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165" windowWidth="8520" windowHeight="7230" tabRatio="601"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s>
  <definedNames>
    <definedName name="__123Graph_AMAIN" hidden="1">#REF!</definedName>
    <definedName name="__123Graph_BMAIN" hidden="1">#REF!</definedName>
    <definedName name="__123Graph_LBL_AMAIN" hidden="1">#REF!</definedName>
    <definedName name="__123Graph_LBL_BMAIN" hidden="1">#REF!</definedName>
    <definedName name="__123Graph_XMAIN" hidden="1">#REF!</definedName>
    <definedName name="Database_MI">#REF!</definedName>
    <definedName name="_xlnm.Print_Area" localSheetId="0">'cover'!$A$1:$J$16</definedName>
    <definedName name="_xlnm.Print_Area" localSheetId="1">'page 1'!$A$1:$K$42</definedName>
    <definedName name="_xlnm.Print_Area" localSheetId="10">'page 10'!$A$1:$M$29</definedName>
    <definedName name="_xlnm.Print_Area" localSheetId="11">'page 11'!$A$1:$K$30</definedName>
    <definedName name="_xlnm.Print_Area" localSheetId="12">'page 12'!$A$1:$K$31</definedName>
    <definedName name="_xlnm.Print_Area" localSheetId="13">'page 13'!$A$1:$D$18</definedName>
    <definedName name="_xlnm.Print_Area" localSheetId="14">'page 14'!$A$1:$E$21</definedName>
    <definedName name="_xlnm.Print_Area" localSheetId="15">'page 15'!$A$1:$J$23</definedName>
    <definedName name="_xlnm.Print_Area" localSheetId="17">'page 17'!$A$1:$Q$31</definedName>
    <definedName name="_xlnm.Print_Area" localSheetId="18">'page 18'!$A$1:$L$33</definedName>
    <definedName name="_xlnm.Print_Area" localSheetId="19">'page 19'!$A$1:$E$31</definedName>
    <definedName name="_xlnm.Print_Area" localSheetId="2">'page 2'!$A$1:$I$29</definedName>
    <definedName name="_xlnm.Print_Area" localSheetId="20">'page 20'!$A$1:$L$34</definedName>
    <definedName name="_xlnm.Print_Area" localSheetId="21">'page 21'!$A$1:$K$21</definedName>
    <definedName name="_xlnm.Print_Area" localSheetId="22">'page 22'!$A$1:$G$25</definedName>
    <definedName name="_xlnm.Print_Area" localSheetId="23">'page 23'!$A$1:$L$32</definedName>
    <definedName name="_xlnm.Print_Area" localSheetId="24">'page 24'!$A$1:$J$32</definedName>
    <definedName name="_xlnm.Print_Area" localSheetId="25">'page 25'!$A$1:$N$32</definedName>
    <definedName name="_xlnm.Print_Area" localSheetId="26">'page 26'!$A$1:$M$33</definedName>
    <definedName name="_xlnm.Print_Area" localSheetId="27">'page 27'!$A$1:$K$36</definedName>
    <definedName name="_xlnm.Print_Area" localSheetId="28">'page 28'!$A$1:$J$32</definedName>
    <definedName name="_xlnm.Print_Area" localSheetId="29">'page 29'!$A$1:$O$39</definedName>
    <definedName name="_xlnm.Print_Area" localSheetId="3">'page 3'!$A$1:$N$36</definedName>
    <definedName name="_xlnm.Print_Area" localSheetId="30">'page 30'!$A$1:$O$34</definedName>
    <definedName name="_xlnm.Print_Area" localSheetId="4">'page 4'!$A$1:$N$41</definedName>
    <definedName name="_xlnm.Print_Area" localSheetId="5">'page 5'!$A$1:$J$28</definedName>
    <definedName name="_xlnm.Print_Area" localSheetId="7">'page 7'!$A$1:$S$33</definedName>
    <definedName name="_xlnm.Print_Area" localSheetId="8">'page 8'!$A$1:$L$23</definedName>
    <definedName name="_xlnm.Print_Area" localSheetId="9">'page 9'!$A$1:$M$30</definedName>
    <definedName name="Print_Area_MI">#REF!</definedName>
    <definedName name="T">#REF!</definedName>
    <definedName name="Z_4EF3E90D_5EC0_45A8_8D19_B9885200EEBF_.wvu.PrintArea" localSheetId="0" hidden="1">'cover'!$A$1:$J$13</definedName>
    <definedName name="Z_7A48645B_7044_45A5_ACA0_EF1CDAB4E46B_.wvu.PrintArea" localSheetId="0" hidden="1">'cover'!$A$1:$J$13</definedName>
    <definedName name="Z_D195F524_3C3B_47EF_8248_581528807A9C_.wvu.PrintArea" localSheetId="0" hidden="1">'cover'!$A$1:$J$13</definedName>
  </definedNames>
  <calcPr fullCalcOnLoad="1" iterate="1" iterateCount="1" iterateDelta="0"/>
</workbook>
</file>

<file path=xl/sharedStrings.xml><?xml version="1.0" encoding="utf-8"?>
<sst xmlns="http://schemas.openxmlformats.org/spreadsheetml/2006/main" count="826" uniqueCount="516">
  <si>
    <r>
      <t>新華富時中國25指數期貨</t>
    </r>
    <r>
      <rPr>
        <vertAlign val="superscript"/>
        <sz val="13"/>
        <rFont val="Times New Roman"/>
        <family val="1"/>
      </rPr>
      <t>+</t>
    </r>
  </si>
  <si>
    <r>
      <t>新華富時中國25指數期權</t>
    </r>
    <r>
      <rPr>
        <vertAlign val="superscript"/>
        <sz val="13"/>
        <rFont val="Times New Roman"/>
        <family val="1"/>
      </rPr>
      <t>+</t>
    </r>
  </si>
  <si>
    <t>1.</t>
  </si>
  <si>
    <t>2.</t>
  </si>
  <si>
    <t>證券市場統計數據</t>
  </si>
  <si>
    <t>3.</t>
  </si>
  <si>
    <t>4.</t>
  </si>
  <si>
    <t>衍生產品市場統計數據</t>
  </si>
  <si>
    <t>成交金額</t>
  </si>
  <si>
    <t>市場表現</t>
  </si>
  <si>
    <t>交易日數</t>
  </si>
  <si>
    <t>上市證券數目</t>
  </si>
  <si>
    <t>收市指數</t>
  </si>
  <si>
    <t>交易所</t>
  </si>
  <si>
    <t>排名</t>
  </si>
  <si>
    <t>紐約</t>
  </si>
  <si>
    <t>納斯達克</t>
  </si>
  <si>
    <t>東京</t>
  </si>
  <si>
    <t>倫敦</t>
  </si>
  <si>
    <t>Euronext</t>
  </si>
  <si>
    <t>德國</t>
  </si>
  <si>
    <t>多倫多</t>
  </si>
  <si>
    <t>香港</t>
  </si>
  <si>
    <t>首次上市集資額</t>
  </si>
  <si>
    <t>公司名稱</t>
  </si>
  <si>
    <t>成交量</t>
  </si>
  <si>
    <t>上市年份</t>
  </si>
  <si>
    <t>內地企業的表現</t>
  </si>
  <si>
    <r>
      <t>上市公司數目</t>
    </r>
  </si>
  <si>
    <t>未平倉合約</t>
  </si>
  <si>
    <t>所有期貨</t>
  </si>
  <si>
    <t>恒生指數期貨</t>
  </si>
  <si>
    <t>小型恒生指數期貨</t>
  </si>
  <si>
    <t>股票期貨</t>
  </si>
  <si>
    <t>三年期外匯基金債券期貨</t>
  </si>
  <si>
    <t>所有期權</t>
  </si>
  <si>
    <t>恒生指數期權</t>
  </si>
  <si>
    <t>股票期權</t>
  </si>
  <si>
    <t>所有期貨及期權</t>
  </si>
  <si>
    <r>
      <t>小型恒生指數期權</t>
    </r>
    <r>
      <rPr>
        <sz val="13"/>
        <rFont val="Times New Roman"/>
        <family val="1"/>
      </rPr>
      <t xml:space="preserve"> </t>
    </r>
  </si>
  <si>
    <t>在香港上市的內地股份統計數據</t>
  </si>
  <si>
    <t>澳洲</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</si>
  <si>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</si>
  <si>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上述為暫計數字</t>
  </si>
  <si>
    <r>
      <t>在香港上市的內地股份統計數據</t>
    </r>
    <r>
      <rPr>
        <sz val="18"/>
        <color indexed="8"/>
        <rFont val="Times New Roman"/>
        <family val="1"/>
      </rPr>
      <t xml:space="preserve"> </t>
    </r>
  </si>
  <si>
    <t>頁</t>
  </si>
  <si>
    <t>證券市場</t>
  </si>
  <si>
    <r>
      <t xml:space="preserve"> % </t>
    </r>
    <r>
      <rPr>
        <sz val="12"/>
        <rFont val="新細明體"/>
        <family val="1"/>
      </rPr>
      <t>變幅</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</si>
  <si>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</si>
  <si>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</si>
  <si>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</si>
  <si>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新細明體"/>
        <family val="1"/>
      </rPr>
      <t>變幅</t>
    </r>
  </si>
  <si>
    <r>
      <t>(</t>
    </r>
    <r>
      <rPr>
        <sz val="10"/>
        <rFont val="新細明體"/>
        <family val="1"/>
      </rPr>
      <t>百萬美元</t>
    </r>
    <r>
      <rPr>
        <sz val="10"/>
        <rFont val="Times New Roman"/>
        <family val="1"/>
      </rPr>
      <t>)</t>
    </r>
  </si>
  <si>
    <t>主板及創業板</t>
  </si>
  <si>
    <r>
      <t xml:space="preserve"> % </t>
    </r>
    <r>
      <rPr>
        <sz val="12"/>
        <rFont val="新細明體"/>
        <family val="1"/>
      </rPr>
      <t>變幅</t>
    </r>
  </si>
  <si>
    <t>衍生產品市場</t>
  </si>
  <si>
    <r>
      <t xml:space="preserve">    -  </t>
    </r>
    <r>
      <rPr>
        <sz val="12"/>
        <rFont val="細明體"/>
        <family val="3"/>
      </rPr>
      <t>債券</t>
    </r>
  </si>
  <si>
    <r>
      <t xml:space="preserve">% </t>
    </r>
    <r>
      <rPr>
        <sz val="12"/>
        <rFont val="新細明體"/>
        <family val="1"/>
      </rPr>
      <t>變幅</t>
    </r>
  </si>
  <si>
    <r>
      <t xml:space="preserve">    - </t>
    </r>
    <r>
      <rPr>
        <sz val="12"/>
        <rFont val="細明體"/>
        <family val="3"/>
      </rPr>
      <t>債券</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</si>
  <si>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</si>
  <si>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</si>
  <si>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</si>
  <si>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全年新上市公司數目</t>
    </r>
  </si>
  <si>
    <r>
      <t xml:space="preserve">    - iShares (</t>
    </r>
    <r>
      <rPr>
        <sz val="12"/>
        <rFont val="細明體"/>
        <family val="3"/>
      </rPr>
      <t>非上市可交易）</t>
    </r>
  </si>
  <si>
    <t>變幅百分比以四捨五入後之數字計算</t>
  </si>
  <si>
    <t>不適用</t>
  </si>
  <si>
    <r>
      <t xml:space="preserve">         </t>
    </r>
    <r>
      <rPr>
        <sz val="12"/>
        <rFont val="Wingdings"/>
        <family val="0"/>
      </rPr>
      <t>§</t>
    </r>
    <r>
      <rPr>
        <sz val="12"/>
        <rFont val="Times New Roman"/>
        <family val="1"/>
      </rPr>
      <t xml:space="preserve"> </t>
    </r>
    <r>
      <rPr>
        <sz val="12"/>
        <rFont val="細明體"/>
        <family val="3"/>
      </rPr>
      <t>其他</t>
    </r>
  </si>
  <si>
    <r>
      <t>資料來源</t>
    </r>
    <r>
      <rPr>
        <sz val="11"/>
        <rFont val="Times New Roman"/>
        <family val="1"/>
      </rPr>
      <t xml:space="preserve">: </t>
    </r>
    <r>
      <rPr>
        <sz val="11"/>
        <rFont val="新細明體"/>
        <family val="1"/>
      </rPr>
      <t>國際證券交易所聯會統計月報</t>
    </r>
  </si>
  <si>
    <t>變幅百分比以四捨五入後之數字計算</t>
  </si>
  <si>
    <r>
      <t xml:space="preserve">% </t>
    </r>
    <r>
      <rPr>
        <sz val="13"/>
        <rFont val="新細明體"/>
        <family val="1"/>
      </rPr>
      <t>變幅</t>
    </r>
  </si>
  <si>
    <r>
      <t>標準普爾</t>
    </r>
    <r>
      <rPr>
        <sz val="13"/>
        <rFont val="Times New Roman"/>
        <family val="1"/>
      </rPr>
      <t>/</t>
    </r>
    <r>
      <rPr>
        <sz val="13"/>
        <rFont val="細明體"/>
        <family val="3"/>
      </rPr>
      <t>香港交易所大型股指數</t>
    </r>
  </si>
  <si>
    <t>恒生指數</t>
  </si>
  <si>
    <t>恒生綜合指數</t>
  </si>
  <si>
    <r>
      <t>恒生中國企業指數</t>
    </r>
    <r>
      <rPr>
        <sz val="13"/>
        <rFont val="Times New Roman"/>
        <family val="1"/>
      </rPr>
      <t xml:space="preserve"> (H</t>
    </r>
    <r>
      <rPr>
        <sz val="13"/>
        <rFont val="新細明體"/>
        <family val="1"/>
      </rPr>
      <t>股</t>
    </r>
    <r>
      <rPr>
        <sz val="13"/>
        <rFont val="Times New Roman"/>
        <family val="1"/>
      </rPr>
      <t>)</t>
    </r>
  </si>
  <si>
    <r>
      <t>恒生香港中資企業指數</t>
    </r>
    <r>
      <rPr>
        <sz val="13"/>
        <rFont val="Times New Roman"/>
        <family val="1"/>
      </rPr>
      <t xml:space="preserve"> (</t>
    </r>
    <r>
      <rPr>
        <sz val="13"/>
        <rFont val="新細明體"/>
        <family val="1"/>
      </rPr>
      <t>紅籌股</t>
    </r>
    <r>
      <rPr>
        <sz val="13"/>
        <rFont val="Times New Roman"/>
        <family val="1"/>
      </rPr>
      <t>)</t>
    </r>
  </si>
  <si>
    <r>
      <t>標準普爾</t>
    </r>
    <r>
      <rPr>
        <sz val="13"/>
        <rFont val="Times New Roman"/>
        <family val="1"/>
      </rPr>
      <t>/</t>
    </r>
    <r>
      <rPr>
        <sz val="13"/>
        <rFont val="細明體"/>
        <family val="3"/>
      </rPr>
      <t>香港交易所創業板指數</t>
    </r>
  </si>
  <si>
    <r>
      <t>(</t>
    </r>
    <r>
      <rPr>
        <sz val="10"/>
        <rFont val="細明體"/>
        <family val="3"/>
      </rPr>
      <t>億港元</t>
    </r>
    <r>
      <rPr>
        <sz val="10"/>
        <rFont val="Times New Roman"/>
        <family val="1"/>
      </rPr>
      <t>)</t>
    </r>
  </si>
  <si>
    <r>
      <t>市值</t>
    </r>
    <r>
      <rPr>
        <b/>
        <sz val="12"/>
        <rFont val="Times New Roman"/>
        <family val="1"/>
      </rPr>
      <t xml:space="preserve">  (</t>
    </r>
    <r>
      <rPr>
        <b/>
        <sz val="12"/>
        <rFont val="細明體"/>
        <family val="3"/>
      </rPr>
      <t>億港元</t>
    </r>
    <r>
      <rPr>
        <b/>
        <sz val="12"/>
        <rFont val="Times New Roman"/>
        <family val="1"/>
      </rPr>
      <t>)</t>
    </r>
  </si>
  <si>
    <t>新上市衍生權證數目</t>
  </si>
  <si>
    <t>一個月港元利率期貨</t>
  </si>
  <si>
    <t>三個月港元利率期貨</t>
  </si>
  <si>
    <r>
      <t xml:space="preserve"> </t>
    </r>
    <r>
      <rPr>
        <sz val="11"/>
        <rFont val="新細明體"/>
        <family val="1"/>
      </rPr>
      <t>投資基金不計算在市值內</t>
    </r>
  </si>
  <si>
    <r>
      <t>股份每日平均成交金額</t>
    </r>
    <r>
      <rPr>
        <b/>
        <sz val="12"/>
        <rFont val="Times New Roman"/>
        <family val="1"/>
      </rPr>
      <t xml:space="preserve">  (百萬</t>
    </r>
    <r>
      <rPr>
        <b/>
        <sz val="12"/>
        <rFont val="細明體"/>
        <family val="3"/>
      </rPr>
      <t>港元</t>
    </r>
    <r>
      <rPr>
        <b/>
        <sz val="12"/>
        <rFont val="Times New Roman"/>
        <family val="1"/>
      </rPr>
      <t>)</t>
    </r>
  </si>
  <si>
    <t>不適用</t>
  </si>
  <si>
    <t>數字並不包括股份以外的其他上市證券例如房地產投資信託基金及政府債券</t>
  </si>
  <si>
    <t>H股指數期貨</t>
  </si>
  <si>
    <r>
      <t>(百萬</t>
    </r>
    <r>
      <rPr>
        <sz val="10"/>
        <rFont val="細明體"/>
        <family val="3"/>
      </rPr>
      <t>美元</t>
    </r>
    <r>
      <rPr>
        <sz val="10"/>
        <rFont val="Times New Roman"/>
        <family val="1"/>
      </rPr>
      <t>)</t>
    </r>
  </si>
  <si>
    <t>主板</t>
  </si>
  <si>
    <t>創業板</t>
  </si>
  <si>
    <t>2005</t>
  </si>
  <si>
    <t>2000</t>
  </si>
  <si>
    <t>1997</t>
  </si>
  <si>
    <t>2003</t>
  </si>
  <si>
    <t>億元</t>
  </si>
  <si>
    <r>
      <t xml:space="preserve">         </t>
    </r>
    <r>
      <rPr>
        <sz val="12"/>
        <rFont val="Wingdings"/>
        <family val="0"/>
      </rPr>
      <t>§</t>
    </r>
    <r>
      <rPr>
        <sz val="12"/>
        <rFont val="Times New Roman"/>
        <family val="1"/>
      </rPr>
      <t xml:space="preserve"> 其他</t>
    </r>
  </si>
  <si>
    <r>
      <t xml:space="preserve">         </t>
    </r>
    <r>
      <rPr>
        <sz val="12"/>
        <rFont val="Wingdings"/>
        <family val="0"/>
      </rPr>
      <t>§</t>
    </r>
    <r>
      <rPr>
        <sz val="12"/>
        <rFont val="Times New Roman"/>
        <family val="1"/>
      </rPr>
      <t xml:space="preserve"> 房地產投資信託基金</t>
    </r>
  </si>
  <si>
    <r>
      <t xml:space="preserve">      - </t>
    </r>
    <r>
      <rPr>
        <sz val="12"/>
        <rFont val="細明體"/>
        <family val="3"/>
      </rPr>
      <t>首次上市集資額</t>
    </r>
  </si>
  <si>
    <r>
      <t xml:space="preserve">      - </t>
    </r>
    <r>
      <rPr>
        <sz val="12"/>
        <rFont val="細明體"/>
        <family val="3"/>
      </rPr>
      <t>上市後集資額</t>
    </r>
  </si>
  <si>
    <r>
      <t xml:space="preserve">      - </t>
    </r>
    <r>
      <rPr>
        <sz val="12"/>
        <rFont val="細明體"/>
        <family val="3"/>
      </rPr>
      <t>債券</t>
    </r>
  </si>
  <si>
    <t>*</t>
  </si>
  <si>
    <t>^</t>
  </si>
  <si>
    <r>
      <t>市值</t>
    </r>
    <r>
      <rPr>
        <b/>
        <vertAlign val="superscript"/>
        <sz val="13"/>
        <rFont val="細明體"/>
        <family val="3"/>
      </rPr>
      <t>#</t>
    </r>
  </si>
  <si>
    <t>衍生權證成交金額</t>
  </si>
  <si>
    <t>#</t>
  </si>
  <si>
    <t>上市公司數目*</t>
  </si>
  <si>
    <t>全年新上市公司數目*</t>
  </si>
  <si>
    <r>
      <t xml:space="preserve">    -  </t>
    </r>
    <r>
      <rPr>
        <sz val="12"/>
        <rFont val="細明體"/>
        <family val="3"/>
      </rPr>
      <t>單位信託基金及互惠基金</t>
    </r>
  </si>
  <si>
    <r>
      <t xml:space="preserve">         </t>
    </r>
    <r>
      <rPr>
        <sz val="12"/>
        <rFont val="Wingdings"/>
        <family val="0"/>
      </rPr>
      <t>§</t>
    </r>
    <r>
      <rPr>
        <sz val="12"/>
        <rFont val="Times New Roman"/>
        <family val="1"/>
      </rPr>
      <t xml:space="preserve"> </t>
    </r>
    <r>
      <rPr>
        <sz val="12"/>
        <rFont val="細明體"/>
        <family val="3"/>
      </rPr>
      <t>交易所買賣基金</t>
    </r>
    <r>
      <rPr>
        <vertAlign val="superscript"/>
        <sz val="12"/>
        <rFont val="細明體"/>
        <family val="3"/>
      </rPr>
      <t>+</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</si>
  <si>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</si>
  <si>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Wingdings"/>
        <family val="0"/>
      </rPr>
      <t>§</t>
    </r>
    <r>
      <rPr>
        <sz val="12"/>
        <rFont val="Times New Roman"/>
        <family val="1"/>
      </rPr>
      <t xml:space="preserve"> </t>
    </r>
    <r>
      <rPr>
        <sz val="12"/>
        <rFont val="細明體"/>
        <family val="3"/>
      </rPr>
      <t>交易所買賣基金</t>
    </r>
  </si>
  <si>
    <t xml:space="preserve">  其他新上市證券的集資金額 (百萬港元)</t>
  </si>
  <si>
    <r>
      <t xml:space="preserve">全年成交金額 </t>
    </r>
    <r>
      <rPr>
        <b/>
        <vertAlign val="superscript"/>
        <sz val="12"/>
        <rFont val="新細明體"/>
        <family val="1"/>
      </rPr>
      <t>#</t>
    </r>
    <r>
      <rPr>
        <b/>
        <sz val="12"/>
        <rFont val="新細明體"/>
        <family val="1"/>
      </rPr>
      <t xml:space="preserve"> (百萬港元)</t>
    </r>
  </si>
  <si>
    <t>平均每日成交金額 (百萬港元)</t>
  </si>
  <si>
    <t>巴西</t>
  </si>
  <si>
    <t>內地企業指下列企業：</t>
  </si>
  <si>
    <r>
      <t>H</t>
    </r>
    <r>
      <rPr>
        <b/>
        <sz val="13"/>
        <rFont val="新細明體"/>
        <family val="1"/>
      </rPr>
      <t>股公司</t>
    </r>
  </si>
  <si>
    <r>
      <t>「</t>
    </r>
    <r>
      <rPr>
        <sz val="13"/>
        <rFont val="Times New Roman"/>
        <family val="1"/>
      </rPr>
      <t>H</t>
    </r>
    <r>
      <rPr>
        <sz val="13"/>
        <rFont val="新細明體"/>
        <family val="1"/>
      </rPr>
      <t>股公司」是指在中國內地註冊成立並由內地政府機構或個人控制的公司。</t>
    </r>
  </si>
  <si>
    <t>「紅籌公司」是指在中國內地以外地區註冊成立並由內地政府機構控制的公司。</t>
  </si>
  <si>
    <t>股份集資額</t>
  </si>
  <si>
    <t>意大利</t>
  </si>
  <si>
    <t>瑞士</t>
  </si>
  <si>
    <t>新加坡</t>
  </si>
  <si>
    <t>台灣</t>
  </si>
  <si>
    <t>因各交易所的匯報規則及計算方法有別，成交金額不能完全地作比較</t>
  </si>
  <si>
    <r>
      <t>股份集資總額</t>
    </r>
    <r>
      <rPr>
        <b/>
        <sz val="12"/>
        <rFont val="Times New Roman"/>
        <family val="1"/>
      </rPr>
      <t xml:space="preserve"> (</t>
    </r>
    <r>
      <rPr>
        <b/>
        <sz val="12"/>
        <rFont val="細明體"/>
        <family val="3"/>
      </rPr>
      <t>億港元</t>
    </r>
    <r>
      <rPr>
        <b/>
        <sz val="12"/>
        <rFont val="Times New Roman"/>
        <family val="1"/>
      </rPr>
      <t>)</t>
    </r>
  </si>
  <si>
    <r>
      <t xml:space="preserve">    </t>
    </r>
    <r>
      <rPr>
        <b/>
        <sz val="12"/>
        <rFont val="Wingdings"/>
        <family val="0"/>
      </rPr>
      <t>§</t>
    </r>
    <r>
      <rPr>
        <b/>
        <sz val="12"/>
        <rFont val="Times New Roman"/>
        <family val="1"/>
      </rPr>
      <t xml:space="preserve"> 首次上市集資額  (億港元)</t>
    </r>
  </si>
  <si>
    <r>
      <t xml:space="preserve"> </t>
    </r>
    <r>
      <rPr>
        <sz val="12"/>
        <rFont val="Wingdings"/>
        <family val="0"/>
      </rPr>
      <t>§</t>
    </r>
    <r>
      <rPr>
        <sz val="12"/>
        <rFont val="Times New Roman"/>
        <family val="1"/>
      </rPr>
      <t xml:space="preserve"> </t>
    </r>
  </si>
  <si>
    <r>
      <t xml:space="preserve">         </t>
    </r>
    <r>
      <rPr>
        <sz val="12"/>
        <rFont val="Wingdings"/>
        <family val="0"/>
      </rPr>
      <t>§</t>
    </r>
    <r>
      <rPr>
        <sz val="12"/>
        <rFont val="Times New Roman"/>
        <family val="1"/>
      </rPr>
      <t xml:space="preserve"> 房地產投資信託基金^</t>
    </r>
  </si>
  <si>
    <t>其他</t>
  </si>
  <si>
    <t>上海</t>
  </si>
  <si>
    <t>深圳</t>
  </si>
  <si>
    <t xml:space="preserve">       % 變幅</t>
  </si>
  <si>
    <r>
      <t xml:space="preserve">    </t>
    </r>
    <r>
      <rPr>
        <b/>
        <sz val="12"/>
        <rFont val="Wingdings"/>
        <family val="0"/>
      </rPr>
      <t>§</t>
    </r>
    <r>
      <rPr>
        <b/>
        <sz val="12"/>
        <rFont val="Times New Roman"/>
        <family val="1"/>
      </rPr>
      <t xml:space="preserve"> 上市後集資額  (億港元)</t>
    </r>
  </si>
  <si>
    <t>證券市場創新紀錄</t>
  </si>
  <si>
    <t>總成交金額</t>
  </si>
  <si>
    <t>證券成交紀錄創新高</t>
  </si>
  <si>
    <t>首次公開招股籌集新資金創紀錄</t>
  </si>
  <si>
    <t>衍生產品市場創新紀錄</t>
  </si>
  <si>
    <r>
      <t xml:space="preserve">      - </t>
    </r>
    <r>
      <rPr>
        <sz val="12"/>
        <rFont val="細明體"/>
        <family val="3"/>
      </rPr>
      <t>單位信託基金及互惠基金</t>
    </r>
  </si>
  <si>
    <r>
      <t xml:space="preserve">    - </t>
    </r>
    <r>
      <rPr>
        <sz val="12"/>
        <rFont val="細明體"/>
        <family val="3"/>
      </rPr>
      <t>單位信託基金及互惠基金</t>
    </r>
  </si>
  <si>
    <r>
      <t>資料來源</t>
    </r>
    <r>
      <rPr>
        <sz val="10"/>
        <rFont val="Times New Roman"/>
        <family val="1"/>
      </rPr>
      <t xml:space="preserve">: </t>
    </r>
    <r>
      <rPr>
        <sz val="10"/>
        <rFont val="細明體"/>
        <family val="3"/>
      </rPr>
      <t>國際證券交易所聯會</t>
    </r>
    <r>
      <rPr>
        <sz val="10"/>
        <rFont val="Times New Roman"/>
        <family val="1"/>
      </rPr>
      <t xml:space="preserve"> (</t>
    </r>
    <r>
      <rPr>
        <sz val="10"/>
        <rFont val="細明體"/>
        <family val="3"/>
      </rPr>
      <t>不包括沒有數據提供的交易所</t>
    </r>
    <r>
      <rPr>
        <sz val="10"/>
        <rFont val="Times New Roman"/>
        <family val="1"/>
      </rPr>
      <t>)</t>
    </r>
  </si>
  <si>
    <t>數字並不包括股份以外的其他上市證券例如歸類為單位信託基金的房地產投資信託基金。</t>
  </si>
  <si>
    <t>紅籌公司</t>
  </si>
  <si>
    <r>
      <t>1993</t>
    </r>
    <r>
      <rPr>
        <b/>
        <sz val="12"/>
        <rFont val="細明體"/>
        <family val="3"/>
      </rPr>
      <t>年</t>
    </r>
    <r>
      <rPr>
        <b/>
        <sz val="12"/>
        <rFont val="Times New Roman"/>
        <family val="1"/>
      </rPr>
      <t>1</t>
    </r>
    <r>
      <rPr>
        <b/>
        <sz val="12"/>
        <rFont val="細明體"/>
        <family val="3"/>
      </rPr>
      <t>月以來的股份集資總額</t>
    </r>
    <r>
      <rPr>
        <b/>
        <sz val="12"/>
        <rFont val="Times New Roman"/>
        <family val="1"/>
      </rPr>
      <t xml:space="preserve"> (</t>
    </r>
    <r>
      <rPr>
        <b/>
        <sz val="12"/>
        <rFont val="細明體"/>
        <family val="3"/>
      </rPr>
      <t>億港元</t>
    </r>
    <r>
      <rPr>
        <b/>
        <sz val="12"/>
        <rFont val="Times New Roman"/>
        <family val="1"/>
      </rPr>
      <t>)</t>
    </r>
  </si>
  <si>
    <t>括號內為內地企業佔股本證券市場的百分比</t>
  </si>
  <si>
    <r>
      <t>H</t>
    </r>
    <r>
      <rPr>
        <b/>
        <sz val="13"/>
        <rFont val="細明體"/>
        <family val="3"/>
      </rPr>
      <t>股透過首次公開招股的集資額</t>
    </r>
  </si>
  <si>
    <t>數字代表所有在主板及創業板上市的股本證券總市值，當中並不包括其他上市證券例如房地產投資信託基金及政府債券的市值。</t>
  </si>
  <si>
    <t>除牌公司數目</t>
  </si>
  <si>
    <t>r</t>
  </si>
  <si>
    <r>
      <t xml:space="preserve">市值 (億港元) </t>
    </r>
    <r>
      <rPr>
        <b/>
        <vertAlign val="superscript"/>
        <sz val="12"/>
        <rFont val="Wingdings"/>
        <family val="0"/>
      </rPr>
      <t>²</t>
    </r>
  </si>
  <si>
    <t>單一宗首次公開招股的最大集資額</t>
  </si>
  <si>
    <t>期末</t>
  </si>
  <si>
    <r>
      <t xml:space="preserve">#   </t>
    </r>
  </si>
  <si>
    <r>
      <t>成交金額並不包括以外幣作為買賣貨幣之交易，</t>
    </r>
    <r>
      <rPr>
        <sz val="10"/>
        <rFont val="Times New Roman"/>
        <family val="1"/>
      </rPr>
      <t>iShares</t>
    </r>
    <r>
      <rPr>
        <sz val="10"/>
        <rFont val="細明體"/>
        <family val="3"/>
      </rPr>
      <t>成交金額除外</t>
    </r>
  </si>
  <si>
    <t xml:space="preserve">^ </t>
  </si>
  <si>
    <t>首隻房地產投資信託基金於2005年11月25日開始交易</t>
  </si>
  <si>
    <r>
      <t xml:space="preserve"> </t>
    </r>
    <r>
      <rPr>
        <vertAlign val="superscript"/>
        <sz val="11"/>
        <rFont val="Times New Roman"/>
        <family val="1"/>
      </rPr>
      <t>+</t>
    </r>
    <r>
      <rPr>
        <sz val="11"/>
        <rFont val="Times New Roman"/>
        <family val="1"/>
      </rPr>
      <t xml:space="preserve"> </t>
    </r>
  </si>
  <si>
    <r>
      <t>²</t>
    </r>
    <r>
      <rPr>
        <sz val="10"/>
        <rFont val="Times New Roman"/>
        <family val="1"/>
      </rPr>
      <t xml:space="preserve"> </t>
    </r>
  </si>
  <si>
    <r>
      <t>r</t>
    </r>
    <r>
      <rPr>
        <sz val="10"/>
        <rFont val="新細明體"/>
        <family val="1"/>
      </rPr>
      <t xml:space="preserve"> </t>
    </r>
  </si>
  <si>
    <r>
      <t xml:space="preserve"> +</t>
    </r>
    <r>
      <rPr>
        <sz val="10"/>
        <rFont val="Times New Roman"/>
        <family val="1"/>
      </rPr>
      <t xml:space="preserve">  </t>
    </r>
  </si>
  <si>
    <r>
      <t>*</t>
    </r>
    <r>
      <rPr>
        <sz val="10"/>
        <rFont val="Times New Roman"/>
        <family val="1"/>
      </rPr>
      <t xml:space="preserve"> </t>
    </r>
  </si>
  <si>
    <r>
      <t>^</t>
    </r>
    <r>
      <rPr>
        <sz val="10"/>
        <rFont val="Times New Roman"/>
        <family val="1"/>
      </rPr>
      <t xml:space="preserve"> </t>
    </r>
  </si>
  <si>
    <t>並未包括試驗計劃下兩隻非上市可交易的 iShares</t>
  </si>
  <si>
    <t>H股的成交金額</t>
  </si>
  <si>
    <t>(30%)</t>
  </si>
  <si>
    <t>(55%)</t>
  </si>
  <si>
    <t>(39%)</t>
  </si>
  <si>
    <t>(46%)</t>
  </si>
  <si>
    <t>(91%)</t>
  </si>
  <si>
    <t>(51%)</t>
  </si>
  <si>
    <t>西班牙</t>
  </si>
  <si>
    <t>ò</t>
  </si>
  <si>
    <t>數字代表所有股本證券總市值，當中並不包括其他上市證券例如房地產投資信託基金及政府債券的市值。數字亦不包括試驗計劃下非上市可交易的股份</t>
  </si>
  <si>
    <t>包括兩家從創業板除牌而轉到主板上市的公司及四家根據私有化計劃而除牌的公司</t>
  </si>
  <si>
    <r>
      <t>市場表現</t>
    </r>
    <r>
      <rPr>
        <b/>
        <sz val="12"/>
        <rFont val="新細明體"/>
        <family val="1"/>
      </rPr>
      <t>(續)</t>
    </r>
  </si>
  <si>
    <t>集資總額 (百萬港元)</t>
  </si>
  <si>
    <t xml:space="preserve">  股份集資總額 (百萬港元)</t>
  </si>
  <si>
    <t>(港元)</t>
  </si>
  <si>
    <t>2005年12月市值</t>
  </si>
  <si>
    <r>
      <t>2006</t>
    </r>
    <r>
      <rPr>
        <b/>
        <sz val="22"/>
        <color indexed="8"/>
        <rFont val="細明體"/>
        <family val="3"/>
      </rPr>
      <t>年市場統計數據</t>
    </r>
  </si>
  <si>
    <t>2006年市場創新紀錄</t>
  </si>
  <si>
    <t>2006年之前最高紀錄</t>
  </si>
  <si>
    <t>(2005 年12月21日)</t>
  </si>
  <si>
    <t>恒生指數</t>
  </si>
  <si>
    <t>恒生中國企業指數</t>
  </si>
  <si>
    <t>標準普爾/香港交易所大型股指數</t>
  </si>
  <si>
    <t>(2005 年)</t>
  </si>
  <si>
    <t>(2000 年)</t>
  </si>
  <si>
    <t>(2000 年3月28日)</t>
  </si>
  <si>
    <t>(2005 年8月15日)</t>
  </si>
  <si>
    <t>(2005年)</t>
  </si>
  <si>
    <t>截至</t>
  </si>
  <si>
    <t>0</t>
  </si>
  <si>
    <t>  12,120,742,203,448</t>
  </si>
  <si>
    <t>  11,062,471,051,450</t>
  </si>
  <si>
    <t>  10,009,005,818,495</t>
  </si>
  <si>
    <t>     9,081,849,903,669</t>
  </si>
  <si>
    <t>     8,050,443,230,124</t>
  </si>
  <si>
    <t>     7,005,580,212,447</t>
  </si>
  <si>
    <t>     6,056,726,743,251</t>
  </si>
  <si>
    <t>     5,093,147,675,930</t>
  </si>
  <si>
    <t>     4,030,424,520,996</t>
  </si>
  <si>
    <t>     3,025,064,710,313</t>
  </si>
  <si>
    <t>日期</t>
  </si>
  <si>
    <t>主板 + 創業板</t>
  </si>
  <si>
    <t>* 收市金額</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</si>
  <si>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</si>
  <si>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股份集資總額 (2006年1月至11月)</t>
  </si>
  <si>
    <t>各地市場上市公司股份之市值 (主板及並行市場)  (於2006年11月)</t>
  </si>
  <si>
    <t>2006年11月市值</t>
  </si>
  <si>
    <t>2006</t>
  </si>
  <si>
    <t xml:space="preserve">               76,163,013,434 </t>
  </si>
  <si>
    <t xml:space="preserve">               63,410,362,080 </t>
  </si>
  <si>
    <t xml:space="preserve">               59,060,967,162 </t>
  </si>
  <si>
    <t xml:space="preserve">               58,478,528,687 </t>
  </si>
  <si>
    <t xml:space="preserve">               58,256,302,941 </t>
  </si>
  <si>
    <t xml:space="preserve">               57,858,926,280 </t>
  </si>
  <si>
    <t xml:space="preserve">               57,721,668,857 </t>
  </si>
  <si>
    <t xml:space="preserve">               57,212,882,306 </t>
  </si>
  <si>
    <t xml:space="preserve">               55,184,580,848 </t>
  </si>
  <si>
    <t xml:space="preserve">               54,721,524,780 </t>
  </si>
  <si>
    <t>2006年十大最高單日成交金額</t>
  </si>
  <si>
    <t>(31%)</t>
  </si>
  <si>
    <t>於</t>
  </si>
  <si>
    <t>(66%)</t>
  </si>
  <si>
    <t>(35%)</t>
  </si>
  <si>
    <t>(38%)</t>
  </si>
  <si>
    <t>2005年12月31日</t>
  </si>
  <si>
    <t>+</t>
  </si>
  <si>
    <t>非H股內地民營企業</t>
  </si>
  <si>
    <t>非H股內地民營企業是指在中國內地以外地區註冊成立並由內地個人控制的公司。</t>
  </si>
  <si>
    <r>
      <t>H</t>
    </r>
    <r>
      <rPr>
        <sz val="13"/>
        <rFont val="新細明體"/>
        <family val="1"/>
      </rPr>
      <t>股指數期權</t>
    </r>
    <r>
      <rPr>
        <vertAlign val="superscript"/>
        <sz val="13"/>
        <rFont val="Times New Roman"/>
        <family val="1"/>
      </rPr>
      <t xml:space="preserve"> </t>
    </r>
  </si>
  <si>
    <r>
      <t xml:space="preserve">    -  </t>
    </r>
    <r>
      <rPr>
        <sz val="12"/>
        <rFont val="細明體"/>
        <family val="3"/>
      </rPr>
      <t xml:space="preserve">牛熊證 </t>
    </r>
    <r>
      <rPr>
        <vertAlign val="superscript"/>
        <sz val="12"/>
        <rFont val="細明體"/>
        <family val="3"/>
      </rPr>
      <t>#</t>
    </r>
  </si>
  <si>
    <r>
      <t xml:space="preserve">      - </t>
    </r>
    <r>
      <rPr>
        <sz val="12"/>
        <rFont val="細明體"/>
        <family val="3"/>
      </rPr>
      <t xml:space="preserve">牛熊證 </t>
    </r>
    <r>
      <rPr>
        <vertAlign val="superscript"/>
        <sz val="12"/>
        <rFont val="細明體"/>
        <family val="3"/>
      </rPr>
      <t>+</t>
    </r>
  </si>
  <si>
    <r>
      <t xml:space="preserve">    - </t>
    </r>
    <r>
      <rPr>
        <sz val="12"/>
        <rFont val="細明體"/>
        <family val="3"/>
      </rPr>
      <t xml:space="preserve">牛熊證 </t>
    </r>
    <r>
      <rPr>
        <vertAlign val="superscript"/>
        <sz val="12"/>
        <rFont val="細明體"/>
        <family val="3"/>
      </rPr>
      <t>+</t>
    </r>
  </si>
  <si>
    <t>首次公開招股集資金額 (2006年1月至11月)</t>
  </si>
  <si>
    <t>奧斯陸</t>
  </si>
  <si>
    <t>維也納</t>
  </si>
  <si>
    <t>盧森堡</t>
  </si>
  <si>
    <t>上市備兌權證總成交金額</t>
  </si>
  <si>
    <t>平均每日成交金額</t>
  </si>
  <si>
    <t>包括兩家從創業板除牌而轉到主板上市的公司及兩家根據私有化計劃而除牌的公司</t>
  </si>
  <si>
    <t>~</t>
  </si>
  <si>
    <t>衍生產品市場成交合約張數 (2006年1月至10月)</t>
  </si>
  <si>
    <t>成交合約張數</t>
  </si>
  <si>
    <t>(百萬)</t>
  </si>
  <si>
    <t>EUREX</t>
  </si>
  <si>
    <t>Euronext.Liffe</t>
  </si>
  <si>
    <t>芝加哥商品交易所</t>
  </si>
  <si>
    <t>芝加哥期權交易所</t>
  </si>
  <si>
    <t>芝加哥商業交易所</t>
  </si>
  <si>
    <t>墨西哥</t>
  </si>
  <si>
    <t>費城</t>
  </si>
  <si>
    <t>美國證券交易所</t>
  </si>
  <si>
    <t>悉尼</t>
  </si>
  <si>
    <t>數字包括股票期權、單一股票期貨、股票指數期權及期貨以及債券期權及期貨</t>
  </si>
  <si>
    <t>注意：每張合約金額不盡相同</t>
  </si>
  <si>
    <t>衍生產品市場名義成交額 (2006年1月至10月)</t>
  </si>
  <si>
    <t>名義成交額</t>
  </si>
  <si>
    <t>(百萬美元)</t>
  </si>
  <si>
    <t>南韓</t>
  </si>
  <si>
    <t>部份交易所只提供有關成交合約張數的數據，而未有提供相應的名義成交金額的數據。讀者比較各交易所表現時宜特別留意</t>
  </si>
  <si>
    <t>* 德國交易所的成交金額僅指法蘭克福證券交易所。由於匯報制度出現重複計算，國際證券交易所聯會的數字已按2.3系數下調。</t>
  </si>
  <si>
    <r>
      <t xml:space="preserve">   有關詳情，請參閱香港交易所於</t>
    </r>
    <r>
      <rPr>
        <sz val="10"/>
        <rFont val="Times New Roman"/>
        <family val="1"/>
      </rPr>
      <t>2005年1</t>
    </r>
    <r>
      <rPr>
        <sz val="10"/>
        <rFont val="新細明體"/>
        <family val="1"/>
      </rPr>
      <t>月出版的《交易所》，網址：</t>
    </r>
    <r>
      <rPr>
        <sz val="10"/>
        <rFont val="Times New Roman"/>
        <family val="1"/>
      </rPr>
      <t>http://www.hkex.com.hk/publication/newsltr/2005-01-12-c.pdf。</t>
    </r>
  </si>
  <si>
    <t>小型恒生指數期權</t>
  </si>
  <si>
    <t>市價總值紀錄*</t>
  </si>
  <si>
    <t>大阪</t>
  </si>
  <si>
    <r>
      <t>H股</t>
    </r>
    <r>
      <rPr>
        <b/>
        <sz val="13"/>
        <rFont val="細明體"/>
        <family val="3"/>
      </rPr>
      <t>指數期貨</t>
    </r>
  </si>
  <si>
    <t>新華富時中國25指數期貨</t>
  </si>
  <si>
    <r>
      <t>H股</t>
    </r>
    <r>
      <rPr>
        <b/>
        <sz val="13"/>
        <rFont val="細明體"/>
        <family val="3"/>
      </rPr>
      <t>指數期權</t>
    </r>
  </si>
  <si>
    <t>(2006年11月28日)</t>
  </si>
  <si>
    <t>(2006年11月6日)</t>
  </si>
  <si>
    <t>(2006年5月29日)</t>
  </si>
  <si>
    <t>(2006年11月24日)</t>
  </si>
  <si>
    <t>* 芝加哥期權交易所的數字只包括1月至9月的成交合約張數(國際證券交易所聯會的網頁並未提供10月的數字)</t>
  </si>
  <si>
    <t>合約張數</t>
  </si>
  <si>
    <r>
      <t>資料來源</t>
    </r>
    <r>
      <rPr>
        <sz val="10"/>
        <rFont val="Times New Roman"/>
        <family val="1"/>
      </rPr>
      <t xml:space="preserve">: </t>
    </r>
    <r>
      <rPr>
        <sz val="10"/>
        <rFont val="細明體"/>
        <family val="3"/>
      </rPr>
      <t>國際證券交易所聯會</t>
    </r>
    <r>
      <rPr>
        <sz val="10"/>
        <rFont val="Times New Roman"/>
        <family val="1"/>
      </rPr>
      <t xml:space="preserve"> (</t>
    </r>
    <r>
      <rPr>
        <sz val="10"/>
        <rFont val="細明體"/>
        <family val="3"/>
      </rPr>
      <t>不包括沒有提供數據的交易所</t>
    </r>
    <r>
      <rPr>
        <sz val="10"/>
        <rFont val="Times New Roman"/>
        <family val="1"/>
      </rPr>
      <t>)</t>
    </r>
  </si>
  <si>
    <t>大部分在大阪證券交易所(於2006年11月排名第6位)上市的公司亦主要在東京證券交易所上市。同樣，在印度國家證券交易所</t>
  </si>
  <si>
    <r>
      <t>2006</t>
    </r>
    <r>
      <rPr>
        <b/>
        <sz val="14"/>
        <rFont val="細明體"/>
        <family val="3"/>
      </rPr>
      <t>年首</t>
    </r>
    <r>
      <rPr>
        <b/>
        <sz val="14"/>
        <rFont val="Times New Roman"/>
        <family val="1"/>
      </rPr>
      <t>10</t>
    </r>
    <r>
      <rPr>
        <b/>
        <sz val="14"/>
        <rFont val="細明體"/>
        <family val="3"/>
      </rPr>
      <t>家上市集資額最高的香港新上市公司</t>
    </r>
  </si>
  <si>
    <r>
      <t>歷來香港</t>
    </r>
    <r>
      <rPr>
        <b/>
        <sz val="14"/>
        <rFont val="Times New Roman"/>
        <family val="1"/>
      </rPr>
      <t>10</t>
    </r>
    <r>
      <rPr>
        <b/>
        <sz val="14"/>
        <rFont val="細明體"/>
        <family val="3"/>
      </rPr>
      <t>家上市集資額最高的新上市公司</t>
    </r>
  </si>
  <si>
    <t>資料來源：國際證券交易所聯會(不包括沒有提供數據的交易所)</t>
  </si>
  <si>
    <t>中國工商銀行 (1398)</t>
  </si>
  <si>
    <t>中國銀行 (3988)</t>
  </si>
  <si>
    <t>招商銀行 (3968)</t>
  </si>
  <si>
    <t>中國交通建設 (1800)</t>
  </si>
  <si>
    <t>瑞安房地產 (0272)</t>
  </si>
  <si>
    <t>建滔積層板 (1888)</t>
  </si>
  <si>
    <t>世茂房地產 (0813)</t>
  </si>
  <si>
    <t>玖龍紙業 (2689)</t>
  </si>
  <si>
    <t>中國建設銀行 (0939)</t>
  </si>
  <si>
    <t>中國聯通  (0762)</t>
  </si>
  <si>
    <t>中國移動 (0941)</t>
  </si>
  <si>
    <t>中國人壽保險 (2628)</t>
  </si>
  <si>
    <t>中國石油化工 (0386)</t>
  </si>
  <si>
    <t>中國神華能源 (1088)</t>
  </si>
  <si>
    <t>中國石油天然氣 (0857)</t>
  </si>
  <si>
    <r>
      <t>(</t>
    </r>
    <r>
      <rPr>
        <b/>
        <sz val="13"/>
        <rFont val="新細明體"/>
        <family val="1"/>
      </rPr>
      <t>合約張數</t>
    </r>
    <r>
      <rPr>
        <b/>
        <sz val="13"/>
        <rFont val="Times New Roman"/>
        <family val="1"/>
      </rPr>
      <t>)</t>
    </r>
  </si>
  <si>
    <r>
      <t>(</t>
    </r>
    <r>
      <rPr>
        <sz val="13"/>
        <rFont val="新細明體"/>
        <family val="1"/>
      </rPr>
      <t>合約張數</t>
    </r>
    <r>
      <rPr>
        <sz val="13"/>
        <rFont val="Times New Roman"/>
        <family val="1"/>
      </rPr>
      <t>)</t>
    </r>
  </si>
  <si>
    <t>未平倉合約張數</t>
  </si>
  <si>
    <t>新華富時中國25指數期貨及期權於2005年5月23日開始交易</t>
  </si>
  <si>
    <t>此數包括424張道瓊斯工業平均指數期貨合約，道瓊斯工業平均指數期貨合約已於2005年3月21日停止交易</t>
  </si>
  <si>
    <t>於2005年及2006年，分別有兩家由創業板轉往主板上市的公司</t>
  </si>
  <si>
    <t xml:space="preserve">    大阪證券交易所及印度國家證券交易所並不包括在比較之列。</t>
  </si>
  <si>
    <t>5.</t>
  </si>
  <si>
    <r>
      <t>中央結算系統統計數據</t>
    </r>
    <r>
      <rPr>
        <sz val="18"/>
        <color indexed="8"/>
        <rFont val="Times New Roman"/>
        <family val="1"/>
      </rPr>
      <t xml:space="preserve"> </t>
    </r>
  </si>
  <si>
    <t>6.</t>
  </si>
  <si>
    <r>
      <t>參與者統計數據</t>
    </r>
    <r>
      <rPr>
        <sz val="18"/>
        <rFont val="Times New Roman"/>
        <family val="1"/>
      </rPr>
      <t xml:space="preserve"> </t>
    </r>
  </si>
  <si>
    <t>(2006年12月28日)</t>
  </si>
  <si>
    <t>計至2006年底</t>
  </si>
  <si>
    <t>首次公開招股集資額*</t>
  </si>
  <si>
    <t>股本證券集資總額*</t>
  </si>
  <si>
    <t>(計至2006年底)</t>
  </si>
  <si>
    <t>(2006年12月22日)</t>
  </si>
  <si>
    <t>(2006年12月27日)</t>
  </si>
  <si>
    <t>2005年</t>
  </si>
  <si>
    <t>年份</t>
  </si>
  <si>
    <t>首次上市集資總額</t>
  </si>
  <si>
    <t>上市後集資總額</t>
  </si>
  <si>
    <t>股份集資總額</t>
  </si>
  <si>
    <t>創業板自1999年11月開始運作。該日期之前的數字只反映主板的表現</t>
  </si>
  <si>
    <t>股份集資額及新上市公司數目</t>
  </si>
  <si>
    <t>上市後集資額</t>
  </si>
  <si>
    <t>新上市公司數目</t>
  </si>
  <si>
    <t>816.5</t>
  </si>
  <si>
    <t>1,659.2</t>
  </si>
  <si>
    <t>59.5</t>
  </si>
  <si>
    <t>323.0</t>
  </si>
  <si>
    <t>155.6</t>
  </si>
  <si>
    <t>1,325.6</t>
  </si>
  <si>
    <t>1,173.0</t>
  </si>
  <si>
    <t>3,339.8</t>
  </si>
  <si>
    <t>216.0</t>
  </si>
  <si>
    <t>369.9</t>
  </si>
  <si>
    <t>449.7</t>
  </si>
  <si>
    <t>564.4</t>
  </si>
  <si>
    <t>570.7</t>
  </si>
  <si>
    <t>1,520.5</t>
  </si>
  <si>
    <t>91.0</t>
  </si>
  <si>
    <r>
      <t>(</t>
    </r>
    <r>
      <rPr>
        <sz val="11"/>
        <rFont val="細明體"/>
        <family val="3"/>
      </rPr>
      <t>億港元</t>
    </r>
    <r>
      <rPr>
        <sz val="11"/>
        <rFont val="Times New Roman"/>
        <family val="1"/>
      </rPr>
      <t>)</t>
    </r>
  </si>
  <si>
    <r>
      <t xml:space="preserve">   </t>
    </r>
  </si>
  <si>
    <r>
      <t>(</t>
    </r>
    <r>
      <rPr>
        <sz val="10"/>
        <rFont val="細明體"/>
        <family val="3"/>
      </rPr>
      <t>億港元</t>
    </r>
    <r>
      <rPr>
        <sz val="10"/>
        <rFont val="Times New Roman"/>
        <family val="1"/>
      </rPr>
      <t>)</t>
    </r>
  </si>
  <si>
    <t>創業板於1999年11月開始運作</t>
  </si>
  <si>
    <r>
      <t>2006</t>
    </r>
    <r>
      <rPr>
        <b/>
        <sz val="14"/>
        <rFont val="細明體"/>
        <family val="3"/>
      </rPr>
      <t>年首</t>
    </r>
    <r>
      <rPr>
        <b/>
        <sz val="14"/>
        <rFont val="Times New Roman"/>
        <family val="1"/>
      </rPr>
      <t>10</t>
    </r>
    <r>
      <rPr>
        <b/>
        <sz val="14"/>
        <rFont val="細明體"/>
        <family val="3"/>
      </rPr>
      <t>家成交金額最高的香港上市公司</t>
    </r>
  </si>
  <si>
    <r>
      <t>中國建設銀行</t>
    </r>
    <r>
      <rPr>
        <sz val="13"/>
        <rFont val="Times New Roman"/>
        <family val="1"/>
      </rPr>
      <t xml:space="preserve"> (0939)</t>
    </r>
  </si>
  <si>
    <r>
      <t xml:space="preserve">中國移動 </t>
    </r>
    <r>
      <rPr>
        <sz val="13"/>
        <rFont val="Times New Roman"/>
        <family val="1"/>
      </rPr>
      <t>(0941)</t>
    </r>
  </si>
  <si>
    <r>
      <t xml:space="preserve">中國石油化工 </t>
    </r>
    <r>
      <rPr>
        <sz val="13"/>
        <rFont val="Times New Roman"/>
        <family val="1"/>
      </rPr>
      <t>(0386)</t>
    </r>
  </si>
  <si>
    <r>
      <t>中國石油天然氣</t>
    </r>
    <r>
      <rPr>
        <sz val="13"/>
        <rFont val="Times New Roman"/>
        <family val="1"/>
      </rPr>
      <t xml:space="preserve"> (0857)</t>
    </r>
  </si>
  <si>
    <r>
      <t>和記黃埔</t>
    </r>
    <r>
      <rPr>
        <sz val="13"/>
        <rFont val="Times New Roman"/>
        <family val="1"/>
      </rPr>
      <t xml:space="preserve"> (0013)</t>
    </r>
  </si>
  <si>
    <r>
      <t>中國海洋石油</t>
    </r>
    <r>
      <rPr>
        <sz val="13"/>
        <rFont val="Times New Roman"/>
        <family val="1"/>
      </rPr>
      <t xml:space="preserve"> (0883)</t>
    </r>
  </si>
  <si>
    <r>
      <t xml:space="preserve">中國銀行 </t>
    </r>
    <r>
      <rPr>
        <sz val="13"/>
        <rFont val="Times New Roman"/>
        <family val="1"/>
      </rPr>
      <t>(3988)</t>
    </r>
  </si>
  <si>
    <r>
      <t xml:space="preserve">中國人壽保險 </t>
    </r>
    <r>
      <rPr>
        <sz val="13"/>
        <rFont val="Times New Roman"/>
        <family val="1"/>
      </rPr>
      <t>(2628)</t>
    </r>
  </si>
  <si>
    <t>新上市的
衍生權證數目</t>
  </si>
  <si>
    <t>新上市的
股本權證數目</t>
  </si>
  <si>
    <r>
      <t>新上市的衍生權證及
股本權證數目</t>
    </r>
    <r>
      <rPr>
        <b/>
        <sz val="13"/>
        <rFont val="Times New Roman"/>
        <family val="1"/>
      </rPr>
      <t xml:space="preserve"> </t>
    </r>
  </si>
  <si>
    <r>
      <t xml:space="preserve">      </t>
    </r>
  </si>
  <si>
    <t>2006年12月31日</t>
  </si>
  <si>
    <t>主板及創業板</t>
  </si>
  <si>
    <t>內地企業市值</t>
  </si>
  <si>
    <t>於年度結算日</t>
  </si>
  <si>
    <t>紅籌股市值</t>
  </si>
  <si>
    <t>內地企業總市值</t>
  </si>
  <si>
    <t>內地企業佔股本市場
總市值百分比</t>
  </si>
  <si>
    <t>內地發行人數目</t>
  </si>
  <si>
    <t>紅籌股發行人數目</t>
  </si>
  <si>
    <t>內地企業發行人總數</t>
  </si>
  <si>
    <t>內地企業佔股本證券市場
上市公司數目百分比</t>
  </si>
  <si>
    <t>內地企業全年總成交金額</t>
  </si>
  <si>
    <t>紅籌股全年總成交金額</t>
  </si>
  <si>
    <t>內地企業
全年總成交金額</t>
  </si>
  <si>
    <t>內地企業佔股本市場
總成交金額百分比</t>
  </si>
  <si>
    <r>
      <t>H</t>
    </r>
    <r>
      <rPr>
        <b/>
        <sz val="12"/>
        <rFont val="細明體"/>
        <family val="3"/>
      </rPr>
      <t>股市值</t>
    </r>
  </si>
  <si>
    <r>
      <t>H</t>
    </r>
    <r>
      <rPr>
        <b/>
        <sz val="12"/>
        <rFont val="細明體"/>
        <family val="3"/>
      </rPr>
      <t>股發行人數目</t>
    </r>
  </si>
  <si>
    <r>
      <t>H</t>
    </r>
    <r>
      <rPr>
        <b/>
        <sz val="12"/>
        <rFont val="細明體"/>
        <family val="3"/>
      </rPr>
      <t>股全年總成交金額</t>
    </r>
  </si>
  <si>
    <t>中央結算系統統計資料</t>
  </si>
  <si>
    <t>經中央結算系統處理之聯交所交易</t>
  </si>
  <si>
    <t xml:space="preserve">       </t>
  </si>
  <si>
    <t>234億</t>
  </si>
  <si>
    <t>462億港元</t>
  </si>
  <si>
    <t>141億</t>
  </si>
  <si>
    <t>經中央結算系統處理的投資者交收指示</t>
  </si>
  <si>
    <t>1億港元</t>
  </si>
  <si>
    <t>7,070萬</t>
  </si>
  <si>
    <t>以「持續淨額交收」的交易於到期交收翌日(T+3)
的交收效率(每日平均數)</t>
  </si>
  <si>
    <t>270萬港元</t>
  </si>
  <si>
    <t>存放在中央結算系統證券存管處的股份</t>
  </si>
  <si>
    <t xml:space="preserve"> </t>
  </si>
  <si>
    <t>13,099億</t>
  </si>
  <si>
    <t>30,269億港元</t>
  </si>
  <si>
    <t>交易所參與者及交易權持有人狀況</t>
  </si>
  <si>
    <t>聯交所</t>
  </si>
  <si>
    <t>期交所</t>
  </si>
  <si>
    <t>開業</t>
  </si>
  <si>
    <t>非開業</t>
  </si>
  <si>
    <t>公司</t>
  </si>
  <si>
    <t>個人</t>
  </si>
  <si>
    <t>合夥商號</t>
  </si>
  <si>
    <t>交易所參與者及交易權持有人</t>
  </si>
  <si>
    <t>聯交所及期交所規定，任何人士必須持有關交易所的交易權，方可註冊成為相關交易所的參與者</t>
  </si>
  <si>
    <t xml:space="preserve">    而現時僅持有聯交所交易權的前聯交所個人參與者</t>
  </si>
  <si>
    <t>期交所交易權持有人指已辭任參與者而現僅持有期交所交易權的前期交所會員/參與者</t>
  </si>
  <si>
    <t xml:space="preserve">*  </t>
  </si>
  <si>
    <t>結算參與者的狀況</t>
  </si>
  <si>
    <t>中央結算系統</t>
  </si>
  <si>
    <t>經紀參與者</t>
  </si>
  <si>
    <t>結算機構參與者</t>
  </si>
  <si>
    <t>託管商參與者</t>
  </si>
  <si>
    <t>股份承押人參與者</t>
  </si>
  <si>
    <t>期貨結算公司</t>
  </si>
  <si>
    <t>結算參與者</t>
  </si>
  <si>
    <t>全面結算參與者</t>
  </si>
  <si>
    <t>聯交所期權結算所</t>
  </si>
  <si>
    <t>直接結算參與者</t>
  </si>
  <si>
    <t>註：</t>
  </si>
  <si>
    <r>
      <t>(</t>
    </r>
    <r>
      <rPr>
        <b/>
        <sz val="12"/>
        <rFont val="PMingLiU"/>
        <family val="1"/>
      </rPr>
      <t>每日平均數</t>
    </r>
    <r>
      <rPr>
        <b/>
        <sz val="12"/>
        <rFont val="Times New Roman"/>
        <family val="1"/>
      </rPr>
      <t>)</t>
    </r>
  </si>
  <si>
    <r>
      <t xml:space="preserve">-     </t>
    </r>
    <r>
      <rPr>
        <sz val="12"/>
        <rFont val="細明體"/>
        <family val="3"/>
      </rPr>
      <t>交易宗數</t>
    </r>
  </si>
  <si>
    <r>
      <t xml:space="preserve">-     </t>
    </r>
    <r>
      <rPr>
        <sz val="12"/>
        <rFont val="PMingLiU"/>
        <family val="1"/>
      </rPr>
      <t>涉及股數</t>
    </r>
  </si>
  <si>
    <r>
      <t>經中央結算系統處理的交收指示</t>
    </r>
    <r>
      <rPr>
        <b/>
        <sz val="12"/>
        <rFont val="Times New Roman"/>
        <family val="1"/>
      </rPr>
      <t xml:space="preserve"> 
(</t>
    </r>
    <r>
      <rPr>
        <b/>
        <sz val="12"/>
        <rFont val="PMingLiU"/>
        <family val="1"/>
      </rPr>
      <t>每日平均數</t>
    </r>
    <r>
      <rPr>
        <b/>
        <sz val="12"/>
        <rFont val="Times New Roman"/>
        <family val="1"/>
      </rPr>
      <t>)</t>
    </r>
  </si>
  <si>
    <r>
      <t xml:space="preserve">-     </t>
    </r>
    <r>
      <rPr>
        <sz val="12"/>
        <rFont val="PMingLiU"/>
        <family val="1"/>
      </rPr>
      <t>交收指示數目</t>
    </r>
  </si>
  <si>
    <r>
      <t>以「持續淨額交收」的交易於到期交收日</t>
    </r>
    <r>
      <rPr>
        <b/>
        <sz val="12"/>
        <rFont val="Times New Roman"/>
        <family val="1"/>
      </rPr>
      <t xml:space="preserve">(T+2)
</t>
    </r>
    <r>
      <rPr>
        <b/>
        <sz val="12"/>
        <rFont val="PMingLiU"/>
        <family val="1"/>
      </rPr>
      <t>的交收效率</t>
    </r>
    <r>
      <rPr>
        <b/>
        <sz val="12"/>
        <rFont val="Times New Roman"/>
        <family val="1"/>
      </rPr>
      <t>(</t>
    </r>
    <r>
      <rPr>
        <b/>
        <sz val="12"/>
        <rFont val="PMingLiU"/>
        <family val="1"/>
      </rPr>
      <t>每日平均數</t>
    </r>
    <r>
      <rPr>
        <b/>
        <sz val="12"/>
        <rFont val="Times New Roman"/>
        <family val="1"/>
      </rPr>
      <t>)</t>
    </r>
  </si>
  <si>
    <r>
      <t>在T+3</t>
    </r>
    <r>
      <rPr>
        <b/>
        <sz val="12"/>
        <rFont val="PMingLiU"/>
        <family val="1"/>
      </rPr>
      <t>日進行補購(每日平均數)</t>
    </r>
  </si>
  <si>
    <r>
      <t xml:space="preserve">-      </t>
    </r>
    <r>
      <rPr>
        <sz val="12"/>
        <rFont val="PMingLiU"/>
        <family val="1"/>
      </rPr>
      <t>涉及經紀數目</t>
    </r>
  </si>
  <si>
    <r>
      <t xml:space="preserve">-      </t>
    </r>
    <r>
      <rPr>
        <sz val="12"/>
        <rFont val="PMingLiU"/>
        <family val="1"/>
      </rPr>
      <t>補購宗數</t>
    </r>
  </si>
  <si>
    <r>
      <t xml:space="preserve">-      </t>
    </r>
    <r>
      <rPr>
        <sz val="12"/>
        <rFont val="PMingLiU"/>
        <family val="1"/>
      </rPr>
      <t>補購涉及金額</t>
    </r>
  </si>
  <si>
    <r>
      <t>370</t>
    </r>
    <r>
      <rPr>
        <sz val="12"/>
        <color indexed="8"/>
        <rFont val="PMingLiU"/>
        <family val="1"/>
      </rPr>
      <t>萬元</t>
    </r>
  </si>
  <si>
    <r>
      <t xml:space="preserve">-      </t>
    </r>
    <r>
      <rPr>
        <sz val="12"/>
        <rFont val="細明體"/>
        <family val="3"/>
      </rPr>
      <t>股數</t>
    </r>
  </si>
  <si>
    <r>
      <t xml:space="preserve">-     </t>
    </r>
    <r>
      <rPr>
        <sz val="12"/>
        <rFont val="PMingLiU"/>
        <family val="1"/>
      </rPr>
      <t>獲納入系統的證券佔已發行股本總數的百分比</t>
    </r>
  </si>
  <si>
    <r>
      <t xml:space="preserve">-     </t>
    </r>
    <r>
      <rPr>
        <sz val="12"/>
        <rFont val="PMingLiU"/>
        <family val="1"/>
      </rPr>
      <t>獲納入系統的證券佔總市值的百分比</t>
    </r>
  </si>
  <si>
    <r>
      <t>交易所參與者</t>
    </r>
    <r>
      <rPr>
        <b/>
        <vertAlign val="superscript"/>
        <sz val="12"/>
        <rFont val="新細明體"/>
        <family val="1"/>
      </rPr>
      <t xml:space="preserve"> </t>
    </r>
    <r>
      <rPr>
        <b/>
        <vertAlign val="superscript"/>
        <sz val="12"/>
        <rFont val="Wingdings"/>
        <family val="0"/>
      </rPr>
      <t>²</t>
    </r>
  </si>
  <si>
    <r>
      <t xml:space="preserve"> </t>
    </r>
    <r>
      <rPr>
        <sz val="12"/>
        <rFont val="細明體"/>
        <family val="3"/>
      </rPr>
      <t>不適用</t>
    </r>
  </si>
  <si>
    <r>
      <t>交易權持有人</t>
    </r>
    <r>
      <rPr>
        <b/>
        <vertAlign val="superscript"/>
        <sz val="12"/>
        <rFont val="Symbol"/>
        <family val="1"/>
      </rPr>
      <t>W</t>
    </r>
  </si>
  <si>
    <r>
      <t>平均持有交易權數目</t>
    </r>
    <r>
      <rPr>
        <sz val="12"/>
        <rFont val="Times New Roman"/>
        <family val="1"/>
      </rPr>
      <t>*</t>
    </r>
  </si>
  <si>
    <r>
      <t>²</t>
    </r>
    <r>
      <rPr>
        <sz val="10"/>
        <rFont val="新細明體"/>
        <family val="1"/>
      </rPr>
      <t xml:space="preserve">  </t>
    </r>
  </si>
  <si>
    <r>
      <t>W</t>
    </r>
    <r>
      <rPr>
        <sz val="10"/>
        <rFont val="新細明體"/>
        <family val="1"/>
      </rPr>
      <t xml:space="preserve">  </t>
    </r>
  </si>
  <si>
    <r>
      <t>聯交所交易權持有人指 (i) 於2000年3月6日交易所完成合併時的聯交所非開業會員；及 (ii) 聯交所規則作修訂後，於2005年4月1日起不再是聯交所參與者</t>
    </r>
    <r>
      <rPr>
        <sz val="10"/>
        <rFont val="新細明體"/>
        <family val="1"/>
      </rPr>
      <t>　</t>
    </r>
  </si>
  <si>
    <t>339億港元</t>
  </si>
  <si>
    <t>384億</t>
  </si>
  <si>
    <t>871億港元</t>
  </si>
  <si>
    <t>217億</t>
  </si>
  <si>
    <t>7,720萬</t>
  </si>
  <si>
    <t>2.2億港元</t>
  </si>
  <si>
    <t>660萬港元</t>
  </si>
  <si>
    <t>16,576億</t>
  </si>
  <si>
    <t>57,549億港元</t>
  </si>
  <si>
    <t>2006年</t>
  </si>
  <si>
    <t>中國中煤能源 (1898)</t>
  </si>
  <si>
    <t>中國通信服務 (0552)</t>
  </si>
  <si>
    <t xml:space="preserve">    數字亦不包括試驗計劃下非上市可交易的股份。</t>
  </si>
  <si>
    <t xml:space="preserve">     於2006年12月31日，聯交所交易權總數為921，期交所交易權總數為225</t>
  </si>
  <si>
    <t>(1997年8月)</t>
  </si>
  <si>
    <t>單月成交金額</t>
  </si>
  <si>
    <r>
      <t>牛熊證於</t>
    </r>
    <r>
      <rPr>
        <sz val="10"/>
        <rFont val="Times New Roman"/>
        <family val="1"/>
      </rPr>
      <t>2006年6月12日開始交易</t>
    </r>
  </si>
  <si>
    <r>
      <t xml:space="preserve">ò </t>
    </r>
    <r>
      <rPr>
        <vertAlign val="superscript"/>
        <sz val="10"/>
        <rFont val="細明體"/>
        <family val="3"/>
      </rPr>
      <t xml:space="preserve"> </t>
    </r>
    <r>
      <rPr>
        <sz val="10"/>
        <rFont val="細明體"/>
        <family val="3"/>
      </rPr>
      <t>納斯達克及澳洲證券交易所的首次公開招股集資金額只包括由1月至10月的數字(國際證券交易所聯會的網頁並未提供11月的數字)</t>
    </r>
  </si>
  <si>
    <r>
      <t xml:space="preserve">ò </t>
    </r>
    <r>
      <rPr>
        <sz val="10"/>
        <rFont val="新細明體"/>
        <family val="1"/>
      </rPr>
      <t>澳洲證券交易所及東京證券交易所</t>
    </r>
    <r>
      <rPr>
        <sz val="10"/>
        <rFont val="Times New Roman"/>
        <family val="1"/>
      </rPr>
      <t>的股份集資總額只包括由1月至10月的數字(國際證券交易所聯會的網頁並未提供11月的數字)</t>
    </r>
  </si>
  <si>
    <r>
      <t>#</t>
    </r>
    <r>
      <rPr>
        <sz val="10"/>
        <rFont val="Times New Roman"/>
        <family val="1"/>
      </rPr>
      <t xml:space="preserve"> 暫計數字</t>
    </r>
  </si>
  <si>
    <r>
      <t>#</t>
    </r>
    <r>
      <rPr>
        <sz val="10"/>
        <rFont val="新細明體"/>
        <family val="1"/>
      </rPr>
      <t xml:space="preserve"> 暫計數字</t>
    </r>
  </si>
  <si>
    <r>
      <t xml:space="preserve">滙豐控股 </t>
    </r>
    <r>
      <rPr>
        <sz val="13"/>
        <rFont val="Times New Roman"/>
        <family val="1"/>
      </rPr>
      <t>(0005)</t>
    </r>
  </si>
  <si>
    <t>領匯房產基金(0823)於2005年透過首次上市招股籌集216億元。</t>
  </si>
  <si>
    <t>國際證券交易所聯會的網頁沒有提供深圳證券交易所的成交金額</t>
  </si>
  <si>
    <r>
      <t>+</t>
    </r>
    <r>
      <rPr>
        <sz val="10"/>
        <rFont val="Times New Roman"/>
        <family val="1"/>
      </rPr>
      <t xml:space="preserve"> 澳洲證券交易所的數字只包括1月至10月的成交金額(國際證券交易所聯會的網頁並未提供11月的數字)</t>
    </r>
  </si>
  <si>
    <t>(63%)</t>
  </si>
  <si>
    <t>(50%)</t>
  </si>
  <si>
    <t>(60%)</t>
  </si>
  <si>
    <t>(73%)</t>
  </si>
  <si>
    <t>* 暫計數字</t>
  </si>
  <si>
    <t>房地產投資信託基金歸類為單位信託基金，因此並不包括在此數字內。於2006年，冠君產業信託(2778)及陽光房地產投資信託基金(0435)</t>
  </si>
  <si>
    <t xml:space="preserve">  名義價值可大致衡量成交合約的相關價值</t>
  </si>
  <si>
    <t>183億港元</t>
  </si>
  <si>
    <t>不包括以美元進行的證券交易</t>
  </si>
  <si>
    <t>1 - 2</t>
  </si>
  <si>
    <t>3 - 18</t>
  </si>
  <si>
    <t>19 - 23</t>
  </si>
  <si>
    <t>24 - 26</t>
  </si>
  <si>
    <t>27 - 28</t>
  </si>
  <si>
    <t>29 - 30</t>
  </si>
  <si>
    <r>
      <t>非</t>
    </r>
    <r>
      <rPr>
        <b/>
        <sz val="12"/>
        <rFont val="Times New Roman"/>
        <family val="1"/>
      </rPr>
      <t>H</t>
    </r>
    <r>
      <rPr>
        <b/>
        <sz val="12"/>
        <rFont val="細明體"/>
        <family val="3"/>
      </rPr>
      <t>股內地民營企業市值</t>
    </r>
  </si>
  <si>
    <r>
      <t>非</t>
    </r>
    <r>
      <rPr>
        <b/>
        <sz val="12"/>
        <rFont val="Times New Roman"/>
        <family val="1"/>
      </rPr>
      <t>H</t>
    </r>
    <r>
      <rPr>
        <b/>
        <sz val="12"/>
        <rFont val="細明體"/>
        <family val="3"/>
      </rPr>
      <t>股內地民營企業
發行人數目</t>
    </r>
  </si>
  <si>
    <r>
      <t>非</t>
    </r>
    <r>
      <rPr>
        <b/>
        <sz val="12"/>
        <rFont val="Times New Roman"/>
        <family val="1"/>
      </rPr>
      <t>H</t>
    </r>
    <r>
      <rPr>
        <b/>
        <sz val="12"/>
        <rFont val="細明體"/>
        <family val="3"/>
      </rPr>
      <t>股內地民營企業
全年總成交金額</t>
    </r>
  </si>
  <si>
    <t>(2006年11月)</t>
  </si>
  <si>
    <t xml:space="preserve">    的首次公開招股的集資額合共為90億元。</t>
  </si>
  <si>
    <r>
      <t xml:space="preserve">    -  </t>
    </r>
    <r>
      <rPr>
        <sz val="12"/>
        <rFont val="細明體"/>
        <family val="3"/>
      </rPr>
      <t>權證</t>
    </r>
  </si>
  <si>
    <r>
      <t xml:space="preserve">      - </t>
    </r>
    <r>
      <rPr>
        <sz val="12"/>
        <rFont val="細明體"/>
        <family val="3"/>
      </rPr>
      <t>權證</t>
    </r>
  </si>
  <si>
    <r>
      <t xml:space="preserve">    - </t>
    </r>
    <r>
      <rPr>
        <sz val="12"/>
        <rFont val="細明體"/>
        <family val="3"/>
      </rPr>
      <t>權證</t>
    </r>
  </si>
  <si>
    <t xml:space="preserve">    (於2006年11月排名第16位)上市的公司亦大部分主要於孟買證券交易所(於2006年11月排名第15位)上市。為免重複，</t>
  </si>
  <si>
    <t>股份集資總額及新上市公司總數(主板及創業板)</t>
  </si>
  <si>
    <t>新上市公司總數</t>
  </si>
  <si>
    <t>(截至2006年12月底)</t>
  </si>
  <si>
    <t>衍生權證及股本權證全年總成交金額及新上市數目</t>
  </si>
  <si>
    <t>衍生權證
全年總成交金額</t>
  </si>
  <si>
    <t>股本權證
全年總成交金額</t>
  </si>
  <si>
    <r>
      <t>(2006</t>
    </r>
    <r>
      <rPr>
        <sz val="14"/>
        <rFont val="新細明體"/>
        <family val="1"/>
      </rPr>
      <t>年</t>
    </r>
    <r>
      <rPr>
        <sz val="14"/>
        <rFont val="Times New Roman"/>
        <family val="1"/>
      </rPr>
      <t>1</t>
    </r>
    <r>
      <rPr>
        <sz val="14"/>
        <rFont val="新細明體"/>
        <family val="1"/>
      </rPr>
      <t>月至</t>
    </r>
    <r>
      <rPr>
        <sz val="14"/>
        <rFont val="Times New Roman"/>
        <family val="1"/>
      </rPr>
      <t>11</t>
    </r>
    <r>
      <rPr>
        <sz val="14"/>
        <rFont val="新細明體"/>
        <family val="1"/>
      </rPr>
      <t>月</t>
    </r>
    <r>
      <rPr>
        <sz val="14"/>
        <rFont val="Times New Roman"/>
        <family val="1"/>
      </rPr>
      <t>)</t>
    </r>
  </si>
  <si>
    <t>2006年底</t>
  </si>
  <si>
    <t>2005年底</t>
  </si>
  <si>
    <t>-     交易金額</t>
  </si>
  <si>
    <t>-     交收指示涉及金額</t>
  </si>
  <si>
    <r>
      <t>-     投資者</t>
    </r>
    <r>
      <rPr>
        <sz val="12"/>
        <rFont val="PMingLiU"/>
        <family val="1"/>
      </rPr>
      <t>交收指示數目</t>
    </r>
  </si>
  <si>
    <t>-     股份價值</t>
  </si>
  <si>
    <t>經紀參與者必須為聯交所的交易所參與者</t>
  </si>
  <si>
    <t>結算機構參與者必須為營運中央證券結算及交收系統或中央證券存管系統的機構。現時唯一的結算機構參與者為聯交所期權結算所</t>
  </si>
  <si>
    <t>託管商參與者必須屬《銀行業條例》所指的認可機構、《受託人條例》所指的信託公司或《證券及期貨條例》所指的持牌法團</t>
  </si>
  <si>
    <t>股份承押人參與者必須屬《銀行業條例》所指的認可機構或根據《放債人條例》領有牌照的放債人</t>
  </si>
  <si>
    <t>結算參與者及全面結算參與者必須為期交所的交易所參與者</t>
  </si>
  <si>
    <t>全面結算參與者可為本身完成的期貨合約及/或期權合約進行結算，及可為與其訂有結算協議的非結算參與者的期貨合約及/或期權合約進行結算</t>
  </si>
  <si>
    <t>直接結算參與者及全面結算參與者必須為聯交所的期權買賣交易所參與者</t>
  </si>
  <si>
    <t>直接結算參與者可為本身完成的股票期權合約進行結算</t>
  </si>
  <si>
    <t>全面結算參與者可為本身完成的股票期權合約進行結算，及可為與其訂有結算協議的非結算參與者的股票期權合約進行結算</t>
  </si>
  <si>
    <t>結算參與者可為本身完成的期貨合約及/或期權合約進行結算</t>
  </si>
  <si>
    <t>衍生權證及
股本權證全年總成交金額</t>
  </si>
  <si>
    <r>
      <t>(2006</t>
    </r>
    <r>
      <rPr>
        <sz val="13"/>
        <rFont val="細明體"/>
        <family val="3"/>
      </rPr>
      <t>年之前最高紀錄)</t>
    </r>
  </si>
  <si>
    <t>-     投資者交收指示涉及金額</t>
  </si>
  <si>
    <t>交易所參與者及交易權持有人平均持有之交易權數目 = 所持有的交易權總數/交易所參與者及交易權持有人總數</t>
  </si>
  <si>
    <t>衍生產品的名義價值指成交合約張數乘以合約的相關價值；合約的相關價值則指將每份合約的相關資產的市價乘以該合約的合約乘數</t>
  </si>
  <si>
    <t>於年底</t>
  </si>
  <si>
    <t>計至年底</t>
  </si>
  <si>
    <t xml:space="preserve">                        計至年底</t>
  </si>
  <si>
    <t xml:space="preserve">                    計至年底</t>
  </si>
  <si>
    <t xml:space="preserve">            於年底</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</si>
</sst>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_ "/>
    <numFmt numFmtId="175" formatCode="0.00_ "/>
    <numFmt numFmtId="176" formatCode="#,##0.0"/>
    <numFmt numFmtId="177" formatCode="_-* #,##0_-;\-* #,##0_-;_-* &quot;-&quot;??_-;_-@_-"/>
    <numFmt numFmtId="178" formatCode="_(* #,##0.0_);_(* \(#,##0.0\);_(* &quot;-&quot;??_);_(@_)"/>
    <numFmt numFmtId="179" formatCode="#,##0.0_);\(#,##0.0\)"/>
    <numFmt numFmtId="180" formatCode="mmmm\ yyyy"/>
    <numFmt numFmtId="181" formatCode="0.0"/>
    <numFmt numFmtId="182" formatCode="0_)"/>
    <numFmt numFmtId="183" formatCode="0.0_)"/>
    <numFmt numFmtId="184" formatCode="_-* #,##0.0_-;\-* #,##0.0_-;_-* &quot;-&quot;??_-;_-@_-"/>
    <numFmt numFmtId="185" formatCode="#,##0.00;[Red]#,##0.00"/>
    <numFmt numFmtId="186" formatCode="#,##0.0;[Red]#,##0.0"/>
    <numFmt numFmtId="187" formatCode="#,##0;[Red]#,##0"/>
    <numFmt numFmtId="188" formatCode="0.00;[Red]0.00"/>
    <numFmt numFmtId="189" formatCode="General_)"/>
    <numFmt numFmtId="190" formatCode="_(* #,##0_);_(* \(#,##0\);_(* &quot;-&quot;??_);_(@_)"/>
    <numFmt numFmtId="191" formatCode="0.0_ "/>
    <numFmt numFmtId="192" formatCode="0.0;[Red]0.0"/>
    <numFmt numFmtId="193" formatCode="0;[Red]0"/>
    <numFmt numFmtId="194" formatCode="d/m/yyyy;@"/>
    <numFmt numFmtId="195" formatCode="[$$-409]#,##0.0"/>
    <numFmt numFmtId="196" formatCode="#,##0.0_ "/>
    <numFmt numFmtId="197" formatCode="&quot;Yes&quot;;&quot;Yes&quot;;&quot;No&quot;"/>
    <numFmt numFmtId="198" formatCode="&quot;True&quot;;&quot;True&quot;;&quot;False&quot;"/>
    <numFmt numFmtId="199" formatCode="&quot;On&quot;;&quot;On&quot;;&quot;Off&quot;"/>
    <numFmt numFmtId="200" formatCode="[$€-2]\ #,##0.00_);[Red]\([$€-2]\ #,##0.00\)"/>
    <numFmt numFmtId="201" formatCode="#,##0.000;[Red]#,##0.000"/>
    <numFmt numFmtId="202" formatCode="#,##0.000"/>
    <numFmt numFmtId="203" formatCode="#,##0.0000"/>
    <numFmt numFmtId="204" formatCode="_-* #,##0.0000000_-;\-* #,##0.0000000_-;_-* &quot;-&quot;??_-;_-@_-"/>
    <numFmt numFmtId="205" formatCode="\(#,##0\ %\)"/>
    <numFmt numFmtId="206" formatCode="0.0000000"/>
    <numFmt numFmtId="207" formatCode="0.000000"/>
    <numFmt numFmtId="208" formatCode="0.00000"/>
    <numFmt numFmtId="209" formatCode="0.0000"/>
    <numFmt numFmtId="210" formatCode="0.000"/>
    <numFmt numFmtId="211" formatCode="_-* #,##0.00\ _€_-;\-* #,##0.00\ _€_-;_-* &quot;-&quot;??\ _€_-;_-@_-"/>
    <numFmt numFmtId="212" formatCode="_-* #,##0\ _€_-;\-* #,##0\ _€_-;_-* &quot;-&quot;\ _€_-;_-@_-"/>
    <numFmt numFmtId="213" formatCode="_-* #,##0.00\ &quot;€&quot;_-;\-* #,##0.00\ &quot;€&quot;_-;_-* &quot;-&quot;??\ &quot;€&quot;_-;_-@_-"/>
    <numFmt numFmtId="214" formatCode="_-* #,##0\ &quot;€&quot;_-;\-* #,##0\ &quot;€&quot;_-;_-* &quot;-&quot;\ &quot;€&quot;_-;_-@_-"/>
    <numFmt numFmtId="215" formatCode="#,##0.00[$€];[Red]\-#,##0.00[$€]"/>
  </numFmts>
  <fonts count="104">
    <font>
      <sz val="12"/>
      <name val="新細明體"/>
      <family val="1"/>
    </font>
    <font>
      <sz val="9"/>
      <name val="新細明體"/>
      <family val="1"/>
    </font>
    <font>
      <b/>
      <sz val="16"/>
      <name val="Times New Roman"/>
      <family val="1"/>
    </font>
    <font>
      <sz val="12"/>
      <name val="Times New Roman"/>
      <family val="1"/>
    </font>
    <font>
      <b/>
      <sz val="16"/>
      <name val="新細明體"/>
      <family val="1"/>
    </font>
    <font>
      <b/>
      <u val="single"/>
      <sz val="12"/>
      <name val="Times New Roman"/>
      <family val="1"/>
    </font>
    <font>
      <b/>
      <u val="single"/>
      <sz val="12"/>
      <name val="新細明體"/>
      <family val="1"/>
    </font>
    <font>
      <sz val="11"/>
      <name val="Times New Roman"/>
      <family val="1"/>
    </font>
    <font>
      <b/>
      <sz val="11"/>
      <name val="Times New Roman"/>
      <family val="1"/>
    </font>
    <font>
      <sz val="11"/>
      <name val="新細明體"/>
      <family val="1"/>
    </font>
    <font>
      <sz val="10"/>
      <name val="Times New Roman"/>
      <family val="1"/>
    </font>
    <font>
      <sz val="12"/>
      <name val="細明體"/>
      <family val="3"/>
    </font>
    <font>
      <sz val="10"/>
      <name val="新細明體"/>
      <family val="1"/>
    </font>
    <font>
      <u val="single"/>
      <sz val="12"/>
      <color indexed="36"/>
      <name val="新細明體"/>
      <family val="1"/>
    </font>
    <font>
      <u val="single"/>
      <sz val="12"/>
      <color indexed="12"/>
      <name val="新細明體"/>
      <family val="1"/>
    </font>
    <font>
      <b/>
      <u val="single"/>
      <sz val="16"/>
      <name val="Times New Roman"/>
      <family val="1"/>
    </font>
    <font>
      <b/>
      <sz val="22"/>
      <color indexed="8"/>
      <name val="Times New Roman"/>
      <family val="1"/>
    </font>
    <font>
      <sz val="22"/>
      <name val="Times New Roman"/>
      <family val="1"/>
    </font>
    <font>
      <b/>
      <sz val="14"/>
      <name val="Times New Roman"/>
      <family val="1"/>
    </font>
    <font>
      <b/>
      <sz val="22"/>
      <color indexed="8"/>
      <name val="細明體"/>
      <family val="3"/>
    </font>
    <font>
      <sz val="18"/>
      <color indexed="8"/>
      <name val="Times New Roman"/>
      <family val="1"/>
    </font>
    <font>
      <sz val="18"/>
      <color indexed="8"/>
      <name val="細明體"/>
      <family val="3"/>
    </font>
    <font>
      <sz val="18"/>
      <name val="Times New Roman"/>
      <family val="1"/>
    </font>
    <font>
      <sz val="16"/>
      <name val="Times New Roman"/>
      <family val="1"/>
    </font>
    <font>
      <b/>
      <u val="single"/>
      <sz val="18"/>
      <name val="Times New Roman"/>
      <family val="1"/>
    </font>
    <font>
      <u val="single"/>
      <sz val="16"/>
      <name val="Times New Roman"/>
      <family val="1"/>
    </font>
    <font>
      <u val="single"/>
      <sz val="13"/>
      <name val="Times New Roman"/>
      <family val="1"/>
    </font>
    <font>
      <sz val="13"/>
      <name val="Times New Roman"/>
      <family val="1"/>
    </font>
    <font>
      <b/>
      <sz val="18"/>
      <name val="Times New Roman"/>
      <family val="1"/>
    </font>
    <font>
      <sz val="12"/>
      <color indexed="10"/>
      <name val="Times New Roman"/>
      <family val="1"/>
    </font>
    <font>
      <b/>
      <sz val="13"/>
      <name val="Times New Roman"/>
      <family val="1"/>
    </font>
    <font>
      <sz val="10"/>
      <name val="Arial"/>
      <family val="2"/>
    </font>
    <font>
      <sz val="8"/>
      <name val="Arial"/>
      <family val="2"/>
    </font>
    <font>
      <b/>
      <u val="single"/>
      <sz val="18"/>
      <color indexed="8"/>
      <name val="Times New Roman"/>
      <family val="1"/>
    </font>
    <font>
      <sz val="14"/>
      <name val="Times New Roman"/>
      <family val="1"/>
    </font>
    <font>
      <b/>
      <sz val="14"/>
      <name val="新細明體"/>
      <family val="1"/>
    </font>
    <font>
      <b/>
      <sz val="12"/>
      <name val="Times New Roman"/>
      <family val="1"/>
    </font>
    <font>
      <sz val="13"/>
      <name val="新細明體"/>
      <family val="1"/>
    </font>
    <font>
      <b/>
      <sz val="12"/>
      <name val="細明體"/>
      <family val="3"/>
    </font>
    <font>
      <b/>
      <sz val="12"/>
      <name val="新細明體"/>
      <family val="1"/>
    </font>
    <font>
      <sz val="12"/>
      <name val="Wingdings"/>
      <family val="0"/>
    </font>
    <font>
      <u val="single"/>
      <sz val="12"/>
      <name val="Times New Roman"/>
      <family val="1"/>
    </font>
    <font>
      <b/>
      <u val="single"/>
      <sz val="14"/>
      <name val="Times New Roman"/>
      <family val="1"/>
    </font>
    <font>
      <b/>
      <sz val="10"/>
      <name val="Times New Roman"/>
      <family val="1"/>
    </font>
    <font>
      <sz val="10"/>
      <name val="Wingdings"/>
      <family val="0"/>
    </font>
    <font>
      <i/>
      <sz val="8"/>
      <name val="Times New Roman"/>
      <family val="1"/>
    </font>
    <font>
      <b/>
      <sz val="16"/>
      <name val="細明體"/>
      <family val="3"/>
    </font>
    <font>
      <b/>
      <sz val="14"/>
      <name val="細明體"/>
      <family val="3"/>
    </font>
    <font>
      <sz val="10"/>
      <name val="細明體"/>
      <family val="3"/>
    </font>
    <font>
      <b/>
      <u val="single"/>
      <sz val="11"/>
      <name val="Times New Roman"/>
      <family val="1"/>
    </font>
    <font>
      <sz val="10"/>
      <name val="Helv"/>
      <family val="2"/>
    </font>
    <font>
      <b/>
      <sz val="18"/>
      <name val="新細明體"/>
      <family val="1"/>
    </font>
    <font>
      <b/>
      <sz val="13"/>
      <name val="新細明體"/>
      <family val="1"/>
    </font>
    <font>
      <vertAlign val="superscript"/>
      <sz val="13"/>
      <name val="Times New Roman"/>
      <family val="1"/>
    </font>
    <font>
      <sz val="13"/>
      <name val="Helv"/>
      <family val="2"/>
    </font>
    <font>
      <b/>
      <sz val="11"/>
      <name val="新細明體"/>
      <family val="1"/>
    </font>
    <font>
      <b/>
      <u val="single"/>
      <sz val="18"/>
      <name val="新細明體"/>
      <family val="1"/>
    </font>
    <font>
      <u val="single"/>
      <sz val="16"/>
      <name val="細明體"/>
      <family val="3"/>
    </font>
    <font>
      <sz val="13"/>
      <name val="細明體"/>
      <family val="3"/>
    </font>
    <font>
      <vertAlign val="superscript"/>
      <sz val="10"/>
      <name val="Times New Roman"/>
      <family val="1"/>
    </font>
    <font>
      <b/>
      <vertAlign val="superscript"/>
      <sz val="12"/>
      <name val="新細明體"/>
      <family val="1"/>
    </font>
    <font>
      <b/>
      <sz val="13"/>
      <name val="細明體"/>
      <family val="3"/>
    </font>
    <font>
      <i/>
      <sz val="13"/>
      <name val="Times New Roman"/>
      <family val="1"/>
    </font>
    <font>
      <b/>
      <i/>
      <sz val="13"/>
      <name val="Times New Roman"/>
      <family val="1"/>
    </font>
    <font>
      <vertAlign val="superscript"/>
      <sz val="10"/>
      <name val="新細明體"/>
      <family val="1"/>
    </font>
    <font>
      <vertAlign val="superscript"/>
      <sz val="12"/>
      <name val="Times New Roman"/>
      <family val="1"/>
    </font>
    <font>
      <sz val="10"/>
      <name val="MS Sans Serif"/>
      <family val="0"/>
    </font>
    <font>
      <vertAlign val="superscript"/>
      <sz val="12"/>
      <name val="細明體"/>
      <family val="3"/>
    </font>
    <font>
      <vertAlign val="superscript"/>
      <sz val="12"/>
      <name val="Wingdings 3"/>
      <family val="1"/>
    </font>
    <font>
      <vertAlign val="superscript"/>
      <sz val="11"/>
      <name val="Times New Roman"/>
      <family val="1"/>
    </font>
    <font>
      <sz val="13"/>
      <name val="Arial"/>
      <family val="0"/>
    </font>
    <font>
      <b/>
      <vertAlign val="superscript"/>
      <sz val="13"/>
      <name val="細明體"/>
      <family val="3"/>
    </font>
    <font>
      <sz val="8"/>
      <name val="新細明體"/>
      <family val="1"/>
    </font>
    <font>
      <b/>
      <sz val="12"/>
      <name val="Wingdings"/>
      <family val="0"/>
    </font>
    <font>
      <b/>
      <vertAlign val="superscript"/>
      <sz val="12"/>
      <name val="Wingdings"/>
      <family val="0"/>
    </font>
    <font>
      <vertAlign val="superscript"/>
      <sz val="10"/>
      <name val="Wingdings"/>
      <family val="0"/>
    </font>
    <font>
      <vertAlign val="superscript"/>
      <sz val="10"/>
      <name val="Wingdings 3"/>
      <family val="1"/>
    </font>
    <font>
      <u val="single"/>
      <sz val="12"/>
      <name val="新細明體"/>
      <family val="1"/>
    </font>
    <font>
      <vertAlign val="superscript"/>
      <sz val="12"/>
      <name val="Wingdings 2"/>
      <family val="1"/>
    </font>
    <font>
      <b/>
      <vertAlign val="superscript"/>
      <sz val="16"/>
      <name val="Symbol"/>
      <family val="1"/>
    </font>
    <font>
      <vertAlign val="superscript"/>
      <sz val="10"/>
      <name val="細明體"/>
      <family val="3"/>
    </font>
    <font>
      <vertAlign val="superscript"/>
      <sz val="10"/>
      <name val="Wingdings 2"/>
      <family val="1"/>
    </font>
    <font>
      <sz val="10"/>
      <color indexed="8"/>
      <name val="Arial"/>
      <family val="0"/>
    </font>
    <font>
      <sz val="11"/>
      <name val="細明體"/>
      <family val="3"/>
    </font>
    <font>
      <sz val="13"/>
      <color indexed="8"/>
      <name val="Times New Roman"/>
      <family val="1"/>
    </font>
    <font>
      <sz val="12"/>
      <color indexed="8"/>
      <name val="Times New Roman"/>
      <family val="1"/>
    </font>
    <font>
      <sz val="10"/>
      <color indexed="10"/>
      <name val="Times New Roman"/>
      <family val="1"/>
    </font>
    <font>
      <b/>
      <vertAlign val="superscript"/>
      <sz val="13"/>
      <name val="Times New Roman"/>
      <family val="1"/>
    </font>
    <font>
      <sz val="9"/>
      <name val="細明體"/>
      <family val="3"/>
    </font>
    <font>
      <b/>
      <u val="single"/>
      <sz val="18"/>
      <name val="細明體"/>
      <family val="3"/>
    </font>
    <font>
      <b/>
      <sz val="12"/>
      <name val="PMingLiU"/>
      <family val="1"/>
    </font>
    <font>
      <sz val="12"/>
      <name val="PMingLiU"/>
      <family val="1"/>
    </font>
    <font>
      <b/>
      <sz val="12"/>
      <color indexed="8"/>
      <name val="Times New Roman"/>
      <family val="1"/>
    </font>
    <font>
      <sz val="12"/>
      <color indexed="8"/>
      <name val="PMingLiU"/>
      <family val="1"/>
    </font>
    <font>
      <b/>
      <sz val="11"/>
      <name val="PMingLiU"/>
      <family val="1"/>
    </font>
    <font>
      <b/>
      <sz val="11"/>
      <color indexed="8"/>
      <name val="Times New Roman"/>
      <family val="1"/>
    </font>
    <font>
      <sz val="11"/>
      <color indexed="8"/>
      <name val="Times New Roman"/>
      <family val="1"/>
    </font>
    <font>
      <sz val="14"/>
      <name val="新細明體"/>
      <family val="1"/>
    </font>
    <font>
      <i/>
      <sz val="12"/>
      <name val="Times New Roman"/>
      <family val="1"/>
    </font>
    <font>
      <i/>
      <sz val="11"/>
      <name val="Times New Roman"/>
      <family val="1"/>
    </font>
    <font>
      <b/>
      <vertAlign val="superscript"/>
      <sz val="12"/>
      <name val="Symbol"/>
      <family val="1"/>
    </font>
    <font>
      <sz val="9"/>
      <name val="Times New Roman"/>
      <family val="1"/>
    </font>
    <font>
      <sz val="10"/>
      <name val="Symbol"/>
      <family val="1"/>
    </font>
    <font>
      <vertAlign val="superscript"/>
      <sz val="10"/>
      <name val="Symbol"/>
      <family val="1"/>
    </font>
  </fonts>
  <fills count="3">
    <fill>
      <patternFill/>
    </fill>
    <fill>
      <patternFill patternType="gray125"/>
    </fill>
    <fill>
      <patternFill patternType="solid">
        <fgColor indexed="9"/>
        <bgColor indexed="64"/>
      </patternFill>
    </fill>
  </fills>
  <borders count="27">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215" fontId="66"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31" fillId="0" borderId="0">
      <alignment/>
      <protection/>
    </xf>
    <xf numFmtId="189" fontId="50" fillId="0" borderId="0">
      <alignment/>
      <protection/>
    </xf>
    <xf numFmtId="0" fontId="31" fillId="0" borderId="0">
      <alignment/>
      <protection/>
    </xf>
    <xf numFmtId="0" fontId="31" fillId="0" borderId="0">
      <alignment vertical="center"/>
      <protection/>
    </xf>
    <xf numFmtId="0" fontId="31" fillId="0" borderId="0">
      <alignment/>
      <protection/>
    </xf>
    <xf numFmtId="0" fontId="66" fillId="0" borderId="0">
      <alignment/>
      <protection/>
    </xf>
    <xf numFmtId="0" fontId="66" fillId="0" borderId="0">
      <alignment/>
      <protection/>
    </xf>
    <xf numFmtId="0" fontId="82" fillId="0" borderId="0">
      <alignment/>
      <protection/>
    </xf>
    <xf numFmtId="9" fontId="0" fillId="0" borderId="0" applyFont="0" applyFill="0" applyBorder="0" applyAlignment="0" applyProtection="0"/>
    <xf numFmtId="189" fontId="50" fillId="0" borderId="0">
      <alignment/>
      <protection/>
    </xf>
    <xf numFmtId="0" fontId="0" fillId="0" borderId="0">
      <alignment/>
      <protection/>
    </xf>
    <xf numFmtId="0" fontId="0" fillId="0" borderId="0">
      <alignment/>
      <protection/>
    </xf>
    <xf numFmtId="41" fontId="10" fillId="0" borderId="0" applyFont="0" applyFill="0" applyBorder="0" applyAlignment="0" applyProtection="0"/>
    <xf numFmtId="43" fontId="10" fillId="0" borderId="0" applyFont="0" applyFill="0" applyBorder="0" applyAlignment="0" applyProtection="0"/>
    <xf numFmtId="173" fontId="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cellStyleXfs>
  <cellXfs count="861">
    <xf numFmtId="0" fontId="0" fillId="0" borderId="0" xfId="0" applyAlignment="1">
      <alignment/>
    </xf>
    <xf numFmtId="0" fontId="3" fillId="0" borderId="0" xfId="0" applyFont="1" applyAlignment="1">
      <alignment/>
    </xf>
    <xf numFmtId="0" fontId="5"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right" vertical="top" wrapText="1"/>
    </xf>
    <xf numFmtId="0" fontId="7" fillId="0" borderId="0" xfId="0" applyFont="1" applyBorder="1" applyAlignment="1">
      <alignment horizontal="right"/>
    </xf>
    <xf numFmtId="0" fontId="7" fillId="0" borderId="0" xfId="0" applyFont="1" applyAlignment="1">
      <alignment horizontal="right"/>
    </xf>
    <xf numFmtId="0" fontId="3" fillId="0" borderId="1" xfId="0" applyFont="1" applyBorder="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3" fillId="0" borderId="0" xfId="0" applyFont="1" applyBorder="1" applyAlignment="1">
      <alignment/>
    </xf>
    <xf numFmtId="0" fontId="3" fillId="0" borderId="0" xfId="0" applyFont="1" applyBorder="1" applyAlignment="1">
      <alignment horizontal="right"/>
    </xf>
    <xf numFmtId="0" fontId="29" fillId="0" borderId="0" xfId="0" applyFont="1" applyAlignment="1">
      <alignment/>
    </xf>
    <xf numFmtId="0" fontId="2" fillId="0" borderId="0" xfId="0" applyFont="1" applyBorder="1" applyAlignment="1">
      <alignment/>
    </xf>
    <xf numFmtId="0" fontId="3" fillId="0" borderId="0" xfId="25" applyFont="1">
      <alignment/>
      <protection/>
    </xf>
    <xf numFmtId="0" fontId="15" fillId="0" borderId="0" xfId="25" applyFont="1" applyBorder="1">
      <alignment/>
      <protection/>
    </xf>
    <xf numFmtId="0" fontId="3" fillId="0" borderId="0" xfId="25" applyFont="1" applyBorder="1" applyAlignment="1">
      <alignment horizontal="left"/>
      <protection/>
    </xf>
    <xf numFmtId="0" fontId="16" fillId="0" borderId="0" xfId="25" applyFont="1" applyAlignment="1">
      <alignment horizontal="left"/>
      <protection/>
    </xf>
    <xf numFmtId="0" fontId="17" fillId="0" borderId="0" xfId="25" applyFont="1" applyBorder="1">
      <alignment/>
      <protection/>
    </xf>
    <xf numFmtId="0" fontId="3" fillId="0" borderId="0" xfId="25" applyFont="1" applyBorder="1">
      <alignment/>
      <protection/>
    </xf>
    <xf numFmtId="0" fontId="18" fillId="0" borderId="0" xfId="25" applyFont="1" applyBorder="1">
      <alignment/>
      <protection/>
    </xf>
    <xf numFmtId="0" fontId="20" fillId="0" borderId="0" xfId="25" applyFont="1" quotePrefix="1">
      <alignment/>
      <protection/>
    </xf>
    <xf numFmtId="0" fontId="20" fillId="0" borderId="0" xfId="25" applyFont="1">
      <alignment/>
      <protection/>
    </xf>
    <xf numFmtId="0" fontId="22" fillId="0" borderId="0" xfId="25" applyFont="1" applyBorder="1">
      <alignment/>
      <protection/>
    </xf>
    <xf numFmtId="0" fontId="23" fillId="0" borderId="0" xfId="25" applyFont="1" applyBorder="1">
      <alignment/>
      <protection/>
    </xf>
    <xf numFmtId="0" fontId="23" fillId="0" borderId="0" xfId="25" applyFont="1" applyBorder="1" applyAlignment="1">
      <alignment horizontal="right"/>
      <protection/>
    </xf>
    <xf numFmtId="0" fontId="3" fillId="0" borderId="0" xfId="25" applyFont="1" applyBorder="1" applyAlignment="1">
      <alignment horizontal="right"/>
      <protection/>
    </xf>
    <xf numFmtId="0" fontId="21" fillId="0" borderId="0" xfId="25" applyFont="1">
      <alignment/>
      <protection/>
    </xf>
    <xf numFmtId="0" fontId="24" fillId="0" borderId="0" xfId="25" applyFont="1" applyBorder="1" applyAlignment="1">
      <alignment horizontal="left"/>
      <protection/>
    </xf>
    <xf numFmtId="0" fontId="25" fillId="0" borderId="0" xfId="25" applyFont="1" applyBorder="1">
      <alignment/>
      <protection/>
    </xf>
    <xf numFmtId="0" fontId="26" fillId="0" borderId="0" xfId="25" applyFont="1" applyBorder="1">
      <alignment/>
      <protection/>
    </xf>
    <xf numFmtId="0" fontId="27" fillId="0" borderId="0" xfId="25" applyFont="1" applyBorder="1">
      <alignment/>
      <protection/>
    </xf>
    <xf numFmtId="0" fontId="27" fillId="0" borderId="0" xfId="25" applyFont="1" applyBorder="1" applyAlignment="1">
      <alignment horizontal="right"/>
      <protection/>
    </xf>
    <xf numFmtId="0" fontId="22" fillId="0" borderId="0" xfId="25" applyFont="1" applyBorder="1" applyAlignment="1">
      <alignment/>
      <protection/>
    </xf>
    <xf numFmtId="0" fontId="23" fillId="0" borderId="0" xfId="25" applyFont="1" applyBorder="1" applyAlignment="1">
      <alignment/>
      <protection/>
    </xf>
    <xf numFmtId="0" fontId="23" fillId="0" borderId="0" xfId="25" applyFont="1" applyBorder="1" applyAlignment="1">
      <alignment horizontal="center"/>
      <protection/>
    </xf>
    <xf numFmtId="14" fontId="28" fillId="0" borderId="0" xfId="25" applyNumberFormat="1" applyFont="1" applyBorder="1" applyAlignment="1">
      <alignment horizontal="right"/>
      <protection/>
    </xf>
    <xf numFmtId="14" fontId="23" fillId="0" borderId="0" xfId="25" applyNumberFormat="1" applyFont="1" applyBorder="1">
      <alignment/>
      <protection/>
    </xf>
    <xf numFmtId="14" fontId="2" fillId="0" borderId="0" xfId="25" applyNumberFormat="1" applyFont="1" applyBorder="1" applyAlignment="1">
      <alignment horizontal="right"/>
      <protection/>
    </xf>
    <xf numFmtId="14" fontId="27" fillId="0" borderId="0" xfId="25" applyNumberFormat="1" applyFont="1" applyBorder="1">
      <alignment/>
      <protection/>
    </xf>
    <xf numFmtId="0" fontId="22" fillId="0" borderId="0" xfId="25" applyFont="1" applyBorder="1" applyAlignment="1">
      <alignment horizontal="right"/>
      <protection/>
    </xf>
    <xf numFmtId="0" fontId="29" fillId="0" borderId="0" xfId="25" applyFont="1" applyBorder="1">
      <alignment/>
      <protection/>
    </xf>
    <xf numFmtId="0" fontId="29" fillId="0" borderId="0" xfId="25" applyFont="1">
      <alignment/>
      <protection/>
    </xf>
    <xf numFmtId="3" fontId="27" fillId="0" borderId="0" xfId="25" applyNumberFormat="1" applyFont="1" applyBorder="1">
      <alignment/>
      <protection/>
    </xf>
    <xf numFmtId="0" fontId="27" fillId="0" borderId="0" xfId="25" applyFont="1" applyBorder="1" applyAlignment="1">
      <alignment horizontal="center"/>
      <protection/>
    </xf>
    <xf numFmtId="0" fontId="30" fillId="0" borderId="0" xfId="25" applyFont="1" applyBorder="1">
      <alignment/>
      <protection/>
    </xf>
    <xf numFmtId="3" fontId="30" fillId="0" borderId="0" xfId="25" applyNumberFormat="1" applyFont="1" applyBorder="1">
      <alignment/>
      <protection/>
    </xf>
    <xf numFmtId="9" fontId="27" fillId="0" borderId="0" xfId="25" applyNumberFormat="1" applyFont="1" applyBorder="1" applyAlignment="1" quotePrefix="1">
      <alignment horizontal="right"/>
      <protection/>
    </xf>
    <xf numFmtId="3" fontId="27" fillId="0" borderId="0" xfId="25" applyNumberFormat="1" applyFont="1" applyBorder="1" applyAlignment="1">
      <alignment/>
      <protection/>
    </xf>
    <xf numFmtId="174" fontId="27" fillId="0" borderId="0" xfId="25" applyNumberFormat="1" applyFont="1" applyBorder="1">
      <alignment/>
      <protection/>
    </xf>
    <xf numFmtId="3" fontId="30" fillId="0" borderId="0" xfId="25" applyNumberFormat="1" applyFont="1" applyBorder="1" applyAlignment="1">
      <alignment horizontal="right"/>
      <protection/>
    </xf>
    <xf numFmtId="3" fontId="27" fillId="0" borderId="0" xfId="25" applyNumberFormat="1" applyFont="1" applyBorder="1" applyAlignment="1">
      <alignment horizontal="right"/>
      <protection/>
    </xf>
    <xf numFmtId="0" fontId="30" fillId="0" borderId="0" xfId="25" applyFont="1" applyBorder="1" applyAlignment="1">
      <alignment horizontal="right"/>
      <protection/>
    </xf>
    <xf numFmtId="0" fontId="27" fillId="0" borderId="0" xfId="25" applyFont="1" applyBorder="1" applyAlignment="1">
      <alignment/>
      <protection/>
    </xf>
    <xf numFmtId="0" fontId="33" fillId="0" borderId="0" xfId="26" applyFont="1">
      <alignment/>
      <protection/>
    </xf>
    <xf numFmtId="0" fontId="34" fillId="0" borderId="0" xfId="26" applyFont="1">
      <alignment/>
      <protection/>
    </xf>
    <xf numFmtId="0" fontId="18" fillId="0" borderId="0" xfId="26" applyFont="1">
      <alignment/>
      <protection/>
    </xf>
    <xf numFmtId="0" fontId="35" fillId="0" borderId="0" xfId="26" applyFont="1">
      <alignment/>
      <protection/>
    </xf>
    <xf numFmtId="0" fontId="3" fillId="0" borderId="0" xfId="26" applyFont="1">
      <alignment/>
      <protection/>
    </xf>
    <xf numFmtId="0" fontId="3" fillId="0" borderId="0" xfId="26" applyFont="1" applyAlignment="1">
      <alignment horizontal="right"/>
      <protection/>
    </xf>
    <xf numFmtId="3" fontId="3" fillId="0" borderId="0" xfId="0" applyNumberFormat="1" applyFont="1" applyAlignment="1">
      <alignment/>
    </xf>
    <xf numFmtId="0" fontId="18" fillId="0" borderId="0" xfId="0" applyFont="1" applyAlignment="1">
      <alignment/>
    </xf>
    <xf numFmtId="0" fontId="35" fillId="0" borderId="0" xfId="0" applyFont="1" applyAlignment="1">
      <alignment/>
    </xf>
    <xf numFmtId="0" fontId="3" fillId="0" borderId="0" xfId="0" applyFont="1" applyAlignment="1">
      <alignment horizontal="right"/>
    </xf>
    <xf numFmtId="0" fontId="3" fillId="0" borderId="0" xfId="0" applyFont="1" applyAlignment="1">
      <alignment horizontal="center"/>
    </xf>
    <xf numFmtId="9" fontId="3" fillId="0" borderId="0" xfId="0" applyNumberFormat="1" applyFont="1" applyAlignment="1" quotePrefix="1">
      <alignment horizontal="right"/>
    </xf>
    <xf numFmtId="3" fontId="36" fillId="0" borderId="0" xfId="0" applyNumberFormat="1" applyFont="1" applyAlignment="1">
      <alignment/>
    </xf>
    <xf numFmtId="174" fontId="3" fillId="0" borderId="0" xfId="0" applyNumberFormat="1" applyFont="1" applyAlignment="1">
      <alignment/>
    </xf>
    <xf numFmtId="0" fontId="36" fillId="0" borderId="0" xfId="0" applyFont="1" applyAlignment="1">
      <alignment/>
    </xf>
    <xf numFmtId="0" fontId="36" fillId="0" borderId="0" xfId="0" applyFont="1" applyAlignment="1">
      <alignment horizontal="right"/>
    </xf>
    <xf numFmtId="0" fontId="39" fillId="0" borderId="0" xfId="0" applyFont="1" applyAlignment="1">
      <alignment/>
    </xf>
    <xf numFmtId="3" fontId="3" fillId="0" borderId="0" xfId="0" applyNumberFormat="1" applyFont="1" applyAlignment="1" quotePrefix="1">
      <alignment horizontal="right"/>
    </xf>
    <xf numFmtId="0" fontId="41" fillId="0" borderId="0" xfId="0" applyFont="1" applyAlignment="1">
      <alignment/>
    </xf>
    <xf numFmtId="0" fontId="36" fillId="0" borderId="0" xfId="0" applyFont="1" applyAlignment="1">
      <alignment horizontal="center"/>
    </xf>
    <xf numFmtId="3" fontId="36"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alignment/>
    </xf>
    <xf numFmtId="0" fontId="3" fillId="0" borderId="0" xfId="0" applyFont="1" applyAlignment="1">
      <alignment/>
    </xf>
    <xf numFmtId="0" fontId="42" fillId="0" borderId="0" xfId="0" applyFont="1" applyAlignment="1">
      <alignment/>
    </xf>
    <xf numFmtId="15" fontId="3" fillId="0" borderId="0" xfId="0" applyNumberFormat="1" applyFont="1" applyAlignment="1" quotePrefix="1">
      <alignment/>
    </xf>
    <xf numFmtId="175" fontId="3" fillId="0" borderId="0" xfId="0" applyNumberFormat="1" applyFont="1" applyAlignment="1">
      <alignment horizontal="center"/>
    </xf>
    <xf numFmtId="175" fontId="3" fillId="0" borderId="0" xfId="0" applyNumberFormat="1" applyFont="1" applyAlignment="1">
      <alignment/>
    </xf>
    <xf numFmtId="175" fontId="3" fillId="0" borderId="0" xfId="0" applyNumberFormat="1" applyFont="1" applyAlignment="1">
      <alignment horizontal="right"/>
    </xf>
    <xf numFmtId="174" fontId="3" fillId="0" borderId="0" xfId="0" applyNumberFormat="1" applyFont="1" applyAlignment="1">
      <alignment horizontal="center"/>
    </xf>
    <xf numFmtId="0" fontId="18" fillId="0" borderId="0" xfId="36" applyFont="1" applyAlignment="1" applyProtection="1">
      <alignment horizontal="centerContinuous"/>
      <protection/>
    </xf>
    <xf numFmtId="0" fontId="3" fillId="0" borderId="0" xfId="30" applyFont="1" applyBorder="1" applyAlignment="1">
      <alignment horizontal="centerContinuous"/>
      <protection/>
    </xf>
    <xf numFmtId="0" fontId="10" fillId="0" borderId="0" xfId="30" applyFont="1" applyAlignment="1">
      <alignment horizontal="centerContinuous"/>
      <protection/>
    </xf>
    <xf numFmtId="0" fontId="3" fillId="0" borderId="0" xfId="30" applyFont="1" applyAlignment="1">
      <alignment horizontal="centerContinuous"/>
      <protection/>
    </xf>
    <xf numFmtId="0" fontId="3" fillId="0" borderId="0" xfId="30" applyFont="1">
      <alignment/>
      <protection/>
    </xf>
    <xf numFmtId="0" fontId="43" fillId="0" borderId="0" xfId="30" applyFont="1" applyAlignment="1">
      <alignment/>
      <protection/>
    </xf>
    <xf numFmtId="0" fontId="10" fillId="0" borderId="0" xfId="30" applyFont="1">
      <alignment/>
      <protection/>
    </xf>
    <xf numFmtId="0" fontId="31" fillId="0" borderId="0" xfId="30">
      <alignment/>
      <protection/>
    </xf>
    <xf numFmtId="0" fontId="35" fillId="0" borderId="0" xfId="36" applyFont="1" applyAlignment="1" applyProtection="1">
      <alignment horizontal="left"/>
      <protection/>
    </xf>
    <xf numFmtId="0" fontId="34" fillId="0" borderId="0" xfId="36" applyFont="1" applyAlignment="1" applyProtection="1">
      <alignment horizontal="left"/>
      <protection/>
    </xf>
    <xf numFmtId="0" fontId="18" fillId="0" borderId="0" xfId="30" applyFont="1" applyAlignment="1" applyProtection="1">
      <alignment horizontal="centerContinuous"/>
      <protection/>
    </xf>
    <xf numFmtId="0" fontId="31" fillId="0" borderId="0" xfId="30" applyBorder="1" applyAlignment="1">
      <alignment horizontal="centerContinuous"/>
      <protection/>
    </xf>
    <xf numFmtId="0" fontId="31" fillId="0" borderId="0" xfId="30" applyAlignment="1">
      <alignment horizontal="centerContinuous"/>
      <protection/>
    </xf>
    <xf numFmtId="0" fontId="10" fillId="0" borderId="0" xfId="36" applyFont="1" applyAlignment="1" applyProtection="1">
      <alignment horizontal="left"/>
      <protection/>
    </xf>
    <xf numFmtId="0" fontId="10" fillId="0" borderId="0" xfId="30" applyFont="1" applyAlignment="1" applyProtection="1">
      <alignment horizontal="left"/>
      <protection/>
    </xf>
    <xf numFmtId="179" fontId="10" fillId="0" borderId="0" xfId="30" applyNumberFormat="1" applyFont="1" applyProtection="1">
      <alignment/>
      <protection/>
    </xf>
    <xf numFmtId="0" fontId="3" fillId="0" borderId="0" xfId="30" applyFont="1" applyBorder="1">
      <alignment/>
      <protection/>
    </xf>
    <xf numFmtId="0" fontId="31" fillId="0" borderId="2" xfId="30" applyBorder="1">
      <alignment/>
      <protection/>
    </xf>
    <xf numFmtId="0" fontId="31" fillId="0" borderId="2" xfId="30" applyFill="1" applyBorder="1">
      <alignment/>
      <protection/>
    </xf>
    <xf numFmtId="0" fontId="31" fillId="0" borderId="0" xfId="30" applyFill="1">
      <alignment/>
      <protection/>
    </xf>
    <xf numFmtId="0" fontId="44" fillId="0" borderId="2" xfId="30" applyFont="1" applyFill="1" applyBorder="1">
      <alignment/>
      <protection/>
    </xf>
    <xf numFmtId="0" fontId="10" fillId="0" borderId="0" xfId="30" applyFont="1" applyFill="1" applyBorder="1">
      <alignment/>
      <protection/>
    </xf>
    <xf numFmtId="0" fontId="3" fillId="0" borderId="0" xfId="30" applyFont="1" applyFill="1" applyBorder="1">
      <alignment/>
      <protection/>
    </xf>
    <xf numFmtId="0" fontId="31" fillId="2" borderId="0" xfId="30" applyFill="1">
      <alignment/>
      <protection/>
    </xf>
    <xf numFmtId="0" fontId="31" fillId="0" borderId="0" xfId="30" applyBorder="1">
      <alignment/>
      <protection/>
    </xf>
    <xf numFmtId="0" fontId="10" fillId="0" borderId="0" xfId="30" applyFont="1" applyBorder="1">
      <alignment/>
      <protection/>
    </xf>
    <xf numFmtId="182" fontId="31" fillId="0" borderId="0" xfId="30" applyNumberFormat="1" applyBorder="1" applyProtection="1">
      <alignment/>
      <protection/>
    </xf>
    <xf numFmtId="183" fontId="31" fillId="0" borderId="0" xfId="30" applyNumberFormat="1" applyBorder="1" applyProtection="1">
      <alignment/>
      <protection/>
    </xf>
    <xf numFmtId="0" fontId="7" fillId="0" borderId="0" xfId="36" applyFont="1" applyBorder="1">
      <alignment/>
      <protection/>
    </xf>
    <xf numFmtId="182" fontId="3" fillId="0" borderId="0" xfId="30" applyNumberFormat="1" applyFont="1" applyBorder="1" applyProtection="1">
      <alignment/>
      <protection/>
    </xf>
    <xf numFmtId="178" fontId="9" fillId="0" borderId="0" xfId="40" applyNumberFormat="1" applyFont="1" applyBorder="1" applyAlignment="1" applyProtection="1">
      <alignment horizontal="left"/>
      <protection/>
    </xf>
    <xf numFmtId="1" fontId="3" fillId="0" borderId="0" xfId="30" applyNumberFormat="1" applyFont="1" applyFill="1" applyBorder="1" applyProtection="1">
      <alignment/>
      <protection/>
    </xf>
    <xf numFmtId="0" fontId="10" fillId="0" borderId="0" xfId="30" applyFont="1" applyFill="1" applyBorder="1" applyProtection="1">
      <alignment/>
      <protection/>
    </xf>
    <xf numFmtId="0" fontId="31" fillId="0" borderId="0" xfId="30" applyFill="1" applyBorder="1">
      <alignment/>
      <protection/>
    </xf>
    <xf numFmtId="1" fontId="31" fillId="0" borderId="0" xfId="30" applyNumberFormat="1" applyFill="1" applyBorder="1">
      <alignment/>
      <protection/>
    </xf>
    <xf numFmtId="176" fontId="10" fillId="0" borderId="0" xfId="30" applyNumberFormat="1" applyFont="1" applyFill="1" applyBorder="1" applyAlignment="1" applyProtection="1">
      <alignment horizontal="right"/>
      <protection/>
    </xf>
    <xf numFmtId="181" fontId="10" fillId="0" borderId="0" xfId="30" applyNumberFormat="1" applyFont="1" applyFill="1" applyBorder="1" applyProtection="1">
      <alignment/>
      <protection/>
    </xf>
    <xf numFmtId="182" fontId="31" fillId="0" borderId="0" xfId="30" applyNumberFormat="1" applyProtection="1">
      <alignment/>
      <protection/>
    </xf>
    <xf numFmtId="183" fontId="10" fillId="0" borderId="0" xfId="30" applyNumberFormat="1" applyFont="1" applyProtection="1">
      <alignment/>
      <protection/>
    </xf>
    <xf numFmtId="182" fontId="45" fillId="0" borderId="0" xfId="30" applyNumberFormat="1" applyFont="1" applyProtection="1">
      <alignment/>
      <protection/>
    </xf>
    <xf numFmtId="179" fontId="31" fillId="0" borderId="0" xfId="30" applyNumberFormat="1" applyProtection="1">
      <alignment/>
      <protection/>
    </xf>
    <xf numFmtId="179" fontId="45" fillId="0" borderId="0" xfId="30" applyNumberFormat="1" applyFont="1" applyProtection="1">
      <alignment/>
      <protection/>
    </xf>
    <xf numFmtId="0" fontId="45" fillId="0" borderId="0" xfId="30" applyFont="1">
      <alignment/>
      <protection/>
    </xf>
    <xf numFmtId="183" fontId="45" fillId="0" borderId="0" xfId="30" applyNumberFormat="1" applyFont="1" applyProtection="1">
      <alignment/>
      <protection/>
    </xf>
    <xf numFmtId="183" fontId="31" fillId="0" borderId="0" xfId="30" applyNumberFormat="1" applyProtection="1">
      <alignment/>
      <protection/>
    </xf>
    <xf numFmtId="0" fontId="47" fillId="0" borderId="0" xfId="0" applyFont="1" applyAlignment="1">
      <alignment/>
    </xf>
    <xf numFmtId="0" fontId="36" fillId="0" borderId="3" xfId="0" applyFont="1" applyBorder="1" applyAlignment="1">
      <alignment horizontal="center"/>
    </xf>
    <xf numFmtId="0" fontId="49" fillId="0" borderId="0" xfId="0" applyFont="1" applyAlignment="1">
      <alignment/>
    </xf>
    <xf numFmtId="0" fontId="10" fillId="0" borderId="0" xfId="0" applyFont="1" applyBorder="1" applyAlignment="1">
      <alignment/>
    </xf>
    <xf numFmtId="0" fontId="10" fillId="0" borderId="0" xfId="0" applyFont="1" applyAlignment="1">
      <alignment horizontal="right"/>
    </xf>
    <xf numFmtId="0" fontId="46" fillId="0" borderId="0" xfId="0" applyFont="1" applyAlignment="1">
      <alignment/>
    </xf>
    <xf numFmtId="0" fontId="36" fillId="0" borderId="4" xfId="0" applyFont="1" applyBorder="1" applyAlignment="1">
      <alignment/>
    </xf>
    <xf numFmtId="0" fontId="3" fillId="0" borderId="0" xfId="0" applyFont="1" applyBorder="1" applyAlignment="1">
      <alignment horizontal="center"/>
    </xf>
    <xf numFmtId="0" fontId="34" fillId="0" borderId="0" xfId="0" applyFont="1" applyBorder="1" applyAlignment="1">
      <alignment/>
    </xf>
    <xf numFmtId="0" fontId="36" fillId="0" borderId="0" xfId="0" applyFont="1" applyBorder="1" applyAlignment="1">
      <alignment/>
    </xf>
    <xf numFmtId="0" fontId="36" fillId="0" borderId="0" xfId="0" applyFont="1" applyBorder="1" applyAlignment="1">
      <alignment horizontal="left"/>
    </xf>
    <xf numFmtId="0" fontId="36" fillId="0" borderId="0" xfId="0" applyFont="1" applyBorder="1" applyAlignment="1">
      <alignment horizontal="right"/>
    </xf>
    <xf numFmtId="177" fontId="3" fillId="0" borderId="0" xfId="15" applyNumberFormat="1" applyFont="1" applyAlignment="1">
      <alignment/>
    </xf>
    <xf numFmtId="0" fontId="38" fillId="0" borderId="0" xfId="0" applyFont="1" applyBorder="1" applyAlignment="1">
      <alignment horizontal="left"/>
    </xf>
    <xf numFmtId="0" fontId="3" fillId="0" borderId="1" xfId="0" applyFont="1" applyBorder="1" applyAlignment="1">
      <alignment horizontal="right"/>
    </xf>
    <xf numFmtId="0" fontId="43" fillId="0" borderId="0" xfId="0" applyFont="1" applyAlignment="1">
      <alignment/>
    </xf>
    <xf numFmtId="0" fontId="8" fillId="0" borderId="0" xfId="0" applyFont="1" applyAlignment="1">
      <alignment horizontal="right"/>
    </xf>
    <xf numFmtId="0" fontId="8" fillId="0" borderId="0" xfId="0" applyFont="1" applyAlignment="1">
      <alignment/>
    </xf>
    <xf numFmtId="0" fontId="43" fillId="0" borderId="0" xfId="0" applyFont="1" applyBorder="1" applyAlignment="1">
      <alignment/>
    </xf>
    <xf numFmtId="0" fontId="38" fillId="0" borderId="0" xfId="0" applyFont="1" applyAlignment="1">
      <alignment/>
    </xf>
    <xf numFmtId="0" fontId="28" fillId="0" borderId="0" xfId="37" applyFont="1">
      <alignment/>
      <protection/>
    </xf>
    <xf numFmtId="0" fontId="0" fillId="0" borderId="0" xfId="37">
      <alignment/>
      <protection/>
    </xf>
    <xf numFmtId="0" fontId="7" fillId="0" borderId="0" xfId="37" applyFont="1">
      <alignment/>
      <protection/>
    </xf>
    <xf numFmtId="0" fontId="37" fillId="0" borderId="0" xfId="37" applyFont="1">
      <alignment/>
      <protection/>
    </xf>
    <xf numFmtId="0" fontId="27" fillId="0" borderId="0" xfId="37" applyFont="1" applyBorder="1">
      <alignment/>
      <protection/>
    </xf>
    <xf numFmtId="0" fontId="30" fillId="0" borderId="0" xfId="37" applyFont="1" applyBorder="1" applyAlignment="1">
      <alignment horizontal="right"/>
      <protection/>
    </xf>
    <xf numFmtId="0" fontId="27" fillId="0" borderId="0" xfId="37" applyFont="1" applyBorder="1" applyAlignment="1">
      <alignment horizontal="right"/>
      <protection/>
    </xf>
    <xf numFmtId="0" fontId="52" fillId="0" borderId="0" xfId="37" applyFont="1" applyBorder="1" applyAlignment="1">
      <alignment horizontal="right"/>
      <protection/>
    </xf>
    <xf numFmtId="0" fontId="37" fillId="0" borderId="0" xfId="37" applyFont="1" applyBorder="1" applyAlignment="1">
      <alignment horizontal="right"/>
      <protection/>
    </xf>
    <xf numFmtId="0" fontId="37" fillId="0" borderId="1" xfId="37" applyFont="1" applyBorder="1">
      <alignment/>
      <protection/>
    </xf>
    <xf numFmtId="0" fontId="27" fillId="0" borderId="1" xfId="37" applyFont="1" applyBorder="1">
      <alignment/>
      <protection/>
    </xf>
    <xf numFmtId="0" fontId="30" fillId="0" borderId="1" xfId="37" applyFont="1" applyBorder="1" applyAlignment="1">
      <alignment horizontal="right" wrapText="1"/>
      <protection/>
    </xf>
    <xf numFmtId="0" fontId="52" fillId="0" borderId="1" xfId="37" applyFont="1" applyBorder="1" applyAlignment="1">
      <alignment horizontal="right" wrapText="1"/>
      <protection/>
    </xf>
    <xf numFmtId="0" fontId="27" fillId="0" borderId="1" xfId="37" applyFont="1" applyBorder="1" applyAlignment="1">
      <alignment horizontal="right" wrapText="1"/>
      <protection/>
    </xf>
    <xf numFmtId="0" fontId="37" fillId="0" borderId="1" xfId="37" applyFont="1" applyBorder="1" applyAlignment="1">
      <alignment horizontal="right" wrapText="1"/>
      <protection/>
    </xf>
    <xf numFmtId="0" fontId="30" fillId="0" borderId="0" xfId="37" applyFont="1" applyBorder="1">
      <alignment/>
      <protection/>
    </xf>
    <xf numFmtId="189" fontId="52" fillId="0" borderId="0" xfId="27" applyFont="1" applyBorder="1">
      <alignment/>
      <protection/>
    </xf>
    <xf numFmtId="3" fontId="30" fillId="0" borderId="0" xfId="27" applyNumberFormat="1" applyFont="1" applyBorder="1">
      <alignment/>
      <protection/>
    </xf>
    <xf numFmtId="3" fontId="27" fillId="0" borderId="0" xfId="27" applyNumberFormat="1" applyFont="1" applyBorder="1">
      <alignment/>
      <protection/>
    </xf>
    <xf numFmtId="189" fontId="27" fillId="0" borderId="0" xfId="27" applyFont="1">
      <alignment/>
      <protection/>
    </xf>
    <xf numFmtId="189" fontId="37" fillId="0" borderId="0" xfId="27" applyFont="1">
      <alignment/>
      <protection/>
    </xf>
    <xf numFmtId="3" fontId="27" fillId="0" borderId="0" xfId="27" applyNumberFormat="1" applyFont="1">
      <alignment/>
      <protection/>
    </xf>
    <xf numFmtId="3" fontId="27" fillId="0" borderId="0" xfId="27" applyNumberFormat="1" applyFont="1" applyAlignment="1" quotePrefix="1">
      <alignment horizontal="right"/>
      <protection/>
    </xf>
    <xf numFmtId="177" fontId="30" fillId="0" borderId="0" xfId="17" applyNumberFormat="1" applyFont="1" applyAlignment="1">
      <alignment horizontal="right"/>
    </xf>
    <xf numFmtId="189" fontId="52" fillId="0" borderId="0" xfId="27" applyFont="1">
      <alignment/>
      <protection/>
    </xf>
    <xf numFmtId="3" fontId="30" fillId="0" borderId="0" xfId="27" applyNumberFormat="1" applyFont="1">
      <alignment/>
      <protection/>
    </xf>
    <xf numFmtId="3" fontId="7" fillId="0" borderId="0" xfId="37" applyNumberFormat="1" applyFont="1" applyBorder="1">
      <alignment/>
      <protection/>
    </xf>
    <xf numFmtId="3" fontId="30" fillId="0" borderId="0" xfId="27" applyNumberFormat="1" applyFont="1" applyAlignment="1" quotePrefix="1">
      <alignment horizontal="right"/>
      <protection/>
    </xf>
    <xf numFmtId="189" fontId="54" fillId="0" borderId="0" xfId="27" applyFont="1">
      <alignment/>
      <protection/>
    </xf>
    <xf numFmtId="37" fontId="7" fillId="0" borderId="0" xfId="37" applyNumberFormat="1" applyFont="1" applyBorder="1" applyAlignment="1">
      <alignment horizontal="right"/>
      <protection/>
    </xf>
    <xf numFmtId="0" fontId="0" fillId="0" borderId="0" xfId="37" applyBorder="1">
      <alignment/>
      <protection/>
    </xf>
    <xf numFmtId="189" fontId="52" fillId="0" borderId="1" xfId="27" applyFont="1" applyBorder="1">
      <alignment/>
      <protection/>
    </xf>
    <xf numFmtId="3" fontId="30" fillId="0" borderId="1" xfId="27" applyNumberFormat="1" applyFont="1" applyBorder="1">
      <alignment/>
      <protection/>
    </xf>
    <xf numFmtId="189" fontId="8" fillId="0" borderId="0" xfId="27" applyFont="1" applyBorder="1">
      <alignment/>
      <protection/>
    </xf>
    <xf numFmtId="189" fontId="55" fillId="0" borderId="0" xfId="27" applyFont="1" applyBorder="1">
      <alignment/>
      <protection/>
    </xf>
    <xf numFmtId="3" fontId="8" fillId="0" borderId="0" xfId="27" applyNumberFormat="1" applyFont="1" applyBorder="1">
      <alignment/>
      <protection/>
    </xf>
    <xf numFmtId="0" fontId="9" fillId="0" borderId="0" xfId="37" applyFont="1">
      <alignment/>
      <protection/>
    </xf>
    <xf numFmtId="0" fontId="23" fillId="0" borderId="0" xfId="28" applyFont="1">
      <alignment/>
      <protection/>
    </xf>
    <xf numFmtId="0" fontId="3" fillId="0" borderId="0" xfId="28" applyFont="1">
      <alignment/>
      <protection/>
    </xf>
    <xf numFmtId="0" fontId="3" fillId="0" borderId="0" xfId="28" applyFont="1" applyBorder="1">
      <alignment/>
      <protection/>
    </xf>
    <xf numFmtId="0" fontId="34" fillId="0" borderId="0" xfId="28" applyFont="1">
      <alignment/>
      <protection/>
    </xf>
    <xf numFmtId="190" fontId="3" fillId="0" borderId="0" xfId="18" applyNumberFormat="1" applyFont="1" applyAlignment="1">
      <alignment/>
    </xf>
    <xf numFmtId="0" fontId="10" fillId="0" borderId="0" xfId="28" applyFont="1">
      <alignment/>
      <protection/>
    </xf>
    <xf numFmtId="0" fontId="51" fillId="0" borderId="0" xfId="0" applyFont="1" applyBorder="1" applyAlignment="1">
      <alignment/>
    </xf>
    <xf numFmtId="0" fontId="27" fillId="0" borderId="0" xfId="0" applyFont="1" applyBorder="1" applyAlignment="1">
      <alignment/>
    </xf>
    <xf numFmtId="0" fontId="27" fillId="0" borderId="0" xfId="0" applyFont="1" applyBorder="1" applyAlignment="1">
      <alignment horizontal="center"/>
    </xf>
    <xf numFmtId="0" fontId="26" fillId="0" borderId="0" xfId="0" applyFont="1" applyBorder="1" applyAlignment="1">
      <alignment/>
    </xf>
    <xf numFmtId="0" fontId="27" fillId="0" borderId="0" xfId="0" applyFont="1" applyBorder="1" applyAlignment="1">
      <alignment horizontal="right" vertical="top" wrapText="1"/>
    </xf>
    <xf numFmtId="0" fontId="27" fillId="0" borderId="0" xfId="0" applyFont="1" applyBorder="1" applyAlignment="1">
      <alignment vertical="justify" wrapText="1"/>
    </xf>
    <xf numFmtId="0" fontId="56" fillId="0" borderId="0" xfId="0" applyFont="1" applyAlignment="1">
      <alignment/>
    </xf>
    <xf numFmtId="0" fontId="23" fillId="0" borderId="0" xfId="25" applyFont="1" applyBorder="1" quotePrefix="1">
      <alignment/>
      <protection/>
    </xf>
    <xf numFmtId="0" fontId="10" fillId="0" borderId="1" xfId="0" applyFont="1" applyBorder="1" applyAlignment="1">
      <alignment/>
    </xf>
    <xf numFmtId="0" fontId="48" fillId="0" borderId="0" xfId="0" applyFont="1" applyAlignment="1">
      <alignment/>
    </xf>
    <xf numFmtId="15" fontId="30" fillId="0" borderId="0" xfId="37" applyNumberFormat="1" applyFont="1" applyBorder="1" applyAlignment="1" quotePrefix="1">
      <alignment horizontal="right"/>
      <protection/>
    </xf>
    <xf numFmtId="0" fontId="27" fillId="0" borderId="0" xfId="37" applyFont="1" applyBorder="1" applyAlignment="1" quotePrefix="1">
      <alignment horizontal="right"/>
      <protection/>
    </xf>
    <xf numFmtId="176" fontId="36" fillId="0" borderId="0" xfId="0" applyNumberFormat="1" applyFont="1" applyFill="1" applyBorder="1" applyAlignment="1" applyProtection="1">
      <alignment horizontal="left"/>
      <protection/>
    </xf>
    <xf numFmtId="191" fontId="3" fillId="0" borderId="0" xfId="0" applyNumberFormat="1" applyFont="1" applyBorder="1" applyAlignment="1">
      <alignment horizontal="center"/>
    </xf>
    <xf numFmtId="0" fontId="57" fillId="0" borderId="0" xfId="25" applyFont="1" applyBorder="1">
      <alignment/>
      <protection/>
    </xf>
    <xf numFmtId="0" fontId="56" fillId="0" borderId="0" xfId="37" applyFont="1">
      <alignment/>
      <protection/>
    </xf>
    <xf numFmtId="0" fontId="10" fillId="0" borderId="1" xfId="0" applyFont="1" applyBorder="1" applyAlignment="1">
      <alignment horizontal="left"/>
    </xf>
    <xf numFmtId="0" fontId="3" fillId="0" borderId="1" xfId="0" applyFont="1" applyBorder="1" applyAlignment="1">
      <alignment horizontal="right" wrapText="1"/>
    </xf>
    <xf numFmtId="0" fontId="0" fillId="0" borderId="1" xfId="37" applyBorder="1">
      <alignment/>
      <protection/>
    </xf>
    <xf numFmtId="14" fontId="36" fillId="0" borderId="1" xfId="0" applyNumberFormat="1" applyFont="1" applyBorder="1" applyAlignment="1" quotePrefix="1">
      <alignment horizontal="right"/>
    </xf>
    <xf numFmtId="14" fontId="3" fillId="0" borderId="1" xfId="0" applyNumberFormat="1" applyFont="1" applyBorder="1" applyAlignment="1" quotePrefix="1">
      <alignment horizontal="right"/>
    </xf>
    <xf numFmtId="0" fontId="0" fillId="0" borderId="0" xfId="0" applyBorder="1" applyAlignment="1">
      <alignment/>
    </xf>
    <xf numFmtId="174" fontId="3" fillId="0" borderId="0" xfId="0" applyNumberFormat="1" applyFont="1" applyFill="1" applyAlignment="1">
      <alignment/>
    </xf>
    <xf numFmtId="4" fontId="3" fillId="0" borderId="0" xfId="15" applyNumberFormat="1" applyFont="1" applyAlignment="1" quotePrefix="1">
      <alignment horizontal="right"/>
    </xf>
    <xf numFmtId="4" fontId="3" fillId="0" borderId="0" xfId="15" applyNumberFormat="1" applyFont="1" applyAlignment="1">
      <alignment horizontal="right"/>
    </xf>
    <xf numFmtId="4" fontId="3" fillId="0" borderId="0" xfId="15" applyNumberFormat="1" applyFont="1" applyAlignment="1">
      <alignment/>
    </xf>
    <xf numFmtId="173" fontId="3" fillId="0" borderId="0" xfId="15" applyFont="1" applyAlignment="1">
      <alignment horizontal="right"/>
    </xf>
    <xf numFmtId="3" fontId="3" fillId="0" borderId="0" xfId="0" applyNumberFormat="1" applyFont="1" applyFill="1" applyAlignment="1">
      <alignment/>
    </xf>
    <xf numFmtId="0" fontId="3" fillId="0" borderId="0" xfId="0" applyFont="1" applyFill="1" applyAlignment="1">
      <alignment/>
    </xf>
    <xf numFmtId="4" fontId="3" fillId="0" borderId="0" xfId="15" applyNumberFormat="1" applyFont="1" applyFill="1" applyAlignment="1" quotePrefix="1">
      <alignment horizontal="right"/>
    </xf>
    <xf numFmtId="0" fontId="3" fillId="0" borderId="0" xfId="0" applyFont="1" applyFill="1" applyAlignment="1">
      <alignment horizontal="center"/>
    </xf>
    <xf numFmtId="0" fontId="0" fillId="0" borderId="0" xfId="0" applyFill="1" applyAlignment="1">
      <alignment/>
    </xf>
    <xf numFmtId="0" fontId="59" fillId="0" borderId="0" xfId="0" applyFont="1" applyAlignment="1">
      <alignment/>
    </xf>
    <xf numFmtId="0" fontId="36"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27" fillId="0" borderId="0" xfId="26" applyFont="1" applyAlignment="1">
      <alignment horizontal="right"/>
      <protection/>
    </xf>
    <xf numFmtId="0" fontId="27" fillId="0" borderId="1" xfId="26" applyFont="1" applyBorder="1">
      <alignment/>
      <protection/>
    </xf>
    <xf numFmtId="0" fontId="27" fillId="0" borderId="0" xfId="26" applyFont="1">
      <alignment/>
      <protection/>
    </xf>
    <xf numFmtId="0" fontId="30" fillId="0" borderId="0" xfId="26" applyFont="1" applyAlignment="1">
      <alignment horizontal="right"/>
      <protection/>
    </xf>
    <xf numFmtId="0" fontId="30" fillId="0" borderId="0" xfId="26" applyFont="1">
      <alignment/>
      <protection/>
    </xf>
    <xf numFmtId="0" fontId="62" fillId="0" borderId="0" xfId="26" applyFont="1">
      <alignment/>
      <protection/>
    </xf>
    <xf numFmtId="0" fontId="27" fillId="0" borderId="0" xfId="28" applyFont="1">
      <alignment/>
      <protection/>
    </xf>
    <xf numFmtId="0" fontId="27" fillId="0" borderId="0" xfId="28" applyFont="1" applyBorder="1">
      <alignment/>
      <protection/>
    </xf>
    <xf numFmtId="0" fontId="30" fillId="0" borderId="0" xfId="28" applyFont="1" applyBorder="1">
      <alignment/>
      <protection/>
    </xf>
    <xf numFmtId="0" fontId="27" fillId="0" borderId="0" xfId="28" applyFont="1" applyBorder="1" applyAlignment="1">
      <alignment horizontal="center"/>
      <protection/>
    </xf>
    <xf numFmtId="0" fontId="61" fillId="0" borderId="0" xfId="28" applyFont="1">
      <alignment/>
      <protection/>
    </xf>
    <xf numFmtId="0" fontId="30" fillId="0" borderId="0" xfId="28" applyFont="1">
      <alignment/>
      <protection/>
    </xf>
    <xf numFmtId="190" fontId="30" fillId="0" borderId="0" xfId="18" applyNumberFormat="1" applyFont="1" applyAlignment="1">
      <alignment/>
    </xf>
    <xf numFmtId="190" fontId="27" fillId="0" borderId="0" xfId="18" applyNumberFormat="1" applyFont="1" applyAlignment="1">
      <alignment/>
    </xf>
    <xf numFmtId="0" fontId="27" fillId="0" borderId="0" xfId="0" applyFont="1" applyAlignment="1">
      <alignment/>
    </xf>
    <xf numFmtId="0" fontId="27" fillId="0" borderId="0" xfId="0" applyFont="1" applyAlignment="1">
      <alignment horizontal="right"/>
    </xf>
    <xf numFmtId="0" fontId="26" fillId="0" borderId="0" xfId="0" applyFont="1" applyAlignment="1">
      <alignment/>
    </xf>
    <xf numFmtId="0" fontId="27" fillId="0" borderId="1" xfId="0" applyFont="1" applyBorder="1" applyAlignment="1">
      <alignment/>
    </xf>
    <xf numFmtId="0" fontId="27" fillId="0" borderId="1" xfId="0" applyFont="1" applyBorder="1" applyAlignment="1">
      <alignment horizontal="right"/>
    </xf>
    <xf numFmtId="14" fontId="30" fillId="0" borderId="0" xfId="0" applyNumberFormat="1" applyFont="1" applyBorder="1" applyAlignment="1">
      <alignment/>
    </xf>
    <xf numFmtId="14" fontId="27" fillId="0" borderId="0" xfId="0" applyNumberFormat="1" applyFont="1" applyBorder="1" applyAlignment="1">
      <alignment/>
    </xf>
    <xf numFmtId="0" fontId="37" fillId="0" borderId="0" xfId="0" applyFont="1" applyBorder="1" applyAlignment="1">
      <alignment horizontal="right"/>
    </xf>
    <xf numFmtId="0" fontId="58" fillId="0" borderId="0" xfId="0" applyFont="1" applyAlignment="1">
      <alignment wrapText="1"/>
    </xf>
    <xf numFmtId="4" fontId="27" fillId="0" borderId="0" xfId="15" applyNumberFormat="1" applyFont="1" applyAlignment="1" quotePrefix="1">
      <alignment horizontal="right"/>
    </xf>
    <xf numFmtId="0" fontId="37" fillId="0" borderId="0" xfId="0" applyFont="1" applyAlignment="1">
      <alignment wrapText="1"/>
    </xf>
    <xf numFmtId="0" fontId="61" fillId="0" borderId="0" xfId="26" applyFont="1">
      <alignment/>
      <protection/>
    </xf>
    <xf numFmtId="0" fontId="63" fillId="0" borderId="0" xfId="26" applyFont="1">
      <alignment/>
      <protection/>
    </xf>
    <xf numFmtId="3" fontId="27" fillId="0" borderId="1" xfId="27" applyNumberFormat="1" applyFont="1" applyBorder="1">
      <alignment/>
      <protection/>
    </xf>
    <xf numFmtId="3" fontId="0" fillId="0" borderId="0" xfId="0" applyNumberFormat="1" applyFont="1" applyFill="1" applyAlignment="1">
      <alignment horizontal="right"/>
    </xf>
    <xf numFmtId="0" fontId="64" fillId="0" borderId="0" xfId="0" applyFont="1" applyAlignment="1">
      <alignment/>
    </xf>
    <xf numFmtId="177" fontId="27" fillId="0" borderId="0" xfId="17" applyNumberFormat="1" applyFont="1" applyAlignment="1">
      <alignment horizontal="right"/>
    </xf>
    <xf numFmtId="3" fontId="27" fillId="0" borderId="0" xfId="26" applyNumberFormat="1" applyFont="1" applyAlignment="1">
      <alignment horizontal="right"/>
      <protection/>
    </xf>
    <xf numFmtId="0" fontId="65" fillId="0" borderId="0" xfId="0" applyFont="1" applyAlignment="1">
      <alignment/>
    </xf>
    <xf numFmtId="0" fontId="65" fillId="0" borderId="0" xfId="37" applyFont="1">
      <alignment/>
      <protection/>
    </xf>
    <xf numFmtId="0" fontId="18" fillId="0" borderId="0" xfId="36" applyFont="1" applyAlignment="1" applyProtection="1">
      <alignment horizontal="left"/>
      <protection/>
    </xf>
    <xf numFmtId="177" fontId="30" fillId="0" borderId="0" xfId="15" applyNumberFormat="1" applyFont="1" applyAlignment="1">
      <alignment horizontal="right"/>
    </xf>
    <xf numFmtId="0" fontId="30" fillId="0" borderId="0" xfId="26" applyFont="1" applyAlignment="1">
      <alignment horizontal="left"/>
      <protection/>
    </xf>
    <xf numFmtId="0" fontId="63" fillId="0" borderId="0" xfId="26" applyFont="1" applyAlignment="1">
      <alignment horizontal="left"/>
      <protection/>
    </xf>
    <xf numFmtId="177" fontId="27" fillId="0" borderId="0" xfId="15" applyNumberFormat="1" applyFont="1" applyAlignment="1">
      <alignment horizontal="right"/>
    </xf>
    <xf numFmtId="49" fontId="30" fillId="0" borderId="0" xfId="26" applyNumberFormat="1" applyFont="1">
      <alignment/>
      <protection/>
    </xf>
    <xf numFmtId="0" fontId="3" fillId="0" borderId="1" xfId="26" applyFont="1" applyBorder="1">
      <alignment/>
      <protection/>
    </xf>
    <xf numFmtId="0" fontId="27" fillId="0" borderId="0" xfId="28" applyFont="1" applyAlignment="1">
      <alignment horizontal="left"/>
      <protection/>
    </xf>
    <xf numFmtId="0" fontId="27" fillId="0" borderId="0" xfId="28" applyFont="1" applyBorder="1" applyAlignment="1">
      <alignment horizontal="left"/>
      <protection/>
    </xf>
    <xf numFmtId="3" fontId="39" fillId="0" borderId="0" xfId="0" applyNumberFormat="1" applyFont="1" applyFill="1" applyAlignment="1">
      <alignment horizontal="right"/>
    </xf>
    <xf numFmtId="0" fontId="7" fillId="0" borderId="0" xfId="37" applyFont="1" quotePrefix="1">
      <alignment/>
      <protection/>
    </xf>
    <xf numFmtId="0" fontId="37" fillId="0" borderId="0" xfId="0" applyFont="1" applyAlignment="1">
      <alignment/>
    </xf>
    <xf numFmtId="0" fontId="70" fillId="0" borderId="0" xfId="26" applyFont="1">
      <alignment/>
      <protection/>
    </xf>
    <xf numFmtId="49" fontId="30" fillId="0" borderId="0" xfId="15" applyNumberFormat="1" applyFont="1" applyAlignment="1">
      <alignment horizontal="left"/>
    </xf>
    <xf numFmtId="0" fontId="47" fillId="0" borderId="0" xfId="28" applyFont="1">
      <alignment/>
      <protection/>
    </xf>
    <xf numFmtId="0" fontId="10" fillId="0" borderId="0" xfId="28" applyFont="1" applyAlignment="1">
      <alignment horizontal="right"/>
      <protection/>
    </xf>
    <xf numFmtId="0" fontId="27" fillId="0" borderId="0" xfId="15" applyNumberFormat="1" applyFont="1" applyAlignment="1">
      <alignment horizontal="right"/>
    </xf>
    <xf numFmtId="0" fontId="30" fillId="0" borderId="3" xfId="0" applyFont="1" applyBorder="1" applyAlignment="1">
      <alignment horizontal="center"/>
    </xf>
    <xf numFmtId="0" fontId="30" fillId="0" borderId="4" xfId="0" applyFont="1" applyBorder="1" applyAlignment="1">
      <alignment/>
    </xf>
    <xf numFmtId="0" fontId="61" fillId="0" borderId="5" xfId="0" applyFont="1" applyBorder="1" applyAlignment="1">
      <alignment horizontal="center"/>
    </xf>
    <xf numFmtId="0" fontId="27" fillId="0" borderId="5" xfId="0" applyFont="1" applyBorder="1" applyAlignment="1">
      <alignment horizontal="center"/>
    </xf>
    <xf numFmtId="0" fontId="27" fillId="0" borderId="6" xfId="0" applyFont="1" applyBorder="1" applyAlignment="1">
      <alignment horizontal="center"/>
    </xf>
    <xf numFmtId="0" fontId="30" fillId="0" borderId="3" xfId="0" applyFont="1" applyBorder="1" applyAlignment="1">
      <alignment/>
    </xf>
    <xf numFmtId="0" fontId="30" fillId="0" borderId="7" xfId="0" applyFont="1" applyBorder="1" applyAlignment="1">
      <alignment/>
    </xf>
    <xf numFmtId="0" fontId="61" fillId="0" borderId="2" xfId="0" applyFont="1" applyBorder="1" applyAlignment="1">
      <alignment horizontal="center"/>
    </xf>
    <xf numFmtId="0" fontId="61" fillId="0" borderId="5" xfId="0" applyFont="1" applyBorder="1" applyAlignment="1">
      <alignment/>
    </xf>
    <xf numFmtId="0" fontId="27" fillId="0" borderId="8" xfId="0" applyFont="1" applyBorder="1" applyAlignment="1">
      <alignment horizontal="right" vertical="top" wrapText="1"/>
    </xf>
    <xf numFmtId="0" fontId="27" fillId="0" borderId="6" xfId="0" applyFont="1" applyBorder="1" applyAlignment="1">
      <alignment horizontal="right" vertical="top" wrapText="1"/>
    </xf>
    <xf numFmtId="0" fontId="27" fillId="0" borderId="8" xfId="0" applyFont="1" applyBorder="1" applyAlignment="1">
      <alignment horizontal="center"/>
    </xf>
    <xf numFmtId="0" fontId="27" fillId="0" borderId="9" xfId="0" applyFont="1" applyBorder="1" applyAlignment="1">
      <alignment horizontal="center"/>
    </xf>
    <xf numFmtId="0" fontId="10" fillId="0" borderId="0" xfId="0" applyFont="1" applyBorder="1" applyAlignment="1">
      <alignment horizontal="right"/>
    </xf>
    <xf numFmtId="0" fontId="52" fillId="0" borderId="0" xfId="0" applyFont="1" applyBorder="1" applyAlignment="1">
      <alignment/>
    </xf>
    <xf numFmtId="0" fontId="30" fillId="0" borderId="0" xfId="0" applyFont="1" applyBorder="1" applyAlignment="1">
      <alignment/>
    </xf>
    <xf numFmtId="0" fontId="27" fillId="0" borderId="0" xfId="0" applyFont="1" applyBorder="1" applyAlignment="1">
      <alignment horizontal="left"/>
    </xf>
    <xf numFmtId="0" fontId="30" fillId="0" borderId="0" xfId="0" applyFont="1" applyAlignment="1">
      <alignment horizontal="left" vertical="justify" wrapText="1"/>
    </xf>
    <xf numFmtId="0" fontId="27" fillId="0" borderId="10" xfId="0" applyFont="1" applyBorder="1" applyAlignment="1">
      <alignment/>
    </xf>
    <xf numFmtId="176" fontId="30" fillId="0" borderId="2" xfId="0" applyNumberFormat="1" applyFont="1" applyFill="1" applyBorder="1" applyAlignment="1" applyProtection="1">
      <alignment horizontal="left"/>
      <protection/>
    </xf>
    <xf numFmtId="176" fontId="30" fillId="0" borderId="10" xfId="0" applyNumberFormat="1" applyFont="1" applyFill="1" applyBorder="1" applyAlignment="1" applyProtection="1">
      <alignment horizontal="left"/>
      <protection/>
    </xf>
    <xf numFmtId="0" fontId="27" fillId="0" borderId="2" xfId="0" applyFont="1" applyBorder="1" applyAlignment="1">
      <alignment/>
    </xf>
    <xf numFmtId="0" fontId="40" fillId="0" borderId="0" xfId="0" applyFont="1" applyAlignment="1">
      <alignment horizontal="center"/>
    </xf>
    <xf numFmtId="178" fontId="30" fillId="0" borderId="11" xfId="19" applyNumberFormat="1" applyFont="1" applyBorder="1" applyAlignment="1" applyProtection="1">
      <alignment horizontal="left" vertical="distributed"/>
      <protection/>
    </xf>
    <xf numFmtId="0" fontId="30" fillId="0" borderId="12" xfId="30" applyFont="1" applyBorder="1" applyAlignment="1">
      <alignment vertical="distributed"/>
      <protection/>
    </xf>
    <xf numFmtId="0" fontId="30" fillId="0" borderId="11" xfId="30" applyFont="1" applyBorder="1" applyAlignment="1">
      <alignment vertical="distributed"/>
      <protection/>
    </xf>
    <xf numFmtId="0" fontId="30" fillId="0" borderId="13" xfId="30" applyFont="1" applyBorder="1" applyAlignment="1">
      <alignment vertical="distributed"/>
      <protection/>
    </xf>
    <xf numFmtId="0" fontId="27" fillId="0" borderId="13" xfId="30" applyFont="1" applyBorder="1" applyAlignment="1">
      <alignment horizontal="centerContinuous"/>
      <protection/>
    </xf>
    <xf numFmtId="0" fontId="27" fillId="0" borderId="9" xfId="30" applyFont="1" applyFill="1" applyBorder="1">
      <alignment/>
      <protection/>
    </xf>
    <xf numFmtId="0" fontId="27" fillId="0" borderId="0" xfId="19" applyNumberFormat="1" applyFont="1" applyAlignment="1">
      <alignment horizontal="center"/>
    </xf>
    <xf numFmtId="176" fontId="27" fillId="0" borderId="0" xfId="30" applyNumberFormat="1" applyFont="1" applyFill="1" applyAlignment="1" applyProtection="1">
      <alignment horizontal="right"/>
      <protection/>
    </xf>
    <xf numFmtId="0" fontId="27" fillId="0" borderId="2" xfId="30" applyFont="1" applyFill="1" applyBorder="1">
      <alignment/>
      <protection/>
    </xf>
    <xf numFmtId="176" fontId="27" fillId="0" borderId="0" xfId="31" applyNumberFormat="1" applyFont="1" applyFill="1" applyBorder="1" applyAlignment="1">
      <alignment horizontal="right"/>
      <protection/>
    </xf>
    <xf numFmtId="0" fontId="27" fillId="2" borderId="9" xfId="30" applyFont="1" applyFill="1" applyBorder="1">
      <alignment/>
      <protection/>
    </xf>
    <xf numFmtId="176" fontId="27" fillId="2" borderId="0" xfId="30" applyNumberFormat="1" applyFont="1" applyFill="1" applyAlignment="1" applyProtection="1">
      <alignment horizontal="right"/>
      <protection/>
    </xf>
    <xf numFmtId="0" fontId="27" fillId="2" borderId="2" xfId="30" applyFont="1" applyFill="1" applyBorder="1">
      <alignment/>
      <protection/>
    </xf>
    <xf numFmtId="176" fontId="30" fillId="0" borderId="0" xfId="30" applyNumberFormat="1" applyFont="1" applyFill="1" applyAlignment="1" applyProtection="1">
      <alignment horizontal="left"/>
      <protection/>
    </xf>
    <xf numFmtId="0" fontId="27" fillId="0" borderId="0" xfId="30" applyFont="1" applyFill="1" applyBorder="1">
      <alignment/>
      <protection/>
    </xf>
    <xf numFmtId="0" fontId="27" fillId="0" borderId="1" xfId="30" applyFont="1" applyFill="1" applyBorder="1">
      <alignment/>
      <protection/>
    </xf>
    <xf numFmtId="0" fontId="27" fillId="0" borderId="11" xfId="30" applyFont="1" applyFill="1" applyBorder="1">
      <alignment/>
      <protection/>
    </xf>
    <xf numFmtId="0" fontId="27" fillId="0" borderId="1" xfId="19" applyNumberFormat="1" applyFont="1" applyBorder="1" applyAlignment="1">
      <alignment horizontal="center"/>
    </xf>
    <xf numFmtId="176" fontId="27" fillId="0" borderId="1" xfId="31" applyNumberFormat="1" applyFont="1" applyFill="1" applyBorder="1" applyAlignment="1">
      <alignment horizontal="right"/>
      <protection/>
    </xf>
    <xf numFmtId="176" fontId="30" fillId="0" borderId="12" xfId="30" applyNumberFormat="1" applyFont="1" applyFill="1" applyBorder="1" applyAlignment="1" applyProtection="1">
      <alignment horizontal="left" vertical="distributed"/>
      <protection/>
    </xf>
    <xf numFmtId="0" fontId="30" fillId="0" borderId="11" xfId="30" applyFont="1" applyBorder="1" applyAlignment="1" applyProtection="1">
      <alignment horizontal="right" vertical="distributed"/>
      <protection/>
    </xf>
    <xf numFmtId="0" fontId="27" fillId="0" borderId="0" xfId="30" applyFont="1">
      <alignment/>
      <protection/>
    </xf>
    <xf numFmtId="0" fontId="27" fillId="0" borderId="0" xfId="30" applyFont="1" applyFill="1">
      <alignment/>
      <protection/>
    </xf>
    <xf numFmtId="0" fontId="30" fillId="0" borderId="8" xfId="30" applyFont="1" applyFill="1" applyBorder="1">
      <alignment/>
      <protection/>
    </xf>
    <xf numFmtId="0" fontId="30" fillId="0" borderId="10" xfId="30" applyFont="1" applyFill="1" applyBorder="1">
      <alignment/>
      <protection/>
    </xf>
    <xf numFmtId="0" fontId="27" fillId="0" borderId="10" xfId="30" applyFont="1" applyFill="1" applyBorder="1">
      <alignment/>
      <protection/>
    </xf>
    <xf numFmtId="0" fontId="30" fillId="0" borderId="13" xfId="30" applyFont="1" applyFill="1" applyBorder="1">
      <alignment/>
      <protection/>
    </xf>
    <xf numFmtId="182" fontId="27" fillId="0" borderId="11" xfId="30" applyNumberFormat="1" applyFont="1" applyFill="1" applyBorder="1" applyAlignment="1" applyProtection="1">
      <alignment horizontal="center"/>
      <protection/>
    </xf>
    <xf numFmtId="0" fontId="27" fillId="0" borderId="13" xfId="30" applyFont="1" applyFill="1" applyBorder="1">
      <alignment/>
      <protection/>
    </xf>
    <xf numFmtId="0" fontId="30" fillId="0" borderId="0" xfId="30" applyFont="1" applyFill="1" applyBorder="1">
      <alignment/>
      <protection/>
    </xf>
    <xf numFmtId="0" fontId="30" fillId="0" borderId="2" xfId="30" applyFont="1" applyFill="1" applyBorder="1">
      <alignment/>
      <protection/>
    </xf>
    <xf numFmtId="0" fontId="30" fillId="0" borderId="12" xfId="30" applyFont="1" applyBorder="1" applyAlignment="1">
      <alignment horizontal="right" vertical="distributed"/>
      <protection/>
    </xf>
    <xf numFmtId="0" fontId="30" fillId="0" borderId="11" xfId="36" applyFont="1" applyBorder="1" applyAlignment="1">
      <alignment horizontal="right" vertical="distributed"/>
      <protection/>
    </xf>
    <xf numFmtId="0" fontId="10" fillId="0" borderId="0" xfId="30" applyFont="1" applyFill="1" applyAlignment="1">
      <alignment horizontal="right"/>
      <protection/>
    </xf>
    <xf numFmtId="0" fontId="30" fillId="0" borderId="14" xfId="0" applyFont="1" applyBorder="1" applyAlignment="1">
      <alignment horizontal="center" vertical="distributed"/>
    </xf>
    <xf numFmtId="0" fontId="30" fillId="0" borderId="11" xfId="0" applyFont="1" applyBorder="1" applyAlignment="1">
      <alignment horizontal="center" vertical="distributed"/>
    </xf>
    <xf numFmtId="0" fontId="30" fillId="0" borderId="11" xfId="0" applyFont="1" applyBorder="1" applyAlignment="1">
      <alignment vertical="distributed"/>
    </xf>
    <xf numFmtId="176" fontId="30" fillId="0" borderId="0" xfId="0" applyNumberFormat="1" applyFont="1" applyFill="1" applyBorder="1" applyAlignment="1" applyProtection="1">
      <alignment horizontal="left"/>
      <protection/>
    </xf>
    <xf numFmtId="0" fontId="10" fillId="0" borderId="0" xfId="0" applyFont="1" applyAlignment="1">
      <alignment horizontal="left"/>
    </xf>
    <xf numFmtId="0" fontId="27" fillId="0" borderId="0" xfId="19" applyNumberFormat="1" applyFont="1" applyFill="1" applyAlignment="1">
      <alignment horizontal="center"/>
    </xf>
    <xf numFmtId="0" fontId="27" fillId="0" borderId="0" xfId="19" applyNumberFormat="1" applyFont="1" applyFill="1" applyBorder="1" applyAlignment="1">
      <alignment horizontal="center"/>
    </xf>
    <xf numFmtId="176" fontId="27" fillId="0" borderId="0" xfId="30" applyNumberFormat="1" applyFont="1" applyFill="1" applyBorder="1" applyAlignment="1" applyProtection="1">
      <alignment horizontal="right"/>
      <protection/>
    </xf>
    <xf numFmtId="0" fontId="27" fillId="0" borderId="8" xfId="0" applyFont="1" applyBorder="1" applyAlignment="1">
      <alignment/>
    </xf>
    <xf numFmtId="9" fontId="10" fillId="0" borderId="0" xfId="0" applyNumberFormat="1" applyFont="1" applyAlignment="1">
      <alignment horizontal="left"/>
    </xf>
    <xf numFmtId="0" fontId="68" fillId="0" borderId="0" xfId="0" applyFont="1" applyFill="1" applyAlignment="1">
      <alignment/>
    </xf>
    <xf numFmtId="0" fontId="76" fillId="0" borderId="0" xfId="0" applyFont="1" applyAlignment="1">
      <alignment/>
    </xf>
    <xf numFmtId="0" fontId="75" fillId="0" borderId="0" xfId="26" applyFont="1">
      <alignment/>
      <protection/>
    </xf>
    <xf numFmtId="178" fontId="7" fillId="0" borderId="0" xfId="40" applyNumberFormat="1" applyFont="1" applyBorder="1" applyAlignment="1" applyProtection="1">
      <alignment horizontal="left"/>
      <protection/>
    </xf>
    <xf numFmtId="0" fontId="4" fillId="0" borderId="0" xfId="37" applyFont="1" applyBorder="1" applyAlignment="1">
      <alignment wrapText="1"/>
      <protection/>
    </xf>
    <xf numFmtId="0" fontId="7" fillId="0" borderId="10" xfId="0" applyFont="1" applyBorder="1" applyAlignment="1">
      <alignment/>
    </xf>
    <xf numFmtId="0" fontId="7" fillId="0" borderId="2" xfId="0" applyFont="1" applyBorder="1" applyAlignment="1">
      <alignment/>
    </xf>
    <xf numFmtId="0" fontId="7" fillId="0" borderId="13" xfId="0" applyFont="1" applyBorder="1" applyAlignment="1">
      <alignment/>
    </xf>
    <xf numFmtId="0" fontId="8" fillId="0" borderId="10" xfId="0" applyFont="1" applyBorder="1" applyAlignment="1">
      <alignment horizontal="right" vertical="top" wrapText="1"/>
    </xf>
    <xf numFmtId="0" fontId="7" fillId="0" borderId="2" xfId="0" applyFont="1" applyBorder="1" applyAlignment="1">
      <alignment horizontal="right"/>
    </xf>
    <xf numFmtId="0" fontId="36" fillId="0" borderId="4" xfId="0" applyFont="1" applyBorder="1" applyAlignment="1">
      <alignment horizontal="left"/>
    </xf>
    <xf numFmtId="0" fontId="34" fillId="0" borderId="0" xfId="37" applyFont="1" applyBorder="1" applyAlignment="1">
      <alignment horizontal="center"/>
      <protection/>
    </xf>
    <xf numFmtId="0" fontId="10" fillId="0" borderId="0" xfId="26" applyFont="1">
      <alignment/>
      <protection/>
    </xf>
    <xf numFmtId="0" fontId="12" fillId="0" borderId="0" xfId="0" applyFont="1" applyAlignment="1">
      <alignment/>
    </xf>
    <xf numFmtId="3" fontId="36" fillId="0" borderId="0" xfId="0" applyNumberFormat="1" applyFont="1" applyFill="1" applyAlignment="1">
      <alignment/>
    </xf>
    <xf numFmtId="0" fontId="36" fillId="0" borderId="0" xfId="0" applyFont="1" applyFill="1" applyAlignment="1">
      <alignment/>
    </xf>
    <xf numFmtId="176" fontId="36" fillId="0" borderId="0" xfId="0" applyNumberFormat="1" applyFont="1" applyFill="1" applyBorder="1" applyAlignment="1" quotePrefix="1">
      <alignment horizontal="right" wrapText="1"/>
    </xf>
    <xf numFmtId="176" fontId="36" fillId="0" borderId="0" xfId="0" applyNumberFormat="1" applyFont="1" applyFill="1" applyAlignment="1">
      <alignment horizontal="right"/>
    </xf>
    <xf numFmtId="3" fontId="36" fillId="0" borderId="0" xfId="0" applyNumberFormat="1" applyFont="1" applyFill="1" applyAlignment="1">
      <alignment horizontal="right"/>
    </xf>
    <xf numFmtId="204" fontId="36" fillId="0" borderId="0" xfId="15" applyNumberFormat="1" applyFont="1" applyFill="1" applyAlignment="1">
      <alignment horizontal="right"/>
    </xf>
    <xf numFmtId="177" fontId="36" fillId="0" borderId="0" xfId="0" applyNumberFormat="1" applyFont="1" applyFill="1" applyAlignment="1">
      <alignment/>
    </xf>
    <xf numFmtId="177" fontId="36" fillId="0" borderId="0" xfId="15" applyNumberFormat="1" applyFont="1" applyFill="1" applyAlignment="1">
      <alignment horizontal="right"/>
    </xf>
    <xf numFmtId="0" fontId="3" fillId="0" borderId="0" xfId="0" applyFont="1" applyFill="1" applyAlignment="1">
      <alignment/>
    </xf>
    <xf numFmtId="0" fontId="3" fillId="0" borderId="0" xfId="0" applyFont="1" applyFill="1" applyBorder="1" applyAlignment="1">
      <alignment/>
    </xf>
    <xf numFmtId="176" fontId="3" fillId="0" borderId="0" xfId="0" applyNumberFormat="1" applyFont="1" applyFill="1" applyAlignment="1">
      <alignment horizontal="right"/>
    </xf>
    <xf numFmtId="177" fontId="3" fillId="0" borderId="0" xfId="0" applyNumberFormat="1" applyFont="1" applyFill="1" applyAlignment="1">
      <alignment/>
    </xf>
    <xf numFmtId="177" fontId="3" fillId="0" borderId="0" xfId="15" applyNumberFormat="1" applyFont="1" applyFill="1" applyAlignment="1">
      <alignment horizontal="right"/>
    </xf>
    <xf numFmtId="9" fontId="3" fillId="0" borderId="0" xfId="0" applyNumberFormat="1" applyFont="1" applyFill="1" applyAlignment="1" quotePrefix="1">
      <alignment horizontal="right"/>
    </xf>
    <xf numFmtId="173" fontId="3" fillId="0" borderId="0" xfId="15" applyFont="1" applyFill="1" applyAlignment="1" quotePrefix="1">
      <alignment horizontal="right"/>
    </xf>
    <xf numFmtId="181" fontId="27" fillId="0" borderId="9" xfId="32" applyNumberFormat="1" applyFont="1" applyFill="1" applyBorder="1" applyAlignment="1">
      <alignment horizontal="right"/>
      <protection/>
    </xf>
    <xf numFmtId="181" fontId="27" fillId="0" borderId="8" xfId="32" applyNumberFormat="1" applyFont="1" applyFill="1" applyBorder="1" applyAlignment="1">
      <alignment horizontal="right"/>
      <protection/>
    </xf>
    <xf numFmtId="205" fontId="36" fillId="0" borderId="0" xfId="0" applyNumberFormat="1" applyFont="1" applyFill="1" applyBorder="1" applyAlignment="1" quotePrefix="1">
      <alignment horizontal="left"/>
    </xf>
    <xf numFmtId="0" fontId="36" fillId="0" borderId="0" xfId="0" applyFont="1" applyFill="1" applyBorder="1" applyAlignment="1" quotePrefix="1">
      <alignment horizontal="left"/>
    </xf>
    <xf numFmtId="3" fontId="36" fillId="0" borderId="0" xfId="0" applyNumberFormat="1" applyFont="1" applyFill="1" applyBorder="1" applyAlignment="1" quotePrefix="1">
      <alignment horizontal="left"/>
    </xf>
    <xf numFmtId="3" fontId="36" fillId="0" borderId="0" xfId="0" applyNumberFormat="1" applyFont="1" applyFill="1" applyBorder="1" applyAlignment="1">
      <alignment horizontal="right"/>
    </xf>
    <xf numFmtId="0" fontId="3" fillId="0" borderId="0" xfId="0" applyFont="1" applyFill="1" applyBorder="1" applyAlignment="1" quotePrefix="1">
      <alignment horizontal="left"/>
    </xf>
    <xf numFmtId="3" fontId="3" fillId="0" borderId="0" xfId="0" applyNumberFormat="1" applyFont="1" applyFill="1" applyBorder="1" applyAlignment="1" quotePrefix="1">
      <alignment horizontal="left"/>
    </xf>
    <xf numFmtId="9" fontId="36" fillId="0" borderId="0" xfId="0" applyNumberFormat="1" applyFont="1" applyFill="1" applyBorder="1" applyAlignment="1" quotePrefix="1">
      <alignment horizontal="left"/>
    </xf>
    <xf numFmtId="176" fontId="36" fillId="0" borderId="0" xfId="0" applyNumberFormat="1" applyFont="1" applyFill="1" applyBorder="1" applyAlignment="1">
      <alignment horizontal="right"/>
    </xf>
    <xf numFmtId="1" fontId="3" fillId="0" borderId="0" xfId="0" applyNumberFormat="1" applyFont="1" applyAlignment="1">
      <alignment/>
    </xf>
    <xf numFmtId="1" fontId="36" fillId="0" borderId="0" xfId="0" applyNumberFormat="1" applyFont="1" applyAlignment="1">
      <alignment horizontal="right"/>
    </xf>
    <xf numFmtId="1" fontId="36" fillId="0" borderId="0" xfId="0" applyNumberFormat="1" applyFont="1" applyBorder="1" applyAlignment="1">
      <alignment/>
    </xf>
    <xf numFmtId="0" fontId="30" fillId="0" borderId="11" xfId="0" applyFont="1" applyBorder="1" applyAlignment="1">
      <alignment horizontal="right" vertical="distributed"/>
    </xf>
    <xf numFmtId="176" fontId="30" fillId="0" borderId="7" xfId="0" applyNumberFormat="1" applyFont="1" applyFill="1" applyBorder="1" applyAlignment="1" applyProtection="1">
      <alignment horizontal="left"/>
      <protection/>
    </xf>
    <xf numFmtId="0" fontId="30" fillId="0" borderId="13" xfId="0" applyFont="1" applyBorder="1" applyAlignment="1">
      <alignment vertical="distributed"/>
    </xf>
    <xf numFmtId="0" fontId="3" fillId="0" borderId="0" xfId="0" applyFont="1" applyBorder="1" applyAlignment="1">
      <alignment horizontal="left"/>
    </xf>
    <xf numFmtId="0" fontId="34" fillId="0" borderId="0" xfId="0" applyFont="1" applyAlignment="1">
      <alignment/>
    </xf>
    <xf numFmtId="176" fontId="3" fillId="0" borderId="0" xfId="0" applyNumberFormat="1" applyFont="1" applyFill="1" applyBorder="1" applyAlignment="1">
      <alignment horizontal="right"/>
    </xf>
    <xf numFmtId="176" fontId="27" fillId="0" borderId="4" xfId="31" applyNumberFormat="1" applyFont="1" applyFill="1" applyBorder="1" applyAlignment="1">
      <alignment horizontal="right"/>
      <protection/>
    </xf>
    <xf numFmtId="176" fontId="27" fillId="0" borderId="8" xfId="31" applyNumberFormat="1" applyFont="1" applyFill="1" applyBorder="1" applyAlignment="1">
      <alignment horizontal="right"/>
      <protection/>
    </xf>
    <xf numFmtId="0" fontId="78" fillId="0" borderId="2" xfId="0" applyFont="1" applyFill="1" applyBorder="1" applyAlignment="1">
      <alignment/>
    </xf>
    <xf numFmtId="0" fontId="27" fillId="0" borderId="5" xfId="0" applyFont="1" applyFill="1" applyBorder="1" applyAlignment="1">
      <alignment horizontal="center"/>
    </xf>
    <xf numFmtId="0" fontId="27" fillId="0" borderId="6" xfId="0" applyFont="1" applyFill="1" applyBorder="1" applyAlignment="1">
      <alignment horizontal="center"/>
    </xf>
    <xf numFmtId="0" fontId="0" fillId="0" borderId="2" xfId="0" applyBorder="1" applyAlignment="1">
      <alignment/>
    </xf>
    <xf numFmtId="194" fontId="27" fillId="0" borderId="1" xfId="26" applyNumberFormat="1" applyFont="1" applyBorder="1" applyAlignment="1">
      <alignment/>
      <protection/>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184" fontId="27" fillId="0" borderId="4" xfId="15" applyNumberFormat="1" applyFont="1" applyBorder="1" applyAlignment="1">
      <alignment horizontal="center"/>
    </xf>
    <xf numFmtId="184" fontId="27" fillId="0" borderId="9" xfId="15" applyNumberFormat="1" applyFont="1" applyBorder="1" applyAlignment="1">
      <alignment horizontal="center"/>
    </xf>
    <xf numFmtId="184" fontId="27" fillId="0" borderId="8" xfId="15" applyNumberFormat="1" applyFont="1" applyBorder="1" applyAlignment="1">
      <alignment horizontal="center"/>
    </xf>
    <xf numFmtId="0" fontId="53" fillId="0" borderId="2" xfId="30" applyFont="1" applyFill="1" applyBorder="1">
      <alignment/>
      <protection/>
    </xf>
    <xf numFmtId="182" fontId="31" fillId="0" borderId="0" xfId="30" applyNumberFormat="1" applyFont="1" applyProtection="1">
      <alignment/>
      <protection/>
    </xf>
    <xf numFmtId="14" fontId="36" fillId="0" borderId="1" xfId="0" applyNumberFormat="1" applyFont="1" applyBorder="1" applyAlignment="1">
      <alignment horizontal="right"/>
    </xf>
    <xf numFmtId="14" fontId="3" fillId="0" borderId="1" xfId="0" applyNumberFormat="1" applyFont="1" applyBorder="1" applyAlignment="1">
      <alignment horizontal="right"/>
    </xf>
    <xf numFmtId="176" fontId="3" fillId="0" borderId="0" xfId="0" applyNumberFormat="1" applyFont="1" applyFill="1" applyBorder="1" applyAlignment="1" quotePrefix="1">
      <alignment horizontal="right" wrapText="1"/>
    </xf>
    <xf numFmtId="0" fontId="65" fillId="0" borderId="0" xfId="0" applyFont="1" applyFill="1" applyAlignment="1">
      <alignment/>
    </xf>
    <xf numFmtId="193" fontId="3" fillId="0" borderId="0" xfId="15" applyNumberFormat="1" applyFont="1" applyFill="1" applyAlignment="1">
      <alignment/>
    </xf>
    <xf numFmtId="204" fontId="3" fillId="0" borderId="0" xfId="15" applyNumberFormat="1" applyFont="1" applyFill="1" applyAlignment="1">
      <alignment horizontal="right"/>
    </xf>
    <xf numFmtId="0" fontId="3" fillId="0" borderId="0" xfId="0" applyFont="1" applyFill="1" applyAlignment="1" quotePrefix="1">
      <alignment horizontal="right"/>
    </xf>
    <xf numFmtId="4" fontId="36" fillId="0" borderId="0" xfId="15" applyNumberFormat="1" applyFont="1" applyFill="1" applyAlignment="1" quotePrefix="1">
      <alignment horizontal="right"/>
    </xf>
    <xf numFmtId="173" fontId="3" fillId="0" borderId="0" xfId="15" applyFont="1" applyFill="1" applyAlignment="1">
      <alignment horizontal="center"/>
    </xf>
    <xf numFmtId="14" fontId="27" fillId="0" borderId="1" xfId="0" applyNumberFormat="1" applyFont="1" applyBorder="1" applyAlignment="1">
      <alignment horizontal="right"/>
    </xf>
    <xf numFmtId="0" fontId="27" fillId="0" borderId="0" xfId="0" applyNumberFormat="1" applyFont="1" applyAlignment="1">
      <alignment horizontal="right"/>
    </xf>
    <xf numFmtId="0" fontId="18" fillId="0" borderId="0" xfId="0" applyFont="1" applyAlignment="1">
      <alignment horizontal="left" wrapText="1"/>
    </xf>
    <xf numFmtId="0" fontId="36" fillId="0" borderId="0" xfId="0" applyFont="1" applyAlignment="1">
      <alignment horizontal="left" wrapText="1"/>
    </xf>
    <xf numFmtId="0" fontId="18" fillId="0" borderId="12" xfId="0" applyFont="1" applyBorder="1" applyAlignment="1">
      <alignment horizontal="center" vertical="top" wrapText="1"/>
    </xf>
    <xf numFmtId="14" fontId="27" fillId="0" borderId="9" xfId="0" applyNumberFormat="1" applyFont="1" applyBorder="1" applyAlignment="1">
      <alignment horizontal="right" wrapText="1"/>
    </xf>
    <xf numFmtId="14" fontId="27" fillId="0" borderId="2" xfId="0" applyNumberFormat="1" applyFont="1" applyBorder="1" applyAlignment="1">
      <alignment horizontal="right" vertical="top" wrapText="1"/>
    </xf>
    <xf numFmtId="0" fontId="27" fillId="0" borderId="0" xfId="0" applyFont="1" applyBorder="1" applyAlignment="1">
      <alignment horizontal="right" wrapText="1"/>
    </xf>
    <xf numFmtId="14" fontId="27" fillId="0" borderId="8" xfId="0" applyNumberFormat="1" applyFont="1" applyBorder="1" applyAlignment="1">
      <alignment horizontal="right" wrapText="1"/>
    </xf>
    <xf numFmtId="14" fontId="27" fillId="0" borderId="10" xfId="0" applyNumberFormat="1" applyFont="1" applyBorder="1" applyAlignment="1">
      <alignment horizontal="right" vertical="top" wrapText="1"/>
    </xf>
    <xf numFmtId="0" fontId="27" fillId="0" borderId="1" xfId="0" applyFont="1" applyBorder="1" applyAlignment="1">
      <alignment horizontal="right" wrapText="1"/>
    </xf>
    <xf numFmtId="0" fontId="0" fillId="0" borderId="15" xfId="0" applyBorder="1" applyAlignment="1">
      <alignment wrapText="1"/>
    </xf>
    <xf numFmtId="0" fontId="0" fillId="0" borderId="0" xfId="0" applyBorder="1" applyAlignment="1">
      <alignment wrapText="1"/>
    </xf>
    <xf numFmtId="0" fontId="3" fillId="0" borderId="0" xfId="0" applyFont="1" applyAlignment="1">
      <alignment horizontal="left" wrapText="1"/>
    </xf>
    <xf numFmtId="0" fontId="3" fillId="0" borderId="0" xfId="0" applyFont="1" applyAlignment="1">
      <alignment wrapText="1"/>
    </xf>
    <xf numFmtId="181" fontId="27" fillId="0" borderId="12" xfId="32" applyNumberFormat="1" applyFont="1" applyFill="1" applyBorder="1" applyAlignment="1">
      <alignment horizontal="right"/>
      <protection/>
    </xf>
    <xf numFmtId="0" fontId="27" fillId="0" borderId="0" xfId="0" applyFont="1" applyFill="1" applyBorder="1" applyAlignment="1">
      <alignment/>
    </xf>
    <xf numFmtId="0" fontId="27" fillId="0" borderId="1" xfId="0" applyFont="1" applyFill="1" applyBorder="1" applyAlignment="1">
      <alignment/>
    </xf>
    <xf numFmtId="0" fontId="11" fillId="0" borderId="0" xfId="0" applyFont="1" applyBorder="1" applyAlignment="1">
      <alignment/>
    </xf>
    <xf numFmtId="0" fontId="7" fillId="0" borderId="7" xfId="0" applyFont="1" applyBorder="1" applyAlignment="1">
      <alignment/>
    </xf>
    <xf numFmtId="0" fontId="27" fillId="0" borderId="3" xfId="0" applyFont="1" applyFill="1" applyBorder="1" applyAlignment="1">
      <alignment/>
    </xf>
    <xf numFmtId="0" fontId="27" fillId="0" borderId="5" xfId="0" applyFont="1" applyFill="1" applyBorder="1" applyAlignment="1">
      <alignment/>
    </xf>
    <xf numFmtId="0" fontId="27" fillId="0" borderId="6" xfId="0" applyFont="1" applyFill="1" applyBorder="1" applyAlignment="1">
      <alignment/>
    </xf>
    <xf numFmtId="14" fontId="27" fillId="0" borderId="0" xfId="0" applyNumberFormat="1" applyFont="1" applyAlignment="1">
      <alignment wrapText="1"/>
    </xf>
    <xf numFmtId="0" fontId="27" fillId="0" borderId="0" xfId="0" applyFont="1" applyAlignment="1">
      <alignment horizontal="right" wrapText="1"/>
    </xf>
    <xf numFmtId="0" fontId="18" fillId="0" borderId="0" xfId="0" applyFont="1" applyAlignment="1">
      <alignment wrapText="1"/>
    </xf>
    <xf numFmtId="205" fontId="3" fillId="0" borderId="0" xfId="0" applyNumberFormat="1" applyFont="1" applyFill="1" applyBorder="1" applyAlignment="1" quotePrefix="1">
      <alignment horizontal="left"/>
    </xf>
    <xf numFmtId="1" fontId="3" fillId="0" borderId="0" xfId="15" applyNumberFormat="1" applyFont="1" applyFill="1" applyAlignment="1">
      <alignment horizontal="right"/>
    </xf>
    <xf numFmtId="0" fontId="5" fillId="0" borderId="0" xfId="0" applyFont="1" applyFill="1" applyAlignment="1">
      <alignment horizontal="right"/>
    </xf>
    <xf numFmtId="9" fontId="3" fillId="0" borderId="0" xfId="0" applyNumberFormat="1" applyFont="1" applyFill="1" applyBorder="1" applyAlignment="1" quotePrefix="1">
      <alignment horizontal="left"/>
    </xf>
    <xf numFmtId="0" fontId="65" fillId="0" borderId="0" xfId="26" applyFont="1">
      <alignment/>
      <protection/>
    </xf>
    <xf numFmtId="176" fontId="30" fillId="0" borderId="2" xfId="30" applyNumberFormat="1" applyFont="1" applyFill="1" applyBorder="1" applyAlignment="1" applyProtection="1">
      <alignment horizontal="left"/>
      <protection/>
    </xf>
    <xf numFmtId="0" fontId="52" fillId="0" borderId="0" xfId="0" applyFont="1" applyAlignment="1">
      <alignment/>
    </xf>
    <xf numFmtId="0" fontId="52" fillId="0" borderId="2" xfId="0" applyFont="1" applyBorder="1" applyAlignment="1">
      <alignment/>
    </xf>
    <xf numFmtId="0" fontId="30" fillId="0" borderId="0" xfId="0" applyFont="1" applyAlignment="1">
      <alignment/>
    </xf>
    <xf numFmtId="4" fontId="3" fillId="0" borderId="0" xfId="15" applyNumberFormat="1" applyFont="1" applyFill="1" applyAlignment="1">
      <alignment horizontal="right"/>
    </xf>
    <xf numFmtId="2" fontId="30" fillId="0" borderId="0" xfId="26" applyNumberFormat="1" applyFont="1" applyFill="1" applyAlignment="1">
      <alignment horizontal="right"/>
      <protection/>
    </xf>
    <xf numFmtId="2" fontId="27" fillId="0" borderId="0" xfId="26" applyNumberFormat="1" applyFont="1" applyFill="1" applyAlignment="1">
      <alignment horizontal="right"/>
      <protection/>
    </xf>
    <xf numFmtId="3" fontId="3" fillId="0" borderId="0" xfId="15" applyNumberFormat="1" applyFont="1" applyAlignment="1" quotePrefix="1">
      <alignment horizontal="right"/>
    </xf>
    <xf numFmtId="0" fontId="61" fillId="0" borderId="9" xfId="0" applyFont="1" applyBorder="1" applyAlignment="1">
      <alignment/>
    </xf>
    <xf numFmtId="0" fontId="30" fillId="0" borderId="10" xfId="0" applyFont="1" applyBorder="1" applyAlignment="1">
      <alignment horizontal="right" vertical="top" wrapText="1"/>
    </xf>
    <xf numFmtId="0" fontId="27" fillId="0" borderId="3" xfId="0" applyFont="1" applyBorder="1" applyAlignment="1">
      <alignment horizontal="center"/>
    </xf>
    <xf numFmtId="0" fontId="27" fillId="0" borderId="2" xfId="0" applyFont="1" applyBorder="1" applyAlignment="1">
      <alignment horizontal="right"/>
    </xf>
    <xf numFmtId="176" fontId="27" fillId="0" borderId="0" xfId="0" applyNumberFormat="1" applyFont="1" applyFill="1" applyBorder="1" applyAlignment="1" applyProtection="1">
      <alignment horizontal="left"/>
      <protection/>
    </xf>
    <xf numFmtId="176" fontId="27" fillId="0" borderId="10" xfId="0" applyNumberFormat="1" applyFont="1" applyFill="1" applyBorder="1" applyAlignment="1" applyProtection="1">
      <alignment horizontal="left"/>
      <protection/>
    </xf>
    <xf numFmtId="0" fontId="69" fillId="0" borderId="0" xfId="26" applyFont="1">
      <alignment/>
      <protection/>
    </xf>
    <xf numFmtId="0" fontId="7" fillId="0" borderId="0" xfId="26" applyFont="1">
      <alignment/>
      <protection/>
    </xf>
    <xf numFmtId="0" fontId="79" fillId="0" borderId="0" xfId="0" applyFont="1" applyFill="1" applyAlignment="1">
      <alignment/>
    </xf>
    <xf numFmtId="0" fontId="30" fillId="0" borderId="3" xfId="0" applyFont="1" applyBorder="1" applyAlignment="1">
      <alignment horizontal="center" vertical="distributed"/>
    </xf>
    <xf numFmtId="0" fontId="30" fillId="0" borderId="4" xfId="0" applyFont="1" applyBorder="1" applyAlignment="1">
      <alignment horizontal="center" vertical="distributed"/>
    </xf>
    <xf numFmtId="0" fontId="30" fillId="0" borderId="15" xfId="0" applyFont="1" applyBorder="1" applyAlignment="1">
      <alignment vertical="distributed"/>
    </xf>
    <xf numFmtId="0" fontId="30" fillId="0" borderId="7" xfId="0" applyFont="1" applyBorder="1" applyAlignment="1">
      <alignment vertical="distributed"/>
    </xf>
    <xf numFmtId="0" fontId="30" fillId="0" borderId="6" xfId="0" applyFont="1" applyBorder="1" applyAlignment="1">
      <alignment horizontal="center" vertical="distributed"/>
    </xf>
    <xf numFmtId="0" fontId="30" fillId="0" borderId="1" xfId="0" applyFont="1" applyBorder="1" applyAlignment="1">
      <alignment horizontal="center" vertical="distributed"/>
    </xf>
    <xf numFmtId="0" fontId="30" fillId="0" borderId="1" xfId="0" applyFont="1" applyBorder="1" applyAlignment="1">
      <alignment vertical="distributed"/>
    </xf>
    <xf numFmtId="0" fontId="30" fillId="0" borderId="10" xfId="0" applyFont="1" applyBorder="1" applyAlignment="1">
      <alignment vertical="distributed"/>
    </xf>
    <xf numFmtId="0" fontId="30" fillId="0" borderId="0" xfId="0" applyFont="1" applyFill="1" applyBorder="1" applyAlignment="1">
      <alignment/>
    </xf>
    <xf numFmtId="0" fontId="30" fillId="0" borderId="11" xfId="0" applyFont="1" applyBorder="1" applyAlignment="1">
      <alignment horizontal="center"/>
    </xf>
    <xf numFmtId="0" fontId="27" fillId="0" borderId="11" xfId="0" applyFont="1" applyBorder="1" applyAlignment="1">
      <alignment/>
    </xf>
    <xf numFmtId="0" fontId="27" fillId="0" borderId="13" xfId="0" applyFont="1" applyBorder="1" applyAlignment="1">
      <alignment/>
    </xf>
    <xf numFmtId="0" fontId="27" fillId="0" borderId="12" xfId="0" applyFont="1" applyBorder="1" applyAlignment="1">
      <alignment/>
    </xf>
    <xf numFmtId="0" fontId="27" fillId="0" borderId="1" xfId="0" applyFont="1" applyBorder="1" applyAlignment="1">
      <alignment horizontal="center"/>
    </xf>
    <xf numFmtId="176" fontId="27" fillId="0" borderId="2" xfId="0" applyNumberFormat="1" applyFont="1" applyFill="1" applyBorder="1" applyAlignment="1" applyProtection="1">
      <alignment horizontal="left"/>
      <protection/>
    </xf>
    <xf numFmtId="176" fontId="27" fillId="0" borderId="9" xfId="0" applyNumberFormat="1" applyFont="1" applyBorder="1" applyAlignment="1">
      <alignment horizontal="right"/>
    </xf>
    <xf numFmtId="176" fontId="27" fillId="0" borderId="8" xfId="0" applyNumberFormat="1" applyFont="1" applyBorder="1" applyAlignment="1">
      <alignment horizontal="right"/>
    </xf>
    <xf numFmtId="0" fontId="27" fillId="0" borderId="4" xfId="0" applyFont="1" applyBorder="1" applyAlignment="1">
      <alignment horizontal="right"/>
    </xf>
    <xf numFmtId="0" fontId="27" fillId="0" borderId="9" xfId="0" applyFont="1" applyBorder="1" applyAlignment="1">
      <alignment horizontal="right"/>
    </xf>
    <xf numFmtId="0" fontId="27" fillId="0" borderId="8" xfId="0" applyFont="1" applyBorder="1" applyAlignment="1">
      <alignment horizontal="right"/>
    </xf>
    <xf numFmtId="3" fontId="27" fillId="0" borderId="0" xfId="0" applyNumberFormat="1" applyFont="1" applyBorder="1" applyAlignment="1">
      <alignment horizontal="right"/>
    </xf>
    <xf numFmtId="0" fontId="27" fillId="0" borderId="0" xfId="0" applyFont="1" applyFill="1" applyBorder="1" applyAlignment="1">
      <alignment horizontal="left"/>
    </xf>
    <xf numFmtId="0" fontId="0" fillId="0" borderId="2" xfId="0" applyFont="1" applyBorder="1" applyAlignment="1">
      <alignment/>
    </xf>
    <xf numFmtId="0" fontId="27" fillId="0" borderId="11" xfId="0" applyFont="1" applyBorder="1" applyAlignment="1">
      <alignment horizontal="right"/>
    </xf>
    <xf numFmtId="3" fontId="27" fillId="0" borderId="11" xfId="0" applyNumberFormat="1" applyFont="1" applyBorder="1" applyAlignment="1">
      <alignment horizontal="right"/>
    </xf>
    <xf numFmtId="0" fontId="12" fillId="0" borderId="0" xfId="24" applyFont="1" applyAlignment="1">
      <alignment/>
    </xf>
    <xf numFmtId="0" fontId="18" fillId="0" borderId="0" xfId="37" applyFont="1" applyBorder="1" applyAlignment="1">
      <alignment/>
      <protection/>
    </xf>
    <xf numFmtId="0" fontId="4" fillId="0" borderId="0" xfId="37" applyFont="1" applyBorder="1">
      <alignment/>
      <protection/>
    </xf>
    <xf numFmtId="0" fontId="77" fillId="0" borderId="0" xfId="37" applyFont="1" applyBorder="1">
      <alignment/>
      <protection/>
    </xf>
    <xf numFmtId="0" fontId="36" fillId="0" borderId="0" xfId="37" applyFont="1" applyBorder="1">
      <alignment/>
      <protection/>
    </xf>
    <xf numFmtId="0" fontId="7" fillId="0" borderId="0" xfId="37" applyFont="1" applyBorder="1">
      <alignment/>
      <protection/>
    </xf>
    <xf numFmtId="0" fontId="27" fillId="0" borderId="3" xfId="0" applyFont="1" applyBorder="1" applyAlignment="1">
      <alignment/>
    </xf>
    <xf numFmtId="0" fontId="27" fillId="0" borderId="5" xfId="0" applyFont="1" applyBorder="1" applyAlignment="1">
      <alignment/>
    </xf>
    <xf numFmtId="0" fontId="27" fillId="0" borderId="2" xfId="0" applyFont="1" applyFill="1" applyBorder="1" applyAlignment="1">
      <alignment horizontal="center" wrapText="1"/>
    </xf>
    <xf numFmtId="0" fontId="27" fillId="0" borderId="10" xfId="0" applyFont="1" applyFill="1" applyBorder="1" applyAlignment="1">
      <alignment horizontal="center" wrapText="1"/>
    </xf>
    <xf numFmtId="189" fontId="7" fillId="0" borderId="0" xfId="27" applyFont="1" applyBorder="1">
      <alignment/>
      <protection/>
    </xf>
    <xf numFmtId="3" fontId="28" fillId="0" borderId="0" xfId="25" applyNumberFormat="1" applyFont="1" applyBorder="1">
      <alignment/>
      <protection/>
    </xf>
    <xf numFmtId="3" fontId="23" fillId="0" borderId="0" xfId="25" applyNumberFormat="1" applyFont="1" applyBorder="1">
      <alignment/>
      <protection/>
    </xf>
    <xf numFmtId="9" fontId="23" fillId="0" borderId="0" xfId="25" applyNumberFormat="1" applyFont="1" applyBorder="1" applyAlignment="1" quotePrefix="1">
      <alignment horizontal="right"/>
      <protection/>
    </xf>
    <xf numFmtId="195" fontId="30" fillId="0" borderId="0" xfId="26" applyNumberFormat="1" applyFont="1" applyFill="1" applyAlignment="1">
      <alignment horizontal="right"/>
      <protection/>
    </xf>
    <xf numFmtId="3" fontId="30" fillId="0" borderId="0" xfId="26" applyNumberFormat="1" applyFont="1" applyAlignment="1">
      <alignment horizontal="right"/>
      <protection/>
    </xf>
    <xf numFmtId="0" fontId="27" fillId="0" borderId="1" xfId="0" applyFont="1" applyBorder="1" applyAlignment="1">
      <alignment horizontal="left"/>
    </xf>
    <xf numFmtId="177" fontId="27" fillId="0" borderId="0" xfId="15" applyNumberFormat="1" applyFont="1" applyBorder="1" applyAlignment="1">
      <alignment horizontal="right" wrapText="1"/>
    </xf>
    <xf numFmtId="0" fontId="81" fillId="0" borderId="2" xfId="0" applyFont="1" applyFill="1" applyBorder="1" applyAlignment="1">
      <alignment/>
    </xf>
    <xf numFmtId="0" fontId="27" fillId="0" borderId="4" xfId="0" applyFont="1" applyBorder="1" applyAlignment="1">
      <alignment/>
    </xf>
    <xf numFmtId="0" fontId="27" fillId="0" borderId="7" xfId="0" applyFont="1" applyBorder="1" applyAlignment="1">
      <alignment/>
    </xf>
    <xf numFmtId="0" fontId="30" fillId="0" borderId="4" xfId="0" applyFont="1" applyFill="1" applyBorder="1" applyAlignment="1">
      <alignment/>
    </xf>
    <xf numFmtId="0" fontId="30" fillId="0" borderId="7" xfId="0" applyFont="1" applyFill="1" applyBorder="1" applyAlignment="1">
      <alignment/>
    </xf>
    <xf numFmtId="0" fontId="30" fillId="0" borderId="15" xfId="0" applyFont="1" applyBorder="1" applyAlignment="1">
      <alignment/>
    </xf>
    <xf numFmtId="0" fontId="61" fillId="0" borderId="9" xfId="0" applyFont="1" applyBorder="1" applyAlignment="1">
      <alignment horizontal="right"/>
    </xf>
    <xf numFmtId="0" fontId="30" fillId="0" borderId="2" xfId="0" applyFont="1" applyBorder="1" applyAlignment="1">
      <alignment horizontal="center"/>
    </xf>
    <xf numFmtId="0" fontId="52" fillId="0" borderId="2" xfId="0" applyFont="1" applyBorder="1" applyAlignment="1">
      <alignment horizontal="center"/>
    </xf>
    <xf numFmtId="0" fontId="30" fillId="0" borderId="8" xfId="0" applyFont="1" applyBorder="1" applyAlignment="1">
      <alignment horizontal="right"/>
    </xf>
    <xf numFmtId="0" fontId="30" fillId="0" borderId="10" xfId="0" applyFont="1" applyBorder="1" applyAlignment="1">
      <alignment horizontal="center"/>
    </xf>
    <xf numFmtId="0" fontId="27" fillId="0" borderId="2" xfId="0" applyFont="1" applyBorder="1" applyAlignment="1">
      <alignment horizontal="center"/>
    </xf>
    <xf numFmtId="186" fontId="27" fillId="0" borderId="9" xfId="0" applyNumberFormat="1" applyFont="1" applyFill="1" applyBorder="1" applyAlignment="1">
      <alignment horizontal="right"/>
    </xf>
    <xf numFmtId="186" fontId="27" fillId="0" borderId="2" xfId="0" applyNumberFormat="1" applyFont="1" applyFill="1" applyBorder="1" applyAlignment="1">
      <alignment horizontal="center"/>
    </xf>
    <xf numFmtId="186" fontId="27" fillId="0" borderId="9" xfId="0" applyNumberFormat="1" applyFont="1" applyBorder="1" applyAlignment="1">
      <alignment horizontal="right"/>
    </xf>
    <xf numFmtId="186" fontId="27" fillId="0" borderId="0" xfId="0" applyNumberFormat="1" applyFont="1" applyBorder="1" applyAlignment="1">
      <alignment horizontal="center"/>
    </xf>
    <xf numFmtId="0" fontId="27" fillId="0" borderId="9" xfId="0" applyFont="1" applyBorder="1" applyAlignment="1">
      <alignment/>
    </xf>
    <xf numFmtId="0" fontId="53" fillId="0" borderId="10" xfId="0" applyFont="1" applyBorder="1" applyAlignment="1">
      <alignment horizontal="left"/>
    </xf>
    <xf numFmtId="186" fontId="27" fillId="0" borderId="8" xfId="0" applyNumberFormat="1" applyFont="1" applyBorder="1" applyAlignment="1">
      <alignment horizontal="right"/>
    </xf>
    <xf numFmtId="185" fontId="7" fillId="0" borderId="0" xfId="0" applyNumberFormat="1" applyFont="1" applyFill="1" applyBorder="1" applyAlignment="1">
      <alignment/>
    </xf>
    <xf numFmtId="185" fontId="7" fillId="0" borderId="0" xfId="0" applyNumberFormat="1" applyFont="1" applyBorder="1" applyAlignment="1">
      <alignment/>
    </xf>
    <xf numFmtId="0" fontId="7" fillId="0" borderId="0" xfId="0" applyFont="1" applyFill="1" applyBorder="1" applyAlignment="1">
      <alignment/>
    </xf>
    <xf numFmtId="0" fontId="30" fillId="0" borderId="4" xfId="0" applyFont="1" applyBorder="1" applyAlignment="1">
      <alignment horizontal="center"/>
    </xf>
    <xf numFmtId="0" fontId="30" fillId="0" borderId="7" xfId="0" applyFont="1" applyBorder="1" applyAlignment="1">
      <alignment horizontal="center"/>
    </xf>
    <xf numFmtId="0" fontId="52" fillId="0" borderId="5" xfId="0" applyFont="1" applyBorder="1" applyAlignment="1">
      <alignment horizontal="center"/>
    </xf>
    <xf numFmtId="185" fontId="27" fillId="0" borderId="9" xfId="0" applyNumberFormat="1" applyFont="1" applyBorder="1" applyAlignment="1" quotePrefix="1">
      <alignment horizontal="right"/>
    </xf>
    <xf numFmtId="185" fontId="27" fillId="0" borderId="2" xfId="0" applyNumberFormat="1" applyFont="1" applyBorder="1" applyAlignment="1" quotePrefix="1">
      <alignment horizontal="center"/>
    </xf>
    <xf numFmtId="186" fontId="27" fillId="0" borderId="2" xfId="0" applyNumberFormat="1" applyFont="1" applyBorder="1" applyAlignment="1">
      <alignment horizontal="center"/>
    </xf>
    <xf numFmtId="0" fontId="27" fillId="0" borderId="10" xfId="0" applyFont="1" applyBorder="1" applyAlignment="1">
      <alignment horizontal="center"/>
    </xf>
    <xf numFmtId="187" fontId="27" fillId="0" borderId="9" xfId="0" applyNumberFormat="1" applyFont="1" applyBorder="1" applyAlignment="1">
      <alignment horizontal="right"/>
    </xf>
    <xf numFmtId="187" fontId="27" fillId="0" borderId="2" xfId="0" applyNumberFormat="1" applyFont="1" applyBorder="1" applyAlignment="1">
      <alignment horizontal="center"/>
    </xf>
    <xf numFmtId="187" fontId="27" fillId="0" borderId="9" xfId="0" applyNumberFormat="1" applyFont="1" applyBorder="1" applyAlignment="1" quotePrefix="1">
      <alignment horizontal="right"/>
    </xf>
    <xf numFmtId="187" fontId="27" fillId="0" borderId="2" xfId="0" applyNumberFormat="1" applyFont="1" applyBorder="1" applyAlignment="1" quotePrefix="1">
      <alignment horizontal="center"/>
    </xf>
    <xf numFmtId="0" fontId="27" fillId="0" borderId="9" xfId="0" applyFont="1" applyBorder="1" applyAlignment="1">
      <alignment horizontal="right" vertical="top" wrapText="1"/>
    </xf>
    <xf numFmtId="0" fontId="58" fillId="0" borderId="7" xfId="0" applyFont="1" applyBorder="1" applyAlignment="1">
      <alignment/>
    </xf>
    <xf numFmtId="3" fontId="84" fillId="0" borderId="4" xfId="33" applyNumberFormat="1" applyFont="1" applyFill="1" applyBorder="1" applyAlignment="1">
      <alignment horizontal="right" wrapText="1"/>
      <protection/>
    </xf>
    <xf numFmtId="176" fontId="85" fillId="0" borderId="0" xfId="33" applyNumberFormat="1" applyFont="1" applyFill="1" applyBorder="1" applyAlignment="1">
      <alignment horizontal="center" wrapText="1"/>
      <protection/>
    </xf>
    <xf numFmtId="0" fontId="58" fillId="0" borderId="2" xfId="0" applyFont="1" applyBorder="1" applyAlignment="1">
      <alignment/>
    </xf>
    <xf numFmtId="3" fontId="84" fillId="0" borderId="9" xfId="33" applyNumberFormat="1" applyFont="1" applyFill="1" applyBorder="1" applyAlignment="1">
      <alignment horizontal="right" wrapText="1"/>
      <protection/>
    </xf>
    <xf numFmtId="0" fontId="58" fillId="0" borderId="6" xfId="0" applyFont="1" applyBorder="1" applyAlignment="1">
      <alignment/>
    </xf>
    <xf numFmtId="3" fontId="84" fillId="0" borderId="8" xfId="33" applyNumberFormat="1" applyFont="1" applyFill="1" applyBorder="1" applyAlignment="1">
      <alignment horizontal="right" wrapText="1"/>
      <protection/>
    </xf>
    <xf numFmtId="0" fontId="53" fillId="0" borderId="2" xfId="0" applyFont="1" applyBorder="1" applyAlignment="1">
      <alignment horizontal="left"/>
    </xf>
    <xf numFmtId="0" fontId="53" fillId="0" borderId="2" xfId="0" applyFont="1" applyFill="1" applyBorder="1" applyAlignment="1">
      <alignment horizontal="left"/>
    </xf>
    <xf numFmtId="0" fontId="27" fillId="0" borderId="9" xfId="0" applyFont="1" applyFill="1" applyBorder="1" applyAlignment="1">
      <alignment/>
    </xf>
    <xf numFmtId="0" fontId="65" fillId="0" borderId="10" xfId="0" applyFont="1" applyFill="1" applyBorder="1" applyAlignment="1">
      <alignment horizontal="left"/>
    </xf>
    <xf numFmtId="0" fontId="27" fillId="0" borderId="8" xfId="0" applyFont="1" applyFill="1" applyBorder="1" applyAlignment="1">
      <alignment/>
    </xf>
    <xf numFmtId="0" fontId="65" fillId="0" borderId="2" xfId="0" applyFont="1" applyFill="1" applyBorder="1" applyAlignment="1">
      <alignment horizontal="left"/>
    </xf>
    <xf numFmtId="0" fontId="3" fillId="0" borderId="2" xfId="0" applyFont="1" applyFill="1" applyBorder="1" applyAlignment="1">
      <alignment horizontal="center"/>
    </xf>
    <xf numFmtId="0" fontId="3" fillId="0" borderId="10" xfId="0" applyFont="1" applyFill="1" applyBorder="1" applyAlignment="1">
      <alignment horizontal="center"/>
    </xf>
    <xf numFmtId="0" fontId="61" fillId="0" borderId="8" xfId="0" applyFont="1" applyBorder="1" applyAlignment="1">
      <alignment horizontal="center"/>
    </xf>
    <xf numFmtId="0" fontId="61" fillId="0" borderId="10" xfId="0" applyFont="1" applyBorder="1" applyAlignment="1">
      <alignment horizontal="center"/>
    </xf>
    <xf numFmtId="0" fontId="52" fillId="0" borderId="6" xfId="0" applyFont="1" applyBorder="1" applyAlignment="1">
      <alignment/>
    </xf>
    <xf numFmtId="0" fontId="27" fillId="0" borderId="6" xfId="0" applyFont="1" applyBorder="1" applyAlignment="1">
      <alignment horizontal="center" vertical="top" wrapText="1"/>
    </xf>
    <xf numFmtId="0" fontId="37" fillId="0" borderId="5" xfId="0" applyFont="1" applyBorder="1" applyAlignment="1">
      <alignment/>
    </xf>
    <xf numFmtId="0" fontId="38" fillId="0" borderId="2" xfId="0" applyFont="1" applyBorder="1" applyAlignment="1">
      <alignment horizontal="center" wrapText="1"/>
    </xf>
    <xf numFmtId="184" fontId="27" fillId="0" borderId="0" xfId="15" applyNumberFormat="1" applyFont="1" applyFill="1" applyBorder="1" applyAlignment="1">
      <alignment horizontal="left" vertical="top" wrapText="1" indent="1"/>
    </xf>
    <xf numFmtId="184" fontId="27" fillId="0" borderId="1" xfId="15" applyNumberFormat="1" applyFont="1" applyFill="1" applyBorder="1" applyAlignment="1">
      <alignment horizontal="left" vertical="top" wrapText="1" indent="1"/>
    </xf>
    <xf numFmtId="184" fontId="27" fillId="0" borderId="0" xfId="15" applyNumberFormat="1" applyFont="1" applyFill="1" applyBorder="1" applyAlignment="1">
      <alignment horizontal="center" vertical="top" wrapText="1"/>
    </xf>
    <xf numFmtId="0" fontId="2" fillId="0" borderId="0" xfId="0" applyFont="1" applyAlignment="1">
      <alignment/>
    </xf>
    <xf numFmtId="0" fontId="23" fillId="0" borderId="0" xfId="0" applyFont="1" applyAlignment="1">
      <alignment/>
    </xf>
    <xf numFmtId="0" fontId="86" fillId="0" borderId="1" xfId="0" applyFont="1" applyBorder="1" applyAlignment="1">
      <alignment/>
    </xf>
    <xf numFmtId="0" fontId="86" fillId="0" borderId="0" xfId="0" applyFont="1" applyBorder="1" applyAlignment="1">
      <alignment/>
    </xf>
    <xf numFmtId="0" fontId="61" fillId="0" borderId="4" xfId="0" applyFont="1" applyBorder="1" applyAlignment="1">
      <alignment horizontal="right"/>
    </xf>
    <xf numFmtId="0" fontId="61" fillId="0" borderId="7" xfId="0" applyFont="1" applyBorder="1" applyAlignment="1">
      <alignment horizontal="center"/>
    </xf>
    <xf numFmtId="0" fontId="61" fillId="0" borderId="5" xfId="0" applyFont="1" applyBorder="1" applyAlignment="1">
      <alignment horizontal="left"/>
    </xf>
    <xf numFmtId="0" fontId="7" fillId="0" borderId="8" xfId="0" applyFont="1" applyBorder="1" applyAlignment="1">
      <alignment horizontal="center"/>
    </xf>
    <xf numFmtId="186" fontId="27" fillId="0" borderId="9" xfId="15" applyNumberFormat="1" applyFont="1" applyBorder="1" applyAlignment="1" quotePrefix="1">
      <alignment horizontal="right"/>
    </xf>
    <xf numFmtId="186" fontId="27" fillId="0" borderId="2" xfId="15" applyNumberFormat="1" applyFont="1" applyBorder="1" applyAlignment="1" quotePrefix="1">
      <alignment horizontal="center"/>
    </xf>
    <xf numFmtId="0" fontId="27" fillId="0" borderId="0" xfId="0" applyFont="1" applyBorder="1" applyAlignment="1">
      <alignment horizontal="right"/>
    </xf>
    <xf numFmtId="192" fontId="27" fillId="0" borderId="2" xfId="0" applyNumberFormat="1" applyFont="1" applyBorder="1" applyAlignment="1" quotePrefix="1">
      <alignment horizontal="center"/>
    </xf>
    <xf numFmtId="192" fontId="27" fillId="0" borderId="2" xfId="15" applyNumberFormat="1" applyFont="1" applyBorder="1" applyAlignment="1" quotePrefix="1">
      <alignment horizontal="center"/>
    </xf>
    <xf numFmtId="3" fontId="27" fillId="0" borderId="9" xfId="0" applyNumberFormat="1" applyFont="1" applyBorder="1" applyAlignment="1">
      <alignment horizontal="right"/>
    </xf>
    <xf numFmtId="3" fontId="27" fillId="0" borderId="2" xfId="0" applyNumberFormat="1" applyFont="1" applyBorder="1" applyAlignment="1">
      <alignment horizontal="right"/>
    </xf>
    <xf numFmtId="3" fontId="27" fillId="0" borderId="5" xfId="0" applyNumberFormat="1" applyFont="1" applyBorder="1" applyAlignment="1">
      <alignment horizontal="center"/>
    </xf>
    <xf numFmtId="188" fontId="27" fillId="0" borderId="2" xfId="0" applyNumberFormat="1" applyFont="1" applyBorder="1" applyAlignment="1" quotePrefix="1">
      <alignment horizontal="center"/>
    </xf>
    <xf numFmtId="3" fontId="27" fillId="0" borderId="2" xfId="0" applyNumberFormat="1" applyFont="1" applyBorder="1" applyAlignment="1">
      <alignment horizontal="center"/>
    </xf>
    <xf numFmtId="186" fontId="27" fillId="0" borderId="8" xfId="15" applyNumberFormat="1" applyFont="1" applyBorder="1" applyAlignment="1" quotePrefix="1">
      <alignment horizontal="right"/>
    </xf>
    <xf numFmtId="3" fontId="27" fillId="0" borderId="8" xfId="0" applyNumberFormat="1" applyFont="1" applyBorder="1" applyAlignment="1">
      <alignment horizontal="right"/>
    </xf>
    <xf numFmtId="3" fontId="27" fillId="0" borderId="10" xfId="0" applyNumberFormat="1" applyFont="1" applyBorder="1" applyAlignment="1">
      <alignment horizontal="right"/>
    </xf>
    <xf numFmtId="3" fontId="27" fillId="0" borderId="1" xfId="0" applyNumberFormat="1" applyFont="1" applyBorder="1" applyAlignment="1">
      <alignment horizontal="right"/>
    </xf>
    <xf numFmtId="0" fontId="3" fillId="0" borderId="5" xfId="0" applyFont="1" applyBorder="1" applyAlignment="1">
      <alignment horizontal="center"/>
    </xf>
    <xf numFmtId="184" fontId="27" fillId="0" borderId="8" xfId="15" applyNumberFormat="1" applyFont="1" applyBorder="1" applyAlignment="1" quotePrefix="1">
      <alignment horizontal="right"/>
    </xf>
    <xf numFmtId="176" fontId="87" fillId="0" borderId="2" xfId="0" applyNumberFormat="1" applyFont="1" applyFill="1" applyBorder="1" applyAlignment="1" applyProtection="1">
      <alignment horizontal="left"/>
      <protection/>
    </xf>
    <xf numFmtId="0" fontId="59" fillId="0" borderId="0" xfId="0" applyFont="1" applyAlignment="1" quotePrefix="1">
      <alignment/>
    </xf>
    <xf numFmtId="3" fontId="36" fillId="0" borderId="0" xfId="15" applyNumberFormat="1" applyFont="1" applyFill="1" applyBorder="1" applyAlignment="1">
      <alignment horizontal="right"/>
    </xf>
    <xf numFmtId="0" fontId="36" fillId="0" borderId="0" xfId="0" applyFont="1" applyFill="1" applyBorder="1" applyAlignment="1">
      <alignment horizontal="left"/>
    </xf>
    <xf numFmtId="0" fontId="7" fillId="0" borderId="1" xfId="0" applyFont="1" applyBorder="1" applyAlignment="1">
      <alignment/>
    </xf>
    <xf numFmtId="0" fontId="36" fillId="0" borderId="4" xfId="0" applyFont="1" applyBorder="1" applyAlignment="1">
      <alignment horizontal="center"/>
    </xf>
    <xf numFmtId="0" fontId="36" fillId="0" borderId="7" xfId="0" applyFont="1" applyBorder="1" applyAlignment="1">
      <alignment horizontal="center"/>
    </xf>
    <xf numFmtId="0" fontId="36" fillId="0" borderId="4" xfId="0" applyFont="1" applyBorder="1" applyAlignment="1">
      <alignment wrapText="1"/>
    </xf>
    <xf numFmtId="0" fontId="36" fillId="0" borderId="7" xfId="0" applyFont="1" applyBorder="1" applyAlignment="1">
      <alignment wrapText="1"/>
    </xf>
    <xf numFmtId="0" fontId="36" fillId="0" borderId="15" xfId="0" applyFont="1" applyBorder="1" applyAlignment="1">
      <alignment wrapText="1"/>
    </xf>
    <xf numFmtId="0" fontId="36" fillId="0" borderId="16" xfId="0" applyFont="1" applyBorder="1" applyAlignment="1">
      <alignment wrapText="1"/>
    </xf>
    <xf numFmtId="0" fontId="36" fillId="0" borderId="17" xfId="0" applyFont="1" applyBorder="1" applyAlignment="1">
      <alignment wrapText="1"/>
    </xf>
    <xf numFmtId="0" fontId="36" fillId="0" borderId="3" xfId="0" applyFont="1" applyBorder="1" applyAlignment="1">
      <alignment horizontal="left" wrapText="1"/>
    </xf>
    <xf numFmtId="0" fontId="38" fillId="0" borderId="2" xfId="0" applyFont="1" applyBorder="1" applyAlignment="1">
      <alignment horizontal="center"/>
    </xf>
    <xf numFmtId="0" fontId="39" fillId="0" borderId="5" xfId="0" applyFont="1" applyBorder="1" applyAlignment="1">
      <alignment horizontal="center" wrapText="1"/>
    </xf>
    <xf numFmtId="0" fontId="3" fillId="0" borderId="8" xfId="0" applyFont="1" applyBorder="1" applyAlignment="1">
      <alignment horizontal="center"/>
    </xf>
    <xf numFmtId="0" fontId="3" fillId="0" borderId="10" xfId="0" applyFont="1" applyBorder="1" applyAlignment="1">
      <alignment horizontal="center"/>
    </xf>
    <xf numFmtId="0" fontId="3" fillId="0" borderId="6" xfId="0" applyFont="1" applyBorder="1" applyAlignment="1">
      <alignment horizontal="right" vertical="top" wrapText="1"/>
    </xf>
    <xf numFmtId="0" fontId="3" fillId="0" borderId="9" xfId="0" applyFont="1" applyBorder="1" applyAlignment="1">
      <alignment horizontal="right"/>
    </xf>
    <xf numFmtId="0" fontId="3" fillId="0" borderId="2" xfId="0" applyFont="1" applyBorder="1" applyAlignment="1">
      <alignment horizontal="center"/>
    </xf>
    <xf numFmtId="186" fontId="3" fillId="0" borderId="9" xfId="0" applyNumberFormat="1" applyFont="1" applyBorder="1" applyAlignment="1">
      <alignment horizontal="right"/>
    </xf>
    <xf numFmtId="186" fontId="3" fillId="0" borderId="2" xfId="0" applyNumberFormat="1" applyFont="1" applyBorder="1" applyAlignment="1">
      <alignment horizontal="center"/>
    </xf>
    <xf numFmtId="186" fontId="36" fillId="0" borderId="18" xfId="0" applyNumberFormat="1" applyFont="1" applyBorder="1" applyAlignment="1">
      <alignment horizontal="right"/>
    </xf>
    <xf numFmtId="186" fontId="36" fillId="0" borderId="2" xfId="0" applyNumberFormat="1" applyFont="1" applyBorder="1" applyAlignment="1">
      <alignment horizontal="center"/>
    </xf>
    <xf numFmtId="187" fontId="36" fillId="0" borderId="5" xfId="0" applyNumberFormat="1" applyFont="1" applyBorder="1" applyAlignment="1">
      <alignment horizontal="center"/>
    </xf>
    <xf numFmtId="186" fontId="3" fillId="0" borderId="0" xfId="0" applyNumberFormat="1" applyFont="1" applyBorder="1" applyAlignment="1">
      <alignment horizontal="right"/>
    </xf>
    <xf numFmtId="0" fontId="10" fillId="0" borderId="19" xfId="0" applyFont="1" applyBorder="1" applyAlignment="1">
      <alignment/>
    </xf>
    <xf numFmtId="187" fontId="36" fillId="0" borderId="5" xfId="0" applyNumberFormat="1" applyFont="1" applyFill="1" applyBorder="1" applyAlignment="1">
      <alignment horizontal="center"/>
    </xf>
    <xf numFmtId="0" fontId="3" fillId="0" borderId="8" xfId="0" applyFont="1" applyBorder="1" applyAlignment="1">
      <alignment horizontal="right"/>
    </xf>
    <xf numFmtId="0" fontId="3" fillId="0" borderId="10" xfId="0" applyFont="1" applyBorder="1" applyAlignment="1">
      <alignment horizontal="left"/>
    </xf>
    <xf numFmtId="186" fontId="36" fillId="0" borderId="20" xfId="0" applyNumberFormat="1" applyFont="1" applyBorder="1" applyAlignment="1">
      <alignment horizontal="right"/>
    </xf>
    <xf numFmtId="187" fontId="36" fillId="0" borderId="6" xfId="0" applyNumberFormat="1" applyFont="1" applyFill="1" applyBorder="1" applyAlignment="1">
      <alignment horizontal="center"/>
    </xf>
    <xf numFmtId="0" fontId="36" fillId="0" borderId="21" xfId="0" applyFont="1" applyBorder="1" applyAlignment="1">
      <alignment wrapText="1"/>
    </xf>
    <xf numFmtId="0" fontId="36" fillId="0" borderId="2" xfId="0" applyFont="1" applyBorder="1" applyAlignment="1">
      <alignment horizontal="center" wrapText="1"/>
    </xf>
    <xf numFmtId="0" fontId="38" fillId="0" borderId="5" xfId="0" applyFont="1" applyBorder="1" applyAlignment="1">
      <alignment horizontal="center" wrapText="1"/>
    </xf>
    <xf numFmtId="0" fontId="38" fillId="0" borderId="22" xfId="0" applyFont="1" applyBorder="1" applyAlignment="1">
      <alignment horizontal="center" wrapText="1"/>
    </xf>
    <xf numFmtId="0" fontId="3" fillId="0" borderId="10" xfId="0" applyFont="1" applyBorder="1" applyAlignment="1">
      <alignment/>
    </xf>
    <xf numFmtId="0" fontId="3" fillId="0" borderId="10" xfId="0" applyFont="1" applyBorder="1" applyAlignment="1">
      <alignment horizontal="right" vertical="top" wrapText="1"/>
    </xf>
    <xf numFmtId="0" fontId="3" fillId="0" borderId="23" xfId="0" applyFont="1" applyBorder="1" applyAlignment="1">
      <alignment horizontal="right" vertical="top" wrapText="1"/>
    </xf>
    <xf numFmtId="0" fontId="7" fillId="0" borderId="10" xfId="0" applyFont="1" applyBorder="1" applyAlignment="1">
      <alignment horizontal="right"/>
    </xf>
    <xf numFmtId="0" fontId="7" fillId="0" borderId="6" xfId="0" applyFont="1" applyBorder="1" applyAlignment="1">
      <alignment/>
    </xf>
    <xf numFmtId="0" fontId="3" fillId="0" borderId="22" xfId="0" applyFont="1" applyBorder="1" applyAlignment="1">
      <alignment horizontal="center"/>
    </xf>
    <xf numFmtId="0" fontId="8" fillId="0" borderId="2" xfId="0" applyFont="1" applyBorder="1" applyAlignment="1">
      <alignment horizontal="center"/>
    </xf>
    <xf numFmtId="187" fontId="36" fillId="0" borderId="2" xfId="0" applyNumberFormat="1" applyFont="1" applyBorder="1" applyAlignment="1">
      <alignment horizontal="center"/>
    </xf>
    <xf numFmtId="187" fontId="36" fillId="0" borderId="2" xfId="0" applyNumberFormat="1" applyFont="1" applyFill="1" applyBorder="1" applyAlignment="1">
      <alignment horizontal="center"/>
    </xf>
    <xf numFmtId="0" fontId="36" fillId="0" borderId="4" xfId="0" applyFont="1" applyBorder="1" applyAlignment="1">
      <alignment horizontal="left" wrapText="1"/>
    </xf>
    <xf numFmtId="0" fontId="36" fillId="0" borderId="15" xfId="0" applyFont="1" applyBorder="1" applyAlignment="1">
      <alignment horizontal="left" wrapText="1"/>
    </xf>
    <xf numFmtId="0" fontId="36" fillId="0" borderId="17" xfId="0" applyFont="1" applyBorder="1" applyAlignment="1">
      <alignment horizontal="left" wrapText="1"/>
    </xf>
    <xf numFmtId="0" fontId="38" fillId="0" borderId="9" xfId="0" applyFont="1" applyBorder="1" applyAlignment="1">
      <alignment horizontal="right"/>
    </xf>
    <xf numFmtId="186" fontId="3" fillId="0" borderId="9" xfId="15" applyNumberFormat="1" applyFont="1" applyBorder="1" applyAlignment="1">
      <alignment horizontal="right"/>
    </xf>
    <xf numFmtId="186" fontId="3" fillId="0" borderId="2" xfId="15" applyNumberFormat="1" applyFont="1" applyBorder="1" applyAlignment="1">
      <alignment horizontal="center"/>
    </xf>
    <xf numFmtId="186" fontId="3" fillId="0" borderId="0" xfId="15" applyNumberFormat="1" applyFont="1" applyBorder="1" applyAlignment="1">
      <alignment horizontal="center"/>
    </xf>
    <xf numFmtId="186" fontId="3" fillId="0" borderId="0" xfId="0" applyNumberFormat="1" applyFont="1" applyBorder="1" applyAlignment="1">
      <alignment horizontal="center"/>
    </xf>
    <xf numFmtId="187" fontId="36" fillId="0" borderId="5" xfId="15" applyNumberFormat="1" applyFont="1" applyBorder="1" applyAlignment="1">
      <alignment horizontal="center" vertical="center" readingOrder="1"/>
    </xf>
    <xf numFmtId="185" fontId="3" fillId="0" borderId="2" xfId="0" applyNumberFormat="1" applyFont="1" applyFill="1" applyBorder="1" applyAlignment="1">
      <alignment horizontal="center"/>
    </xf>
    <xf numFmtId="185" fontId="3" fillId="0" borderId="0" xfId="0" applyNumberFormat="1" applyFont="1" applyFill="1" applyBorder="1" applyAlignment="1">
      <alignment horizontal="center"/>
    </xf>
    <xf numFmtId="185" fontId="3" fillId="0" borderId="19" xfId="0" applyNumberFormat="1" applyFont="1" applyFill="1" applyBorder="1" applyAlignment="1">
      <alignment horizontal="center"/>
    </xf>
    <xf numFmtId="185" fontId="36" fillId="0" borderId="2" xfId="0" applyNumberFormat="1" applyFont="1" applyFill="1" applyBorder="1" applyAlignment="1">
      <alignment horizontal="center"/>
    </xf>
    <xf numFmtId="185" fontId="3" fillId="0" borderId="10" xfId="0" applyNumberFormat="1" applyFont="1" applyFill="1" applyBorder="1" applyAlignment="1">
      <alignment horizontal="center"/>
    </xf>
    <xf numFmtId="185" fontId="3" fillId="0" borderId="1" xfId="0" applyNumberFormat="1" applyFont="1" applyFill="1" applyBorder="1" applyAlignment="1">
      <alignment horizontal="center"/>
    </xf>
    <xf numFmtId="185" fontId="3" fillId="0" borderId="24" xfId="0" applyNumberFormat="1" applyFont="1" applyFill="1" applyBorder="1" applyAlignment="1">
      <alignment horizontal="center"/>
    </xf>
    <xf numFmtId="185" fontId="36" fillId="0" borderId="10" xfId="0" applyNumberFormat="1" applyFont="1" applyFill="1" applyBorder="1" applyAlignment="1">
      <alignment horizontal="center"/>
    </xf>
    <xf numFmtId="186" fontId="3" fillId="0" borderId="9" xfId="0" applyNumberFormat="1" applyFont="1" applyFill="1" applyBorder="1" applyAlignment="1">
      <alignment horizontal="right"/>
    </xf>
    <xf numFmtId="186" fontId="3" fillId="0" borderId="8" xfId="0" applyNumberFormat="1" applyFont="1" applyFill="1" applyBorder="1" applyAlignment="1">
      <alignment horizontal="right"/>
    </xf>
    <xf numFmtId="186" fontId="36" fillId="0" borderId="18" xfId="0" applyNumberFormat="1" applyFont="1" applyFill="1" applyBorder="1" applyAlignment="1">
      <alignment horizontal="right"/>
    </xf>
    <xf numFmtId="186" fontId="36" fillId="0" borderId="20" xfId="0" applyNumberFormat="1" applyFont="1" applyFill="1" applyBorder="1" applyAlignment="1">
      <alignment horizontal="right"/>
    </xf>
    <xf numFmtId="0" fontId="3" fillId="0" borderId="5" xfId="0" applyFont="1" applyFill="1" applyBorder="1" applyAlignment="1">
      <alignment horizontal="center"/>
    </xf>
    <xf numFmtId="0" fontId="3" fillId="0" borderId="22" xfId="0" applyFont="1" applyFill="1" applyBorder="1" applyAlignment="1">
      <alignment horizontal="center"/>
    </xf>
    <xf numFmtId="0" fontId="8" fillId="0" borderId="2" xfId="0" applyFont="1" applyFill="1" applyBorder="1" applyAlignment="1">
      <alignment horizontal="center"/>
    </xf>
    <xf numFmtId="0" fontId="3" fillId="0" borderId="6" xfId="0" applyFont="1" applyFill="1" applyBorder="1" applyAlignment="1">
      <alignment horizontal="center"/>
    </xf>
    <xf numFmtId="0" fontId="3" fillId="0" borderId="23" xfId="0" applyFont="1" applyFill="1" applyBorder="1" applyAlignment="1">
      <alignment horizontal="center"/>
    </xf>
    <xf numFmtId="0" fontId="8" fillId="0" borderId="10" xfId="0" applyFont="1" applyFill="1" applyBorder="1" applyAlignment="1">
      <alignment horizontal="center"/>
    </xf>
    <xf numFmtId="0" fontId="89" fillId="0" borderId="0" xfId="0" applyFont="1" applyAlignment="1">
      <alignment vertical="center" wrapText="1"/>
    </xf>
    <xf numFmtId="0" fontId="10" fillId="0" borderId="0" xfId="29" applyFont="1">
      <alignment vertical="center"/>
      <protection/>
    </xf>
    <xf numFmtId="0" fontId="36"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horizontal="right" vertical="top" wrapText="1"/>
    </xf>
    <xf numFmtId="0" fontId="36" fillId="0" borderId="25" xfId="0" applyFont="1" applyBorder="1" applyAlignment="1">
      <alignment vertical="top" wrapText="1"/>
    </xf>
    <xf numFmtId="0" fontId="3" fillId="0" borderId="25" xfId="0" applyFont="1" applyBorder="1" applyAlignment="1">
      <alignment vertical="top" wrapText="1"/>
    </xf>
    <xf numFmtId="14" fontId="36" fillId="0" borderId="25" xfId="0" applyNumberFormat="1" applyFont="1" applyBorder="1" applyAlignment="1" quotePrefix="1">
      <alignment horizontal="right" vertical="top" wrapText="1"/>
    </xf>
    <xf numFmtId="0" fontId="3" fillId="0" borderId="25" xfId="0" applyFont="1" applyBorder="1" applyAlignment="1">
      <alignment horizontal="right" vertical="top" wrapText="1"/>
    </xf>
    <xf numFmtId="14" fontId="36" fillId="0" borderId="0" xfId="0" applyNumberFormat="1" applyFont="1" applyBorder="1" applyAlignment="1">
      <alignment horizontal="right" vertical="top" wrapText="1"/>
    </xf>
    <xf numFmtId="14" fontId="3" fillId="0" borderId="0" xfId="0" applyNumberFormat="1" applyFont="1" applyBorder="1" applyAlignment="1">
      <alignment horizontal="right" vertical="top" wrapText="1"/>
    </xf>
    <xf numFmtId="0" fontId="3" fillId="0" borderId="0" xfId="0" applyFont="1" applyBorder="1" applyAlignment="1">
      <alignment horizontal="right" vertical="top" wrapText="1"/>
    </xf>
    <xf numFmtId="0" fontId="90" fillId="0" borderId="0" xfId="0" applyFont="1" applyAlignment="1">
      <alignment vertical="top" wrapText="1"/>
    </xf>
    <xf numFmtId="0" fontId="3" fillId="0" borderId="0" xfId="0" applyFont="1" applyAlignment="1">
      <alignment vertical="top" wrapText="1"/>
    </xf>
    <xf numFmtId="0" fontId="36" fillId="0" borderId="0" xfId="0" applyFont="1" applyAlignment="1">
      <alignment vertical="top" wrapText="1"/>
    </xf>
    <xf numFmtId="0" fontId="3" fillId="0" borderId="0" xfId="0" applyFont="1" applyAlignment="1" quotePrefix="1">
      <alignment horizontal="left" vertical="top" wrapText="1" indent="1"/>
    </xf>
    <xf numFmtId="177" fontId="36" fillId="0" borderId="0" xfId="15" applyNumberFormat="1" applyFont="1" applyAlignment="1">
      <alignment horizontal="right" wrapText="1"/>
    </xf>
    <xf numFmtId="0" fontId="3" fillId="0" borderId="0" xfId="0" applyFont="1" applyAlignment="1">
      <alignment horizontal="left" vertical="top" wrapText="1" indent="1"/>
    </xf>
    <xf numFmtId="0" fontId="92" fillId="0" borderId="0" xfId="0" applyFont="1" applyAlignment="1">
      <alignment horizontal="right" vertical="top" wrapText="1"/>
    </xf>
    <xf numFmtId="0" fontId="85" fillId="0" borderId="0" xfId="0" applyFont="1" applyAlignment="1">
      <alignment horizontal="right" vertical="top" wrapText="1"/>
    </xf>
    <xf numFmtId="0" fontId="36" fillId="0" borderId="0" xfId="0" applyFont="1" applyAlignment="1">
      <alignment horizontal="right" vertical="top" wrapText="1"/>
    </xf>
    <xf numFmtId="0" fontId="3" fillId="0" borderId="0" xfId="29" applyFont="1">
      <alignment vertical="center"/>
      <protection/>
    </xf>
    <xf numFmtId="0" fontId="36" fillId="0" borderId="0" xfId="0" applyFont="1" applyAlignment="1">
      <alignment horizontal="right" wrapText="1"/>
    </xf>
    <xf numFmtId="0" fontId="3" fillId="0" borderId="0" xfId="0" applyFont="1" applyAlignment="1">
      <alignment horizontal="right" wrapText="1"/>
    </xf>
    <xf numFmtId="0" fontId="8"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right" vertical="top" wrapText="1"/>
    </xf>
    <xf numFmtId="14" fontId="8" fillId="0" borderId="0" xfId="0" applyNumberFormat="1" applyFont="1" applyBorder="1" applyAlignment="1">
      <alignment horizontal="right" vertical="top" wrapText="1"/>
    </xf>
    <xf numFmtId="0" fontId="94"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right" vertical="top" wrapText="1"/>
    </xf>
    <xf numFmtId="0" fontId="7" fillId="0" borderId="0" xfId="0" applyFont="1" applyAlignment="1">
      <alignment horizontal="right" vertical="top" wrapText="1"/>
    </xf>
    <xf numFmtId="0" fontId="8" fillId="0" borderId="0" xfId="0" applyFont="1" applyAlignment="1">
      <alignment vertical="top" wrapText="1"/>
    </xf>
    <xf numFmtId="0" fontId="7" fillId="0" borderId="0" xfId="0" applyFont="1" applyAlignment="1" quotePrefix="1">
      <alignment horizontal="left" vertical="top" wrapText="1" indent="1"/>
    </xf>
    <xf numFmtId="0" fontId="95" fillId="0" borderId="0" xfId="0" applyFont="1" applyAlignment="1">
      <alignment horizontal="right" vertical="top" wrapText="1"/>
    </xf>
    <xf numFmtId="0" fontId="96" fillId="0" borderId="0" xfId="0" applyFont="1" applyAlignment="1">
      <alignment horizontal="right" vertical="top" wrapText="1"/>
    </xf>
    <xf numFmtId="0" fontId="7" fillId="0" borderId="0" xfId="0" applyFont="1" applyAlignment="1">
      <alignment horizontal="left" vertical="top" wrapText="1" indent="1"/>
    </xf>
    <xf numFmtId="0" fontId="43" fillId="0" borderId="0" xfId="0" applyFont="1" applyAlignment="1">
      <alignment vertical="top" wrapText="1"/>
    </xf>
    <xf numFmtId="0" fontId="3" fillId="0" borderId="0" xfId="0" applyFont="1" applyAlignment="1">
      <alignment vertical="center" wrapText="1"/>
    </xf>
    <xf numFmtId="0" fontId="10" fillId="0" borderId="0" xfId="0" applyFont="1" applyAlignment="1">
      <alignment vertical="top" wrapText="1"/>
    </xf>
    <xf numFmtId="10" fontId="95" fillId="0" borderId="0" xfId="0" applyNumberFormat="1" applyFont="1" applyAlignment="1">
      <alignment horizontal="right" vertical="top" wrapText="1"/>
    </xf>
    <xf numFmtId="10" fontId="96" fillId="0" borderId="0" xfId="0" applyNumberFormat="1" applyFont="1" applyAlignment="1">
      <alignment horizontal="right" vertical="top" wrapText="1"/>
    </xf>
    <xf numFmtId="0" fontId="7" fillId="0" borderId="0" xfId="0" applyFont="1" applyAlignment="1">
      <alignment horizontal="left" vertical="top" wrapText="1" indent="2"/>
    </xf>
    <xf numFmtId="0" fontId="36" fillId="0" borderId="0" xfId="0" applyFont="1" applyBorder="1" applyAlignment="1">
      <alignment horizontal="right" vertical="top" wrapText="1"/>
    </xf>
    <xf numFmtId="0" fontId="3" fillId="0" borderId="26" xfId="0" applyFont="1" applyBorder="1" applyAlignment="1">
      <alignment horizontal="right" vertical="top" wrapText="1"/>
    </xf>
    <xf numFmtId="10" fontId="36" fillId="0" borderId="0" xfId="0" applyNumberFormat="1" applyFont="1" applyAlignment="1">
      <alignment vertical="justify"/>
    </xf>
    <xf numFmtId="10" fontId="3" fillId="0" borderId="0" xfId="0" applyNumberFormat="1" applyFont="1" applyAlignment="1">
      <alignment vertical="justify"/>
    </xf>
    <xf numFmtId="0" fontId="36" fillId="0" borderId="25" xfId="0" applyFont="1" applyBorder="1" applyAlignment="1">
      <alignment horizontal="right" vertical="top" wrapText="1"/>
    </xf>
    <xf numFmtId="10" fontId="92" fillId="0" borderId="0" xfId="0" applyNumberFormat="1" applyFont="1" applyAlignment="1">
      <alignment horizontal="right" vertical="top" wrapText="1"/>
    </xf>
    <xf numFmtId="0" fontId="3" fillId="0" borderId="0" xfId="0" applyFont="1" applyAlignment="1">
      <alignment horizontal="left" vertical="top" wrapText="1" indent="2"/>
    </xf>
    <xf numFmtId="0" fontId="97" fillId="0" borderId="0" xfId="0" applyFont="1" applyAlignment="1">
      <alignment/>
    </xf>
    <xf numFmtId="14" fontId="36" fillId="0" borderId="0" xfId="0" applyNumberFormat="1" applyFont="1" applyBorder="1" applyAlignment="1" quotePrefix="1">
      <alignment horizontal="right"/>
    </xf>
    <xf numFmtId="14" fontId="8" fillId="0" borderId="0" xfId="0" applyNumberFormat="1" applyFont="1" applyBorder="1" applyAlignment="1" quotePrefix="1">
      <alignment horizontal="right"/>
    </xf>
    <xf numFmtId="0" fontId="98" fillId="0" borderId="0" xfId="0" applyFont="1" applyBorder="1" applyAlignment="1">
      <alignment/>
    </xf>
    <xf numFmtId="0" fontId="99" fillId="0" borderId="0" xfId="0" applyFont="1" applyBorder="1" applyAlignment="1">
      <alignment/>
    </xf>
    <xf numFmtId="0" fontId="99" fillId="0" borderId="0" xfId="0" applyFont="1" applyAlignment="1">
      <alignment/>
    </xf>
    <xf numFmtId="0" fontId="99" fillId="0" borderId="0" xfId="0" applyFont="1" applyBorder="1" applyAlignment="1">
      <alignment horizontal="right"/>
    </xf>
    <xf numFmtId="0" fontId="98" fillId="0" borderId="0" xfId="0" applyFont="1" applyAlignment="1">
      <alignment/>
    </xf>
    <xf numFmtId="2" fontId="3" fillId="0" borderId="0" xfId="0" applyNumberFormat="1" applyFont="1" applyAlignment="1">
      <alignment/>
    </xf>
    <xf numFmtId="0" fontId="101" fillId="0" borderId="0" xfId="0" applyFont="1" applyAlignment="1">
      <alignment/>
    </xf>
    <xf numFmtId="2" fontId="101" fillId="0" borderId="0" xfId="0" applyNumberFormat="1" applyFont="1" applyAlignment="1">
      <alignment/>
    </xf>
    <xf numFmtId="0" fontId="75" fillId="0" borderId="0" xfId="0" applyFont="1" applyAlignment="1">
      <alignment/>
    </xf>
    <xf numFmtId="0" fontId="10" fillId="0" borderId="0" xfId="0" applyFont="1" applyAlignment="1">
      <alignment/>
    </xf>
    <xf numFmtId="2" fontId="10" fillId="0" borderId="0" xfId="0" applyNumberFormat="1" applyFont="1" applyAlignment="1">
      <alignment/>
    </xf>
    <xf numFmtId="0" fontId="103" fillId="0" borderId="0" xfId="0" applyFont="1" applyAlignment="1">
      <alignment/>
    </xf>
    <xf numFmtId="0" fontId="1" fillId="0" borderId="0" xfId="0" applyFont="1" applyAlignment="1">
      <alignment/>
    </xf>
    <xf numFmtId="0" fontId="12" fillId="0" borderId="0" xfId="0" applyFont="1" applyAlignment="1">
      <alignment/>
    </xf>
    <xf numFmtId="2" fontId="12" fillId="0" borderId="0" xfId="0" applyNumberFormat="1" applyFont="1" applyAlignment="1">
      <alignment/>
    </xf>
    <xf numFmtId="15" fontId="36" fillId="0" borderId="0" xfId="0" applyNumberFormat="1" applyFont="1" applyAlignment="1" quotePrefix="1">
      <alignment horizontal="center"/>
    </xf>
    <xf numFmtId="0" fontId="36" fillId="0" borderId="0" xfId="0" applyFont="1" applyAlignment="1" quotePrefix="1">
      <alignment horizontal="center"/>
    </xf>
    <xf numFmtId="0" fontId="101" fillId="0" borderId="0" xfId="0" applyFont="1" applyBorder="1" applyAlignment="1">
      <alignment/>
    </xf>
    <xf numFmtId="0" fontId="1" fillId="0" borderId="0" xfId="0" applyFont="1" applyBorder="1" applyAlignment="1">
      <alignment/>
    </xf>
    <xf numFmtId="177" fontId="92" fillId="0" borderId="0" xfId="15" applyNumberFormat="1" applyFont="1" applyAlignment="1">
      <alignment horizontal="right" vertical="top" wrapText="1"/>
    </xf>
    <xf numFmtId="10" fontId="3" fillId="0" borderId="0" xfId="0" applyNumberFormat="1" applyFont="1" applyAlignment="1">
      <alignment/>
    </xf>
    <xf numFmtId="14" fontId="27" fillId="0" borderId="0" xfId="0" applyNumberFormat="1" applyFont="1" applyBorder="1" applyAlignment="1">
      <alignment horizontal="right" wrapText="1"/>
    </xf>
    <xf numFmtId="14" fontId="27" fillId="0" borderId="0" xfId="0" applyNumberFormat="1" applyFont="1" applyBorder="1" applyAlignment="1">
      <alignment horizontal="right" vertical="top" wrapText="1"/>
    </xf>
    <xf numFmtId="186" fontId="27" fillId="0" borderId="8" xfId="0" applyNumberFormat="1" applyFont="1" applyFill="1" applyBorder="1" applyAlignment="1">
      <alignment horizontal="right"/>
    </xf>
    <xf numFmtId="181" fontId="3" fillId="0" borderId="9" xfId="0" applyNumberFormat="1" applyFont="1" applyFill="1" applyBorder="1" applyAlignment="1">
      <alignment horizontal="right"/>
    </xf>
    <xf numFmtId="181" fontId="3" fillId="0" borderId="8" xfId="0" applyNumberFormat="1" applyFont="1" applyFill="1" applyBorder="1" applyAlignment="1">
      <alignment horizontal="right"/>
    </xf>
    <xf numFmtId="184" fontId="27" fillId="0" borderId="4" xfId="15" applyNumberFormat="1" applyFont="1" applyFill="1" applyBorder="1" applyAlignment="1">
      <alignment horizontal="right"/>
    </xf>
    <xf numFmtId="184" fontId="27" fillId="0" borderId="9" xfId="15" applyNumberFormat="1" applyFont="1" applyFill="1" applyBorder="1" applyAlignment="1">
      <alignment horizontal="right"/>
    </xf>
    <xf numFmtId="184" fontId="27" fillId="0" borderId="8" xfId="15" applyNumberFormat="1" applyFont="1" applyFill="1" applyBorder="1" applyAlignment="1">
      <alignment horizontal="right"/>
    </xf>
    <xf numFmtId="184" fontId="27" fillId="0" borderId="9" xfId="15" applyNumberFormat="1" applyFont="1" applyBorder="1" applyAlignment="1">
      <alignment horizontal="right"/>
    </xf>
    <xf numFmtId="177" fontId="27" fillId="0" borderId="9" xfId="15" applyNumberFormat="1" applyFont="1" applyBorder="1" applyAlignment="1">
      <alignment horizontal="right"/>
    </xf>
    <xf numFmtId="188" fontId="27" fillId="0" borderId="2" xfId="15" applyNumberFormat="1" applyFont="1" applyBorder="1" applyAlignment="1">
      <alignment horizontal="center"/>
    </xf>
    <xf numFmtId="188" fontId="27" fillId="0" borderId="2" xfId="0" applyNumberFormat="1" applyFont="1" applyBorder="1" applyAlignment="1">
      <alignment horizontal="center"/>
    </xf>
    <xf numFmtId="188" fontId="27" fillId="0" borderId="10" xfId="15" applyNumberFormat="1" applyFont="1" applyBorder="1" applyAlignment="1">
      <alignment horizontal="center"/>
    </xf>
    <xf numFmtId="3" fontId="27" fillId="0" borderId="10" xfId="0" applyNumberFormat="1" applyFont="1" applyBorder="1" applyAlignment="1">
      <alignment horizontal="center"/>
    </xf>
    <xf numFmtId="184" fontId="27" fillId="0" borderId="8" xfId="15" applyNumberFormat="1" applyFont="1" applyBorder="1" applyAlignment="1">
      <alignment horizontal="right"/>
    </xf>
    <xf numFmtId="188" fontId="27" fillId="0" borderId="10" xfId="0" applyNumberFormat="1" applyFont="1" applyBorder="1" applyAlignment="1">
      <alignment horizontal="center"/>
    </xf>
    <xf numFmtId="177" fontId="27" fillId="0" borderId="8" xfId="15" applyNumberFormat="1" applyFont="1" applyBorder="1" applyAlignment="1">
      <alignment horizontal="right"/>
    </xf>
    <xf numFmtId="194" fontId="27" fillId="0" borderId="1" xfId="26" applyNumberFormat="1" applyFont="1" applyBorder="1" applyAlignment="1">
      <alignment horizontal="left"/>
      <protection/>
    </xf>
    <xf numFmtId="14" fontId="30" fillId="0" borderId="1" xfId="0" applyNumberFormat="1" applyFont="1" applyBorder="1" applyAlignment="1">
      <alignment horizontal="right"/>
    </xf>
    <xf numFmtId="177" fontId="85" fillId="0" borderId="0" xfId="15" applyNumberFormat="1" applyFont="1" applyAlignment="1">
      <alignment horizontal="right" vertical="top" wrapText="1"/>
    </xf>
    <xf numFmtId="177" fontId="3" fillId="0" borderId="0" xfId="15" applyNumberFormat="1" applyFont="1" applyAlignment="1">
      <alignment vertical="top" wrapText="1"/>
    </xf>
    <xf numFmtId="177" fontId="3" fillId="0" borderId="0" xfId="15" applyNumberFormat="1" applyFont="1" applyAlignment="1">
      <alignment horizontal="right" vertical="top" wrapText="1"/>
    </xf>
    <xf numFmtId="0" fontId="12" fillId="0" borderId="0" xfId="29" applyFont="1">
      <alignment vertical="center"/>
      <protection/>
    </xf>
    <xf numFmtId="0" fontId="34" fillId="0" borderId="0" xfId="37" applyNumberFormat="1" applyFont="1" applyBorder="1" applyAlignment="1">
      <alignment horizontal="center"/>
      <protection/>
    </xf>
    <xf numFmtId="0" fontId="18" fillId="0" borderId="0" xfId="37" applyNumberFormat="1" applyFont="1" applyBorder="1" applyAlignment="1">
      <alignment horizontal="center"/>
      <protection/>
    </xf>
    <xf numFmtId="0" fontId="34" fillId="0" borderId="0" xfId="37" applyFont="1" applyBorder="1" applyAlignment="1">
      <alignment horizontal="center"/>
      <protection/>
    </xf>
    <xf numFmtId="0" fontId="10" fillId="0" borderId="20" xfId="0" applyFont="1" applyBorder="1" applyAlignment="1">
      <alignment horizontal="center" vertical="top" wrapText="1"/>
    </xf>
    <xf numFmtId="0" fontId="10" fillId="0" borderId="10" xfId="0" applyFont="1" applyBorder="1" applyAlignment="1">
      <alignment horizontal="center" vertical="top" wrapText="1"/>
    </xf>
    <xf numFmtId="0" fontId="39" fillId="0" borderId="9" xfId="0" applyFont="1" applyBorder="1" applyAlignment="1">
      <alignment horizontal="center" wrapText="1"/>
    </xf>
    <xf numFmtId="0" fontId="39" fillId="0" borderId="2" xfId="0" applyFont="1" applyBorder="1" applyAlignment="1">
      <alignment horizontal="center" wrapText="1"/>
    </xf>
    <xf numFmtId="0" fontId="36" fillId="0" borderId="9" xfId="0" applyFont="1" applyBorder="1" applyAlignment="1">
      <alignment horizontal="center"/>
    </xf>
    <xf numFmtId="0" fontId="36" fillId="0" borderId="2" xfId="0" applyFont="1" applyBorder="1" applyAlignment="1">
      <alignment horizontal="center"/>
    </xf>
    <xf numFmtId="0" fontId="38" fillId="0" borderId="9" xfId="0" applyFont="1" applyBorder="1" applyAlignment="1">
      <alignment horizontal="center"/>
    </xf>
    <xf numFmtId="0" fontId="38" fillId="0" borderId="2" xfId="0" applyFont="1" applyBorder="1" applyAlignment="1">
      <alignment horizontal="center"/>
    </xf>
    <xf numFmtId="0" fontId="36" fillId="0" borderId="20" xfId="0" applyFont="1" applyBorder="1" applyAlignment="1">
      <alignment horizontal="center" wrapText="1"/>
    </xf>
    <xf numFmtId="0" fontId="36" fillId="0" borderId="10" xfId="0" applyFont="1" applyBorder="1" applyAlignment="1">
      <alignment horizontal="center" wrapText="1"/>
    </xf>
    <xf numFmtId="0" fontId="61" fillId="0" borderId="4" xfId="0" applyFont="1" applyBorder="1" applyAlignment="1">
      <alignment horizontal="center" vertical="justify" wrapText="1"/>
    </xf>
    <xf numFmtId="0" fontId="61" fillId="0" borderId="7" xfId="0" applyFont="1" applyBorder="1" applyAlignment="1">
      <alignment horizontal="center" vertical="justify" wrapText="1"/>
    </xf>
    <xf numFmtId="0" fontId="7" fillId="0" borderId="8" xfId="0" applyFont="1" applyBorder="1" applyAlignment="1">
      <alignment horizontal="center"/>
    </xf>
    <xf numFmtId="0" fontId="7" fillId="0" borderId="10" xfId="0" applyFont="1" applyBorder="1" applyAlignment="1">
      <alignment horizontal="center"/>
    </xf>
    <xf numFmtId="0" fontId="37" fillId="0" borderId="0" xfId="0" applyFont="1" applyAlignment="1">
      <alignment horizontal="justify" wrapText="1"/>
    </xf>
    <xf numFmtId="0" fontId="27" fillId="0" borderId="0" xfId="0" applyFont="1" applyAlignment="1">
      <alignment horizontal="justify"/>
    </xf>
    <xf numFmtId="0" fontId="37" fillId="0" borderId="0" xfId="0" applyFont="1" applyAlignment="1">
      <alignment horizontal="left" vertical="justify" wrapText="1"/>
    </xf>
    <xf numFmtId="0" fontId="27" fillId="0" borderId="0" xfId="0" applyFont="1" applyAlignment="1">
      <alignment horizontal="left" vertical="justify" wrapText="1"/>
    </xf>
    <xf numFmtId="14" fontId="36" fillId="0" borderId="1" xfId="0" applyNumberFormat="1" applyFont="1" applyBorder="1" applyAlignment="1">
      <alignment horizontal="center"/>
    </xf>
    <xf numFmtId="14" fontId="3" fillId="0" borderId="1" xfId="0" applyNumberFormat="1" applyFont="1" applyBorder="1" applyAlignment="1">
      <alignment horizontal="center"/>
    </xf>
    <xf numFmtId="0" fontId="11" fillId="0" borderId="0" xfId="0" applyFont="1" applyAlignment="1">
      <alignment horizontal="center"/>
    </xf>
    <xf numFmtId="3" fontId="3" fillId="0" borderId="0" xfId="0" applyNumberFormat="1" applyFont="1" applyFill="1" applyAlignment="1">
      <alignment horizontal="center"/>
    </xf>
    <xf numFmtId="0" fontId="38" fillId="0" borderId="9" xfId="0" applyFont="1" applyBorder="1" applyAlignment="1">
      <alignment horizontal="center" wrapText="1"/>
    </xf>
    <xf numFmtId="0" fontId="38" fillId="0" borderId="19" xfId="0" applyFont="1" applyBorder="1" applyAlignment="1">
      <alignment horizontal="center" wrapText="1"/>
    </xf>
    <xf numFmtId="0" fontId="10" fillId="0" borderId="8" xfId="0" applyFont="1" applyBorder="1" applyAlignment="1">
      <alignment horizontal="center" vertical="top" wrapText="1"/>
    </xf>
    <xf numFmtId="0" fontId="10" fillId="0" borderId="24" xfId="0" applyFont="1" applyBorder="1" applyAlignment="1">
      <alignment horizontal="center" vertical="top" wrapText="1"/>
    </xf>
    <xf numFmtId="0" fontId="38" fillId="0" borderId="18" xfId="0" applyFont="1" applyBorder="1" applyAlignment="1">
      <alignment horizontal="center" wrapText="1"/>
    </xf>
    <xf numFmtId="0" fontId="38" fillId="0" borderId="2" xfId="0" applyFont="1" applyBorder="1" applyAlignment="1">
      <alignment horizontal="center" wrapText="1"/>
    </xf>
    <xf numFmtId="0" fontId="27" fillId="0" borderId="0" xfId="25" applyFont="1" applyBorder="1" applyAlignment="1">
      <alignment horizontal="center"/>
      <protection/>
    </xf>
    <xf numFmtId="15" fontId="30" fillId="0" borderId="1" xfId="26" applyNumberFormat="1" applyFont="1" applyBorder="1" applyAlignment="1">
      <alignment horizontal="center"/>
      <protection/>
    </xf>
    <xf numFmtId="0" fontId="61" fillId="0" borderId="0" xfId="28" applyFont="1" applyBorder="1" applyAlignment="1">
      <alignment horizontal="center"/>
      <protection/>
    </xf>
    <xf numFmtId="0" fontId="30" fillId="0" borderId="0" xfId="28" applyFont="1" applyBorder="1" applyAlignment="1">
      <alignment horizontal="center"/>
      <protection/>
    </xf>
    <xf numFmtId="15" fontId="30" fillId="0" borderId="0" xfId="26" applyNumberFormat="1" applyFont="1" applyBorder="1" applyAlignment="1">
      <alignment horizontal="center"/>
      <protection/>
    </xf>
    <xf numFmtId="0" fontId="27" fillId="0" borderId="0" xfId="28" applyFont="1" applyBorder="1" applyAlignment="1">
      <alignment horizontal="center"/>
      <protection/>
    </xf>
    <xf numFmtId="0" fontId="58" fillId="0" borderId="0" xfId="28" applyFont="1" applyBorder="1" applyAlignment="1">
      <alignment horizontal="center"/>
      <protection/>
    </xf>
    <xf numFmtId="0" fontId="6" fillId="0" borderId="0" xfId="0" applyFont="1" applyAlignment="1">
      <alignment horizontal="center"/>
    </xf>
    <xf numFmtId="0" fontId="39" fillId="0" borderId="0" xfId="0" applyFont="1" applyAlignment="1">
      <alignment horizontal="center"/>
    </xf>
    <xf numFmtId="0" fontId="3" fillId="0" borderId="0" xfId="0" applyFont="1" applyFill="1" applyAlignment="1">
      <alignment horizontal="center"/>
    </xf>
    <xf numFmtId="0" fontId="3" fillId="0" borderId="1" xfId="0" applyFont="1" applyBorder="1" applyAlignment="1">
      <alignment horizontal="left"/>
    </xf>
    <xf numFmtId="0" fontId="36"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14" xfId="0" applyFont="1" applyBorder="1" applyAlignment="1">
      <alignment horizontal="center" vertical="top" wrapText="1"/>
    </xf>
    <xf numFmtId="0" fontId="18" fillId="0" borderId="0" xfId="0" applyFont="1" applyAlignment="1">
      <alignment horizontal="left" wrapText="1"/>
    </xf>
    <xf numFmtId="0" fontId="61" fillId="0" borderId="9" xfId="0" applyFont="1" applyBorder="1" applyAlignment="1">
      <alignment horizontal="center"/>
    </xf>
    <xf numFmtId="0" fontId="61" fillId="0" borderId="2" xfId="0" applyFont="1" applyBorder="1" applyAlignment="1">
      <alignment horizontal="center"/>
    </xf>
    <xf numFmtId="0" fontId="7" fillId="0" borderId="8" xfId="0" applyFont="1" applyFill="1" applyBorder="1" applyAlignment="1">
      <alignment horizontal="center"/>
    </xf>
    <xf numFmtId="0" fontId="7" fillId="0" borderId="10" xfId="0" applyFont="1" applyFill="1" applyBorder="1" applyAlignment="1">
      <alignment horizontal="center"/>
    </xf>
    <xf numFmtId="0" fontId="52" fillId="0" borderId="9" xfId="0" applyFont="1" applyBorder="1" applyAlignment="1">
      <alignment horizontal="center"/>
    </xf>
    <xf numFmtId="0" fontId="52" fillId="0" borderId="2" xfId="0" applyFont="1" applyBorder="1" applyAlignment="1">
      <alignment horizontal="center"/>
    </xf>
    <xf numFmtId="0" fontId="30" fillId="0" borderId="12" xfId="0" applyFont="1" applyBorder="1" applyAlignment="1">
      <alignment horizontal="center" vertical="distributed"/>
    </xf>
    <xf numFmtId="0" fontId="30" fillId="0" borderId="13" xfId="0" applyFont="1" applyBorder="1" applyAlignment="1">
      <alignment horizontal="center" vertical="distributed"/>
    </xf>
    <xf numFmtId="0" fontId="61" fillId="0" borderId="4" xfId="0" applyFont="1" applyBorder="1" applyAlignment="1">
      <alignment horizontal="center" wrapText="1"/>
    </xf>
    <xf numFmtId="0" fontId="61" fillId="0" borderId="7" xfId="0" applyFont="1" applyBorder="1" applyAlignment="1">
      <alignment horizontal="center" wrapText="1"/>
    </xf>
    <xf numFmtId="0" fontId="18" fillId="0" borderId="0" xfId="37" applyFont="1" applyBorder="1" applyAlignment="1">
      <alignment horizontal="center"/>
      <protection/>
    </xf>
    <xf numFmtId="0" fontId="30" fillId="0" borderId="4" xfId="0" applyFont="1" applyBorder="1" applyAlignment="1">
      <alignment horizontal="center" vertical="distributed"/>
    </xf>
    <xf numFmtId="0" fontId="30" fillId="0" borderId="7" xfId="0" applyFont="1" applyBorder="1" applyAlignment="1">
      <alignment horizontal="center" vertical="distributed"/>
    </xf>
    <xf numFmtId="0" fontId="7" fillId="0" borderId="8" xfId="0" applyFont="1" applyBorder="1" applyAlignment="1">
      <alignment horizontal="center" vertical="distributed"/>
    </xf>
    <xf numFmtId="0" fontId="27" fillId="0" borderId="10" xfId="0" applyFont="1" applyBorder="1" applyAlignment="1">
      <alignment horizontal="center" vertical="distributed"/>
    </xf>
    <xf numFmtId="10" fontId="96" fillId="0" borderId="0" xfId="0" applyNumberFormat="1" applyFont="1" applyAlignment="1">
      <alignment horizontal="right" vertical="top" wrapText="1"/>
    </xf>
    <xf numFmtId="0" fontId="96" fillId="0" borderId="0" xfId="0" applyFont="1" applyAlignment="1">
      <alignment horizontal="right" vertical="top" wrapText="1"/>
    </xf>
    <xf numFmtId="0" fontId="8" fillId="0" borderId="0" xfId="0" applyFont="1" applyAlignment="1">
      <alignment horizontal="right" vertical="top" wrapText="1"/>
    </xf>
    <xf numFmtId="14" fontId="7" fillId="0" borderId="0" xfId="0" applyNumberFormat="1" applyFont="1" applyBorder="1" applyAlignment="1">
      <alignment horizontal="right" vertical="top" wrapText="1"/>
    </xf>
    <xf numFmtId="0" fontId="7" fillId="0" borderId="0" xfId="0" applyFont="1" applyBorder="1" applyAlignment="1">
      <alignment horizontal="right" vertical="top" wrapText="1"/>
    </xf>
    <xf numFmtId="10" fontId="7" fillId="2" borderId="0" xfId="0" applyNumberFormat="1" applyFont="1" applyFill="1" applyAlignment="1">
      <alignment horizontal="right" vertical="top" wrapText="1"/>
    </xf>
    <xf numFmtId="10" fontId="7" fillId="2" borderId="0" xfId="0" applyNumberFormat="1" applyFont="1" applyFill="1" applyBorder="1" applyAlignment="1">
      <alignment horizontal="right" vertical="top" wrapText="1"/>
    </xf>
    <xf numFmtId="0" fontId="3" fillId="0" borderId="0" xfId="0" applyFont="1" applyAlignment="1">
      <alignment vertical="center" wrapText="1"/>
    </xf>
    <xf numFmtId="10" fontId="95" fillId="0" borderId="0" xfId="0" applyNumberFormat="1" applyFont="1" applyAlignment="1">
      <alignment horizontal="right" vertical="top" wrapText="1"/>
    </xf>
    <xf numFmtId="0" fontId="7" fillId="0" borderId="0" xfId="0" applyFont="1" applyAlignment="1">
      <alignment horizontal="right" vertical="top" wrapText="1"/>
    </xf>
    <xf numFmtId="0" fontId="7" fillId="0" borderId="0" xfId="0" applyFont="1" applyAlignment="1">
      <alignment vertical="top" wrapText="1"/>
    </xf>
    <xf numFmtId="0" fontId="95" fillId="0" borderId="0" xfId="0" applyFont="1" applyAlignment="1">
      <alignment horizontal="right" vertical="top" wrapText="1"/>
    </xf>
    <xf numFmtId="0" fontId="7" fillId="0" borderId="0" xfId="0" applyFont="1" applyBorder="1" applyAlignment="1">
      <alignment vertical="top" wrapText="1"/>
    </xf>
    <xf numFmtId="10" fontId="8" fillId="2" borderId="0" xfId="0" applyNumberFormat="1" applyFont="1" applyFill="1" applyBorder="1" applyAlignment="1">
      <alignment horizontal="right" vertical="top" wrapText="1"/>
    </xf>
    <xf numFmtId="14" fontId="3" fillId="0" borderId="25" xfId="0" applyNumberFormat="1" applyFont="1" applyBorder="1" applyAlignment="1" quotePrefix="1">
      <alignment horizontal="right" vertical="top" wrapText="1"/>
    </xf>
    <xf numFmtId="0" fontId="3" fillId="0" borderId="25" xfId="0" applyFont="1" applyBorder="1" applyAlignment="1">
      <alignment horizontal="right" vertical="top" wrapText="1"/>
    </xf>
    <xf numFmtId="0" fontId="36" fillId="0" borderId="0" xfId="0" applyFont="1" applyAlignment="1">
      <alignment horizontal="right" vertical="top" wrapText="1"/>
    </xf>
    <xf numFmtId="0" fontId="3" fillId="0" borderId="0" xfId="0" applyFont="1" applyAlignment="1">
      <alignment horizontal="right" vertical="top" wrapText="1"/>
    </xf>
    <xf numFmtId="10" fontId="8" fillId="2" borderId="0" xfId="0" applyNumberFormat="1" applyFont="1" applyFill="1" applyAlignment="1">
      <alignment horizontal="right" vertical="top" wrapText="1"/>
    </xf>
    <xf numFmtId="0" fontId="8" fillId="0" borderId="0" xfId="0" applyFont="1" applyBorder="1" applyAlignment="1">
      <alignment vertical="top" wrapText="1"/>
    </xf>
    <xf numFmtId="0" fontId="7"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wrapText="1"/>
    </xf>
    <xf numFmtId="0" fontId="36" fillId="0" borderId="0" xfId="0" applyFont="1" applyAlignment="1">
      <alignment vertical="top" wrapText="1"/>
    </xf>
    <xf numFmtId="0" fontId="36" fillId="0" borderId="25" xfId="0" applyFont="1" applyBorder="1" applyAlignment="1">
      <alignment vertical="top" wrapText="1"/>
    </xf>
    <xf numFmtId="0" fontId="3" fillId="0" borderId="25" xfId="0" applyFont="1" applyBorder="1" applyAlignment="1">
      <alignment vertical="top" wrapText="1"/>
    </xf>
    <xf numFmtId="10" fontId="3" fillId="2" borderId="0" xfId="0" applyNumberFormat="1" applyFont="1" applyFill="1" applyBorder="1" applyAlignment="1">
      <alignment horizontal="right" vertical="top" wrapText="1"/>
    </xf>
    <xf numFmtId="0" fontId="36" fillId="0" borderId="0" xfId="0" applyFont="1" applyAlignment="1">
      <alignment horizontal="center" vertical="top" wrapText="1"/>
    </xf>
    <xf numFmtId="0" fontId="3" fillId="0" borderId="0" xfId="0" applyFont="1" applyBorder="1" applyAlignment="1">
      <alignment vertical="top" wrapText="1"/>
    </xf>
    <xf numFmtId="0" fontId="85" fillId="0" borderId="0" xfId="0" applyFont="1" applyAlignment="1">
      <alignment horizontal="right" vertical="top" wrapText="1"/>
    </xf>
    <xf numFmtId="10" fontId="3" fillId="2" borderId="0" xfId="0" applyNumberFormat="1" applyFont="1" applyFill="1" applyAlignment="1">
      <alignment horizontal="right" vertical="top" wrapText="1"/>
    </xf>
    <xf numFmtId="0" fontId="102" fillId="0" borderId="0" xfId="0" applyFont="1" applyAlignment="1">
      <alignment wrapText="1"/>
    </xf>
  </cellXfs>
  <cellStyles count="29">
    <cellStyle name="Normal" xfId="0"/>
    <cellStyle name="Comma" xfId="15"/>
    <cellStyle name="Comma [0]" xfId="16"/>
    <cellStyle name="Comma_Page15" xfId="17"/>
    <cellStyle name="Comma_Page16 (new)" xfId="18"/>
    <cellStyle name="Comma_Page4 (as at Nov)" xfId="19"/>
    <cellStyle name="Currency" xfId="20"/>
    <cellStyle name="Currency [0]" xfId="21"/>
    <cellStyle name="Euro" xfId="22"/>
    <cellStyle name="Followed Hyperlink" xfId="23"/>
    <cellStyle name="Hyperlink" xfId="24"/>
    <cellStyle name="Normal_all in one" xfId="25"/>
    <cellStyle name="Normal_Page1-1" xfId="26"/>
    <cellStyle name="Normal_Page15" xfId="27"/>
    <cellStyle name="Normal_Page16 (new)" xfId="28"/>
    <cellStyle name="Normal_Page1718" xfId="29"/>
    <cellStyle name="Normal_Page4 (as at Nov)" xfId="30"/>
    <cellStyle name="Normal_Sheet1" xfId="31"/>
    <cellStyle name="Normal_Sheet1_1" xfId="32"/>
    <cellStyle name="Normal_Sheet2" xfId="33"/>
    <cellStyle name="Percent" xfId="34"/>
    <cellStyle name="一般_CE-0004" xfId="35"/>
    <cellStyle name="一般_CE-0016" xfId="36"/>
    <cellStyle name="一般_Ce-derivatives" xfId="37"/>
    <cellStyle name="千分位[0]_CE-0004" xfId="38"/>
    <cellStyle name="千分位_CE-0004" xfId="39"/>
    <cellStyle name="千分位_CE-0016" xfId="40"/>
    <cellStyle name="貨幣 [0]_CE-0004" xfId="41"/>
    <cellStyle name="貨幣_CE-0004"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2</xdr:col>
      <xdr:colOff>123825</xdr:colOff>
      <xdr:row>0</xdr:row>
      <xdr:rowOff>781050</xdr:rowOff>
    </xdr:to>
    <xdr:pic>
      <xdr:nvPicPr>
        <xdr:cNvPr id="1" name="Picture 5"/>
        <xdr:cNvPicPr preferRelativeResize="1">
          <a:picLocks noChangeAspect="1"/>
        </xdr:cNvPicPr>
      </xdr:nvPicPr>
      <xdr:blipFill>
        <a:blip r:embed="rId1"/>
        <a:stretch>
          <a:fillRect/>
        </a:stretch>
      </xdr:blipFill>
      <xdr:spPr>
        <a:xfrm>
          <a:off x="114300" y="57150"/>
          <a:ext cx="14097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42</xdr:row>
      <xdr:rowOff>0</xdr:rowOff>
    </xdr:from>
    <xdr:to>
      <xdr:col>2</xdr:col>
      <xdr:colOff>257175</xdr:colOff>
      <xdr:row>42</xdr:row>
      <xdr:rowOff>200025</xdr:rowOff>
    </xdr:to>
    <xdr:pic>
      <xdr:nvPicPr>
        <xdr:cNvPr id="1" name="Picture 1" hidden="1"/>
        <xdr:cNvPicPr preferRelativeResize="1">
          <a:picLocks noChangeAspect="1"/>
        </xdr:cNvPicPr>
      </xdr:nvPicPr>
      <xdr:blipFill>
        <a:blip r:embed="rId1"/>
        <a:stretch>
          <a:fillRect/>
        </a:stretch>
      </xdr:blipFill>
      <xdr:spPr>
        <a:xfrm>
          <a:off x="0" y="7153275"/>
          <a:ext cx="914400" cy="200025"/>
        </a:xfrm>
        <a:prstGeom prst="rect">
          <a:avLst/>
        </a:prstGeom>
        <a:noFill/>
        <a:ln w="9525" cmpd="sng">
          <a:noFill/>
        </a:ln>
      </xdr:spPr>
    </xdr:pic>
    <xdr:clientData/>
  </xdr:twoCellAnchor>
  <xdr:twoCellAnchor editAs="oneCell">
    <xdr:from>
      <xdr:col>1</xdr:col>
      <xdr:colOff>0</xdr:colOff>
      <xdr:row>42</xdr:row>
      <xdr:rowOff>0</xdr:rowOff>
    </xdr:from>
    <xdr:to>
      <xdr:col>2</xdr:col>
      <xdr:colOff>552450</xdr:colOff>
      <xdr:row>42</xdr:row>
      <xdr:rowOff>200025</xdr:rowOff>
    </xdr:to>
    <xdr:pic>
      <xdr:nvPicPr>
        <xdr:cNvPr id="2" name="Picture 2" hidden="1"/>
        <xdr:cNvPicPr preferRelativeResize="1">
          <a:picLocks noChangeAspect="1"/>
        </xdr:cNvPicPr>
      </xdr:nvPicPr>
      <xdr:blipFill>
        <a:blip r:embed="rId1"/>
        <a:stretch>
          <a:fillRect/>
        </a:stretch>
      </xdr:blipFill>
      <xdr:spPr>
        <a:xfrm>
          <a:off x="295275" y="7153275"/>
          <a:ext cx="914400" cy="200025"/>
        </a:xfrm>
        <a:prstGeom prst="rect">
          <a:avLst/>
        </a:prstGeom>
        <a:noFill/>
        <a:ln w="9525" cmpd="sng">
          <a:noFill/>
        </a:ln>
      </xdr:spPr>
    </xdr:pic>
    <xdr:clientData/>
  </xdr:twoCellAnchor>
  <xdr:twoCellAnchor editAs="oneCell">
    <xdr:from>
      <xdr:col>1</xdr:col>
      <xdr:colOff>0</xdr:colOff>
      <xdr:row>42</xdr:row>
      <xdr:rowOff>0</xdr:rowOff>
    </xdr:from>
    <xdr:to>
      <xdr:col>2</xdr:col>
      <xdr:colOff>552450</xdr:colOff>
      <xdr:row>42</xdr:row>
      <xdr:rowOff>200025</xdr:rowOff>
    </xdr:to>
    <xdr:pic>
      <xdr:nvPicPr>
        <xdr:cNvPr id="3" name="Picture 3" hidden="1"/>
        <xdr:cNvPicPr preferRelativeResize="1">
          <a:picLocks noChangeAspect="1"/>
        </xdr:cNvPicPr>
      </xdr:nvPicPr>
      <xdr:blipFill>
        <a:blip r:embed="rId1"/>
        <a:stretch>
          <a:fillRect/>
        </a:stretch>
      </xdr:blipFill>
      <xdr:spPr>
        <a:xfrm>
          <a:off x="295275" y="7153275"/>
          <a:ext cx="914400" cy="200025"/>
        </a:xfrm>
        <a:prstGeom prst="rect">
          <a:avLst/>
        </a:prstGeom>
        <a:noFill/>
        <a:ln w="9525" cmpd="sng">
          <a:noFill/>
        </a:ln>
      </xdr:spPr>
    </xdr:pic>
    <xdr:clientData/>
  </xdr:twoCellAnchor>
  <xdr:twoCellAnchor editAs="oneCell">
    <xdr:from>
      <xdr:col>1</xdr:col>
      <xdr:colOff>0</xdr:colOff>
      <xdr:row>42</xdr:row>
      <xdr:rowOff>0</xdr:rowOff>
    </xdr:from>
    <xdr:to>
      <xdr:col>2</xdr:col>
      <xdr:colOff>552450</xdr:colOff>
      <xdr:row>42</xdr:row>
      <xdr:rowOff>200025</xdr:rowOff>
    </xdr:to>
    <xdr:pic>
      <xdr:nvPicPr>
        <xdr:cNvPr id="4" name="Picture 4" hidden="1"/>
        <xdr:cNvPicPr preferRelativeResize="1">
          <a:picLocks noChangeAspect="1"/>
        </xdr:cNvPicPr>
      </xdr:nvPicPr>
      <xdr:blipFill>
        <a:blip r:embed="rId1"/>
        <a:stretch>
          <a:fillRect/>
        </a:stretch>
      </xdr:blipFill>
      <xdr:spPr>
        <a:xfrm>
          <a:off x="295275" y="7153275"/>
          <a:ext cx="914400" cy="200025"/>
        </a:xfrm>
        <a:prstGeom prst="rect">
          <a:avLst/>
        </a:prstGeom>
        <a:noFill/>
        <a:ln w="9525" cmpd="sng">
          <a:noFill/>
        </a:ln>
      </xdr:spPr>
    </xdr:pic>
    <xdr:clientData/>
  </xdr:twoCellAnchor>
  <xdr:twoCellAnchor editAs="oneCell">
    <xdr:from>
      <xdr:col>0</xdr:col>
      <xdr:colOff>0</xdr:colOff>
      <xdr:row>42</xdr:row>
      <xdr:rowOff>0</xdr:rowOff>
    </xdr:from>
    <xdr:to>
      <xdr:col>2</xdr:col>
      <xdr:colOff>257175</xdr:colOff>
      <xdr:row>42</xdr:row>
      <xdr:rowOff>200025</xdr:rowOff>
    </xdr:to>
    <xdr:pic>
      <xdr:nvPicPr>
        <xdr:cNvPr id="5" name="Picture 5" hidden="1"/>
        <xdr:cNvPicPr preferRelativeResize="1">
          <a:picLocks noChangeAspect="1"/>
        </xdr:cNvPicPr>
      </xdr:nvPicPr>
      <xdr:blipFill>
        <a:blip r:embed="rId1"/>
        <a:stretch>
          <a:fillRect/>
        </a:stretch>
      </xdr:blipFill>
      <xdr:spPr>
        <a:xfrm>
          <a:off x="0" y="7153275"/>
          <a:ext cx="914400" cy="200025"/>
        </a:xfrm>
        <a:prstGeom prst="rect">
          <a:avLst/>
        </a:prstGeom>
        <a:noFill/>
        <a:ln w="9525" cmpd="sng">
          <a:noFill/>
        </a:ln>
      </xdr:spPr>
    </xdr:pic>
    <xdr:clientData/>
  </xdr:twoCellAnchor>
  <xdr:twoCellAnchor editAs="oneCell">
    <xdr:from>
      <xdr:col>1</xdr:col>
      <xdr:colOff>0</xdr:colOff>
      <xdr:row>42</xdr:row>
      <xdr:rowOff>0</xdr:rowOff>
    </xdr:from>
    <xdr:to>
      <xdr:col>2</xdr:col>
      <xdr:colOff>552450</xdr:colOff>
      <xdr:row>42</xdr:row>
      <xdr:rowOff>200025</xdr:rowOff>
    </xdr:to>
    <xdr:pic>
      <xdr:nvPicPr>
        <xdr:cNvPr id="6" name="Picture 6" hidden="1"/>
        <xdr:cNvPicPr preferRelativeResize="1">
          <a:picLocks noChangeAspect="1"/>
        </xdr:cNvPicPr>
      </xdr:nvPicPr>
      <xdr:blipFill>
        <a:blip r:embed="rId1"/>
        <a:stretch>
          <a:fillRect/>
        </a:stretch>
      </xdr:blipFill>
      <xdr:spPr>
        <a:xfrm>
          <a:off x="295275" y="7153275"/>
          <a:ext cx="914400" cy="200025"/>
        </a:xfrm>
        <a:prstGeom prst="rect">
          <a:avLst/>
        </a:prstGeom>
        <a:noFill/>
        <a:ln w="9525" cmpd="sng">
          <a:noFill/>
        </a:ln>
      </xdr:spPr>
    </xdr:pic>
    <xdr:clientData/>
  </xdr:twoCellAnchor>
  <xdr:twoCellAnchor editAs="oneCell">
    <xdr:from>
      <xdr:col>1</xdr:col>
      <xdr:colOff>0</xdr:colOff>
      <xdr:row>42</xdr:row>
      <xdr:rowOff>0</xdr:rowOff>
    </xdr:from>
    <xdr:to>
      <xdr:col>2</xdr:col>
      <xdr:colOff>552450</xdr:colOff>
      <xdr:row>42</xdr:row>
      <xdr:rowOff>200025</xdr:rowOff>
    </xdr:to>
    <xdr:pic>
      <xdr:nvPicPr>
        <xdr:cNvPr id="7" name="Picture 7" hidden="1"/>
        <xdr:cNvPicPr preferRelativeResize="1">
          <a:picLocks noChangeAspect="1"/>
        </xdr:cNvPicPr>
      </xdr:nvPicPr>
      <xdr:blipFill>
        <a:blip r:embed="rId1"/>
        <a:stretch>
          <a:fillRect/>
        </a:stretch>
      </xdr:blipFill>
      <xdr:spPr>
        <a:xfrm>
          <a:off x="295275" y="7153275"/>
          <a:ext cx="914400" cy="200025"/>
        </a:xfrm>
        <a:prstGeom prst="rect">
          <a:avLst/>
        </a:prstGeom>
        <a:noFill/>
        <a:ln w="9525" cmpd="sng">
          <a:noFill/>
        </a:ln>
      </xdr:spPr>
    </xdr:pic>
    <xdr:clientData/>
  </xdr:twoCellAnchor>
  <xdr:twoCellAnchor editAs="oneCell">
    <xdr:from>
      <xdr:col>1</xdr:col>
      <xdr:colOff>0</xdr:colOff>
      <xdr:row>42</xdr:row>
      <xdr:rowOff>0</xdr:rowOff>
    </xdr:from>
    <xdr:to>
      <xdr:col>2</xdr:col>
      <xdr:colOff>552450</xdr:colOff>
      <xdr:row>42</xdr:row>
      <xdr:rowOff>200025</xdr:rowOff>
    </xdr:to>
    <xdr:pic>
      <xdr:nvPicPr>
        <xdr:cNvPr id="8" name="Picture 8" hidden="1"/>
        <xdr:cNvPicPr preferRelativeResize="1">
          <a:picLocks noChangeAspect="1"/>
        </xdr:cNvPicPr>
      </xdr:nvPicPr>
      <xdr:blipFill>
        <a:blip r:embed="rId1"/>
        <a:stretch>
          <a:fillRect/>
        </a:stretch>
      </xdr:blipFill>
      <xdr:spPr>
        <a:xfrm>
          <a:off x="295275" y="7153275"/>
          <a:ext cx="914400"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1</xdr:col>
      <xdr:colOff>914400</xdr:colOff>
      <xdr:row>7</xdr:row>
      <xdr:rowOff>228600</xdr:rowOff>
    </xdr:to>
    <xdr:pic>
      <xdr:nvPicPr>
        <xdr:cNvPr id="1" name="Picture 1" hidden="1"/>
        <xdr:cNvPicPr preferRelativeResize="1">
          <a:picLocks noChangeAspect="1"/>
        </xdr:cNvPicPr>
      </xdr:nvPicPr>
      <xdr:blipFill>
        <a:blip r:embed="rId1"/>
        <a:stretch>
          <a:fillRect/>
        </a:stretch>
      </xdr:blipFill>
      <xdr:spPr>
        <a:xfrm>
          <a:off x="781050"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2" name="Picture 2"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3" name="Picture 3"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4" name="Picture 4"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hkex.com.hk/publication/newsltr/2005-01-12-c.pdf"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30"/>
  <sheetViews>
    <sheetView tabSelected="1" workbookViewId="0" topLeftCell="A1">
      <selection activeCell="A1" sqref="A1"/>
    </sheetView>
  </sheetViews>
  <sheetFormatPr defaultColWidth="9.00390625" defaultRowHeight="16.5"/>
  <cols>
    <col min="1" max="1" width="10.50390625" style="17" customWidth="1"/>
    <col min="2" max="2" width="7.875" style="17" customWidth="1"/>
    <col min="3" max="3" width="13.125" style="17" customWidth="1"/>
    <col min="4" max="4" width="13.625" style="17" customWidth="1"/>
    <col min="5" max="5" width="3.50390625" style="17" customWidth="1"/>
    <col min="6" max="6" width="11.75390625" style="17" customWidth="1"/>
    <col min="7" max="7" width="3.00390625" style="17" customWidth="1"/>
    <col min="8" max="8" width="15.375" style="17" customWidth="1"/>
    <col min="9" max="9" width="17.25390625" style="17" customWidth="1"/>
    <col min="10" max="10" width="10.125" style="17" customWidth="1"/>
    <col min="11" max="11" width="11.50390625" style="17" customWidth="1"/>
    <col min="12" max="12" width="3.125" style="17" customWidth="1"/>
    <col min="13" max="13" width="10.125" style="17" customWidth="1"/>
    <col min="14" max="16384" width="9.00390625" style="17" customWidth="1"/>
  </cols>
  <sheetData>
    <row r="1" ht="61.5" customHeight="1"/>
    <row r="2" spans="2:14" ht="21.75" customHeight="1">
      <c r="B2" s="18"/>
      <c r="C2" s="19"/>
      <c r="D2" s="20"/>
      <c r="E2" s="21"/>
      <c r="F2" s="21"/>
      <c r="G2" s="21"/>
      <c r="H2" s="21"/>
      <c r="I2" s="22"/>
      <c r="J2" s="22"/>
      <c r="K2" s="22"/>
      <c r="L2" s="22"/>
      <c r="M2" s="22"/>
      <c r="N2" s="22"/>
    </row>
    <row r="3" spans="2:14" ht="27.75" customHeight="1">
      <c r="B3" s="23"/>
      <c r="C3" s="19"/>
      <c r="D3" s="20" t="s">
        <v>179</v>
      </c>
      <c r="E3" s="21"/>
      <c r="F3" s="21"/>
      <c r="G3" s="21"/>
      <c r="H3" s="21"/>
      <c r="I3" s="22"/>
      <c r="J3" s="22"/>
      <c r="K3" s="22"/>
      <c r="L3" s="22"/>
      <c r="M3" s="22"/>
      <c r="N3" s="22"/>
    </row>
    <row r="4" spans="2:14" ht="20.25" customHeight="1">
      <c r="B4" s="23"/>
      <c r="C4" s="19"/>
      <c r="D4" s="20"/>
      <c r="E4" s="21"/>
      <c r="F4" s="21"/>
      <c r="G4" s="21"/>
      <c r="H4" s="21"/>
      <c r="I4" s="209" t="s">
        <v>45</v>
      </c>
      <c r="J4" s="22"/>
      <c r="K4" s="22"/>
      <c r="L4" s="22"/>
      <c r="M4" s="22"/>
      <c r="N4" s="22"/>
    </row>
    <row r="5" spans="2:14" ht="14.25" customHeight="1">
      <c r="B5" s="23"/>
      <c r="C5" s="22"/>
      <c r="D5" s="22"/>
      <c r="E5" s="22"/>
      <c r="F5" s="22"/>
      <c r="G5" s="22"/>
      <c r="H5" s="22"/>
      <c r="I5" s="202"/>
      <c r="J5" s="22"/>
      <c r="K5" s="22"/>
      <c r="L5" s="22"/>
      <c r="M5" s="22"/>
      <c r="N5" s="22"/>
    </row>
    <row r="6" spans="2:14" ht="24" customHeight="1">
      <c r="B6" s="24" t="s">
        <v>2</v>
      </c>
      <c r="C6" s="25" t="s">
        <v>180</v>
      </c>
      <c r="D6" s="22"/>
      <c r="E6" s="22"/>
      <c r="F6" s="22"/>
      <c r="G6" s="22"/>
      <c r="H6" s="22"/>
      <c r="I6" s="202" t="s">
        <v>468</v>
      </c>
      <c r="J6" s="22"/>
      <c r="K6" s="22"/>
      <c r="L6" s="22"/>
      <c r="M6" s="22"/>
      <c r="N6" s="22"/>
    </row>
    <row r="7" spans="2:14" ht="21.75" customHeight="1">
      <c r="B7" s="23"/>
      <c r="D7" s="22"/>
      <c r="E7" s="22"/>
      <c r="F7" s="22"/>
      <c r="G7" s="22"/>
      <c r="H7" s="22"/>
      <c r="I7" s="22"/>
      <c r="J7" s="22"/>
      <c r="K7" s="22"/>
      <c r="L7" s="22"/>
      <c r="M7" s="22"/>
      <c r="N7" s="22"/>
    </row>
    <row r="8" spans="2:14" ht="25.5">
      <c r="B8" s="24" t="s">
        <v>3</v>
      </c>
      <c r="C8" s="30" t="s">
        <v>4</v>
      </c>
      <c r="D8" s="26"/>
      <c r="E8" s="27"/>
      <c r="F8" s="27"/>
      <c r="G8" s="27"/>
      <c r="H8" s="28"/>
      <c r="I8" s="202" t="s">
        <v>469</v>
      </c>
      <c r="J8" s="27"/>
      <c r="K8" s="29"/>
      <c r="L8" s="22"/>
      <c r="M8" s="22"/>
      <c r="N8" s="22"/>
    </row>
    <row r="9" spans="2:14" ht="23.25">
      <c r="B9" s="24"/>
      <c r="D9" s="26"/>
      <c r="E9" s="27"/>
      <c r="F9" s="27"/>
      <c r="G9" s="27"/>
      <c r="H9" s="28"/>
      <c r="I9" s="27"/>
      <c r="J9" s="27"/>
      <c r="K9" s="29"/>
      <c r="L9" s="22"/>
      <c r="M9" s="22"/>
      <c r="N9" s="22"/>
    </row>
    <row r="10" spans="2:14" ht="25.5">
      <c r="B10" s="24" t="s">
        <v>5</v>
      </c>
      <c r="C10" s="30" t="s">
        <v>44</v>
      </c>
      <c r="D10" s="31"/>
      <c r="E10" s="27"/>
      <c r="F10" s="32"/>
      <c r="G10" s="27"/>
      <c r="H10" s="28"/>
      <c r="I10" s="202" t="s">
        <v>470</v>
      </c>
      <c r="J10" s="18"/>
      <c r="K10" s="33"/>
      <c r="L10" s="34"/>
      <c r="M10" s="35"/>
      <c r="N10" s="22"/>
    </row>
    <row r="11" spans="2:14" ht="23.25">
      <c r="B11" s="24"/>
      <c r="D11" s="36"/>
      <c r="E11" s="37"/>
      <c r="F11" s="32"/>
      <c r="G11" s="27"/>
      <c r="H11" s="27"/>
      <c r="I11" s="27"/>
      <c r="J11" s="38"/>
      <c r="K11" s="33"/>
      <c r="L11" s="34"/>
      <c r="M11" s="34"/>
      <c r="N11" s="22"/>
    </row>
    <row r="12" spans="2:14" ht="25.5">
      <c r="B12" s="24" t="s">
        <v>6</v>
      </c>
      <c r="C12" s="30" t="s">
        <v>7</v>
      </c>
      <c r="D12" s="39"/>
      <c r="E12" s="27"/>
      <c r="F12" s="40"/>
      <c r="G12" s="27"/>
      <c r="H12" s="27"/>
      <c r="I12" s="202" t="s">
        <v>471</v>
      </c>
      <c r="J12" s="41"/>
      <c r="K12" s="42"/>
      <c r="L12" s="34"/>
      <c r="M12" s="34"/>
      <c r="N12" s="22"/>
    </row>
    <row r="13" spans="2:14" s="45" customFormat="1" ht="23.25">
      <c r="B13" s="24"/>
      <c r="D13" s="43"/>
      <c r="E13" s="27"/>
      <c r="F13" s="37"/>
      <c r="G13" s="37"/>
      <c r="H13" s="27"/>
      <c r="I13" s="27"/>
      <c r="J13" s="27"/>
      <c r="K13" s="35"/>
      <c r="L13" s="34"/>
      <c r="M13" s="34"/>
      <c r="N13" s="44"/>
    </row>
    <row r="14" spans="2:14" ht="25.5">
      <c r="B14" s="24" t="s">
        <v>303</v>
      </c>
      <c r="C14" s="30" t="s">
        <v>304</v>
      </c>
      <c r="D14" s="39"/>
      <c r="E14" s="27"/>
      <c r="F14" s="40"/>
      <c r="G14" s="27"/>
      <c r="H14" s="27"/>
      <c r="I14" s="202" t="s">
        <v>472</v>
      </c>
      <c r="J14" s="41"/>
      <c r="K14" s="42"/>
      <c r="L14" s="34"/>
      <c r="M14" s="34"/>
      <c r="N14" s="22"/>
    </row>
    <row r="15" spans="2:14" ht="25.5">
      <c r="B15" s="24"/>
      <c r="C15" s="30"/>
      <c r="D15" s="507"/>
      <c r="E15" s="27"/>
      <c r="F15" s="508"/>
      <c r="G15" s="27"/>
      <c r="H15" s="509"/>
      <c r="I15" s="27"/>
      <c r="J15" s="49"/>
      <c r="K15" s="33"/>
      <c r="L15" s="34"/>
      <c r="M15" s="35"/>
      <c r="N15" s="22"/>
    </row>
    <row r="16" spans="2:14" ht="25.5">
      <c r="B16" s="24" t="s">
        <v>305</v>
      </c>
      <c r="C16" s="30" t="s">
        <v>306</v>
      </c>
      <c r="D16" s="39"/>
      <c r="E16" s="27"/>
      <c r="F16" s="40"/>
      <c r="G16" s="27"/>
      <c r="H16" s="27"/>
      <c r="I16" s="202" t="s">
        <v>473</v>
      </c>
      <c r="J16" s="41"/>
      <c r="K16" s="42"/>
      <c r="L16" s="34"/>
      <c r="M16" s="34"/>
      <c r="N16" s="22"/>
    </row>
    <row r="17" spans="2:14" ht="16.5">
      <c r="B17" s="34"/>
      <c r="C17" s="34"/>
      <c r="D17" s="49"/>
      <c r="E17" s="34"/>
      <c r="F17" s="52"/>
      <c r="G17" s="34"/>
      <c r="H17" s="50"/>
      <c r="I17" s="34"/>
      <c r="J17" s="49"/>
      <c r="K17" s="52"/>
      <c r="L17" s="34"/>
      <c r="M17" s="50"/>
      <c r="N17" s="22"/>
    </row>
    <row r="18" spans="2:14" ht="16.5">
      <c r="B18" s="34"/>
      <c r="C18" s="34"/>
      <c r="D18" s="48"/>
      <c r="E18" s="34"/>
      <c r="F18" s="33"/>
      <c r="G18" s="34"/>
      <c r="H18" s="35"/>
      <c r="I18" s="34"/>
      <c r="J18" s="49"/>
      <c r="K18" s="33"/>
      <c r="L18" s="34"/>
      <c r="M18" s="35"/>
      <c r="N18" s="22"/>
    </row>
    <row r="19" spans="2:14" ht="16.5">
      <c r="B19" s="34"/>
      <c r="C19" s="34"/>
      <c r="D19" s="48"/>
      <c r="E19" s="34"/>
      <c r="F19" s="34"/>
      <c r="G19" s="34"/>
      <c r="H19" s="34"/>
      <c r="I19" s="34"/>
      <c r="J19" s="49"/>
      <c r="K19" s="34"/>
      <c r="L19" s="34"/>
      <c r="M19" s="34"/>
      <c r="N19" s="22"/>
    </row>
    <row r="20" spans="2:14" ht="16.5">
      <c r="B20" s="34"/>
      <c r="C20" s="34"/>
      <c r="D20" s="49"/>
      <c r="E20" s="34"/>
      <c r="F20" s="52"/>
      <c r="G20" s="34"/>
      <c r="H20" s="50"/>
      <c r="I20" s="34"/>
      <c r="J20" s="49"/>
      <c r="K20" s="52"/>
      <c r="L20" s="34"/>
      <c r="M20" s="50"/>
      <c r="N20" s="22"/>
    </row>
    <row r="21" spans="2:14" ht="16.5">
      <c r="B21" s="34"/>
      <c r="C21" s="34"/>
      <c r="D21" s="48"/>
      <c r="E21" s="34"/>
      <c r="F21" s="33"/>
      <c r="G21" s="34"/>
      <c r="H21" s="35"/>
      <c r="I21" s="34"/>
      <c r="J21" s="49"/>
      <c r="K21" s="33"/>
      <c r="L21" s="34"/>
      <c r="M21" s="35"/>
      <c r="N21" s="22"/>
    </row>
    <row r="22" spans="2:14" ht="16.5">
      <c r="B22" s="34"/>
      <c r="C22" s="47"/>
      <c r="D22" s="48"/>
      <c r="E22" s="34"/>
      <c r="F22" s="34"/>
      <c r="G22" s="34"/>
      <c r="H22" s="34"/>
      <c r="I22" s="34"/>
      <c r="J22" s="49"/>
      <c r="K22" s="47"/>
      <c r="L22" s="47"/>
      <c r="M22" s="34"/>
      <c r="N22" s="22"/>
    </row>
    <row r="23" spans="2:14" ht="16.5">
      <c r="B23" s="34"/>
      <c r="C23" s="47"/>
      <c r="D23" s="53"/>
      <c r="E23" s="34"/>
      <c r="F23" s="54"/>
      <c r="G23" s="54"/>
      <c r="H23" s="50"/>
      <c r="I23" s="34"/>
      <c r="J23" s="49"/>
      <c r="K23" s="51"/>
      <c r="L23" s="47"/>
      <c r="M23" s="50"/>
      <c r="N23" s="22"/>
    </row>
    <row r="24" spans="2:14" ht="16.5">
      <c r="B24" s="34"/>
      <c r="C24" s="34"/>
      <c r="D24" s="48"/>
      <c r="E24" s="34"/>
      <c r="F24" s="33"/>
      <c r="G24" s="34"/>
      <c r="H24" s="35"/>
      <c r="I24" s="34"/>
      <c r="J24" s="49"/>
      <c r="K24" s="33"/>
      <c r="L24" s="34"/>
      <c r="M24" s="35"/>
      <c r="N24" s="22"/>
    </row>
    <row r="25" spans="2:14" ht="16.5">
      <c r="B25" s="34"/>
      <c r="C25" s="47"/>
      <c r="D25" s="55"/>
      <c r="E25" s="34"/>
      <c r="F25" s="796"/>
      <c r="G25" s="796"/>
      <c r="H25" s="34"/>
      <c r="I25" s="34"/>
      <c r="J25" s="49"/>
      <c r="K25" s="56"/>
      <c r="L25" s="56"/>
      <c r="M25" s="34"/>
      <c r="N25" s="22"/>
    </row>
    <row r="26" spans="2:14" ht="16.5">
      <c r="B26" s="34"/>
      <c r="C26" s="34"/>
      <c r="D26" s="49"/>
      <c r="E26" s="34"/>
      <c r="F26" s="46"/>
      <c r="G26" s="46"/>
      <c r="H26" s="50"/>
      <c r="I26" s="34"/>
      <c r="J26" s="49"/>
      <c r="K26" s="34"/>
      <c r="L26" s="34"/>
      <c r="M26" s="50"/>
      <c r="N26" s="22"/>
    </row>
    <row r="27" spans="2:14" ht="15.75">
      <c r="B27" s="22"/>
      <c r="C27" s="22"/>
      <c r="D27" s="22"/>
      <c r="E27" s="22"/>
      <c r="F27" s="22"/>
      <c r="G27" s="22"/>
      <c r="H27" s="22"/>
      <c r="I27" s="22"/>
      <c r="J27" s="22"/>
      <c r="K27" s="22"/>
      <c r="L27" s="22"/>
      <c r="M27" s="22"/>
      <c r="N27" s="22"/>
    </row>
    <row r="28" spans="2:14" ht="15.75">
      <c r="B28" s="22"/>
      <c r="C28" s="22"/>
      <c r="D28" s="22"/>
      <c r="E28" s="22"/>
      <c r="F28" s="22"/>
      <c r="G28" s="22"/>
      <c r="H28" s="22"/>
      <c r="I28" s="22"/>
      <c r="J28" s="22"/>
      <c r="K28" s="22"/>
      <c r="L28" s="22"/>
      <c r="M28" s="22"/>
      <c r="N28" s="22"/>
    </row>
    <row r="29" spans="2:14" ht="15.75">
      <c r="B29" s="22"/>
      <c r="C29" s="22"/>
      <c r="D29" s="22"/>
      <c r="E29" s="22"/>
      <c r="F29" s="22"/>
      <c r="G29" s="22"/>
      <c r="H29" s="22"/>
      <c r="I29" s="22"/>
      <c r="J29" s="22"/>
      <c r="K29" s="22"/>
      <c r="L29" s="22"/>
      <c r="M29" s="22"/>
      <c r="N29" s="22"/>
    </row>
    <row r="30" spans="2:14" ht="15.75">
      <c r="B30" s="22"/>
      <c r="C30" s="22"/>
      <c r="D30" s="22"/>
      <c r="E30" s="22"/>
      <c r="F30" s="22"/>
      <c r="G30" s="22"/>
      <c r="H30" s="22"/>
      <c r="I30" s="22"/>
      <c r="J30" s="22"/>
      <c r="K30" s="22"/>
      <c r="L30" s="22"/>
      <c r="M30" s="22"/>
      <c r="N30" s="22"/>
    </row>
  </sheetData>
  <mergeCells count="1">
    <mergeCell ref="F25:G25"/>
  </mergeCells>
  <printOptions horizontalCentered="1"/>
  <pageMargins left="0.8267716535433072" right="0.7874015748031497" top="0.11811023622047245" bottom="0.31496062992125984" header="0.5118110236220472" footer="0.5118110236220472"/>
  <pageSetup horizontalDpi="600" verticalDpi="600" orientation="landscape" paperSize="9" scale="120" r:id="rId2"/>
  <drawing r:id="rId1"/>
</worksheet>
</file>

<file path=xl/worksheets/sheet10.xml><?xml version="1.0" encoding="utf-8"?>
<worksheet xmlns="http://schemas.openxmlformats.org/spreadsheetml/2006/main" xmlns:r="http://schemas.openxmlformats.org/officeDocument/2006/relationships">
  <dimension ref="A1:AP23"/>
  <sheetViews>
    <sheetView workbookViewId="0" topLeftCell="A1">
      <selection activeCell="A1" sqref="A1"/>
    </sheetView>
  </sheetViews>
  <sheetFormatPr defaultColWidth="9.00390625" defaultRowHeight="16.5"/>
  <cols>
    <col min="1" max="1" width="8.125" style="1" customWidth="1"/>
    <col min="2" max="2" width="4.125" style="1" customWidth="1"/>
    <col min="3" max="3" width="15.25390625" style="1" customWidth="1"/>
    <col min="4" max="4" width="7.75390625" style="1" customWidth="1"/>
    <col min="5" max="5" width="13.75390625" style="1" customWidth="1"/>
    <col min="6" max="6" width="6.75390625" style="1" customWidth="1"/>
    <col min="7" max="7" width="14.375" style="1" customWidth="1"/>
    <col min="8" max="8" width="6.75390625" style="1" customWidth="1"/>
    <col min="9" max="9" width="20.875" style="1" customWidth="1"/>
    <col min="10" max="10" width="11.00390625" style="1" customWidth="1"/>
    <col min="11" max="11" width="6.75390625" style="1" customWidth="1"/>
    <col min="12" max="12" width="8.125" style="1" customWidth="1"/>
    <col min="13" max="13" width="7.625" style="1" customWidth="1"/>
    <col min="14" max="16384" width="9.00390625" style="1" customWidth="1"/>
  </cols>
  <sheetData>
    <row r="1" spans="1:2" ht="21">
      <c r="A1" s="137" t="s">
        <v>88</v>
      </c>
      <c r="B1" s="137"/>
    </row>
    <row r="2" spans="1:2" ht="21">
      <c r="A2" s="137"/>
      <c r="B2" s="137"/>
    </row>
    <row r="3" spans="1:2" ht="19.5" customHeight="1">
      <c r="A3" s="132" t="s">
        <v>320</v>
      </c>
      <c r="B3" s="132"/>
    </row>
    <row r="5" spans="1:9" ht="15.75">
      <c r="A5" s="211"/>
      <c r="B5" s="211"/>
      <c r="C5" s="9"/>
      <c r="D5" s="9"/>
      <c r="E5" s="9"/>
      <c r="F5" s="9"/>
      <c r="G5" s="9"/>
      <c r="H5" s="9"/>
      <c r="I5" s="9"/>
    </row>
    <row r="6" spans="1:12" s="5" customFormat="1" ht="16.5">
      <c r="A6" s="536"/>
      <c r="B6" s="537"/>
      <c r="C6" s="285"/>
      <c r="D6" s="290"/>
      <c r="E6" s="285"/>
      <c r="F6" s="290"/>
      <c r="G6" s="285"/>
      <c r="H6" s="290"/>
      <c r="I6" s="290"/>
      <c r="L6" s="134"/>
    </row>
    <row r="7" spans="1:12" s="5" customFormat="1" ht="17.25">
      <c r="A7" s="520" t="s">
        <v>315</v>
      </c>
      <c r="B7" s="291"/>
      <c r="C7" s="814" t="s">
        <v>23</v>
      </c>
      <c r="D7" s="815"/>
      <c r="E7" s="814" t="s">
        <v>321</v>
      </c>
      <c r="F7" s="815"/>
      <c r="G7" s="814" t="s">
        <v>318</v>
      </c>
      <c r="H7" s="815"/>
      <c r="I7" s="522" t="s">
        <v>322</v>
      </c>
      <c r="L7" s="134"/>
    </row>
    <row r="8" spans="1:13" s="5" customFormat="1" ht="16.5" customHeight="1">
      <c r="A8" s="490"/>
      <c r="B8" s="542"/>
      <c r="C8" s="816" t="s">
        <v>338</v>
      </c>
      <c r="D8" s="817"/>
      <c r="E8" s="816" t="s">
        <v>338</v>
      </c>
      <c r="F8" s="817"/>
      <c r="G8" s="816" t="s">
        <v>338</v>
      </c>
      <c r="H8" s="817"/>
      <c r="I8" s="566"/>
      <c r="J8" s="6"/>
      <c r="K8" s="7"/>
      <c r="L8" s="6"/>
      <c r="M8" s="6"/>
    </row>
    <row r="9" spans="1:42" s="10" customFormat="1" ht="18" customHeight="1">
      <c r="A9" s="489">
        <v>1999</v>
      </c>
      <c r="B9" s="525"/>
      <c r="C9" s="528">
        <v>15.8</v>
      </c>
      <c r="D9" s="541"/>
      <c r="E9" s="543">
        <v>0</v>
      </c>
      <c r="F9" s="544"/>
      <c r="G9" s="528">
        <f>+E9+C9</f>
        <v>15.8</v>
      </c>
      <c r="H9" s="541"/>
      <c r="I9" s="525">
        <v>7</v>
      </c>
      <c r="J9" s="3"/>
      <c r="K9" s="3"/>
      <c r="L9" s="3"/>
      <c r="M9" s="3"/>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row>
    <row r="10" spans="1:13" s="10" customFormat="1" ht="18" customHeight="1">
      <c r="A10" s="489">
        <v>2000</v>
      </c>
      <c r="B10" s="525"/>
      <c r="C10" s="528">
        <v>148.1</v>
      </c>
      <c r="D10" s="541"/>
      <c r="E10" s="528">
        <v>12.4</v>
      </c>
      <c r="F10" s="541"/>
      <c r="G10" s="528">
        <f>+E10+C10</f>
        <v>160.5</v>
      </c>
      <c r="H10" s="541"/>
      <c r="I10" s="525">
        <v>47</v>
      </c>
      <c r="J10" s="5"/>
      <c r="K10" s="5"/>
      <c r="L10" s="5"/>
      <c r="M10" s="5"/>
    </row>
    <row r="11" spans="1:13" s="10" customFormat="1" ht="18" customHeight="1">
      <c r="A11" s="489">
        <v>2001</v>
      </c>
      <c r="B11" s="525"/>
      <c r="C11" s="528">
        <v>41.2</v>
      </c>
      <c r="D11" s="541"/>
      <c r="E11" s="528">
        <v>17.2</v>
      </c>
      <c r="F11" s="541"/>
      <c r="G11" s="528">
        <f>+E11+C11</f>
        <v>58.400000000000006</v>
      </c>
      <c r="H11" s="541"/>
      <c r="I11" s="525">
        <v>57</v>
      </c>
      <c r="J11" s="5"/>
      <c r="K11" s="5"/>
      <c r="L11" s="8"/>
      <c r="M11" s="8"/>
    </row>
    <row r="12" spans="1:13" s="10" customFormat="1" ht="18" customHeight="1">
      <c r="A12" s="489">
        <v>2002</v>
      </c>
      <c r="B12" s="525"/>
      <c r="C12" s="528">
        <v>70.1</v>
      </c>
      <c r="D12" s="541"/>
      <c r="E12" s="528">
        <v>20.9</v>
      </c>
      <c r="F12" s="541"/>
      <c r="G12" s="545" t="s">
        <v>337</v>
      </c>
      <c r="H12" s="546"/>
      <c r="I12" s="525">
        <v>57</v>
      </c>
      <c r="J12" s="5"/>
      <c r="K12" s="5"/>
      <c r="L12" s="5"/>
      <c r="M12" s="5"/>
    </row>
    <row r="13" spans="1:13" s="10" customFormat="1" ht="18" customHeight="1">
      <c r="A13" s="489">
        <v>2003</v>
      </c>
      <c r="B13" s="525"/>
      <c r="C13" s="528">
        <v>20.8</v>
      </c>
      <c r="D13" s="541"/>
      <c r="E13" s="528">
        <v>25.7</v>
      </c>
      <c r="F13" s="541"/>
      <c r="G13" s="528">
        <f>+E13+C13</f>
        <v>46.5</v>
      </c>
      <c r="H13" s="541"/>
      <c r="I13" s="525">
        <v>27</v>
      </c>
      <c r="J13" s="5"/>
      <c r="K13" s="5"/>
      <c r="L13" s="8"/>
      <c r="M13" s="8"/>
    </row>
    <row r="14" spans="1:13" s="10" customFormat="1" ht="18" customHeight="1">
      <c r="A14" s="489">
        <v>2004</v>
      </c>
      <c r="B14" s="525"/>
      <c r="C14" s="528">
        <v>26.9</v>
      </c>
      <c r="D14" s="541"/>
      <c r="E14" s="528">
        <v>25.9</v>
      </c>
      <c r="F14" s="541"/>
      <c r="G14" s="528">
        <v>52.8</v>
      </c>
      <c r="H14" s="541"/>
      <c r="I14" s="525">
        <v>21</v>
      </c>
      <c r="J14" s="5"/>
      <c r="K14" s="5"/>
      <c r="L14" s="8"/>
      <c r="M14" s="8"/>
    </row>
    <row r="15" spans="1:13" s="10" customFormat="1" ht="18" customHeight="1">
      <c r="A15" s="489">
        <v>2005</v>
      </c>
      <c r="B15" s="525"/>
      <c r="C15" s="745">
        <v>6.654367</v>
      </c>
      <c r="D15" s="560"/>
      <c r="E15" s="745">
        <v>23.8</v>
      </c>
      <c r="F15" s="560"/>
      <c r="G15" s="745">
        <v>30.5</v>
      </c>
      <c r="H15" s="560"/>
      <c r="I15" s="561">
        <v>10</v>
      </c>
      <c r="J15" s="5"/>
      <c r="K15" s="5"/>
      <c r="L15" s="8"/>
      <c r="M15" s="8"/>
    </row>
    <row r="16" spans="1:13" s="10" customFormat="1" ht="18" customHeight="1">
      <c r="A16" s="490">
        <v>2006</v>
      </c>
      <c r="B16" s="531"/>
      <c r="C16" s="746">
        <v>17.69213</v>
      </c>
      <c r="D16" s="558" t="s">
        <v>103</v>
      </c>
      <c r="E16" s="746">
        <v>65.12288992</v>
      </c>
      <c r="F16" s="558" t="s">
        <v>103</v>
      </c>
      <c r="G16" s="746">
        <v>82.81501992</v>
      </c>
      <c r="H16" s="558" t="s">
        <v>103</v>
      </c>
      <c r="I16" s="562">
        <v>6</v>
      </c>
      <c r="J16" s="5"/>
      <c r="K16" s="5"/>
      <c r="L16" s="5"/>
      <c r="M16" s="5"/>
    </row>
    <row r="17" spans="1:39" s="10" customFormat="1" ht="15.75">
      <c r="A17" s="13"/>
      <c r="B17" s="13"/>
      <c r="C17" s="3"/>
      <c r="D17" s="3"/>
      <c r="E17" s="3"/>
      <c r="F17" s="3"/>
      <c r="G17" s="3"/>
      <c r="H17" s="3"/>
      <c r="I17" s="3"/>
      <c r="J17" s="3"/>
      <c r="K17" s="3"/>
      <c r="L17" s="3"/>
      <c r="M17" s="3"/>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row>
    <row r="18" spans="1:39" s="10" customFormat="1" ht="15.75">
      <c r="A18" s="135" t="s">
        <v>341</v>
      </c>
      <c r="B18" s="13"/>
      <c r="C18" s="3"/>
      <c r="D18" s="3"/>
      <c r="E18" s="3"/>
      <c r="F18" s="3"/>
      <c r="G18" s="3"/>
      <c r="H18" s="3"/>
      <c r="I18" s="3"/>
      <c r="J18" s="3"/>
      <c r="K18" s="3"/>
      <c r="L18" s="3"/>
      <c r="M18" s="3"/>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7:39" s="10" customFormat="1" ht="9.75" customHeight="1">
      <c r="G19" s="3"/>
      <c r="H19" s="3"/>
      <c r="I19" s="3"/>
      <c r="J19" s="3"/>
      <c r="K19" s="3"/>
      <c r="L19" s="3"/>
      <c r="M19" s="3"/>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row>
    <row r="20" spans="1:39" s="10" customFormat="1" ht="16.5">
      <c r="A20" s="227" t="s">
        <v>453</v>
      </c>
      <c r="B20" s="204"/>
      <c r="G20" s="3"/>
      <c r="H20" s="3"/>
      <c r="I20" s="3"/>
      <c r="J20" s="3"/>
      <c r="K20" s="3"/>
      <c r="L20" s="3"/>
      <c r="M20" s="3"/>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row>
    <row r="21" spans="1:39" s="10" customFormat="1" ht="9.75" customHeight="1">
      <c r="A21" s="13"/>
      <c r="B21" s="13"/>
      <c r="C21" s="3"/>
      <c r="D21" s="3"/>
      <c r="E21" s="3"/>
      <c r="F21" s="3"/>
      <c r="G21" s="3"/>
      <c r="H21" s="3"/>
      <c r="I21" s="3"/>
      <c r="J21" s="3"/>
      <c r="K21" s="3"/>
      <c r="L21" s="3"/>
      <c r="M21" s="3"/>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row>
    <row r="22" spans="2:13" s="10" customFormat="1" ht="16.5">
      <c r="B22" s="227"/>
      <c r="C22" s="5"/>
      <c r="D22" s="5"/>
      <c r="E22" s="5"/>
      <c r="F22" s="5"/>
      <c r="G22" s="5"/>
      <c r="H22" s="5"/>
      <c r="I22" s="5"/>
      <c r="J22" s="5"/>
      <c r="K22" s="5"/>
      <c r="L22" s="5"/>
      <c r="M22" s="5"/>
    </row>
    <row r="23" spans="1:13" s="10" customFormat="1" ht="15">
      <c r="A23" s="10" t="s">
        <v>339</v>
      </c>
      <c r="C23" s="5"/>
      <c r="D23" s="5"/>
      <c r="E23" s="5"/>
      <c r="F23" s="5"/>
      <c r="G23" s="5"/>
      <c r="H23" s="5"/>
      <c r="I23" s="5"/>
      <c r="J23" s="5"/>
      <c r="K23" s="5"/>
      <c r="L23" s="8"/>
      <c r="M23" s="8"/>
    </row>
    <row r="24" s="10" customFormat="1" ht="12.75"/>
    <row r="25" s="10" customFormat="1" ht="12.75"/>
    <row r="26" s="10" customFormat="1" ht="12.75"/>
    <row r="27" s="10" customFormat="1" ht="12.75"/>
  </sheetData>
  <mergeCells count="6">
    <mergeCell ref="G7:H7"/>
    <mergeCell ref="G8:H8"/>
    <mergeCell ref="C7:D7"/>
    <mergeCell ref="C8:D8"/>
    <mergeCell ref="E7:F7"/>
    <mergeCell ref="E8:F8"/>
  </mergeCells>
  <printOptions/>
  <pageMargins left="1.14173228346457" right="0" top="0.590551181102362" bottom="0.196850393700787" header="0.511811023622047" footer="0.1"/>
  <pageSetup firstPageNumber="9" useFirstPageNumber="1" horizontalDpi="300" verticalDpi="300" orientation="landscape" paperSize="9" r:id="rId1"/>
  <headerFooter alignWithMargins="0">
    <oddFooter>&amp;R&amp;10頁 &amp;P</oddFooter>
  </headerFooter>
</worksheet>
</file>

<file path=xl/worksheets/sheet11.xml><?xml version="1.0" encoding="utf-8"?>
<worksheet xmlns="http://schemas.openxmlformats.org/spreadsheetml/2006/main" xmlns:r="http://schemas.openxmlformats.org/officeDocument/2006/relationships">
  <dimension ref="A1:M29"/>
  <sheetViews>
    <sheetView workbookViewId="0" topLeftCell="A1">
      <selection activeCell="A1" sqref="A1"/>
    </sheetView>
  </sheetViews>
  <sheetFormatPr defaultColWidth="9.00390625" defaultRowHeight="16.5"/>
  <cols>
    <col min="2" max="2" width="3.375" style="0" customWidth="1"/>
    <col min="3" max="3" width="15.00390625" style="0" customWidth="1"/>
    <col min="4" max="4" width="8.25390625" style="0" customWidth="1"/>
    <col min="5" max="5" width="15.00390625" style="0" customWidth="1"/>
    <col min="6" max="6" width="7.25390625" style="0" customWidth="1"/>
    <col min="7" max="7" width="13.125" style="0" customWidth="1"/>
    <col min="8" max="8" width="5.25390625" style="0" customWidth="1"/>
    <col min="9" max="9" width="12.75390625" style="0" customWidth="1"/>
    <col min="10" max="10" width="9.25390625" style="0" customWidth="1"/>
    <col min="13" max="13" width="15.875" style="0" customWidth="1"/>
  </cols>
  <sheetData>
    <row r="1" spans="1:8" ht="19.5">
      <c r="A1" s="132" t="s">
        <v>483</v>
      </c>
      <c r="B1" s="64"/>
      <c r="C1" s="223"/>
      <c r="D1" s="223"/>
      <c r="E1" s="223"/>
      <c r="F1" s="223"/>
      <c r="G1" s="1"/>
      <c r="H1" s="1"/>
    </row>
    <row r="2" spans="1:8" ht="19.5">
      <c r="A2" s="132"/>
      <c r="B2" s="132"/>
      <c r="C2" s="223"/>
      <c r="D2" s="223"/>
      <c r="E2" s="223"/>
      <c r="F2" s="223"/>
      <c r="G2" s="1"/>
      <c r="H2" s="1"/>
    </row>
    <row r="3" spans="1:8" ht="19.5">
      <c r="A3" s="132"/>
      <c r="B3" s="132"/>
      <c r="C3" s="223"/>
      <c r="D3" s="223"/>
      <c r="E3" s="223"/>
      <c r="F3" s="223"/>
      <c r="G3" s="1"/>
      <c r="H3" s="1"/>
    </row>
    <row r="4" spans="1:10" ht="16.5">
      <c r="A4" s="515"/>
      <c r="B4" s="516"/>
      <c r="C4" s="517"/>
      <c r="D4" s="518"/>
      <c r="E4" s="517"/>
      <c r="F4" s="518"/>
      <c r="G4" s="285"/>
      <c r="H4" s="519"/>
      <c r="I4" s="285"/>
      <c r="J4" s="516"/>
    </row>
    <row r="5" spans="1:10" ht="17.25">
      <c r="A5" s="520" t="s">
        <v>315</v>
      </c>
      <c r="B5" s="521"/>
      <c r="C5" s="814" t="s">
        <v>316</v>
      </c>
      <c r="D5" s="815"/>
      <c r="E5" s="814" t="s">
        <v>317</v>
      </c>
      <c r="F5" s="815"/>
      <c r="G5" s="814" t="s">
        <v>318</v>
      </c>
      <c r="H5" s="815"/>
      <c r="I5" s="818" t="s">
        <v>484</v>
      </c>
      <c r="J5" s="819"/>
    </row>
    <row r="6" spans="1:10" ht="16.5">
      <c r="A6" s="523"/>
      <c r="B6" s="524"/>
      <c r="C6" s="816" t="s">
        <v>338</v>
      </c>
      <c r="D6" s="817"/>
      <c r="E6" s="816" t="s">
        <v>338</v>
      </c>
      <c r="F6" s="817"/>
      <c r="G6" s="816" t="s">
        <v>338</v>
      </c>
      <c r="H6" s="817"/>
      <c r="I6" s="349"/>
      <c r="J6" s="302"/>
    </row>
    <row r="7" spans="1:10" ht="18.75" customHeight="1">
      <c r="A7" s="489">
        <v>1997</v>
      </c>
      <c r="B7" s="525"/>
      <c r="C7" s="526">
        <v>816.5</v>
      </c>
      <c r="D7" s="527"/>
      <c r="E7" s="526">
        <v>1659.2</v>
      </c>
      <c r="F7" s="527"/>
      <c r="G7" s="528">
        <v>2475.8</v>
      </c>
      <c r="H7" s="529"/>
      <c r="I7" s="530">
        <v>82</v>
      </c>
      <c r="J7" s="305"/>
    </row>
    <row r="8" spans="1:10" ht="18.75" customHeight="1">
      <c r="A8" s="489">
        <v>1998</v>
      </c>
      <c r="B8" s="525"/>
      <c r="C8" s="526">
        <v>59.5</v>
      </c>
      <c r="D8" s="527"/>
      <c r="E8" s="526">
        <v>323</v>
      </c>
      <c r="F8" s="527"/>
      <c r="G8" s="528">
        <v>382.5</v>
      </c>
      <c r="H8" s="529"/>
      <c r="I8" s="530">
        <v>32</v>
      </c>
      <c r="J8" s="305"/>
    </row>
    <row r="9" spans="1:10" ht="18.75" customHeight="1">
      <c r="A9" s="489">
        <v>1999</v>
      </c>
      <c r="B9" s="525"/>
      <c r="C9" s="526">
        <v>171.4</v>
      </c>
      <c r="D9" s="527"/>
      <c r="E9" s="526">
        <v>1325.6</v>
      </c>
      <c r="F9" s="527"/>
      <c r="G9" s="528">
        <v>1497</v>
      </c>
      <c r="H9" s="529"/>
      <c r="I9" s="530">
        <v>38</v>
      </c>
      <c r="J9" s="305"/>
    </row>
    <row r="10" spans="1:10" ht="18.75" customHeight="1">
      <c r="A10" s="489">
        <v>2000</v>
      </c>
      <c r="B10" s="525"/>
      <c r="C10" s="526">
        <v>1321.1</v>
      </c>
      <c r="D10" s="527"/>
      <c r="E10" s="526">
        <v>3352.2</v>
      </c>
      <c r="F10" s="527"/>
      <c r="G10" s="528">
        <v>4673.3</v>
      </c>
      <c r="H10" s="529"/>
      <c r="I10" s="530">
        <v>90</v>
      </c>
      <c r="J10" s="305"/>
    </row>
    <row r="11" spans="1:10" ht="18.75" customHeight="1">
      <c r="A11" s="489">
        <v>2001</v>
      </c>
      <c r="B11" s="525"/>
      <c r="C11" s="526">
        <v>257.2</v>
      </c>
      <c r="D11" s="527"/>
      <c r="E11" s="526">
        <v>387.1</v>
      </c>
      <c r="F11" s="527"/>
      <c r="G11" s="528">
        <v>644.3</v>
      </c>
      <c r="H11" s="529"/>
      <c r="I11" s="530">
        <v>88</v>
      </c>
      <c r="J11" s="305"/>
    </row>
    <row r="12" spans="1:10" ht="18.75" customHeight="1">
      <c r="A12" s="489">
        <v>2002</v>
      </c>
      <c r="B12" s="525"/>
      <c r="C12" s="526">
        <v>519.8</v>
      </c>
      <c r="D12" s="527"/>
      <c r="E12" s="526">
        <v>585.3</v>
      </c>
      <c r="F12" s="527"/>
      <c r="G12" s="528">
        <v>1105.1</v>
      </c>
      <c r="H12" s="529"/>
      <c r="I12" s="530">
        <v>117</v>
      </c>
      <c r="J12" s="305"/>
    </row>
    <row r="13" spans="1:10" ht="18.75" customHeight="1">
      <c r="A13" s="489">
        <v>2003</v>
      </c>
      <c r="B13" s="525"/>
      <c r="C13" s="526">
        <v>591.5</v>
      </c>
      <c r="D13" s="527"/>
      <c r="E13" s="526">
        <v>1546.2</v>
      </c>
      <c r="F13" s="527"/>
      <c r="G13" s="528">
        <v>2137.7</v>
      </c>
      <c r="H13" s="529"/>
      <c r="I13" s="530">
        <v>73</v>
      </c>
      <c r="J13" s="305"/>
    </row>
    <row r="14" spans="1:10" ht="18.75" customHeight="1">
      <c r="A14" s="489">
        <v>2004</v>
      </c>
      <c r="B14" s="525"/>
      <c r="C14" s="526">
        <v>971.6</v>
      </c>
      <c r="D14" s="527"/>
      <c r="E14" s="526">
        <v>1846.5</v>
      </c>
      <c r="F14" s="527"/>
      <c r="G14" s="528">
        <v>2818.1</v>
      </c>
      <c r="H14" s="529"/>
      <c r="I14" s="530">
        <v>70</v>
      </c>
      <c r="J14" s="305"/>
    </row>
    <row r="15" spans="1:10" ht="18.75" customHeight="1">
      <c r="A15" s="489">
        <v>2005</v>
      </c>
      <c r="B15" s="555"/>
      <c r="C15" s="526">
        <v>1656.5</v>
      </c>
      <c r="D15" s="556"/>
      <c r="E15" s="526">
        <v>1360.5</v>
      </c>
      <c r="F15" s="556"/>
      <c r="G15" s="528">
        <v>3017</v>
      </c>
      <c r="H15" s="556"/>
      <c r="I15" s="557">
        <v>67</v>
      </c>
      <c r="J15" s="305"/>
    </row>
    <row r="16" spans="1:10" ht="18.75" customHeight="1">
      <c r="A16" s="490">
        <v>2006</v>
      </c>
      <c r="B16" s="531"/>
      <c r="C16" s="744">
        <v>3331.90799805</v>
      </c>
      <c r="D16" s="558" t="s">
        <v>103</v>
      </c>
      <c r="E16" s="744">
        <v>1727.44370958</v>
      </c>
      <c r="F16" s="558" t="s">
        <v>103</v>
      </c>
      <c r="G16" s="532">
        <v>5059.35170763</v>
      </c>
      <c r="H16" s="558" t="s">
        <v>103</v>
      </c>
      <c r="I16" s="559">
        <v>62</v>
      </c>
      <c r="J16" s="302"/>
    </row>
    <row r="17" spans="1:8" ht="16.5">
      <c r="A17" s="13"/>
      <c r="B17" s="13"/>
      <c r="C17" s="533"/>
      <c r="D17" s="533"/>
      <c r="E17" s="533"/>
      <c r="F17" s="533"/>
      <c r="G17" s="534"/>
      <c r="H17" s="534"/>
    </row>
    <row r="18" spans="1:8" ht="16.5">
      <c r="A18" s="135" t="s">
        <v>319</v>
      </c>
      <c r="B18" s="13"/>
      <c r="C18" s="533"/>
      <c r="D18" s="533"/>
      <c r="E18" s="533"/>
      <c r="F18" s="533"/>
      <c r="G18" s="534"/>
      <c r="H18" s="534"/>
    </row>
    <row r="19" spans="1:8" ht="9.75" customHeight="1">
      <c r="A19" s="13"/>
      <c r="B19" s="13"/>
      <c r="C19" s="533"/>
      <c r="D19" s="533"/>
      <c r="E19" s="533"/>
      <c r="F19" s="533"/>
      <c r="G19" s="534"/>
      <c r="H19" s="534"/>
    </row>
    <row r="20" spans="1:8" ht="16.5">
      <c r="A20" s="204" t="s">
        <v>84</v>
      </c>
      <c r="B20" s="10"/>
      <c r="C20" s="535"/>
      <c r="D20" s="535"/>
      <c r="E20" s="535"/>
      <c r="F20" s="535"/>
      <c r="G20" s="3"/>
      <c r="H20" s="3"/>
    </row>
    <row r="21" spans="1:8" ht="9.75" customHeight="1">
      <c r="A21" s="13"/>
      <c r="B21" s="13"/>
      <c r="C21" s="533"/>
      <c r="D21" s="533"/>
      <c r="E21" s="533"/>
      <c r="F21" s="533"/>
      <c r="G21" s="534"/>
      <c r="H21" s="534"/>
    </row>
    <row r="22" spans="1:6" ht="16.5">
      <c r="A22" s="227" t="s">
        <v>453</v>
      </c>
      <c r="C22" s="226"/>
      <c r="D22" s="226"/>
      <c r="E22" s="226"/>
      <c r="F22" s="226"/>
    </row>
    <row r="29" ht="16.5">
      <c r="M29" s="340"/>
    </row>
  </sheetData>
  <mergeCells count="7">
    <mergeCell ref="I5:J5"/>
    <mergeCell ref="C5:D5"/>
    <mergeCell ref="C6:D6"/>
    <mergeCell ref="E5:F5"/>
    <mergeCell ref="E6:F6"/>
    <mergeCell ref="G5:H5"/>
    <mergeCell ref="G6:H6"/>
  </mergeCells>
  <printOptions/>
  <pageMargins left="0.94488188976378" right="0" top="0.984251968503937" bottom="0.196850393700787" header="0.511811023622047" footer="0.1"/>
  <pageSetup firstPageNumber="10" useFirstPageNumber="1" horizontalDpi="600" verticalDpi="600" orientation="landscape" paperSize="9" r:id="rId1"/>
  <headerFooter alignWithMargins="0">
    <oddFooter>&amp;R&amp;10頁 &amp;P</oddFooter>
  </headerFooter>
</worksheet>
</file>

<file path=xl/worksheets/sheet12.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21.625" style="0" customWidth="1"/>
    <col min="4" max="4" width="17.75390625" style="0" customWidth="1"/>
    <col min="5" max="5" width="8.75390625" style="0" customWidth="1"/>
    <col min="9" max="9" width="7.875" style="0" customWidth="1"/>
    <col min="10" max="10" width="6.50390625" style="0" customWidth="1"/>
    <col min="11" max="11" width="18.625" style="0" customWidth="1"/>
  </cols>
  <sheetData>
    <row r="1" spans="1:5" ht="19.5">
      <c r="A1" s="64" t="s">
        <v>235</v>
      </c>
      <c r="B1" s="65"/>
      <c r="C1" s="1"/>
      <c r="D1" s="1"/>
      <c r="E1" s="1"/>
    </row>
    <row r="2" spans="3:5" ht="16.5">
      <c r="C2" s="1"/>
      <c r="D2" s="1"/>
      <c r="E2" s="1"/>
    </row>
    <row r="3" spans="1:5" ht="18.75">
      <c r="A3" s="64"/>
      <c r="B3" s="64"/>
      <c r="C3" s="1"/>
      <c r="D3" s="1"/>
      <c r="E3" s="1"/>
    </row>
    <row r="4" spans="1:5" ht="16.5">
      <c r="A4" s="203" t="s">
        <v>86</v>
      </c>
      <c r="B4" s="203"/>
      <c r="C4" s="9"/>
      <c r="D4" s="9"/>
      <c r="E4" s="9"/>
    </row>
    <row r="5" spans="1:5" ht="27.75" customHeight="1">
      <c r="A5" s="341" t="s">
        <v>14</v>
      </c>
      <c r="B5" s="342"/>
      <c r="C5" s="343" t="s">
        <v>13</v>
      </c>
      <c r="D5" s="820" t="s">
        <v>118</v>
      </c>
      <c r="E5" s="821"/>
    </row>
    <row r="6" spans="1:5" ht="16.5">
      <c r="A6" s="287">
        <v>1</v>
      </c>
      <c r="B6" s="296"/>
      <c r="C6" s="303" t="s">
        <v>18</v>
      </c>
      <c r="D6" s="399">
        <v>48927.8</v>
      </c>
      <c r="E6" s="357"/>
    </row>
    <row r="7" spans="1:5" ht="16.5">
      <c r="A7" s="287">
        <v>2</v>
      </c>
      <c r="B7" s="296"/>
      <c r="C7" s="303" t="s">
        <v>22</v>
      </c>
      <c r="D7" s="316">
        <v>35368.3</v>
      </c>
      <c r="E7" s="357"/>
    </row>
    <row r="8" spans="1:7" ht="16.5">
      <c r="A8" s="287">
        <v>3</v>
      </c>
      <c r="B8" s="296"/>
      <c r="C8" s="303" t="s">
        <v>15</v>
      </c>
      <c r="D8" s="316">
        <v>33611.4</v>
      </c>
      <c r="E8" s="357"/>
      <c r="G8" s="344"/>
    </row>
    <row r="9" spans="1:7" ht="16.5">
      <c r="A9" s="287">
        <v>4</v>
      </c>
      <c r="B9" s="296"/>
      <c r="C9" s="303" t="s">
        <v>19</v>
      </c>
      <c r="D9" s="316">
        <v>17749.7</v>
      </c>
      <c r="E9" s="357"/>
      <c r="G9" s="216"/>
    </row>
    <row r="10" spans="1:7" ht="16.5" customHeight="1">
      <c r="A10" s="287">
        <v>5</v>
      </c>
      <c r="B10" s="296"/>
      <c r="C10" s="303" t="s">
        <v>236</v>
      </c>
      <c r="D10" s="316">
        <v>13379.3</v>
      </c>
      <c r="E10" s="404"/>
      <c r="G10" s="216"/>
    </row>
    <row r="11" spans="1:7" ht="18">
      <c r="A11" s="287">
        <v>6</v>
      </c>
      <c r="B11" s="296"/>
      <c r="C11" s="303" t="s">
        <v>170</v>
      </c>
      <c r="D11" s="316">
        <v>13318.3</v>
      </c>
      <c r="E11" s="401"/>
      <c r="G11" s="216"/>
    </row>
    <row r="12" spans="1:7" ht="18">
      <c r="A12" s="287">
        <v>7</v>
      </c>
      <c r="B12" s="296"/>
      <c r="C12" s="454" t="s">
        <v>16</v>
      </c>
      <c r="D12" s="316">
        <v>12172.1</v>
      </c>
      <c r="E12" s="401" t="s">
        <v>171</v>
      </c>
      <c r="G12" s="344"/>
    </row>
    <row r="13" spans="1:7" ht="16.5">
      <c r="A13" s="287">
        <v>8</v>
      </c>
      <c r="B13" s="296"/>
      <c r="C13" s="303" t="s">
        <v>237</v>
      </c>
      <c r="D13" s="316">
        <v>11289.9</v>
      </c>
      <c r="E13" s="357"/>
      <c r="G13" s="344"/>
    </row>
    <row r="14" spans="1:7" ht="16.5">
      <c r="A14" s="287">
        <v>9</v>
      </c>
      <c r="B14" s="296"/>
      <c r="C14" s="303" t="s">
        <v>129</v>
      </c>
      <c r="D14" s="316">
        <v>9622.6</v>
      </c>
      <c r="E14" s="357"/>
      <c r="F14" s="216"/>
      <c r="G14" s="344"/>
    </row>
    <row r="15" spans="1:7" ht="18">
      <c r="A15" s="288">
        <v>10</v>
      </c>
      <c r="B15" s="295"/>
      <c r="C15" s="303" t="s">
        <v>41</v>
      </c>
      <c r="D15" s="316">
        <v>9214.2</v>
      </c>
      <c r="E15" s="401" t="s">
        <v>171</v>
      </c>
      <c r="G15" s="344"/>
    </row>
    <row r="16" spans="1:5" ht="27.75" customHeight="1">
      <c r="A16" s="341" t="s">
        <v>128</v>
      </c>
      <c r="B16" s="342"/>
      <c r="C16" s="395"/>
      <c r="D16" s="393"/>
      <c r="E16" s="358"/>
    </row>
    <row r="17" spans="1:5" ht="16.5">
      <c r="A17" s="402">
        <v>16</v>
      </c>
      <c r="B17" s="296"/>
      <c r="C17" s="303" t="s">
        <v>121</v>
      </c>
      <c r="D17" s="316">
        <v>4132.8</v>
      </c>
      <c r="E17" s="357"/>
    </row>
    <row r="18" spans="1:5" ht="16.5">
      <c r="A18" s="402">
        <v>23</v>
      </c>
      <c r="B18" s="296"/>
      <c r="C18" s="303" t="s">
        <v>130</v>
      </c>
      <c r="D18" s="316">
        <v>1611.7</v>
      </c>
      <c r="E18" s="357"/>
    </row>
    <row r="19" spans="1:5" ht="18" customHeight="1">
      <c r="A19" s="403">
        <v>26</v>
      </c>
      <c r="B19" s="295"/>
      <c r="C19" s="304" t="s">
        <v>122</v>
      </c>
      <c r="D19" s="400">
        <v>761.1</v>
      </c>
      <c r="E19" s="356"/>
    </row>
    <row r="20" spans="1:5" ht="18" customHeight="1">
      <c r="A20" s="139"/>
      <c r="B20" s="139"/>
      <c r="C20" s="207"/>
      <c r="D20" s="208"/>
      <c r="E20" s="3"/>
    </row>
    <row r="21" spans="1:5" ht="18" customHeight="1">
      <c r="A21" s="204" t="s">
        <v>276</v>
      </c>
      <c r="B21" s="139"/>
      <c r="C21" s="207"/>
      <c r="D21" s="208"/>
      <c r="E21" s="3"/>
    </row>
    <row r="22" spans="1:5" ht="9.75" customHeight="1">
      <c r="A22" s="396"/>
      <c r="B22" s="139"/>
      <c r="C22" s="207"/>
      <c r="D22" s="208"/>
      <c r="E22" s="3"/>
    </row>
    <row r="23" spans="1:5" ht="18" customHeight="1">
      <c r="A23" s="514" t="s">
        <v>451</v>
      </c>
      <c r="B23" s="139"/>
      <c r="C23" s="207"/>
      <c r="D23" s="208"/>
      <c r="E23" s="3"/>
    </row>
    <row r="24" spans="1:5" ht="9.75" customHeight="1">
      <c r="A24" s="396"/>
      <c r="B24" s="139"/>
      <c r="C24" s="207"/>
      <c r="D24" s="208"/>
      <c r="E24" s="3"/>
    </row>
    <row r="25" spans="1:5" ht="16.5">
      <c r="A25" s="204" t="s">
        <v>206</v>
      </c>
      <c r="B25" s="204"/>
      <c r="C25" s="10"/>
      <c r="D25" s="10"/>
      <c r="E25" s="10"/>
    </row>
    <row r="26" spans="1:5" ht="9.75" customHeight="1">
      <c r="A26" s="396"/>
      <c r="B26" s="139"/>
      <c r="C26" s="207"/>
      <c r="D26" s="208"/>
      <c r="E26" s="3"/>
    </row>
    <row r="27" spans="1:4" ht="16.5">
      <c r="A27" s="10" t="s">
        <v>43</v>
      </c>
      <c r="B27" s="10"/>
      <c r="C27" s="10"/>
      <c r="D27" s="1"/>
    </row>
    <row r="30" ht="21" customHeight="1">
      <c r="K30" s="136"/>
    </row>
  </sheetData>
  <mergeCells count="1">
    <mergeCell ref="D5:E5"/>
  </mergeCells>
  <printOptions/>
  <pageMargins left="0.94488188976378" right="0" top="0.393700787401575" bottom="0.196850393700787" header="0.511811023622047" footer="0.1"/>
  <pageSetup firstPageNumber="11" useFirstPageNumber="1" horizontalDpi="600" verticalDpi="600" orientation="landscape" paperSize="9" r:id="rId1"/>
  <headerFooter alignWithMargins="0">
    <oddFooter>&amp;R&amp;10頁 &amp;P</oddFooter>
  </headerFooter>
</worksheet>
</file>

<file path=xl/worksheets/sheet13.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21.625" style="0" customWidth="1"/>
    <col min="4" max="4" width="17.75390625" style="0" customWidth="1"/>
    <col min="5" max="5" width="8.75390625" style="0" customWidth="1"/>
    <col min="9" max="9" width="7.875" style="0" customWidth="1"/>
    <col min="10" max="10" width="6.50390625" style="0" customWidth="1"/>
    <col min="11" max="11" width="18.625" style="0" customWidth="1"/>
  </cols>
  <sheetData>
    <row r="1" spans="1:5" ht="19.5">
      <c r="A1" s="64" t="s">
        <v>207</v>
      </c>
      <c r="B1" s="65"/>
      <c r="C1" s="1"/>
      <c r="D1" s="1"/>
      <c r="E1" s="1"/>
    </row>
    <row r="2" spans="3:5" ht="16.5">
      <c r="C2" s="1"/>
      <c r="D2" s="1"/>
      <c r="E2" s="1"/>
    </row>
    <row r="3" spans="1:5" ht="18.75">
      <c r="A3" s="64"/>
      <c r="B3" s="64"/>
      <c r="C3" s="1"/>
      <c r="D3" s="1"/>
      <c r="E3" s="1"/>
    </row>
    <row r="4" spans="1:5" ht="16.5">
      <c r="A4" s="203" t="s">
        <v>86</v>
      </c>
      <c r="B4" s="203"/>
      <c r="C4" s="9"/>
      <c r="D4" s="9"/>
      <c r="E4" s="9"/>
    </row>
    <row r="5" spans="1:5" ht="27.75" customHeight="1">
      <c r="A5" s="341" t="s">
        <v>14</v>
      </c>
      <c r="B5" s="342"/>
      <c r="C5" s="343" t="s">
        <v>13</v>
      </c>
      <c r="D5" s="820" t="s">
        <v>118</v>
      </c>
      <c r="E5" s="821"/>
    </row>
    <row r="6" spans="1:5" ht="16.5">
      <c r="A6" s="287">
        <v>1</v>
      </c>
      <c r="B6" s="296"/>
      <c r="C6" s="394" t="s">
        <v>15</v>
      </c>
      <c r="D6" s="399">
        <v>91022.01</v>
      </c>
      <c r="E6" s="357"/>
    </row>
    <row r="7" spans="1:5" ht="16.5">
      <c r="A7" s="287">
        <v>2</v>
      </c>
      <c r="B7" s="296"/>
      <c r="C7" s="303" t="s">
        <v>18</v>
      </c>
      <c r="D7" s="316">
        <v>86415.08</v>
      </c>
      <c r="E7" s="357"/>
    </row>
    <row r="8" spans="1:5" ht="17.25">
      <c r="A8" s="287">
        <v>3</v>
      </c>
      <c r="B8" s="296"/>
      <c r="C8" s="456" t="s">
        <v>22</v>
      </c>
      <c r="D8" s="316">
        <v>54589.25</v>
      </c>
      <c r="E8" s="357"/>
    </row>
    <row r="9" spans="1:5" ht="16.5">
      <c r="A9" s="287">
        <v>4</v>
      </c>
      <c r="B9" s="296"/>
      <c r="C9" s="303" t="s">
        <v>21</v>
      </c>
      <c r="D9" s="316">
        <v>38223.09</v>
      </c>
      <c r="E9" s="357"/>
    </row>
    <row r="10" spans="1:7" ht="16.5" customHeight="1">
      <c r="A10" s="287">
        <v>5</v>
      </c>
      <c r="B10" s="296"/>
      <c r="C10" s="303" t="s">
        <v>238</v>
      </c>
      <c r="D10" s="316">
        <v>35209.76</v>
      </c>
      <c r="E10" s="404"/>
      <c r="G10" s="344"/>
    </row>
    <row r="11" spans="1:5" ht="18">
      <c r="A11" s="287">
        <v>6</v>
      </c>
      <c r="B11" s="296"/>
      <c r="C11" s="303" t="s">
        <v>41</v>
      </c>
      <c r="D11" s="316">
        <v>30397.84</v>
      </c>
      <c r="E11" s="401" t="s">
        <v>171</v>
      </c>
    </row>
    <row r="12" spans="1:5" ht="16.5">
      <c r="A12" s="287">
        <v>7</v>
      </c>
      <c r="B12" s="296"/>
      <c r="C12" s="303" t="s">
        <v>170</v>
      </c>
      <c r="D12" s="316">
        <v>26525.99</v>
      </c>
      <c r="E12" s="404"/>
    </row>
    <row r="13" spans="1:5" ht="16.5">
      <c r="A13" s="287">
        <v>8</v>
      </c>
      <c r="B13" s="296"/>
      <c r="C13" s="303" t="s">
        <v>19</v>
      </c>
      <c r="D13" s="316">
        <v>18299.88</v>
      </c>
      <c r="E13" s="357"/>
    </row>
    <row r="14" spans="1:6" ht="18">
      <c r="A14" s="287">
        <v>9</v>
      </c>
      <c r="B14" s="296"/>
      <c r="C14" s="303" t="s">
        <v>17</v>
      </c>
      <c r="D14" s="316">
        <v>18013.09</v>
      </c>
      <c r="E14" s="401" t="s">
        <v>171</v>
      </c>
      <c r="F14" s="216"/>
    </row>
    <row r="15" spans="1:5" ht="16.5">
      <c r="A15" s="288">
        <v>10</v>
      </c>
      <c r="B15" s="295"/>
      <c r="C15" s="303" t="s">
        <v>113</v>
      </c>
      <c r="D15" s="316">
        <v>15485.86</v>
      </c>
      <c r="E15" s="356"/>
    </row>
    <row r="16" spans="1:5" ht="27.75" customHeight="1">
      <c r="A16" s="341" t="s">
        <v>128</v>
      </c>
      <c r="B16" s="342"/>
      <c r="C16" s="395"/>
      <c r="D16" s="393"/>
      <c r="E16" s="358"/>
    </row>
    <row r="17" spans="1:5" ht="16.5">
      <c r="A17" s="402">
        <v>16</v>
      </c>
      <c r="B17" s="296"/>
      <c r="C17" s="303" t="s">
        <v>129</v>
      </c>
      <c r="D17" s="316">
        <v>11161.9</v>
      </c>
      <c r="E17" s="357"/>
    </row>
    <row r="18" spans="1:5" ht="16.5">
      <c r="A18" s="402">
        <v>24</v>
      </c>
      <c r="B18" s="296"/>
      <c r="C18" s="303" t="s">
        <v>121</v>
      </c>
      <c r="D18" s="316">
        <v>4994.757</v>
      </c>
      <c r="E18" s="357"/>
    </row>
    <row r="19" spans="1:5" ht="16.5">
      <c r="A19" s="402">
        <v>25</v>
      </c>
      <c r="B19" s="296"/>
      <c r="C19" s="303" t="s">
        <v>130</v>
      </c>
      <c r="D19" s="316">
        <v>4601.782</v>
      </c>
      <c r="E19" s="357"/>
    </row>
    <row r="20" spans="1:5" ht="18" customHeight="1">
      <c r="A20" s="403">
        <v>31</v>
      </c>
      <c r="B20" s="295"/>
      <c r="C20" s="304" t="s">
        <v>122</v>
      </c>
      <c r="D20" s="400">
        <v>2101.828</v>
      </c>
      <c r="E20" s="356"/>
    </row>
    <row r="21" spans="1:5" ht="18" customHeight="1">
      <c r="A21" s="139"/>
      <c r="B21" s="139"/>
      <c r="C21" s="207"/>
      <c r="D21" s="208"/>
      <c r="E21" s="3"/>
    </row>
    <row r="22" spans="1:5" ht="18" customHeight="1">
      <c r="A22" s="204" t="s">
        <v>276</v>
      </c>
      <c r="B22" s="139"/>
      <c r="C22" s="207"/>
      <c r="D22" s="208"/>
      <c r="E22" s="3"/>
    </row>
    <row r="23" spans="1:5" ht="9.75" customHeight="1">
      <c r="A23" s="139"/>
      <c r="B23" s="139"/>
      <c r="C23" s="207"/>
      <c r="D23" s="208"/>
      <c r="E23" s="3"/>
    </row>
    <row r="24" spans="1:5" ht="18" customHeight="1">
      <c r="A24" s="514" t="s">
        <v>452</v>
      </c>
      <c r="B24" s="139"/>
      <c r="C24" s="207"/>
      <c r="D24" s="208"/>
      <c r="E24" s="3"/>
    </row>
    <row r="25" spans="1:5" ht="9.75" customHeight="1">
      <c r="A25" s="139"/>
      <c r="B25" s="139"/>
      <c r="C25" s="207"/>
      <c r="D25" s="208"/>
      <c r="E25" s="3"/>
    </row>
    <row r="26" spans="1:5" ht="16.5">
      <c r="A26" s="204" t="s">
        <v>42</v>
      </c>
      <c r="B26" s="204"/>
      <c r="C26" s="10"/>
      <c r="D26" s="10"/>
      <c r="E26" s="10"/>
    </row>
    <row r="27" spans="1:5" ht="9.75" customHeight="1">
      <c r="A27" s="139"/>
      <c r="B27" s="139"/>
      <c r="C27" s="207"/>
      <c r="D27" s="208"/>
      <c r="E27" s="3"/>
    </row>
    <row r="28" spans="1:4" ht="16.5">
      <c r="A28" s="10" t="s">
        <v>43</v>
      </c>
      <c r="B28" s="10"/>
      <c r="C28" s="10"/>
      <c r="D28" s="1"/>
    </row>
    <row r="30" spans="1:5" ht="9" customHeight="1">
      <c r="A30" s="139"/>
      <c r="B30" s="139"/>
      <c r="C30" s="207"/>
      <c r="D30" s="208"/>
      <c r="E30" s="3"/>
    </row>
    <row r="31" ht="21" customHeight="1">
      <c r="K31" s="136"/>
    </row>
  </sheetData>
  <mergeCells count="1">
    <mergeCell ref="D5:E5"/>
  </mergeCells>
  <printOptions/>
  <pageMargins left="0.94488188976378" right="0" top="0.393700787401575" bottom="0.196850393700787" header="0.511811023622047" footer="0.1"/>
  <pageSetup firstPageNumber="12" useFirstPageNumber="1" horizontalDpi="600" verticalDpi="600" orientation="landscape" paperSize="9" r:id="rId1"/>
  <headerFooter alignWithMargins="0">
    <oddFooter>&amp;R&amp;10頁 &amp;P</oddFooter>
  </headerFooter>
</worksheet>
</file>

<file path=xl/worksheets/sheet14.xml><?xml version="1.0" encoding="utf-8"?>
<worksheet xmlns="http://schemas.openxmlformats.org/spreadsheetml/2006/main" xmlns:r="http://schemas.openxmlformats.org/officeDocument/2006/relationships">
  <dimension ref="A1:AK18"/>
  <sheetViews>
    <sheetView workbookViewId="0" topLeftCell="A1">
      <selection activeCell="A1" sqref="A1"/>
    </sheetView>
  </sheetViews>
  <sheetFormatPr defaultColWidth="9.00390625" defaultRowHeight="16.5"/>
  <cols>
    <col min="1" max="1" width="10.25390625" style="1" customWidth="1"/>
    <col min="2" max="2" width="41.125" style="1" customWidth="1"/>
    <col min="3" max="3" width="20.625" style="1" customWidth="1"/>
    <col min="4" max="4" width="12.375" style="1" customWidth="1"/>
    <col min="5" max="5" width="6.75390625" style="1" customWidth="1"/>
    <col min="6" max="6" width="11.00390625" style="1" customWidth="1"/>
    <col min="7" max="7" width="1.875" style="1" customWidth="1"/>
    <col min="8" max="8" width="11.125" style="1" customWidth="1"/>
    <col min="9" max="9" width="6.75390625" style="1" customWidth="1"/>
    <col min="10" max="10" width="6.875" style="1" customWidth="1"/>
    <col min="11" max="16384" width="9.00390625" style="1" customWidth="1"/>
  </cols>
  <sheetData>
    <row r="1" ht="19.5" customHeight="1">
      <c r="A1" s="64" t="s">
        <v>278</v>
      </c>
    </row>
    <row r="2" ht="18.75">
      <c r="A2" s="397"/>
    </row>
    <row r="3" ht="18.75">
      <c r="A3" s="64"/>
    </row>
    <row r="4" spans="1:4" ht="15.75">
      <c r="A4" s="211" t="s">
        <v>76</v>
      </c>
      <c r="B4" s="9"/>
      <c r="C4" s="9"/>
      <c r="D4" s="9"/>
    </row>
    <row r="5" spans="1:7" s="5" customFormat="1" ht="15.75">
      <c r="A5" s="133"/>
      <c r="B5" s="138"/>
      <c r="C5" s="361"/>
      <c r="D5" s="357"/>
      <c r="F5" s="134"/>
      <c r="G5" s="134"/>
    </row>
    <row r="6" spans="1:7" s="5" customFormat="1" ht="17.25">
      <c r="A6" s="286" t="s">
        <v>14</v>
      </c>
      <c r="B6" s="462" t="s">
        <v>24</v>
      </c>
      <c r="C6" s="814" t="s">
        <v>23</v>
      </c>
      <c r="D6" s="815"/>
      <c r="F6" s="134"/>
      <c r="G6" s="134"/>
    </row>
    <row r="7" spans="1:8" s="5" customFormat="1" ht="12" customHeight="1">
      <c r="A7" s="287"/>
      <c r="B7" s="293"/>
      <c r="C7" s="349"/>
      <c r="D7" s="463"/>
      <c r="E7" s="7"/>
      <c r="F7" s="6"/>
      <c r="G7" s="6"/>
      <c r="H7" s="6"/>
    </row>
    <row r="8" spans="1:8" s="10" customFormat="1" ht="22.5" customHeight="1">
      <c r="A8" s="464">
        <v>1</v>
      </c>
      <c r="B8" s="502" t="s">
        <v>281</v>
      </c>
      <c r="C8" s="747">
        <v>1249.479255</v>
      </c>
      <c r="D8" s="305"/>
      <c r="E8" s="12"/>
      <c r="F8" s="216"/>
      <c r="G8" s="5"/>
      <c r="H8" s="5"/>
    </row>
    <row r="9" spans="1:8" s="10" customFormat="1" ht="22.5" customHeight="1">
      <c r="A9" s="287">
        <v>2</v>
      </c>
      <c r="B9" s="503" t="s">
        <v>282</v>
      </c>
      <c r="C9" s="748">
        <v>867.414401</v>
      </c>
      <c r="D9" s="305"/>
      <c r="E9" s="12"/>
      <c r="F9" s="441"/>
      <c r="G9" s="5"/>
      <c r="H9" s="5"/>
    </row>
    <row r="10" spans="1:8" s="10" customFormat="1" ht="22.5" customHeight="1">
      <c r="A10" s="287">
        <v>3</v>
      </c>
      <c r="B10" s="444" t="s">
        <v>283</v>
      </c>
      <c r="C10" s="748">
        <v>206.91</v>
      </c>
      <c r="D10" s="305"/>
      <c r="E10" s="12"/>
      <c r="F10" s="135"/>
      <c r="G10" s="5"/>
      <c r="H10" s="5"/>
    </row>
    <row r="11" spans="1:8" s="10" customFormat="1" ht="22.5" customHeight="1">
      <c r="A11" s="287">
        <v>4</v>
      </c>
      <c r="B11" s="444" t="s">
        <v>284</v>
      </c>
      <c r="C11" s="748">
        <v>185.15</v>
      </c>
      <c r="D11" s="305"/>
      <c r="E11" s="12"/>
      <c r="F11" s="216"/>
      <c r="G11" s="5"/>
      <c r="H11" s="5"/>
    </row>
    <row r="12" spans="1:8" s="10" customFormat="1" ht="22.5" customHeight="1">
      <c r="A12" s="287">
        <v>5</v>
      </c>
      <c r="B12" s="444" t="s">
        <v>444</v>
      </c>
      <c r="C12" s="748">
        <v>151.199865</v>
      </c>
      <c r="D12" s="465"/>
      <c r="E12" s="12"/>
      <c r="F12" s="216"/>
      <c r="G12" s="5"/>
      <c r="H12" s="5"/>
    </row>
    <row r="13" spans="1:37" s="10" customFormat="1" ht="22.5" customHeight="1">
      <c r="A13" s="287">
        <v>6</v>
      </c>
      <c r="B13" s="444" t="s">
        <v>285</v>
      </c>
      <c r="C13" s="748">
        <v>68.1922021</v>
      </c>
      <c r="D13" s="305"/>
      <c r="E13" s="12"/>
      <c r="F13" s="216"/>
      <c r="G13" s="3"/>
      <c r="H13" s="3"/>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row>
    <row r="14" spans="1:8" s="10" customFormat="1" ht="22.5" customHeight="1">
      <c r="A14" s="287">
        <v>7</v>
      </c>
      <c r="B14" s="444" t="s">
        <v>286</v>
      </c>
      <c r="C14" s="748">
        <v>63.7725</v>
      </c>
      <c r="D14" s="305"/>
      <c r="E14" s="12"/>
      <c r="F14" s="216"/>
      <c r="G14" s="5"/>
      <c r="H14" s="5"/>
    </row>
    <row r="15" spans="1:8" s="10" customFormat="1" ht="22.5" customHeight="1">
      <c r="A15" s="287">
        <v>8</v>
      </c>
      <c r="B15" s="444" t="s">
        <v>287</v>
      </c>
      <c r="C15" s="748">
        <v>42.77453125</v>
      </c>
      <c r="D15" s="305"/>
      <c r="E15" s="12"/>
      <c r="F15" s="216"/>
      <c r="G15" s="8"/>
      <c r="H15" s="8"/>
    </row>
    <row r="16" spans="1:8" s="10" customFormat="1" ht="22.5" customHeight="1">
      <c r="A16" s="287">
        <v>9</v>
      </c>
      <c r="B16" s="444" t="s">
        <v>288</v>
      </c>
      <c r="C16" s="748">
        <v>39.1</v>
      </c>
      <c r="D16" s="305"/>
      <c r="E16" s="12"/>
      <c r="F16" s="216"/>
      <c r="G16" s="5"/>
      <c r="H16" s="5"/>
    </row>
    <row r="17" spans="1:8" s="10" customFormat="1" ht="22.5" customHeight="1">
      <c r="A17" s="288">
        <v>10</v>
      </c>
      <c r="B17" s="445" t="s">
        <v>445</v>
      </c>
      <c r="C17" s="749">
        <v>32.669692</v>
      </c>
      <c r="D17" s="302"/>
      <c r="E17" s="12"/>
      <c r="F17" s="216"/>
      <c r="G17" s="8"/>
      <c r="H17" s="8"/>
    </row>
    <row r="18" spans="1:34" s="10" customFormat="1" ht="15.75">
      <c r="A18" s="13"/>
      <c r="B18" s="13"/>
      <c r="C18" s="3"/>
      <c r="D18" s="3"/>
      <c r="E18" s="3"/>
      <c r="F18" s="3"/>
      <c r="G18" s="3"/>
      <c r="H18" s="3"/>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row>
  </sheetData>
  <mergeCells count="1">
    <mergeCell ref="C6:D6"/>
  </mergeCells>
  <printOptions/>
  <pageMargins left="1.14173228346457" right="0" top="0.590551181102362" bottom="0.196850393700787" header="0.511811023622047" footer="0.1"/>
  <pageSetup firstPageNumber="13" useFirstPageNumber="1" horizontalDpi="300" verticalDpi="300" orientation="landscape" paperSize="9" r:id="rId2"/>
  <headerFooter alignWithMargins="0">
    <oddFooter>&amp;R&amp;10頁 &amp;P</oddFooter>
  </headerFooter>
  <drawing r:id="rId1"/>
</worksheet>
</file>

<file path=xl/worksheets/sheet15.xml><?xml version="1.0" encoding="utf-8"?>
<worksheet xmlns="http://schemas.openxmlformats.org/spreadsheetml/2006/main" xmlns:r="http://schemas.openxmlformats.org/officeDocument/2006/relationships">
  <dimension ref="A1:AL21"/>
  <sheetViews>
    <sheetView workbookViewId="0" topLeftCell="A1">
      <selection activeCell="A1" sqref="A1"/>
    </sheetView>
  </sheetViews>
  <sheetFormatPr defaultColWidth="9.00390625" defaultRowHeight="16.5"/>
  <cols>
    <col min="1" max="1" width="10.25390625" style="1" customWidth="1"/>
    <col min="2" max="2" width="32.00390625" style="1" customWidth="1"/>
    <col min="3" max="3" width="19.00390625" style="1" customWidth="1"/>
    <col min="4" max="4" width="19.875" style="1" customWidth="1"/>
    <col min="5" max="5" width="11.00390625" style="1" customWidth="1"/>
    <col min="6" max="6" width="16.25390625" style="1" customWidth="1"/>
    <col min="7" max="7" width="11.00390625" style="1" customWidth="1"/>
    <col min="8" max="8" width="1.875" style="1" customWidth="1"/>
    <col min="9" max="9" width="11.125" style="1" customWidth="1"/>
    <col min="10" max="16384" width="9.00390625" style="1" customWidth="1"/>
  </cols>
  <sheetData>
    <row r="1" ht="19.5" customHeight="1">
      <c r="A1" s="132" t="s">
        <v>279</v>
      </c>
    </row>
    <row r="2" ht="18.75">
      <c r="A2" s="397" t="s">
        <v>485</v>
      </c>
    </row>
    <row r="3" ht="18.75">
      <c r="A3" s="64"/>
    </row>
    <row r="4" spans="1:4" ht="15.75">
      <c r="A4" s="211" t="s">
        <v>76</v>
      </c>
      <c r="B4" s="9"/>
      <c r="C4" s="9"/>
      <c r="D4" s="9"/>
    </row>
    <row r="5" spans="1:8" s="5" customFormat="1" ht="16.5">
      <c r="A5" s="284"/>
      <c r="B5" s="289"/>
      <c r="C5" s="290"/>
      <c r="D5" s="285"/>
      <c r="E5" s="442"/>
      <c r="G5" s="134"/>
      <c r="H5" s="134"/>
    </row>
    <row r="6" spans="1:8" s="5" customFormat="1" ht="17.25">
      <c r="A6" s="286" t="s">
        <v>14</v>
      </c>
      <c r="B6" s="292" t="s">
        <v>24</v>
      </c>
      <c r="C6" s="291" t="s">
        <v>26</v>
      </c>
      <c r="D6" s="814" t="s">
        <v>23</v>
      </c>
      <c r="E6" s="815"/>
      <c r="G6" s="134"/>
      <c r="H6" s="134"/>
    </row>
    <row r="7" spans="1:9" s="5" customFormat="1" ht="12" customHeight="1">
      <c r="A7" s="287"/>
      <c r="B7" s="293"/>
      <c r="C7" s="294"/>
      <c r="D7" s="349"/>
      <c r="E7" s="359"/>
      <c r="F7" s="7"/>
      <c r="G7" s="6"/>
      <c r="H7" s="6"/>
      <c r="I7" s="6"/>
    </row>
    <row r="8" spans="1:9" s="10" customFormat="1" ht="22.5" customHeight="1">
      <c r="A8" s="406">
        <v>1</v>
      </c>
      <c r="B8" s="443" t="s">
        <v>281</v>
      </c>
      <c r="C8" s="504" t="s">
        <v>210</v>
      </c>
      <c r="D8" s="571">
        <v>1249.479255</v>
      </c>
      <c r="E8" s="357"/>
      <c r="G8" s="5"/>
      <c r="H8" s="5"/>
      <c r="I8" s="5"/>
    </row>
    <row r="9" spans="1:9" s="10" customFormat="1" ht="22.5" customHeight="1">
      <c r="A9" s="407">
        <v>2</v>
      </c>
      <c r="B9" s="444" t="s">
        <v>282</v>
      </c>
      <c r="C9" s="504" t="s">
        <v>210</v>
      </c>
      <c r="D9" s="569">
        <v>867.414401</v>
      </c>
      <c r="E9" s="357"/>
      <c r="G9" s="5"/>
      <c r="H9" s="5"/>
      <c r="I9" s="5"/>
    </row>
    <row r="10" spans="1:9" s="10" customFormat="1" ht="22.5" customHeight="1">
      <c r="A10" s="407">
        <v>3</v>
      </c>
      <c r="B10" s="444" t="s">
        <v>289</v>
      </c>
      <c r="C10" s="504" t="s">
        <v>89</v>
      </c>
      <c r="D10" s="569">
        <v>715.782599</v>
      </c>
      <c r="E10" s="357"/>
      <c r="G10" s="5"/>
      <c r="H10" s="5"/>
      <c r="I10" s="5"/>
    </row>
    <row r="11" spans="1:9" s="10" customFormat="1" ht="22.5" customHeight="1">
      <c r="A11" s="407">
        <v>4</v>
      </c>
      <c r="B11" s="444" t="s">
        <v>290</v>
      </c>
      <c r="C11" s="504" t="s">
        <v>90</v>
      </c>
      <c r="D11" s="569">
        <v>436.07699091</v>
      </c>
      <c r="E11" s="357"/>
      <c r="G11" s="5"/>
      <c r="H11" s="5"/>
      <c r="I11" s="5"/>
    </row>
    <row r="12" spans="1:9" s="10" customFormat="1" ht="22.5" customHeight="1">
      <c r="A12" s="407">
        <v>5</v>
      </c>
      <c r="B12" s="444" t="s">
        <v>291</v>
      </c>
      <c r="C12" s="504" t="s">
        <v>91</v>
      </c>
      <c r="D12" s="569">
        <v>326.6505456</v>
      </c>
      <c r="E12" s="360"/>
      <c r="G12" s="5"/>
      <c r="H12" s="5"/>
      <c r="I12" s="5"/>
    </row>
    <row r="13" spans="1:38" s="10" customFormat="1" ht="22.5" customHeight="1">
      <c r="A13" s="407">
        <v>6</v>
      </c>
      <c r="B13" s="444" t="s">
        <v>292</v>
      </c>
      <c r="C13" s="504" t="s">
        <v>92</v>
      </c>
      <c r="D13" s="569">
        <v>267.1381825</v>
      </c>
      <c r="E13" s="357"/>
      <c r="G13" s="3"/>
      <c r="H13" s="3"/>
      <c r="I13" s="3"/>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row>
    <row r="14" spans="1:9" s="10" customFormat="1" ht="22.5" customHeight="1">
      <c r="A14" s="407">
        <v>7</v>
      </c>
      <c r="B14" s="444" t="s">
        <v>293</v>
      </c>
      <c r="C14" s="504" t="s">
        <v>90</v>
      </c>
      <c r="D14" s="569">
        <v>266.8097592</v>
      </c>
      <c r="E14" s="357"/>
      <c r="G14" s="5"/>
      <c r="H14" s="5"/>
      <c r="I14" s="5"/>
    </row>
    <row r="15" spans="1:9" s="10" customFormat="1" ht="22.5" customHeight="1">
      <c r="A15" s="407">
        <v>8</v>
      </c>
      <c r="B15" s="444" t="s">
        <v>294</v>
      </c>
      <c r="C15" s="504" t="s">
        <v>89</v>
      </c>
      <c r="D15" s="569">
        <v>254.89368751</v>
      </c>
      <c r="E15" s="357"/>
      <c r="G15" s="8"/>
      <c r="H15" s="8"/>
      <c r="I15" s="8"/>
    </row>
    <row r="16" spans="1:9" s="10" customFormat="1" ht="22.5" customHeight="1">
      <c r="A16" s="407">
        <v>9</v>
      </c>
      <c r="B16" s="444" t="s">
        <v>295</v>
      </c>
      <c r="C16" s="504" t="s">
        <v>90</v>
      </c>
      <c r="D16" s="569">
        <v>223.2967086</v>
      </c>
      <c r="E16" s="357"/>
      <c r="G16" s="5"/>
      <c r="H16" s="5"/>
      <c r="I16" s="5"/>
    </row>
    <row r="17" spans="1:9" s="10" customFormat="1" ht="22.5" customHeight="1">
      <c r="A17" s="408">
        <v>10</v>
      </c>
      <c r="B17" s="445" t="s">
        <v>283</v>
      </c>
      <c r="C17" s="505" t="s">
        <v>210</v>
      </c>
      <c r="D17" s="570">
        <v>206.91</v>
      </c>
      <c r="E17" s="356"/>
      <c r="G17" s="8"/>
      <c r="H17" s="8"/>
      <c r="I17" s="8"/>
    </row>
    <row r="18" spans="1:35" s="10" customFormat="1" ht="15.75">
      <c r="A18" s="13"/>
      <c r="B18" s="13"/>
      <c r="C18" s="3"/>
      <c r="D18" s="3"/>
      <c r="E18" s="3"/>
      <c r="F18" s="3"/>
      <c r="G18" s="3"/>
      <c r="H18" s="3"/>
      <c r="I18" s="3"/>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row>
    <row r="19" spans="1:9" s="10" customFormat="1" ht="15">
      <c r="A19" s="204" t="s">
        <v>141</v>
      </c>
      <c r="C19" s="5"/>
      <c r="E19" s="5"/>
      <c r="F19" s="5"/>
      <c r="G19" s="5"/>
      <c r="H19" s="5"/>
      <c r="I19" s="5"/>
    </row>
    <row r="20" spans="1:9" s="10" customFormat="1" ht="15">
      <c r="A20" s="10" t="s">
        <v>456</v>
      </c>
      <c r="C20" s="5"/>
      <c r="E20" s="5"/>
      <c r="F20" s="5"/>
      <c r="G20" s="8"/>
      <c r="H20" s="8"/>
      <c r="I20" s="8"/>
    </row>
    <row r="21" s="10" customFormat="1" ht="15.75">
      <c r="B21" s="1"/>
    </row>
  </sheetData>
  <mergeCells count="1">
    <mergeCell ref="D6:E6"/>
  </mergeCells>
  <printOptions/>
  <pageMargins left="1.14173228346457" right="0" top="0.590551181102362" bottom="0.196850393700787" header="0.511811023622047" footer="0.1"/>
  <pageSetup firstPageNumber="14" useFirstPageNumber="1" horizontalDpi="300" verticalDpi="300" orientation="landscape" paperSize="9" r:id="rId1"/>
  <headerFooter alignWithMargins="0">
    <oddFooter>&amp;R&amp;10頁 &amp;P</oddFooter>
  </headerFooter>
</worksheet>
</file>

<file path=xl/worksheets/sheet16.xml><?xml version="1.0" encoding="utf-8"?>
<worksheet xmlns="http://schemas.openxmlformats.org/spreadsheetml/2006/main" xmlns:r="http://schemas.openxmlformats.org/officeDocument/2006/relationships">
  <dimension ref="A1:AK23"/>
  <sheetViews>
    <sheetView workbookViewId="0" topLeftCell="A1">
      <selection activeCell="A1" sqref="A1"/>
    </sheetView>
  </sheetViews>
  <sheetFormatPr defaultColWidth="9.00390625" defaultRowHeight="16.5"/>
  <cols>
    <col min="1" max="1" width="10.25390625" style="1" customWidth="1"/>
    <col min="2" max="2" width="36.625" style="1" customWidth="1"/>
    <col min="3" max="3" width="16.625" style="1" customWidth="1"/>
    <col min="4" max="4" width="10.125" style="1" customWidth="1"/>
    <col min="5" max="5" width="6.75390625" style="1" customWidth="1"/>
    <col min="6" max="6" width="11.00390625" style="1" customWidth="1"/>
    <col min="7" max="7" width="1.875" style="1" customWidth="1"/>
    <col min="8" max="8" width="11.125" style="1" customWidth="1"/>
    <col min="9" max="9" width="6.375" style="1" customWidth="1"/>
    <col min="10" max="10" width="18.50390625" style="1" customWidth="1"/>
    <col min="11" max="16384" width="9.00390625" style="1" customWidth="1"/>
  </cols>
  <sheetData>
    <row r="1" ht="19.5" customHeight="1">
      <c r="A1" s="64" t="s">
        <v>342</v>
      </c>
    </row>
    <row r="2" ht="19.5" customHeight="1">
      <c r="A2" s="397"/>
    </row>
    <row r="4" ht="18.75">
      <c r="A4" s="64"/>
    </row>
    <row r="5" spans="1:4" ht="15.75">
      <c r="A5" s="211" t="s">
        <v>340</v>
      </c>
      <c r="B5" s="9"/>
      <c r="C5" s="9"/>
      <c r="D5" s="9"/>
    </row>
    <row r="6" spans="1:7" s="5" customFormat="1" ht="16.5">
      <c r="A6" s="284"/>
      <c r="B6" s="285"/>
      <c r="C6" s="536"/>
      <c r="D6" s="357"/>
      <c r="F6" s="134"/>
      <c r="G6" s="134"/>
    </row>
    <row r="7" spans="1:7" s="5" customFormat="1" ht="17.25">
      <c r="A7" s="286" t="s">
        <v>14</v>
      </c>
      <c r="B7" s="462" t="s">
        <v>24</v>
      </c>
      <c r="C7" s="814" t="s">
        <v>8</v>
      </c>
      <c r="D7" s="815"/>
      <c r="F7" s="134"/>
      <c r="G7" s="134"/>
    </row>
    <row r="8" spans="1:8" s="5" customFormat="1" ht="12" customHeight="1">
      <c r="A8" s="287"/>
      <c r="B8" s="547"/>
      <c r="C8" s="295"/>
      <c r="D8" s="359"/>
      <c r="E8" s="7"/>
      <c r="F8" s="6"/>
      <c r="G8" s="6"/>
      <c r="H8" s="6"/>
    </row>
    <row r="9" spans="1:8" s="10" customFormat="1" ht="18" customHeight="1">
      <c r="A9" s="464">
        <v>1</v>
      </c>
      <c r="B9" s="548" t="s">
        <v>455</v>
      </c>
      <c r="C9" s="549">
        <v>5814.0831826</v>
      </c>
      <c r="D9" s="357"/>
      <c r="E9" s="550"/>
      <c r="F9" s="5"/>
      <c r="G9" s="5"/>
      <c r="H9" s="5"/>
    </row>
    <row r="10" spans="1:8" s="10" customFormat="1" ht="18" customHeight="1">
      <c r="A10" s="287">
        <v>2</v>
      </c>
      <c r="B10" s="551" t="s">
        <v>343</v>
      </c>
      <c r="C10" s="552">
        <v>3371.02207996</v>
      </c>
      <c r="D10" s="357"/>
      <c r="E10" s="550"/>
      <c r="F10" s="5"/>
      <c r="G10" s="5"/>
      <c r="H10" s="5"/>
    </row>
    <row r="11" spans="1:8" s="10" customFormat="1" ht="18" customHeight="1">
      <c r="A11" s="287">
        <v>3</v>
      </c>
      <c r="B11" s="551" t="s">
        <v>344</v>
      </c>
      <c r="C11" s="552">
        <v>2920.31579902</v>
      </c>
      <c r="D11" s="357"/>
      <c r="E11" s="550"/>
      <c r="F11" s="5"/>
      <c r="G11" s="5"/>
      <c r="H11" s="5"/>
    </row>
    <row r="12" spans="1:8" s="10" customFormat="1" ht="18" customHeight="1">
      <c r="A12" s="287">
        <v>4</v>
      </c>
      <c r="B12" s="551" t="s">
        <v>350</v>
      </c>
      <c r="C12" s="552">
        <v>2894.29555665</v>
      </c>
      <c r="D12" s="357"/>
      <c r="E12" s="550"/>
      <c r="F12" s="5"/>
      <c r="G12" s="5"/>
      <c r="H12" s="5"/>
    </row>
    <row r="13" spans="1:8" s="10" customFormat="1" ht="18" customHeight="1">
      <c r="A13" s="287">
        <v>5</v>
      </c>
      <c r="B13" s="551" t="s">
        <v>346</v>
      </c>
      <c r="C13" s="552">
        <v>2436.79944454</v>
      </c>
      <c r="D13" s="360"/>
      <c r="E13" s="550"/>
      <c r="F13" s="5"/>
      <c r="G13" s="5"/>
      <c r="H13" s="5"/>
    </row>
    <row r="14" spans="1:37" s="10" customFormat="1" ht="18" customHeight="1">
      <c r="A14" s="287">
        <v>6</v>
      </c>
      <c r="B14" s="551" t="s">
        <v>347</v>
      </c>
      <c r="C14" s="552">
        <v>1979.88616548</v>
      </c>
      <c r="D14" s="357"/>
      <c r="E14" s="550"/>
      <c r="F14" s="3"/>
      <c r="G14" s="3"/>
      <c r="H14" s="3"/>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row>
    <row r="15" spans="1:8" s="10" customFormat="1" ht="18" customHeight="1">
      <c r="A15" s="287">
        <v>7</v>
      </c>
      <c r="B15" s="551" t="s">
        <v>349</v>
      </c>
      <c r="C15" s="552">
        <v>1899.20220424</v>
      </c>
      <c r="D15" s="357"/>
      <c r="E15" s="550"/>
      <c r="F15" s="5"/>
      <c r="G15" s="5"/>
      <c r="H15" s="5"/>
    </row>
    <row r="16" spans="1:8" s="10" customFormat="1" ht="18" customHeight="1">
      <c r="A16" s="287">
        <v>8</v>
      </c>
      <c r="B16" s="567" t="s">
        <v>348</v>
      </c>
      <c r="C16" s="552">
        <v>1604.66564489</v>
      </c>
      <c r="D16" s="357"/>
      <c r="E16" s="550"/>
      <c r="F16" s="8"/>
      <c r="G16" s="8"/>
      <c r="H16" s="8"/>
    </row>
    <row r="17" spans="1:8" s="10" customFormat="1" ht="18" customHeight="1">
      <c r="A17" s="287">
        <v>9</v>
      </c>
      <c r="B17" s="503" t="s">
        <v>281</v>
      </c>
      <c r="C17" s="552">
        <v>1534.46466709</v>
      </c>
      <c r="D17" s="357"/>
      <c r="E17" s="550"/>
      <c r="F17" s="5"/>
      <c r="G17" s="5"/>
      <c r="H17" s="5"/>
    </row>
    <row r="18" spans="1:8" s="10" customFormat="1" ht="18" customHeight="1">
      <c r="A18" s="288">
        <v>10</v>
      </c>
      <c r="B18" s="553" t="s">
        <v>345</v>
      </c>
      <c r="C18" s="554">
        <v>1465.95600642</v>
      </c>
      <c r="D18" s="356"/>
      <c r="E18" s="550"/>
      <c r="F18" s="8"/>
      <c r="G18" s="8"/>
      <c r="H18" s="8"/>
    </row>
    <row r="19" spans="1:34" s="10" customFormat="1" ht="15.75">
      <c r="A19" s="13"/>
      <c r="B19" s="3"/>
      <c r="C19" s="3"/>
      <c r="D19" s="3"/>
      <c r="E19" s="3"/>
      <c r="F19" s="3"/>
      <c r="G19" s="3"/>
      <c r="H19" s="3"/>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row>
    <row r="20" spans="1:8" s="10" customFormat="1" ht="15.75">
      <c r="A20" s="1"/>
      <c r="B20" s="5"/>
      <c r="D20" s="5"/>
      <c r="E20" s="5"/>
      <c r="F20" s="5"/>
      <c r="G20" s="5"/>
      <c r="H20" s="5"/>
    </row>
    <row r="23" ht="15.75">
      <c r="J23" s="136"/>
    </row>
  </sheetData>
  <mergeCells count="1">
    <mergeCell ref="C7:D7"/>
  </mergeCells>
  <printOptions/>
  <pageMargins left="1.14173228346457" right="0" top="0.590551181102362" bottom="0.196850393700787" header="0.511811023622047" footer="0.1"/>
  <pageSetup firstPageNumber="15" useFirstPageNumber="1" horizontalDpi="300" verticalDpi="300" orientation="landscape" paperSize="9" r:id="rId1"/>
  <headerFooter alignWithMargins="0">
    <oddFooter>&amp;R&amp;10頁 &amp;P</oddFooter>
  </headerFooter>
</worksheet>
</file>

<file path=xl/worksheets/sheet17.xml><?xml version="1.0" encoding="utf-8"?>
<worksheet xmlns="http://schemas.openxmlformats.org/spreadsheetml/2006/main" xmlns:r="http://schemas.openxmlformats.org/officeDocument/2006/relationships">
  <dimension ref="A1:F17"/>
  <sheetViews>
    <sheetView workbookViewId="0" topLeftCell="A1">
      <selection activeCell="A1" sqref="A1:E1"/>
    </sheetView>
  </sheetViews>
  <sheetFormatPr defaultColWidth="9.00390625" defaultRowHeight="16.5"/>
  <cols>
    <col min="2" max="2" width="17.75390625" style="0" customWidth="1"/>
    <col min="4" max="4" width="28.75390625" style="0" customWidth="1"/>
  </cols>
  <sheetData>
    <row r="1" spans="1:6" ht="18.75" customHeight="1">
      <c r="A1" s="813" t="s">
        <v>221</v>
      </c>
      <c r="B1" s="813"/>
      <c r="C1" s="813"/>
      <c r="D1" s="813"/>
      <c r="E1" s="813"/>
      <c r="F1" s="448"/>
    </row>
    <row r="2" spans="1:6" ht="18.75">
      <c r="A2" s="397" t="s">
        <v>485</v>
      </c>
      <c r="B2" s="425"/>
      <c r="C2" s="425"/>
      <c r="D2" s="425"/>
      <c r="E2" s="425"/>
      <c r="F2" s="425"/>
    </row>
    <row r="3" spans="2:6" ht="18.75">
      <c r="B3" s="425"/>
      <c r="C3" s="425"/>
      <c r="D3" s="425"/>
      <c r="E3" s="425"/>
      <c r="F3" s="425"/>
    </row>
    <row r="4" spans="1:6" ht="18.75">
      <c r="A4" s="426" t="s">
        <v>177</v>
      </c>
      <c r="B4" s="425"/>
      <c r="C4" s="425"/>
      <c r="D4" s="425"/>
      <c r="E4" s="425"/>
      <c r="F4" s="425"/>
    </row>
    <row r="5" spans="1:5" ht="18.75">
      <c r="A5" s="427" t="s">
        <v>14</v>
      </c>
      <c r="B5" s="810" t="s">
        <v>203</v>
      </c>
      <c r="C5" s="811"/>
      <c r="D5" s="811" t="s">
        <v>204</v>
      </c>
      <c r="E5" s="812"/>
    </row>
    <row r="6" spans="1:5" ht="24.75" customHeight="1">
      <c r="A6" s="287">
        <v>1</v>
      </c>
      <c r="B6" s="446">
        <v>39017</v>
      </c>
      <c r="C6" s="429"/>
      <c r="D6" s="447" t="s">
        <v>211</v>
      </c>
      <c r="E6" s="305"/>
    </row>
    <row r="7" spans="1:5" ht="24.75" customHeight="1">
      <c r="A7" s="287">
        <v>2</v>
      </c>
      <c r="B7" s="446">
        <v>39066</v>
      </c>
      <c r="C7" s="429"/>
      <c r="D7" s="447" t="s">
        <v>212</v>
      </c>
      <c r="E7" s="305"/>
    </row>
    <row r="8" spans="1:5" ht="24.75" customHeight="1">
      <c r="A8" s="287">
        <v>3</v>
      </c>
      <c r="B8" s="446">
        <v>39049</v>
      </c>
      <c r="C8" s="429"/>
      <c r="D8" s="447" t="s">
        <v>213</v>
      </c>
      <c r="E8" s="305"/>
    </row>
    <row r="9" spans="1:5" ht="24.75" customHeight="1">
      <c r="A9" s="287">
        <v>4</v>
      </c>
      <c r="B9" s="446">
        <v>39057</v>
      </c>
      <c r="C9" s="429"/>
      <c r="D9" s="447" t="s">
        <v>214</v>
      </c>
      <c r="E9" s="305"/>
    </row>
    <row r="10" spans="1:5" ht="24.75" customHeight="1">
      <c r="A10" s="287">
        <v>5</v>
      </c>
      <c r="B10" s="446">
        <v>39035</v>
      </c>
      <c r="C10" s="429"/>
      <c r="D10" s="447" t="s">
        <v>215</v>
      </c>
      <c r="E10" s="305"/>
    </row>
    <row r="11" spans="1:5" ht="24.75" customHeight="1">
      <c r="A11" s="287">
        <v>6</v>
      </c>
      <c r="B11" s="446">
        <v>39034</v>
      </c>
      <c r="C11" s="429"/>
      <c r="D11" s="447" t="s">
        <v>216</v>
      </c>
      <c r="E11" s="305"/>
    </row>
    <row r="12" spans="1:5" ht="24.75" customHeight="1">
      <c r="A12" s="287">
        <v>7</v>
      </c>
      <c r="B12" s="446">
        <v>39037</v>
      </c>
      <c r="C12" s="429"/>
      <c r="D12" s="447" t="s">
        <v>217</v>
      </c>
      <c r="E12" s="305"/>
    </row>
    <row r="13" spans="1:5" ht="24.75" customHeight="1">
      <c r="A13" s="287">
        <v>8</v>
      </c>
      <c r="B13" s="446">
        <v>38835</v>
      </c>
      <c r="C13" s="429"/>
      <c r="D13" s="447" t="s">
        <v>218</v>
      </c>
      <c r="E13" s="305"/>
    </row>
    <row r="14" spans="1:5" ht="24.75" customHeight="1">
      <c r="A14" s="287">
        <v>9</v>
      </c>
      <c r="B14" s="446">
        <v>39036</v>
      </c>
      <c r="C14" s="429"/>
      <c r="D14" s="447" t="s">
        <v>219</v>
      </c>
      <c r="E14" s="305"/>
    </row>
    <row r="15" spans="1:5" ht="24.75" customHeight="1">
      <c r="A15" s="288">
        <v>10</v>
      </c>
      <c r="B15" s="446">
        <v>39031</v>
      </c>
      <c r="C15" s="432"/>
      <c r="D15" s="447" t="s">
        <v>220</v>
      </c>
      <c r="E15" s="302"/>
    </row>
    <row r="16" spans="2:4" ht="16.5">
      <c r="B16" s="434"/>
      <c r="C16" s="435"/>
      <c r="D16" s="434"/>
    </row>
    <row r="17" spans="1:3" ht="16.5">
      <c r="A17" s="5"/>
      <c r="B17" s="436"/>
      <c r="C17" s="437"/>
    </row>
  </sheetData>
  <mergeCells count="3">
    <mergeCell ref="B5:C5"/>
    <mergeCell ref="D5:E5"/>
    <mergeCell ref="A1:E1"/>
  </mergeCells>
  <printOptions/>
  <pageMargins left="0.75" right="0.75" top="1" bottom="1" header="0.5" footer="0.1"/>
  <pageSetup firstPageNumber="16" useFirstPageNumber="1" horizontalDpi="600" verticalDpi="600" orientation="landscape" paperSize="9" r:id="rId1"/>
  <headerFooter alignWithMargins="0">
    <oddFooter>&amp;R&amp;10頁 &amp;P</oddFooter>
  </headerFooter>
</worksheet>
</file>

<file path=xl/worksheets/sheet18.xml><?xml version="1.0" encoding="utf-8"?>
<worksheet xmlns="http://schemas.openxmlformats.org/spreadsheetml/2006/main" xmlns:r="http://schemas.openxmlformats.org/officeDocument/2006/relationships">
  <dimension ref="A1:AY31"/>
  <sheetViews>
    <sheetView workbookViewId="0" topLeftCell="A1">
      <selection activeCell="A1" sqref="A1"/>
    </sheetView>
  </sheetViews>
  <sheetFormatPr defaultColWidth="9.00390625" defaultRowHeight="16.5"/>
  <cols>
    <col min="1" max="1" width="7.00390625" style="1" customWidth="1"/>
    <col min="2" max="3" width="2.25390625" style="1" customWidth="1"/>
    <col min="4" max="4" width="12.875" style="1" customWidth="1"/>
    <col min="5" max="5" width="5.75390625" style="1" customWidth="1"/>
    <col min="6" max="6" width="11.875" style="1" customWidth="1"/>
    <col min="7" max="7" width="6.375" style="1" customWidth="1"/>
    <col min="8" max="8" width="2.25390625" style="1" customWidth="1"/>
    <col min="9" max="9" width="12.25390625" style="1" customWidth="1"/>
    <col min="10" max="10" width="7.00390625" style="1" customWidth="1"/>
    <col min="11" max="11" width="11.00390625" style="1" customWidth="1"/>
    <col min="12" max="12" width="7.25390625" style="1" customWidth="1"/>
    <col min="13" max="13" width="2.25390625" style="1" customWidth="1"/>
    <col min="14" max="14" width="16.00390625" style="1" customWidth="1"/>
    <col min="15" max="15" width="12.00390625" style="1" customWidth="1"/>
    <col min="16" max="16" width="14.50390625" style="1" customWidth="1"/>
    <col min="17" max="17" width="8.00390625" style="1" customWidth="1"/>
    <col min="18" max="18" width="11.00390625" style="1" customWidth="1"/>
    <col min="19" max="19" width="6.75390625" style="1" customWidth="1"/>
    <col min="20" max="20" width="11.00390625" style="1" customWidth="1"/>
    <col min="21" max="21" width="1.875" style="1" customWidth="1"/>
    <col min="22" max="22" width="11.125" style="1" customWidth="1"/>
    <col min="23" max="16384" width="9.00390625" style="1" customWidth="1"/>
  </cols>
  <sheetData>
    <row r="1" spans="1:13" s="573" customFormat="1" ht="21">
      <c r="A1" s="137" t="s">
        <v>87</v>
      </c>
      <c r="B1" s="137"/>
      <c r="C1" s="572"/>
      <c r="D1" s="572"/>
      <c r="E1" s="572"/>
      <c r="F1" s="572"/>
      <c r="G1" s="572"/>
      <c r="H1" s="572"/>
      <c r="I1" s="572"/>
      <c r="J1" s="572"/>
      <c r="K1" s="572"/>
      <c r="L1" s="572"/>
      <c r="M1" s="572"/>
    </row>
    <row r="2" spans="1:13" ht="18.75">
      <c r="A2" s="64"/>
      <c r="B2" s="64"/>
      <c r="C2" s="64"/>
      <c r="D2" s="64"/>
      <c r="E2" s="64"/>
      <c r="F2" s="64"/>
      <c r="G2" s="64"/>
      <c r="H2" s="64"/>
      <c r="I2" s="64"/>
      <c r="J2" s="64"/>
      <c r="K2" s="64"/>
      <c r="L2" s="64"/>
      <c r="M2" s="64"/>
    </row>
    <row r="3" spans="1:13" ht="19.5" customHeight="1">
      <c r="A3" s="64"/>
      <c r="B3" s="64"/>
      <c r="C3" s="64"/>
      <c r="D3" s="64"/>
      <c r="E3" s="64"/>
      <c r="F3" s="64"/>
      <c r="G3" s="64"/>
      <c r="H3" s="64"/>
      <c r="I3" s="64"/>
      <c r="J3" s="64"/>
      <c r="K3" s="64"/>
      <c r="L3" s="64"/>
      <c r="M3" s="64"/>
    </row>
    <row r="4" spans="1:13" ht="19.5">
      <c r="A4" s="132" t="s">
        <v>486</v>
      </c>
      <c r="B4" s="132"/>
      <c r="C4" s="64"/>
      <c r="D4" s="64"/>
      <c r="E4" s="64"/>
      <c r="F4" s="64"/>
      <c r="G4" s="64"/>
      <c r="H4" s="64"/>
      <c r="I4" s="64"/>
      <c r="J4" s="64"/>
      <c r="K4" s="64"/>
      <c r="L4" s="64"/>
      <c r="M4" s="64"/>
    </row>
    <row r="5" spans="1:13" ht="18.75">
      <c r="A5" s="64"/>
      <c r="B5" s="64"/>
      <c r="C5" s="64"/>
      <c r="D5" s="64"/>
      <c r="E5" s="64"/>
      <c r="F5" s="64"/>
      <c r="G5" s="64"/>
      <c r="H5" s="64"/>
      <c r="I5" s="64"/>
      <c r="J5" s="64"/>
      <c r="K5" s="64"/>
      <c r="L5" s="64"/>
      <c r="M5" s="64"/>
    </row>
    <row r="6" spans="1:17" ht="15.75">
      <c r="A6" s="574"/>
      <c r="B6" s="575"/>
      <c r="C6" s="13"/>
      <c r="D6" s="9"/>
      <c r="E6" s="9"/>
      <c r="F6" s="9"/>
      <c r="G6" s="9"/>
      <c r="H6" s="13"/>
      <c r="I6" s="9"/>
      <c r="J6" s="9"/>
      <c r="K6" s="13"/>
      <c r="L6" s="13"/>
      <c r="M6" s="13"/>
      <c r="N6" s="9"/>
      <c r="O6" s="9"/>
      <c r="P6" s="9"/>
      <c r="Q6" s="9"/>
    </row>
    <row r="7" spans="1:21" s="5" customFormat="1" ht="37.5" customHeight="1">
      <c r="A7" s="576" t="s">
        <v>315</v>
      </c>
      <c r="B7" s="577"/>
      <c r="C7" s="578"/>
      <c r="D7" s="822" t="s">
        <v>487</v>
      </c>
      <c r="E7" s="823"/>
      <c r="F7" s="822" t="s">
        <v>351</v>
      </c>
      <c r="G7" s="823"/>
      <c r="H7" s="578"/>
      <c r="I7" s="822" t="s">
        <v>488</v>
      </c>
      <c r="J7" s="823"/>
      <c r="K7" s="822" t="s">
        <v>352</v>
      </c>
      <c r="L7" s="823"/>
      <c r="M7" s="578"/>
      <c r="N7" s="778" t="s">
        <v>506</v>
      </c>
      <c r="O7" s="779"/>
      <c r="P7" s="778" t="s">
        <v>353</v>
      </c>
      <c r="Q7" s="779"/>
      <c r="T7" s="134"/>
      <c r="U7" s="134"/>
    </row>
    <row r="8" spans="1:22" s="5" customFormat="1" ht="15" customHeight="1">
      <c r="A8" s="490"/>
      <c r="B8" s="542"/>
      <c r="C8" s="287"/>
      <c r="D8" s="780" t="s">
        <v>338</v>
      </c>
      <c r="E8" s="781"/>
      <c r="F8" s="579"/>
      <c r="G8" s="542"/>
      <c r="H8" s="287"/>
      <c r="I8" s="780" t="s">
        <v>338</v>
      </c>
      <c r="J8" s="781"/>
      <c r="K8" s="579"/>
      <c r="L8" s="542"/>
      <c r="M8" s="287"/>
      <c r="N8" s="780" t="s">
        <v>338</v>
      </c>
      <c r="O8" s="781"/>
      <c r="P8" s="579"/>
      <c r="Q8" s="302"/>
      <c r="R8" s="6"/>
      <c r="S8" s="7"/>
      <c r="T8" s="6"/>
      <c r="U8" s="6"/>
      <c r="V8" s="6"/>
    </row>
    <row r="9" spans="1:22" s="10" customFormat="1" ht="18" customHeight="1">
      <c r="A9" s="489">
        <v>1997</v>
      </c>
      <c r="B9" s="525"/>
      <c r="C9" s="287"/>
      <c r="D9" s="580">
        <v>2156.7</v>
      </c>
      <c r="E9" s="581"/>
      <c r="F9" s="489">
        <v>351</v>
      </c>
      <c r="G9" s="465"/>
      <c r="H9" s="287"/>
      <c r="I9" s="750">
        <f>N9-D9</f>
        <v>602.3800000000001</v>
      </c>
      <c r="J9" s="584"/>
      <c r="K9" s="582">
        <v>101</v>
      </c>
      <c r="L9" s="582"/>
      <c r="M9" s="287"/>
      <c r="N9" s="750">
        <v>2759.08</v>
      </c>
      <c r="O9" s="583"/>
      <c r="P9" s="751">
        <v>452</v>
      </c>
      <c r="Q9" s="525"/>
      <c r="R9" s="5"/>
      <c r="S9" s="5"/>
      <c r="T9" s="5"/>
      <c r="U9" s="5"/>
      <c r="V9" s="5"/>
    </row>
    <row r="10" spans="1:22" s="10" customFormat="1" ht="18" customHeight="1">
      <c r="A10" s="489">
        <v>1998</v>
      </c>
      <c r="B10" s="525"/>
      <c r="C10" s="287"/>
      <c r="D10" s="580">
        <v>1016.1</v>
      </c>
      <c r="E10" s="581"/>
      <c r="F10" s="489">
        <v>157</v>
      </c>
      <c r="G10" s="465"/>
      <c r="H10" s="287"/>
      <c r="I10" s="750">
        <f aca="true" t="shared" si="0" ref="I10:I18">N10-D10</f>
        <v>24.739999999999895</v>
      </c>
      <c r="J10" s="584"/>
      <c r="K10" s="582">
        <v>31</v>
      </c>
      <c r="L10" s="582"/>
      <c r="M10" s="287"/>
      <c r="N10" s="750">
        <v>1040.84</v>
      </c>
      <c r="O10" s="583"/>
      <c r="P10" s="751">
        <v>188</v>
      </c>
      <c r="Q10" s="525"/>
      <c r="R10" s="8"/>
      <c r="S10" s="5"/>
      <c r="T10" s="5"/>
      <c r="U10" s="5"/>
      <c r="V10" s="5"/>
    </row>
    <row r="11" spans="1:51" s="10" customFormat="1" ht="18" customHeight="1">
      <c r="A11" s="489">
        <v>1999</v>
      </c>
      <c r="B11" s="525"/>
      <c r="C11" s="287"/>
      <c r="D11" s="580">
        <v>1197.9</v>
      </c>
      <c r="E11" s="581"/>
      <c r="F11" s="489">
        <v>162</v>
      </c>
      <c r="G11" s="465"/>
      <c r="H11" s="287"/>
      <c r="I11" s="750">
        <f t="shared" si="0"/>
        <v>103.82999999999993</v>
      </c>
      <c r="J11" s="584"/>
      <c r="K11" s="582">
        <v>51</v>
      </c>
      <c r="L11" s="582"/>
      <c r="M11" s="287"/>
      <c r="N11" s="750">
        <v>1301.73</v>
      </c>
      <c r="O11" s="583"/>
      <c r="P11" s="751">
        <v>213</v>
      </c>
      <c r="Q11" s="525"/>
      <c r="R11" s="3"/>
      <c r="S11" s="3"/>
      <c r="T11" s="3"/>
      <c r="U11" s="3"/>
      <c r="V11" s="3"/>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row>
    <row r="12" spans="1:22" s="10" customFormat="1" ht="18" customHeight="1">
      <c r="A12" s="489">
        <v>2000</v>
      </c>
      <c r="B12" s="525"/>
      <c r="C12" s="287"/>
      <c r="D12" s="580">
        <v>1593.6</v>
      </c>
      <c r="E12" s="581"/>
      <c r="F12" s="489">
        <v>279</v>
      </c>
      <c r="G12" s="465"/>
      <c r="H12" s="287"/>
      <c r="I12" s="750">
        <f t="shared" si="0"/>
        <v>80.47000000000003</v>
      </c>
      <c r="J12" s="584"/>
      <c r="K12" s="582">
        <v>46</v>
      </c>
      <c r="L12" s="582"/>
      <c r="M12" s="287"/>
      <c r="N12" s="750">
        <v>1674.07</v>
      </c>
      <c r="O12" s="583"/>
      <c r="P12" s="751">
        <v>325</v>
      </c>
      <c r="Q12" s="525"/>
      <c r="R12" s="5"/>
      <c r="S12" s="5"/>
      <c r="T12" s="5"/>
      <c r="U12" s="5"/>
      <c r="V12" s="5"/>
    </row>
    <row r="13" spans="1:22" s="10" customFormat="1" ht="18" customHeight="1">
      <c r="A13" s="489">
        <v>2001</v>
      </c>
      <c r="B13" s="525"/>
      <c r="C13" s="287"/>
      <c r="D13" s="580">
        <v>1050</v>
      </c>
      <c r="E13" s="581"/>
      <c r="F13" s="489">
        <v>181</v>
      </c>
      <c r="G13" s="465"/>
      <c r="H13" s="287"/>
      <c r="I13" s="750">
        <f t="shared" si="0"/>
        <v>32.22000000000003</v>
      </c>
      <c r="J13" s="584"/>
      <c r="K13" s="582">
        <v>31</v>
      </c>
      <c r="L13" s="582"/>
      <c r="M13" s="287"/>
      <c r="N13" s="750">
        <v>1082.22</v>
      </c>
      <c r="O13" s="583"/>
      <c r="P13" s="751">
        <v>212</v>
      </c>
      <c r="Q13" s="525"/>
      <c r="R13" s="5"/>
      <c r="S13" s="5"/>
      <c r="T13" s="8"/>
      <c r="U13" s="8"/>
      <c r="V13" s="8"/>
    </row>
    <row r="14" spans="1:22" s="10" customFormat="1" ht="18" customHeight="1">
      <c r="A14" s="489">
        <v>2002</v>
      </c>
      <c r="B14" s="525"/>
      <c r="C14" s="287"/>
      <c r="D14" s="580">
        <v>1127.8</v>
      </c>
      <c r="E14" s="581"/>
      <c r="F14" s="489">
        <v>644</v>
      </c>
      <c r="G14" s="465"/>
      <c r="H14" s="287"/>
      <c r="I14" s="750">
        <f t="shared" si="0"/>
        <v>17.5</v>
      </c>
      <c r="J14" s="584"/>
      <c r="K14" s="582">
        <v>27</v>
      </c>
      <c r="L14" s="582"/>
      <c r="M14" s="287"/>
      <c r="N14" s="750">
        <v>1145.3</v>
      </c>
      <c r="O14" s="583"/>
      <c r="P14" s="751">
        <v>671</v>
      </c>
      <c r="Q14" s="525"/>
      <c r="R14" s="5"/>
      <c r="S14" s="5"/>
      <c r="T14" s="5"/>
      <c r="U14" s="5"/>
      <c r="V14" s="5"/>
    </row>
    <row r="15" spans="1:22" s="10" customFormat="1" ht="18" customHeight="1">
      <c r="A15" s="489">
        <v>2003</v>
      </c>
      <c r="B15" s="525"/>
      <c r="C15" s="287"/>
      <c r="D15" s="580">
        <v>2640.1</v>
      </c>
      <c r="E15" s="581"/>
      <c r="F15" s="489">
        <v>678</v>
      </c>
      <c r="G15" s="465"/>
      <c r="H15" s="287"/>
      <c r="I15" s="750">
        <f t="shared" si="0"/>
        <v>11.590000000000146</v>
      </c>
      <c r="J15" s="584"/>
      <c r="K15" s="582">
        <v>10</v>
      </c>
      <c r="L15" s="582"/>
      <c r="M15" s="287"/>
      <c r="N15" s="750">
        <v>2651.69</v>
      </c>
      <c r="O15" s="583"/>
      <c r="P15" s="751">
        <v>688</v>
      </c>
      <c r="Q15" s="525"/>
      <c r="R15" s="5"/>
      <c r="S15" s="5"/>
      <c r="T15" s="8"/>
      <c r="U15" s="8"/>
      <c r="V15" s="8"/>
    </row>
    <row r="16" spans="1:22" s="10" customFormat="1" ht="18" customHeight="1">
      <c r="A16" s="489">
        <v>2004</v>
      </c>
      <c r="B16" s="525"/>
      <c r="C16" s="587"/>
      <c r="D16" s="580">
        <v>5244.8</v>
      </c>
      <c r="E16" s="581"/>
      <c r="F16" s="585">
        <v>1259</v>
      </c>
      <c r="G16" s="586"/>
      <c r="H16" s="587"/>
      <c r="I16" s="750">
        <f t="shared" si="0"/>
        <v>29.165005490000112</v>
      </c>
      <c r="J16" s="584"/>
      <c r="K16" s="491">
        <v>14</v>
      </c>
      <c r="L16" s="491"/>
      <c r="M16" s="287"/>
      <c r="N16" s="750">
        <v>5273.96500549</v>
      </c>
      <c r="O16" s="588"/>
      <c r="P16" s="751">
        <v>1273</v>
      </c>
      <c r="Q16" s="589"/>
      <c r="R16" s="5"/>
      <c r="S16" s="5"/>
      <c r="T16" s="5"/>
      <c r="U16" s="5"/>
      <c r="V16" s="5"/>
    </row>
    <row r="17" spans="1:22" s="10" customFormat="1" ht="18" customHeight="1">
      <c r="A17" s="489">
        <v>2005</v>
      </c>
      <c r="B17" s="525"/>
      <c r="C17" s="587"/>
      <c r="D17" s="580">
        <v>8566.0738</v>
      </c>
      <c r="E17" s="752"/>
      <c r="F17" s="585">
        <v>1682</v>
      </c>
      <c r="G17" s="589"/>
      <c r="H17" s="587"/>
      <c r="I17" s="750">
        <f t="shared" si="0"/>
        <v>22.82497836999937</v>
      </c>
      <c r="J17" s="753"/>
      <c r="K17" s="491">
        <v>12</v>
      </c>
      <c r="L17" s="586"/>
      <c r="M17" s="287"/>
      <c r="N17" s="750">
        <v>8588.89877837</v>
      </c>
      <c r="O17" s="753"/>
      <c r="P17" s="751">
        <v>1694</v>
      </c>
      <c r="Q17" s="589"/>
      <c r="R17" s="5"/>
      <c r="S17" s="5"/>
      <c r="T17" s="5"/>
      <c r="U17" s="5"/>
      <c r="V17" s="5"/>
    </row>
    <row r="18" spans="1:22" s="10" customFormat="1" ht="18" customHeight="1">
      <c r="A18" s="490">
        <v>2006</v>
      </c>
      <c r="B18" s="531"/>
      <c r="C18" s="587"/>
      <c r="D18" s="590">
        <v>17900.59463939</v>
      </c>
      <c r="E18" s="754"/>
      <c r="F18" s="591">
        <v>2823</v>
      </c>
      <c r="G18" s="755"/>
      <c r="H18" s="587"/>
      <c r="I18" s="756">
        <f t="shared" si="0"/>
        <v>27.11685129000034</v>
      </c>
      <c r="J18" s="757"/>
      <c r="K18" s="593">
        <v>12</v>
      </c>
      <c r="L18" s="592"/>
      <c r="M18" s="287"/>
      <c r="N18" s="595">
        <f>D18+I18</f>
        <v>17927.71149068</v>
      </c>
      <c r="O18" s="757"/>
      <c r="P18" s="758">
        <f>F18+K18</f>
        <v>2835</v>
      </c>
      <c r="Q18" s="755"/>
      <c r="R18" s="5"/>
      <c r="S18" s="5"/>
      <c r="T18" s="5"/>
      <c r="U18" s="5"/>
      <c r="V18" s="5"/>
    </row>
    <row r="19" spans="3:48" s="10" customFormat="1" ht="15">
      <c r="C19" s="135"/>
      <c r="D19" s="135"/>
      <c r="E19" s="135"/>
      <c r="F19" s="135"/>
      <c r="G19" s="135"/>
      <c r="H19" s="135"/>
      <c r="I19" s="135"/>
      <c r="J19" s="135"/>
      <c r="K19" s="135"/>
      <c r="L19" s="135"/>
      <c r="M19" s="135"/>
      <c r="N19" s="135"/>
      <c r="O19" s="135"/>
      <c r="P19" s="135"/>
      <c r="Q19" s="3"/>
      <c r="R19" s="3"/>
      <c r="S19" s="3"/>
      <c r="T19" s="3"/>
      <c r="U19" s="3"/>
      <c r="V19" s="3"/>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row>
    <row r="20" spans="1:48" s="10" customFormat="1" ht="15">
      <c r="A20" s="10" t="s">
        <v>354</v>
      </c>
      <c r="C20" s="135"/>
      <c r="D20" s="135"/>
      <c r="E20" s="135"/>
      <c r="F20" s="135"/>
      <c r="G20" s="135"/>
      <c r="H20" s="135"/>
      <c r="I20" s="135"/>
      <c r="J20" s="135"/>
      <c r="K20" s="135"/>
      <c r="L20" s="135"/>
      <c r="M20" s="135"/>
      <c r="N20" s="135"/>
      <c r="O20" s="135"/>
      <c r="P20" s="135"/>
      <c r="Q20" s="3"/>
      <c r="R20" s="3"/>
      <c r="S20" s="3"/>
      <c r="T20" s="3"/>
      <c r="U20" s="3"/>
      <c r="V20" s="3"/>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row>
    <row r="21" spans="17:22" s="10" customFormat="1" ht="15">
      <c r="Q21" s="5"/>
      <c r="R21" s="5"/>
      <c r="S21" s="5"/>
      <c r="T21" s="5"/>
      <c r="U21" s="5"/>
      <c r="V21" s="5"/>
    </row>
    <row r="22" spans="1:22" s="10" customFormat="1" ht="16.5">
      <c r="A22" s="227"/>
      <c r="B22" s="227"/>
      <c r="Q22" s="5"/>
      <c r="R22" s="5"/>
      <c r="S22" s="5"/>
      <c r="T22" s="8"/>
      <c r="U22" s="8"/>
      <c r="V22" s="8"/>
    </row>
    <row r="23" spans="1:2" s="10" customFormat="1" ht="15">
      <c r="A23" s="5"/>
      <c r="B23" s="5"/>
    </row>
    <row r="24" s="10" customFormat="1" ht="12.75"/>
    <row r="25" s="10" customFormat="1" ht="12.75"/>
    <row r="26" s="10" customFormat="1" ht="12.75"/>
    <row r="31" ht="15.75">
      <c r="Q31" s="136"/>
    </row>
  </sheetData>
  <mergeCells count="9">
    <mergeCell ref="D7:E7"/>
    <mergeCell ref="D8:E8"/>
    <mergeCell ref="F7:G7"/>
    <mergeCell ref="I7:J7"/>
    <mergeCell ref="I8:J8"/>
    <mergeCell ref="K7:L7"/>
    <mergeCell ref="N7:O7"/>
    <mergeCell ref="N8:O8"/>
    <mergeCell ref="P7:Q7"/>
  </mergeCells>
  <printOptions/>
  <pageMargins left="0" right="0" top="0.590551181102362" bottom="0.196850393700787" header="0.511811023622047" footer="0.1"/>
  <pageSetup firstPageNumber="17" useFirstPageNumber="1" horizontalDpi="300" verticalDpi="300" orientation="landscape" paperSize="9" r:id="rId1"/>
  <headerFooter alignWithMargins="0">
    <oddFooter>&amp;R&amp;10頁&amp;P</oddFooter>
  </headerFooter>
</worksheet>
</file>

<file path=xl/worksheets/sheet19.xml><?xml version="1.0" encoding="utf-8"?>
<worksheet xmlns="http://schemas.openxmlformats.org/spreadsheetml/2006/main" xmlns:r="http://schemas.openxmlformats.org/officeDocument/2006/relationships">
  <dimension ref="A1:L33"/>
  <sheetViews>
    <sheetView workbookViewId="0" topLeftCell="A1">
      <selection activeCell="A1" sqref="A1"/>
    </sheetView>
  </sheetViews>
  <sheetFormatPr defaultColWidth="9.00390625" defaultRowHeight="16.5"/>
  <cols>
    <col min="2" max="2" width="3.25390625" style="0" customWidth="1"/>
    <col min="3" max="3" width="28.375" style="0" customWidth="1"/>
    <col min="4" max="4" width="20.875" style="0" customWidth="1"/>
    <col min="5" max="5" width="9.75390625" style="0" customWidth="1"/>
  </cols>
  <sheetData>
    <row r="1" spans="1:5" ht="18.75">
      <c r="A1" s="64" t="s">
        <v>239</v>
      </c>
      <c r="B1" s="64"/>
      <c r="C1" s="1"/>
      <c r="D1" s="1"/>
      <c r="E1" s="1"/>
    </row>
    <row r="2" spans="1:5" ht="19.5">
      <c r="A2" s="397" t="s">
        <v>489</v>
      </c>
      <c r="B2" s="65"/>
      <c r="C2" s="1"/>
      <c r="D2" s="1"/>
      <c r="E2" s="1"/>
    </row>
    <row r="3" spans="1:5" ht="18.75">
      <c r="A3" s="64"/>
      <c r="B3" s="64"/>
      <c r="C3" s="1"/>
      <c r="D3" s="1"/>
      <c r="E3" s="1"/>
    </row>
    <row r="4" spans="1:5" ht="16.5">
      <c r="A4" s="203" t="s">
        <v>86</v>
      </c>
      <c r="B4" s="203"/>
      <c r="C4" s="9"/>
      <c r="D4" s="9"/>
      <c r="E4" s="9"/>
    </row>
    <row r="5" spans="1:5" ht="27" customHeight="1">
      <c r="A5" s="341" t="s">
        <v>14</v>
      </c>
      <c r="B5" s="342"/>
      <c r="C5" s="343" t="s">
        <v>13</v>
      </c>
      <c r="D5" s="820" t="s">
        <v>8</v>
      </c>
      <c r="E5" s="821"/>
    </row>
    <row r="6" spans="1:5" ht="16.5">
      <c r="A6" s="287">
        <v>1</v>
      </c>
      <c r="B6" s="296"/>
      <c r="C6" s="466" t="s">
        <v>22</v>
      </c>
      <c r="D6" s="409">
        <v>207109.306</v>
      </c>
      <c r="E6" s="303"/>
    </row>
    <row r="7" spans="1:5" ht="16.5">
      <c r="A7" s="287">
        <v>2</v>
      </c>
      <c r="B7" s="296"/>
      <c r="C7" s="466" t="s">
        <v>129</v>
      </c>
      <c r="D7" s="410">
        <v>165427.7176</v>
      </c>
      <c r="E7" s="305"/>
    </row>
    <row r="8" spans="1:5" ht="16.5">
      <c r="A8" s="287">
        <v>3</v>
      </c>
      <c r="B8" s="296"/>
      <c r="C8" s="466" t="s">
        <v>20</v>
      </c>
      <c r="D8" s="410">
        <v>114352.6</v>
      </c>
      <c r="E8" s="303" t="s">
        <v>99</v>
      </c>
    </row>
    <row r="9" spans="1:5" ht="16.5">
      <c r="A9" s="287">
        <v>4</v>
      </c>
      <c r="B9" s="296"/>
      <c r="C9" s="466" t="s">
        <v>119</v>
      </c>
      <c r="D9" s="410">
        <v>79838.32661</v>
      </c>
      <c r="E9" s="303"/>
    </row>
    <row r="10" spans="1:5" ht="16.5">
      <c r="A10" s="287">
        <v>5</v>
      </c>
      <c r="B10" s="296"/>
      <c r="C10" s="466" t="s">
        <v>260</v>
      </c>
      <c r="D10" s="410">
        <v>41435.91823</v>
      </c>
      <c r="E10" s="303"/>
    </row>
    <row r="11" spans="1:5" ht="16.5">
      <c r="A11" s="287">
        <v>6</v>
      </c>
      <c r="B11" s="296"/>
      <c r="C11" s="466" t="s">
        <v>19</v>
      </c>
      <c r="D11" s="410">
        <v>37598.4762</v>
      </c>
      <c r="E11" s="305"/>
    </row>
    <row r="12" spans="1:5" ht="16.5">
      <c r="A12" s="287">
        <v>7</v>
      </c>
      <c r="B12" s="296"/>
      <c r="C12" s="466" t="s">
        <v>120</v>
      </c>
      <c r="D12" s="410">
        <v>34984.82552</v>
      </c>
      <c r="E12" s="305"/>
    </row>
    <row r="13" spans="1:5" ht="16.5">
      <c r="A13" s="287">
        <v>8</v>
      </c>
      <c r="B13" s="296"/>
      <c r="C13" s="466" t="s">
        <v>121</v>
      </c>
      <c r="D13" s="410">
        <v>8081.923915</v>
      </c>
      <c r="E13" s="303"/>
    </row>
    <row r="14" spans="1:5" ht="19.5">
      <c r="A14" s="287">
        <v>9</v>
      </c>
      <c r="B14" s="296"/>
      <c r="C14" s="466" t="s">
        <v>41</v>
      </c>
      <c r="D14" s="410">
        <v>6192.858952</v>
      </c>
      <c r="E14" s="596" t="s">
        <v>228</v>
      </c>
    </row>
    <row r="15" spans="1:7" ht="16.5">
      <c r="A15" s="288">
        <v>10</v>
      </c>
      <c r="B15" s="295"/>
      <c r="C15" s="467" t="s">
        <v>122</v>
      </c>
      <c r="D15" s="411">
        <v>4921.334192</v>
      </c>
      <c r="E15" s="304"/>
      <c r="F15" s="10"/>
      <c r="G15" s="344"/>
    </row>
    <row r="16" spans="1:5" ht="16.5">
      <c r="A16" s="139"/>
      <c r="B16" s="139"/>
      <c r="C16" s="207"/>
      <c r="D16" s="208"/>
      <c r="E16" s="3"/>
    </row>
    <row r="17" spans="1:5" ht="16.5">
      <c r="A17" s="204" t="s">
        <v>140</v>
      </c>
      <c r="B17" s="204"/>
      <c r="C17" s="10"/>
      <c r="D17" s="10"/>
      <c r="E17" s="5"/>
    </row>
    <row r="18" spans="1:5" ht="9.75" customHeight="1">
      <c r="A18" s="204"/>
      <c r="B18" s="204"/>
      <c r="C18" s="10"/>
      <c r="D18" s="10"/>
      <c r="E18" s="5"/>
    </row>
    <row r="19" spans="1:5" ht="16.5">
      <c r="A19" s="10" t="s">
        <v>123</v>
      </c>
      <c r="B19" s="204"/>
      <c r="C19" s="10"/>
      <c r="D19" s="10"/>
      <c r="E19" s="5"/>
    </row>
    <row r="20" spans="1:5" ht="9.75" customHeight="1">
      <c r="A20" s="204"/>
      <c r="B20" s="204"/>
      <c r="C20" s="10"/>
      <c r="D20" s="10"/>
      <c r="E20" s="5"/>
    </row>
    <row r="21" spans="1:5" ht="16.5">
      <c r="A21" s="10" t="s">
        <v>457</v>
      </c>
      <c r="B21" s="204"/>
      <c r="C21" s="10"/>
      <c r="D21" s="10"/>
      <c r="E21" s="5"/>
    </row>
    <row r="22" spans="1:5" ht="9.75" customHeight="1">
      <c r="A22" s="204"/>
      <c r="B22" s="204"/>
      <c r="C22" s="10"/>
      <c r="D22" s="10"/>
      <c r="E22" s="5"/>
    </row>
    <row r="23" spans="1:5" ht="16.5">
      <c r="A23" s="10" t="s">
        <v>262</v>
      </c>
      <c r="B23" s="5"/>
      <c r="C23" s="5"/>
      <c r="D23" s="10"/>
      <c r="E23" s="5"/>
    </row>
    <row r="24" spans="1:5" ht="16.5">
      <c r="A24" s="496" t="s">
        <v>263</v>
      </c>
      <c r="B24" s="5"/>
      <c r="C24" s="5"/>
      <c r="D24" s="10"/>
      <c r="E24" s="5"/>
    </row>
    <row r="25" spans="1:5" ht="9.75" customHeight="1">
      <c r="A25" s="204"/>
      <c r="B25" s="204"/>
      <c r="C25" s="10"/>
      <c r="D25" s="10"/>
      <c r="E25" s="5"/>
    </row>
    <row r="26" spans="1:5" ht="16.5">
      <c r="A26" s="597" t="s">
        <v>458</v>
      </c>
      <c r="E26" s="10"/>
    </row>
    <row r="27" ht="16.5">
      <c r="E27" s="10"/>
    </row>
    <row r="28" ht="16.5">
      <c r="E28" s="10"/>
    </row>
    <row r="33" ht="16.5">
      <c r="L33" s="136"/>
    </row>
  </sheetData>
  <mergeCells count="1">
    <mergeCell ref="D5:E5"/>
  </mergeCells>
  <hyperlinks>
    <hyperlink ref="A24" r:id="rId1" display="  有關詳情，請參閱香港交易所於2005年1月出版的《交易所》，網址：http://www.hkex.com.hk/publication/newsltr/2005-01-12-c.pdf。"/>
  </hyperlinks>
  <printOptions/>
  <pageMargins left="0.748031496062992" right="0" top="0.984251968503937" bottom="0.196850393700787" header="0.511811023622047" footer="0.1"/>
  <pageSetup firstPageNumber="18" useFirstPageNumber="1" horizontalDpi="600" verticalDpi="600" orientation="landscape" paperSize="9" r:id="rId2"/>
  <headerFooter alignWithMargins="0">
    <oddFooter>&amp;R&amp;10頁 &amp;P</oddFooter>
  </headerFooter>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6.5"/>
  <cols>
    <col min="1" max="1" width="3.875" style="58" customWidth="1"/>
    <col min="2" max="2" width="4.75390625" style="58" customWidth="1"/>
    <col min="3" max="3" width="26.50390625" style="58" customWidth="1"/>
    <col min="4" max="4" width="20.25390625" style="58" customWidth="1"/>
    <col min="5" max="5" width="13.375" style="58" customWidth="1"/>
    <col min="6" max="6" width="5.75390625" style="58" customWidth="1"/>
    <col min="7" max="7" width="21.125" style="58" customWidth="1"/>
    <col min="8" max="8" width="11.25390625" style="58" customWidth="1"/>
    <col min="9" max="9" width="6.375" style="58" customWidth="1"/>
    <col min="10" max="10" width="8.00390625" style="58" customWidth="1"/>
    <col min="11" max="11" width="10.50390625" style="58" customWidth="1"/>
    <col min="12" max="12" width="9.25390625" style="58" customWidth="1"/>
    <col min="13" max="13" width="9.625" style="58" customWidth="1"/>
    <col min="14" max="16384" width="8.00390625" style="58" customWidth="1"/>
  </cols>
  <sheetData>
    <row r="1" ht="22.5">
      <c r="A1" s="57" t="s">
        <v>180</v>
      </c>
    </row>
    <row r="2" ht="10.5" customHeight="1"/>
    <row r="3" s="59" customFormat="1" ht="19.5">
      <c r="A3" s="60" t="s">
        <v>133</v>
      </c>
    </row>
    <row r="4" ht="10.5" customHeight="1"/>
    <row r="5" spans="1:11" s="61" customFormat="1" ht="16.5">
      <c r="A5" s="273" t="s">
        <v>177</v>
      </c>
      <c r="B5" s="234"/>
      <c r="C5" s="234"/>
      <c r="D5" s="234"/>
      <c r="E5" s="797" t="s">
        <v>308</v>
      </c>
      <c r="F5" s="797"/>
      <c r="G5" s="234"/>
      <c r="H5" s="405" t="s">
        <v>181</v>
      </c>
      <c r="I5" s="405"/>
      <c r="J5" s="273"/>
      <c r="K5" s="273"/>
    </row>
    <row r="6" spans="1:11" s="61" customFormat="1" ht="19.5">
      <c r="A6" s="258" t="s">
        <v>101</v>
      </c>
      <c r="B6" s="235"/>
      <c r="C6" s="235"/>
      <c r="D6" s="235"/>
      <c r="E6" s="511">
        <v>133399.23572049</v>
      </c>
      <c r="F6" s="280" t="s">
        <v>93</v>
      </c>
      <c r="G6" s="272" t="s">
        <v>307</v>
      </c>
      <c r="H6" s="264">
        <v>82603</v>
      </c>
      <c r="I6" s="271" t="s">
        <v>93</v>
      </c>
      <c r="J6" s="235" t="s">
        <v>182</v>
      </c>
      <c r="K6" s="235"/>
    </row>
    <row r="7" spans="1:11" s="61" customFormat="1" ht="6.75" customHeight="1">
      <c r="A7" s="258"/>
      <c r="B7" s="235"/>
      <c r="C7" s="235"/>
      <c r="D7" s="235"/>
      <c r="E7" s="236"/>
      <c r="G7" s="269"/>
      <c r="H7" s="235"/>
      <c r="I7" s="235"/>
      <c r="J7" s="278"/>
      <c r="K7" s="235"/>
    </row>
    <row r="8" spans="1:11" s="61" customFormat="1" ht="17.25">
      <c r="A8" s="258" t="s">
        <v>183</v>
      </c>
      <c r="B8" s="235"/>
      <c r="C8" s="235"/>
      <c r="D8" s="235"/>
      <c r="E8" s="459">
        <v>20001.91</v>
      </c>
      <c r="F8" s="280"/>
      <c r="G8" s="272" t="s">
        <v>307</v>
      </c>
      <c r="H8" s="460">
        <v>18301.69</v>
      </c>
      <c r="I8" s="271"/>
      <c r="J8" s="235" t="s">
        <v>188</v>
      </c>
      <c r="K8" s="235"/>
    </row>
    <row r="9" spans="1:11" s="61" customFormat="1" ht="6.75" customHeight="1">
      <c r="A9" s="258"/>
      <c r="B9" s="235"/>
      <c r="C9" s="235"/>
      <c r="D9" s="235"/>
      <c r="E9" s="510"/>
      <c r="G9" s="269"/>
      <c r="H9" s="235"/>
      <c r="I9" s="235"/>
      <c r="J9" s="278"/>
      <c r="K9" s="235"/>
    </row>
    <row r="10" spans="1:11" s="61" customFormat="1" ht="17.25">
      <c r="A10" s="258" t="s">
        <v>184</v>
      </c>
      <c r="B10" s="235"/>
      <c r="C10" s="235"/>
      <c r="D10" s="235"/>
      <c r="E10" s="459">
        <v>10363.28</v>
      </c>
      <c r="F10" s="280"/>
      <c r="G10" s="272" t="s">
        <v>307</v>
      </c>
      <c r="H10" s="460">
        <v>5539.39</v>
      </c>
      <c r="I10" s="271"/>
      <c r="J10" s="235" t="s">
        <v>189</v>
      </c>
      <c r="K10" s="235"/>
    </row>
    <row r="11" spans="1:11" s="61" customFormat="1" ht="6.75" customHeight="1">
      <c r="A11" s="258"/>
      <c r="B11" s="235"/>
      <c r="C11" s="235"/>
      <c r="D11" s="235"/>
      <c r="E11" s="510"/>
      <c r="G11" s="269"/>
      <c r="H11" s="235"/>
      <c r="I11" s="235"/>
      <c r="J11" s="278"/>
      <c r="K11" s="235"/>
    </row>
    <row r="12" spans="1:11" s="61" customFormat="1" ht="17.25">
      <c r="A12" s="258" t="s">
        <v>185</v>
      </c>
      <c r="B12" s="235"/>
      <c r="C12" s="235"/>
      <c r="D12" s="235"/>
      <c r="E12" s="459">
        <v>24446.59</v>
      </c>
      <c r="F12" s="280"/>
      <c r="G12" s="272" t="s">
        <v>307</v>
      </c>
      <c r="H12" s="460">
        <v>17775.07</v>
      </c>
      <c r="I12" s="271"/>
      <c r="J12" s="235" t="s">
        <v>189</v>
      </c>
      <c r="K12" s="235"/>
    </row>
    <row r="13" ht="10.5" customHeight="1"/>
    <row r="14" spans="1:11" s="61" customFormat="1" ht="16.5">
      <c r="A14" s="273" t="s">
        <v>177</v>
      </c>
      <c r="B14" s="234"/>
      <c r="C14" s="234"/>
      <c r="D14" s="234"/>
      <c r="E14" s="797" t="s">
        <v>308</v>
      </c>
      <c r="F14" s="797"/>
      <c r="G14" s="234"/>
      <c r="H14" s="759" t="s">
        <v>181</v>
      </c>
      <c r="I14" s="759"/>
      <c r="J14" s="759"/>
      <c r="K14" s="759"/>
    </row>
    <row r="15" spans="1:11" s="61" customFormat="1" ht="17.25">
      <c r="A15" s="258" t="s">
        <v>134</v>
      </c>
      <c r="B15" s="235"/>
      <c r="C15" s="235"/>
      <c r="D15" s="235"/>
      <c r="E15" s="268">
        <v>83763.1112482</v>
      </c>
      <c r="F15" s="280" t="s">
        <v>93</v>
      </c>
      <c r="G15" s="235"/>
      <c r="H15" s="271">
        <v>45204</v>
      </c>
      <c r="I15" s="271" t="s">
        <v>93</v>
      </c>
      <c r="J15" s="235" t="s">
        <v>186</v>
      </c>
      <c r="K15" s="235"/>
    </row>
    <row r="16" spans="1:11" s="61" customFormat="1" ht="6.75" customHeight="1">
      <c r="A16" s="258"/>
      <c r="B16" s="235"/>
      <c r="C16" s="235"/>
      <c r="D16" s="235"/>
      <c r="E16" s="510"/>
      <c r="G16" s="269"/>
      <c r="H16" s="235"/>
      <c r="I16" s="235"/>
      <c r="J16" s="278"/>
      <c r="K16" s="235"/>
    </row>
    <row r="17" spans="1:11" s="61" customFormat="1" ht="17.25">
      <c r="A17" s="258" t="s">
        <v>240</v>
      </c>
      <c r="B17" s="235"/>
      <c r="C17" s="235"/>
      <c r="D17" s="235"/>
      <c r="E17" s="268">
        <f>E15/247</f>
        <v>339.1219078874494</v>
      </c>
      <c r="F17" s="280" t="s">
        <v>93</v>
      </c>
      <c r="G17" s="235"/>
      <c r="H17" s="271">
        <v>183</v>
      </c>
      <c r="I17" s="271" t="s">
        <v>93</v>
      </c>
      <c r="J17" s="235" t="s">
        <v>186</v>
      </c>
      <c r="K17" s="235"/>
    </row>
    <row r="18" spans="1:11" s="61" customFormat="1" ht="6.75" customHeight="1">
      <c r="A18" s="258"/>
      <c r="B18" s="235"/>
      <c r="C18" s="235"/>
      <c r="D18" s="235"/>
      <c r="E18" s="236"/>
      <c r="G18" s="269"/>
      <c r="H18" s="235"/>
      <c r="I18" s="235"/>
      <c r="J18" s="278"/>
      <c r="K18" s="235"/>
    </row>
    <row r="19" spans="1:11" s="61" customFormat="1" ht="17.25">
      <c r="A19" s="258" t="s">
        <v>449</v>
      </c>
      <c r="B19" s="235"/>
      <c r="C19" s="235"/>
      <c r="D19" s="235"/>
      <c r="E19" s="268">
        <v>10820</v>
      </c>
      <c r="F19" s="280" t="s">
        <v>93</v>
      </c>
      <c r="G19" s="272" t="s">
        <v>477</v>
      </c>
      <c r="H19" s="271">
        <v>6370</v>
      </c>
      <c r="I19" s="271" t="s">
        <v>93</v>
      </c>
      <c r="J19" s="235" t="s">
        <v>448</v>
      </c>
      <c r="K19" s="235"/>
    </row>
    <row r="20" spans="1:11" s="61" customFormat="1" ht="6.75" customHeight="1">
      <c r="A20" s="258"/>
      <c r="B20" s="235"/>
      <c r="C20" s="235"/>
      <c r="D20" s="235"/>
      <c r="E20" s="236"/>
      <c r="G20" s="269"/>
      <c r="H20" s="235"/>
      <c r="I20" s="235"/>
      <c r="J20" s="278"/>
      <c r="K20" s="235"/>
    </row>
    <row r="21" spans="1:11" s="61" customFormat="1" ht="17.25">
      <c r="A21" s="237" t="s">
        <v>135</v>
      </c>
      <c r="B21" s="235"/>
      <c r="C21" s="235"/>
      <c r="D21" s="235"/>
      <c r="E21" s="236"/>
      <c r="F21" s="280"/>
      <c r="G21" s="269"/>
      <c r="H21" s="233"/>
      <c r="I21" s="235"/>
      <c r="J21" s="278"/>
      <c r="K21" s="235"/>
    </row>
    <row r="22" spans="1:11" s="61" customFormat="1" ht="6.75" customHeight="1">
      <c r="A22" s="258"/>
      <c r="B22" s="235"/>
      <c r="C22" s="235"/>
      <c r="D22" s="235"/>
      <c r="E22" s="236"/>
      <c r="G22" s="269"/>
      <c r="H22" s="235"/>
      <c r="I22" s="235"/>
      <c r="J22" s="278"/>
      <c r="K22" s="235"/>
    </row>
    <row r="23" spans="1:11" s="61" customFormat="1" ht="16.5">
      <c r="A23" s="237"/>
      <c r="B23" s="237" t="s">
        <v>163</v>
      </c>
      <c r="C23" s="235"/>
      <c r="D23" s="235"/>
      <c r="E23" s="268">
        <v>25366.24092483</v>
      </c>
      <c r="F23" s="280" t="s">
        <v>93</v>
      </c>
      <c r="G23" s="269"/>
      <c r="H23" s="271">
        <v>9533</v>
      </c>
      <c r="I23" s="271" t="s">
        <v>93</v>
      </c>
      <c r="J23" s="235" t="s">
        <v>186</v>
      </c>
      <c r="K23" s="235"/>
    </row>
    <row r="24" spans="1:11" s="61" customFormat="1" ht="6.75" customHeight="1">
      <c r="A24" s="258"/>
      <c r="B24" s="235"/>
      <c r="C24" s="235"/>
      <c r="D24" s="235"/>
      <c r="E24" s="237"/>
      <c r="G24" s="269"/>
      <c r="H24" s="235"/>
      <c r="I24" s="235"/>
      <c r="J24" s="278"/>
      <c r="K24" s="235"/>
    </row>
    <row r="25" spans="2:11" s="61" customFormat="1" ht="17.25">
      <c r="B25" s="237" t="s">
        <v>102</v>
      </c>
      <c r="C25" s="238"/>
      <c r="D25" s="238"/>
      <c r="E25" s="268">
        <v>17900.59463939</v>
      </c>
      <c r="F25" s="280" t="s">
        <v>93</v>
      </c>
      <c r="G25" s="270"/>
      <c r="H25" s="271">
        <v>8566</v>
      </c>
      <c r="I25" s="271" t="s">
        <v>93</v>
      </c>
      <c r="J25" s="235" t="s">
        <v>186</v>
      </c>
      <c r="K25" s="235"/>
    </row>
    <row r="26" spans="1:11" s="61" customFormat="1" ht="6.75" customHeight="1">
      <c r="A26" s="258"/>
      <c r="B26" s="235"/>
      <c r="C26" s="235"/>
      <c r="D26" s="235"/>
      <c r="E26" s="237"/>
      <c r="G26" s="269"/>
      <c r="H26" s="235"/>
      <c r="I26" s="235"/>
      <c r="J26" s="278"/>
      <c r="K26" s="235"/>
    </row>
    <row r="27" spans="1:11" s="61" customFormat="1" ht="17.25">
      <c r="A27" s="258" t="s">
        <v>136</v>
      </c>
      <c r="C27" s="235"/>
      <c r="D27" s="235"/>
      <c r="E27" s="268"/>
      <c r="F27" s="280"/>
      <c r="G27" s="235"/>
      <c r="H27" s="271"/>
      <c r="I27" s="235"/>
      <c r="J27" s="235"/>
      <c r="K27" s="235"/>
    </row>
    <row r="28" spans="1:11" s="61" customFormat="1" ht="6.75" customHeight="1">
      <c r="A28" s="258"/>
      <c r="B28" s="235"/>
      <c r="C28" s="235"/>
      <c r="D28" s="235"/>
      <c r="E28" s="237"/>
      <c r="G28" s="269"/>
      <c r="H28" s="235"/>
      <c r="I28" s="235"/>
      <c r="J28" s="278"/>
      <c r="K28" s="235"/>
    </row>
    <row r="29" spans="2:11" s="61" customFormat="1" ht="17.25">
      <c r="B29" s="237" t="s">
        <v>309</v>
      </c>
      <c r="D29" s="259"/>
      <c r="E29" s="268">
        <v>3331.90799805</v>
      </c>
      <c r="F29" s="280" t="s">
        <v>93</v>
      </c>
      <c r="G29" s="235"/>
      <c r="H29" s="271">
        <v>1657</v>
      </c>
      <c r="I29" s="271" t="s">
        <v>93</v>
      </c>
      <c r="J29" s="235" t="s">
        <v>186</v>
      </c>
      <c r="K29" s="235"/>
    </row>
    <row r="30" spans="1:11" s="61" customFormat="1" ht="6.75" customHeight="1">
      <c r="A30" s="258"/>
      <c r="B30" s="235"/>
      <c r="C30" s="235"/>
      <c r="D30" s="235"/>
      <c r="E30" s="237"/>
      <c r="G30" s="269"/>
      <c r="H30" s="235"/>
      <c r="I30" s="235"/>
      <c r="J30" s="278"/>
      <c r="K30" s="235"/>
    </row>
    <row r="31" spans="1:11" s="61" customFormat="1" ht="17.25">
      <c r="A31" s="279"/>
      <c r="B31" s="67" t="s">
        <v>126</v>
      </c>
      <c r="C31" s="237" t="s">
        <v>145</v>
      </c>
      <c r="D31" s="237"/>
      <c r="E31" s="268">
        <v>2917.9593442</v>
      </c>
      <c r="F31" s="280" t="s">
        <v>93</v>
      </c>
      <c r="G31" s="235"/>
      <c r="H31" s="271">
        <v>1374</v>
      </c>
      <c r="I31" s="271" t="s">
        <v>93</v>
      </c>
      <c r="J31" s="235" t="s">
        <v>186</v>
      </c>
      <c r="K31" s="235"/>
    </row>
    <row r="32" spans="1:11" s="61" customFormat="1" ht="6.75" customHeight="1">
      <c r="A32" s="258"/>
      <c r="B32" s="235"/>
      <c r="C32" s="235"/>
      <c r="D32" s="235"/>
      <c r="E32" s="237"/>
      <c r="G32" s="269"/>
      <c r="H32" s="235"/>
      <c r="I32" s="235"/>
      <c r="J32" s="278"/>
      <c r="K32" s="235"/>
    </row>
    <row r="33" spans="1:11" s="61" customFormat="1" ht="16.5">
      <c r="A33" s="279"/>
      <c r="B33" s="67" t="s">
        <v>126</v>
      </c>
      <c r="C33" s="237" t="s">
        <v>150</v>
      </c>
      <c r="D33" s="237"/>
      <c r="E33" s="268">
        <v>1249.479255</v>
      </c>
      <c r="F33" s="280" t="s">
        <v>93</v>
      </c>
      <c r="G33" s="235"/>
      <c r="H33" s="271">
        <v>716</v>
      </c>
      <c r="I33" s="271" t="s">
        <v>93</v>
      </c>
      <c r="J33" s="235" t="s">
        <v>186</v>
      </c>
      <c r="K33" s="235"/>
    </row>
    <row r="34" spans="1:11" s="61" customFormat="1" ht="6.75" customHeight="1">
      <c r="A34" s="258"/>
      <c r="B34" s="235"/>
      <c r="C34" s="235"/>
      <c r="D34" s="235"/>
      <c r="E34" s="237"/>
      <c r="G34" s="269"/>
      <c r="H34" s="235"/>
      <c r="I34" s="235"/>
      <c r="J34" s="278"/>
      <c r="K34" s="235"/>
    </row>
    <row r="35" spans="1:11" s="61" customFormat="1" ht="17.25">
      <c r="A35" s="237" t="s">
        <v>310</v>
      </c>
      <c r="B35" s="306"/>
      <c r="C35" s="237"/>
      <c r="D35" s="259"/>
      <c r="E35" s="268">
        <v>5059.35170763</v>
      </c>
      <c r="F35" s="280" t="s">
        <v>93</v>
      </c>
      <c r="G35" s="237"/>
      <c r="H35" s="271">
        <v>4673.36</v>
      </c>
      <c r="I35" s="271" t="s">
        <v>93</v>
      </c>
      <c r="J35" s="235" t="s">
        <v>187</v>
      </c>
      <c r="K35" s="235"/>
    </row>
    <row r="36" spans="1:11" s="61" customFormat="1" ht="6.75" customHeight="1">
      <c r="A36" s="258"/>
      <c r="B36" s="235"/>
      <c r="C36" s="235"/>
      <c r="D36" s="235"/>
      <c r="E36" s="237"/>
      <c r="G36" s="269"/>
      <c r="H36" s="235"/>
      <c r="I36" s="235"/>
      <c r="J36" s="278"/>
      <c r="K36" s="235"/>
    </row>
    <row r="37" spans="1:11" s="61" customFormat="1" ht="17.25">
      <c r="A37" s="258" t="s">
        <v>78</v>
      </c>
      <c r="B37" s="235"/>
      <c r="C37" s="235"/>
      <c r="D37" s="235"/>
      <c r="E37" s="268">
        <v>2823</v>
      </c>
      <c r="F37" s="268"/>
      <c r="G37" s="235"/>
      <c r="H37" s="271">
        <v>1682</v>
      </c>
      <c r="I37" s="235"/>
      <c r="J37" s="235" t="s">
        <v>186</v>
      </c>
      <c r="K37" s="235"/>
    </row>
    <row r="38" spans="5:6" s="61" customFormat="1" ht="10.5" customHeight="1">
      <c r="E38" s="62"/>
      <c r="F38" s="62"/>
    </row>
    <row r="39" spans="1:4" s="61" customFormat="1" ht="18.75">
      <c r="A39" s="468" t="s">
        <v>103</v>
      </c>
      <c r="B39" s="469" t="s">
        <v>146</v>
      </c>
      <c r="D39" s="58"/>
    </row>
    <row r="40" spans="1:4" s="61" customFormat="1" ht="18.75">
      <c r="A40" s="468"/>
      <c r="B40" s="469" t="s">
        <v>446</v>
      </c>
      <c r="D40" s="58"/>
    </row>
    <row r="41" spans="1:3" ht="18.75">
      <c r="A41" s="469" t="s">
        <v>99</v>
      </c>
      <c r="B41" s="469" t="s">
        <v>464</v>
      </c>
      <c r="C41" s="61"/>
    </row>
    <row r="42" spans="2:3" ht="18.75">
      <c r="B42" s="469" t="s">
        <v>478</v>
      </c>
      <c r="C42" s="61"/>
    </row>
  </sheetData>
  <mergeCells count="2">
    <mergeCell ref="E5:F5"/>
    <mergeCell ref="E14:F14"/>
  </mergeCells>
  <printOptions/>
  <pageMargins left="0.354330708661417" right="0" top="0.590551181102362" bottom="0.196850393700787" header="0.511811023622047" footer="0.1"/>
  <pageSetup firstPageNumber="1" useFirstPageNumber="1" horizontalDpi="600" verticalDpi="600" orientation="landscape" paperSize="9" r:id="rId2"/>
  <headerFooter alignWithMargins="0">
    <oddFooter>&amp;R&amp;10頁 &amp;P</oddFooter>
  </headerFooter>
  <drawing r:id="rId1"/>
</worksheet>
</file>

<file path=xl/worksheets/sheet20.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00390625" defaultRowHeight="16.5"/>
  <cols>
    <col min="1" max="1" width="26.125" style="13" customWidth="1"/>
    <col min="2" max="2" width="37.875" style="13" customWidth="1"/>
    <col min="3" max="3" width="56.875" style="13" customWidth="1"/>
    <col min="4" max="4" width="1.875" style="13" customWidth="1"/>
    <col min="5" max="5" width="7.75390625" style="13" customWidth="1"/>
    <col min="6" max="16384" width="9.00390625" style="13" customWidth="1"/>
  </cols>
  <sheetData>
    <row r="1" ht="25.5">
      <c r="A1" s="195" t="s">
        <v>40</v>
      </c>
    </row>
    <row r="3" ht="20.25">
      <c r="A3" s="16"/>
    </row>
    <row r="4" spans="1:3" s="140" customFormat="1" ht="18.75">
      <c r="A4" s="298" t="s">
        <v>114</v>
      </c>
      <c r="B4" s="196"/>
      <c r="C4" s="196"/>
    </row>
    <row r="5" spans="1:3" s="140" customFormat="1" ht="18.75">
      <c r="A5" s="196"/>
      <c r="B5" s="196"/>
      <c r="C5" s="196"/>
    </row>
    <row r="6" spans="1:3" s="140" customFormat="1" ht="18.75">
      <c r="A6" s="196"/>
      <c r="B6" s="196"/>
      <c r="C6" s="196"/>
    </row>
    <row r="7" s="196" customFormat="1" ht="19.5" customHeight="1">
      <c r="A7" s="299" t="s">
        <v>115</v>
      </c>
    </row>
    <row r="8" s="196" customFormat="1" ht="16.5"/>
    <row r="9" spans="1:3" s="196" customFormat="1" ht="21.75" customHeight="1">
      <c r="A9" s="782" t="s">
        <v>116</v>
      </c>
      <c r="B9" s="783"/>
      <c r="C9" s="783"/>
    </row>
    <row r="10" spans="1:4" s="196" customFormat="1" ht="16.5">
      <c r="A10" s="197"/>
      <c r="D10" s="198"/>
    </row>
    <row r="11" spans="1:4" s="196" customFormat="1" ht="16.5">
      <c r="A11" s="197"/>
      <c r="D11" s="198"/>
    </row>
    <row r="12" spans="1:5" s="196" customFormat="1" ht="18" customHeight="1">
      <c r="A12" s="298" t="s">
        <v>142</v>
      </c>
      <c r="B12" s="300"/>
      <c r="C12" s="300"/>
      <c r="D12" s="197"/>
      <c r="E12" s="197"/>
    </row>
    <row r="13" spans="1:5" s="196" customFormat="1" ht="12" customHeight="1">
      <c r="A13" s="197"/>
      <c r="B13" s="199"/>
      <c r="D13" s="199"/>
      <c r="E13" s="199"/>
    </row>
    <row r="14" spans="1:3" s="200" customFormat="1" ht="20.25" customHeight="1">
      <c r="A14" s="784" t="s">
        <v>117</v>
      </c>
      <c r="B14" s="785"/>
      <c r="C14" s="785"/>
    </row>
    <row r="15" s="196" customFormat="1" ht="16.5">
      <c r="A15" s="197"/>
    </row>
    <row r="16" s="196" customFormat="1" ht="16.5">
      <c r="A16" s="197"/>
    </row>
    <row r="17" spans="1:3" s="196" customFormat="1" ht="18" customHeight="1">
      <c r="A17" s="457" t="s">
        <v>229</v>
      </c>
      <c r="B17" s="301"/>
      <c r="C17" s="301"/>
    </row>
    <row r="18" spans="1:3" s="196" customFormat="1" ht="11.25" customHeight="1">
      <c r="A18" s="301"/>
      <c r="B18" s="301"/>
      <c r="C18" s="301"/>
    </row>
    <row r="19" spans="1:3" s="196" customFormat="1" ht="21" customHeight="1">
      <c r="A19" s="785" t="s">
        <v>230</v>
      </c>
      <c r="B19" s="785"/>
      <c r="C19" s="785"/>
    </row>
    <row r="20" spans="1:5" s="135" customFormat="1" ht="36.75" customHeight="1">
      <c r="A20" s="455"/>
      <c r="B20" s="196"/>
      <c r="C20" s="196"/>
      <c r="D20" s="3"/>
      <c r="E20" s="3"/>
    </row>
    <row r="21" spans="1:5" s="135" customFormat="1" ht="15.75">
      <c r="A21" s="139"/>
      <c r="B21" s="13"/>
      <c r="D21" s="3"/>
      <c r="E21" s="3"/>
    </row>
    <row r="22" spans="1:5" s="135" customFormat="1" ht="15.75">
      <c r="A22" s="139"/>
      <c r="B22" s="13"/>
      <c r="C22" s="13"/>
      <c r="D22" s="7"/>
      <c r="E22" s="7"/>
    </row>
    <row r="23" spans="1:5" s="135" customFormat="1" ht="15.75">
      <c r="A23" s="139"/>
      <c r="B23" s="13"/>
      <c r="C23" s="13"/>
      <c r="D23" s="3"/>
      <c r="E23" s="3"/>
    </row>
    <row r="24" spans="1:5" s="135" customFormat="1" ht="15.75">
      <c r="A24" s="139"/>
      <c r="B24" s="13"/>
      <c r="C24" s="13"/>
      <c r="D24" s="7"/>
      <c r="E24" s="7"/>
    </row>
    <row r="25" spans="1:4" s="135" customFormat="1" ht="15.75">
      <c r="A25" s="13"/>
      <c r="B25" s="3"/>
      <c r="C25" s="3"/>
      <c r="D25" s="3"/>
    </row>
    <row r="26" spans="1:5" s="135" customFormat="1" ht="15.75">
      <c r="A26" s="13"/>
      <c r="B26" s="3"/>
      <c r="C26" s="3"/>
      <c r="D26" s="3"/>
      <c r="E26" s="3"/>
    </row>
    <row r="27" spans="1:5" s="135" customFormat="1" ht="15.75">
      <c r="A27" s="13"/>
      <c r="B27" s="3"/>
      <c r="C27" s="3"/>
      <c r="D27" s="7"/>
      <c r="E27" s="7"/>
    </row>
    <row r="28" s="135" customFormat="1" ht="12.75"/>
    <row r="29" s="135" customFormat="1" ht="12.75"/>
    <row r="30" s="135" customFormat="1" ht="12.75"/>
    <row r="31" s="135" customFormat="1" ht="12.75">
      <c r="E31" s="297"/>
    </row>
  </sheetData>
  <mergeCells count="3">
    <mergeCell ref="A9:C9"/>
    <mergeCell ref="A14:C14"/>
    <mergeCell ref="A19:C19"/>
  </mergeCells>
  <printOptions/>
  <pageMargins left="1.14173228346457" right="0" top="0.78740157480315" bottom="0.196850393700787" header="0.511811023622047" footer="0.1"/>
  <pageSetup firstPageNumber="19" useFirstPageNumber="1" horizontalDpi="300" verticalDpi="300" orientation="landscape" paperSize="9" r:id="rId1"/>
  <headerFooter alignWithMargins="0">
    <oddFooter>&amp;R&amp;10頁 &amp;P</oddFooter>
  </headerFooter>
</worksheet>
</file>

<file path=xl/worksheets/sheet21.xml><?xml version="1.0" encoding="utf-8"?>
<worksheet xmlns="http://schemas.openxmlformats.org/spreadsheetml/2006/main" xmlns:r="http://schemas.openxmlformats.org/officeDocument/2006/relationships">
  <dimension ref="A1:AM34"/>
  <sheetViews>
    <sheetView workbookViewId="0" topLeftCell="A1">
      <selection activeCell="A1" sqref="A1"/>
    </sheetView>
  </sheetViews>
  <sheetFormatPr defaultColWidth="9.00390625" defaultRowHeight="16.5"/>
  <cols>
    <col min="1" max="1" width="44.875" style="1" customWidth="1"/>
    <col min="2" max="2" width="3.50390625" style="1" customWidth="1"/>
    <col min="3" max="3" width="14.875" style="1" customWidth="1"/>
    <col min="4" max="4" width="1.875" style="1" customWidth="1"/>
    <col min="5" max="5" width="7.50390625" style="1" customWidth="1"/>
    <col min="6" max="6" width="16.625" style="1" customWidth="1"/>
    <col min="7" max="7" width="2.25390625" style="1" customWidth="1"/>
    <col min="8" max="8" width="7.75390625" style="1" customWidth="1"/>
    <col min="9" max="9" width="10.00390625" style="1" customWidth="1"/>
    <col min="10" max="10" width="11.125" style="1" customWidth="1"/>
    <col min="11" max="11" width="7.375" style="1" customWidth="1"/>
    <col min="12" max="12" width="4.125" style="1" customWidth="1"/>
    <col min="13" max="16384" width="9.00390625" style="1" customWidth="1"/>
  </cols>
  <sheetData>
    <row r="1" ht="21">
      <c r="A1" s="137" t="s">
        <v>53</v>
      </c>
    </row>
    <row r="3" ht="19.5" customHeight="1">
      <c r="A3" s="64"/>
    </row>
    <row r="4" ht="19.5" customHeight="1">
      <c r="A4" s="132" t="s">
        <v>27</v>
      </c>
    </row>
    <row r="5" ht="19.5" customHeight="1">
      <c r="A5" s="64"/>
    </row>
    <row r="6" spans="1:8" ht="19.5" customHeight="1">
      <c r="A6" s="64"/>
      <c r="C6" s="788" t="s">
        <v>223</v>
      </c>
      <c r="D6" s="788"/>
      <c r="E6" s="788"/>
      <c r="F6" s="788"/>
      <c r="G6" s="788"/>
      <c r="H6" s="788"/>
    </row>
    <row r="7" spans="1:9" ht="18.75">
      <c r="A7" s="64"/>
      <c r="C7" s="786" t="s">
        <v>355</v>
      </c>
      <c r="D7" s="786"/>
      <c r="E7" s="786"/>
      <c r="F7" s="787" t="s">
        <v>227</v>
      </c>
      <c r="G7" s="787"/>
      <c r="H7" s="787"/>
      <c r="I7" s="146" t="s">
        <v>54</v>
      </c>
    </row>
    <row r="8" spans="1:9" ht="16.5">
      <c r="A8" s="145" t="s">
        <v>28</v>
      </c>
      <c r="B8" s="13"/>
      <c r="C8" s="228">
        <v>367</v>
      </c>
      <c r="D8" s="143"/>
      <c r="E8" s="382" t="s">
        <v>222</v>
      </c>
      <c r="F8" s="14">
        <v>335</v>
      </c>
      <c r="H8" s="449" t="s">
        <v>164</v>
      </c>
      <c r="I8" s="450">
        <f>(C8-F8)/F8*100</f>
        <v>9.55223880597015</v>
      </c>
    </row>
    <row r="9" spans="2:9" ht="15.75">
      <c r="B9" s="13"/>
      <c r="C9" s="231"/>
      <c r="D9" s="66"/>
      <c r="E9" s="231"/>
      <c r="F9" s="66"/>
      <c r="H9" s="231"/>
      <c r="I9" s="231"/>
    </row>
    <row r="10" spans="1:9" ht="16.5">
      <c r="A10" s="145" t="s">
        <v>62</v>
      </c>
      <c r="B10" s="141"/>
      <c r="C10" s="228">
        <v>39</v>
      </c>
      <c r="D10" s="143"/>
      <c r="E10" s="383" t="s">
        <v>459</v>
      </c>
      <c r="F10" s="14">
        <v>37</v>
      </c>
      <c r="G10" s="2"/>
      <c r="H10" s="386" t="s">
        <v>165</v>
      </c>
      <c r="I10" s="450">
        <f>(C10-F10)/F10*100</f>
        <v>5.405405405405405</v>
      </c>
    </row>
    <row r="11" spans="2:9" ht="15.75">
      <c r="B11" s="141"/>
      <c r="C11" s="228"/>
      <c r="D11" s="143"/>
      <c r="E11" s="228"/>
      <c r="F11" s="14"/>
      <c r="G11" s="2"/>
      <c r="H11" s="232"/>
      <c r="I11" s="451"/>
    </row>
    <row r="12" spans="1:9" ht="16.5">
      <c r="A12" s="145" t="s">
        <v>77</v>
      </c>
      <c r="B12" s="13"/>
      <c r="C12" s="385">
        <v>67145</v>
      </c>
      <c r="D12" s="228"/>
      <c r="E12" s="384" t="s">
        <v>460</v>
      </c>
      <c r="F12" s="230">
        <v>31921</v>
      </c>
      <c r="H12" s="387" t="s">
        <v>166</v>
      </c>
      <c r="I12" s="450">
        <f>(C12-F12)/F12*100</f>
        <v>110.34742019360296</v>
      </c>
    </row>
    <row r="13" spans="1:9" ht="16.5">
      <c r="A13" s="145"/>
      <c r="B13" s="13"/>
      <c r="C13" s="228"/>
      <c r="D13" s="228"/>
      <c r="E13" s="229"/>
      <c r="F13" s="230"/>
      <c r="I13" s="144"/>
    </row>
    <row r="14" spans="2:9" ht="15.75">
      <c r="B14" s="13"/>
      <c r="F14" s="230"/>
      <c r="I14" s="144"/>
    </row>
    <row r="15" spans="1:8" ht="16.5" customHeight="1">
      <c r="A15" s="142"/>
      <c r="B15" s="13"/>
      <c r="C15" s="789" t="s">
        <v>191</v>
      </c>
      <c r="D15" s="789"/>
      <c r="E15" s="789"/>
      <c r="F15" s="789"/>
      <c r="G15" s="789"/>
      <c r="H15" s="789"/>
    </row>
    <row r="16" spans="1:9" ht="16.5">
      <c r="A16" s="13"/>
      <c r="B16" s="13"/>
      <c r="C16" s="786" t="s">
        <v>355</v>
      </c>
      <c r="D16" s="786"/>
      <c r="E16" s="786"/>
      <c r="F16" s="787" t="s">
        <v>227</v>
      </c>
      <c r="G16" s="787"/>
      <c r="H16" s="787"/>
      <c r="I16" s="212" t="s">
        <v>51</v>
      </c>
    </row>
    <row r="17" spans="1:6" ht="15.75">
      <c r="A17" s="13"/>
      <c r="B17" s="13"/>
      <c r="C17" s="228"/>
      <c r="D17" s="228"/>
      <c r="E17" s="231"/>
      <c r="F17" s="231"/>
    </row>
    <row r="18" spans="1:39" s="147" customFormat="1" ht="16.5">
      <c r="A18" s="145" t="s">
        <v>82</v>
      </c>
      <c r="B18" s="141"/>
      <c r="C18" s="389">
        <v>15705.893454396763</v>
      </c>
      <c r="D18" s="228"/>
      <c r="E18" s="383" t="s">
        <v>461</v>
      </c>
      <c r="F18" s="398">
        <v>6707.6</v>
      </c>
      <c r="G18" s="141"/>
      <c r="H18" s="386" t="s">
        <v>167</v>
      </c>
      <c r="I18" s="450">
        <f>(C18-F18)/F18*100</f>
        <v>134.15071641715014</v>
      </c>
      <c r="J18" s="4"/>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row>
    <row r="19" spans="1:39" s="147" customFormat="1" ht="16.5">
      <c r="A19" s="145"/>
      <c r="B19" s="141"/>
      <c r="C19" s="389"/>
      <c r="D19" s="228"/>
      <c r="E19" s="383"/>
      <c r="F19" s="232"/>
      <c r="G19" s="141"/>
      <c r="H19" s="386"/>
      <c r="I19" s="390"/>
      <c r="J19" s="4"/>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row>
    <row r="20" spans="1:39" s="147" customFormat="1" ht="16.5">
      <c r="A20" s="151" t="s">
        <v>124</v>
      </c>
      <c r="B20" s="141"/>
      <c r="C20" s="385">
        <v>3687.37890313</v>
      </c>
      <c r="D20" s="599" t="s">
        <v>99</v>
      </c>
      <c r="E20" s="388" t="s">
        <v>462</v>
      </c>
      <c r="F20" s="230">
        <v>1982</v>
      </c>
      <c r="G20" s="141"/>
      <c r="H20" s="452" t="s">
        <v>224</v>
      </c>
      <c r="I20" s="450">
        <f>(C20-F20)/F20*100</f>
        <v>86.04333517305751</v>
      </c>
      <c r="J20" s="4"/>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row>
    <row r="21" spans="2:10" s="147" customFormat="1" ht="15.75">
      <c r="B21" s="141"/>
      <c r="C21" s="385"/>
      <c r="D21" s="228"/>
      <c r="E21" s="231"/>
      <c r="F21" s="232"/>
      <c r="G21" s="72"/>
      <c r="H21" s="231"/>
      <c r="I21" s="391"/>
      <c r="J21" s="148"/>
    </row>
    <row r="22" spans="1:10" s="147" customFormat="1" ht="15.75">
      <c r="A22" s="71" t="s">
        <v>125</v>
      </c>
      <c r="B22" s="141"/>
      <c r="C22" s="385">
        <v>3037.5849217</v>
      </c>
      <c r="D22" s="599" t="s">
        <v>99</v>
      </c>
      <c r="E22" s="383" t="s">
        <v>168</v>
      </c>
      <c r="F22" s="230">
        <v>1508</v>
      </c>
      <c r="G22" s="71"/>
      <c r="H22" s="386" t="s">
        <v>168</v>
      </c>
      <c r="I22" s="450">
        <f>(C22-F22)/F22*100</f>
        <v>101.43136085543767</v>
      </c>
      <c r="J22" s="149"/>
    </row>
    <row r="23" spans="2:36" s="147" customFormat="1" ht="15.75">
      <c r="B23" s="4"/>
      <c r="C23" s="598"/>
      <c r="D23" s="228"/>
      <c r="E23" s="228"/>
      <c r="F23" s="232"/>
      <c r="G23" s="141"/>
      <c r="H23" s="232"/>
      <c r="I23" s="392"/>
      <c r="J23" s="4"/>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row>
    <row r="24" spans="1:10" s="10" customFormat="1" ht="15.75">
      <c r="A24" s="71" t="s">
        <v>132</v>
      </c>
      <c r="B24" s="5"/>
      <c r="C24" s="385">
        <v>649.79398143</v>
      </c>
      <c r="D24" s="599" t="s">
        <v>99</v>
      </c>
      <c r="E24" s="384" t="s">
        <v>226</v>
      </c>
      <c r="F24" s="232">
        <v>474</v>
      </c>
      <c r="G24" s="1"/>
      <c r="H24" s="387" t="s">
        <v>225</v>
      </c>
      <c r="I24" s="450">
        <f>(C24-F24)/F24*100</f>
        <v>37.08733785443039</v>
      </c>
      <c r="J24" s="5"/>
    </row>
    <row r="25" spans="1:10" s="10" customFormat="1" ht="16.5">
      <c r="A25" s="151"/>
      <c r="B25" s="5"/>
      <c r="C25" s="385"/>
      <c r="D25" s="228"/>
      <c r="E25" s="384"/>
      <c r="F25" s="228"/>
      <c r="G25" s="1"/>
      <c r="H25" s="387"/>
      <c r="I25" s="1"/>
      <c r="J25" s="5"/>
    </row>
    <row r="26" spans="1:10" s="10" customFormat="1" ht="16.5">
      <c r="A26" s="71" t="s">
        <v>143</v>
      </c>
      <c r="B26" s="5"/>
      <c r="C26" s="385">
        <v>14712.91313604</v>
      </c>
      <c r="D26" s="228"/>
      <c r="E26" s="384" t="s">
        <v>165</v>
      </c>
      <c r="F26" s="230">
        <v>11026</v>
      </c>
      <c r="G26" s="1"/>
      <c r="H26" s="387" t="s">
        <v>169</v>
      </c>
      <c r="I26" s="450"/>
      <c r="J26" s="5"/>
    </row>
    <row r="27" spans="2:10" s="10" customFormat="1" ht="15.75">
      <c r="B27" s="5"/>
      <c r="C27" s="228"/>
      <c r="D27" s="228"/>
      <c r="E27" s="231"/>
      <c r="F27" s="232"/>
      <c r="G27" s="8"/>
      <c r="H27" s="8"/>
      <c r="I27" s="8"/>
      <c r="J27" s="8"/>
    </row>
    <row r="28" s="10" customFormat="1" ht="12.75"/>
    <row r="29" s="10" customFormat="1" ht="14.25">
      <c r="A29" s="204" t="s">
        <v>144</v>
      </c>
    </row>
    <row r="30" s="10" customFormat="1" ht="14.25">
      <c r="A30" s="204"/>
    </row>
    <row r="31" s="10" customFormat="1" ht="14.25">
      <c r="A31" s="204" t="s">
        <v>64</v>
      </c>
    </row>
    <row r="32" spans="7:8" s="10" customFormat="1" ht="12.75">
      <c r="G32" s="136"/>
      <c r="H32" s="136"/>
    </row>
    <row r="33" s="10" customFormat="1" ht="14.25">
      <c r="A33" s="364" t="s">
        <v>463</v>
      </c>
    </row>
    <row r="34" ht="15.75">
      <c r="L34" s="136"/>
    </row>
  </sheetData>
  <mergeCells count="6">
    <mergeCell ref="C16:E16"/>
    <mergeCell ref="F16:H16"/>
    <mergeCell ref="C6:H6"/>
    <mergeCell ref="C15:H15"/>
    <mergeCell ref="C7:E7"/>
    <mergeCell ref="F7:H7"/>
  </mergeCells>
  <printOptions/>
  <pageMargins left="1.14173228346457" right="0" top="0.590551181102362" bottom="0.196850393700787" header="0.511811023622047" footer="0.1"/>
  <pageSetup firstPageNumber="20" useFirstPageNumber="1" horizontalDpi="300" verticalDpi="300" orientation="landscape" paperSize="9" r:id="rId1"/>
  <headerFooter alignWithMargins="0">
    <oddFooter>&amp;R&amp;10頁 &amp;P</oddFooter>
  </headerFooter>
</worksheet>
</file>

<file path=xl/worksheets/sheet22.xml><?xml version="1.0" encoding="utf-8"?>
<worksheet xmlns="http://schemas.openxmlformats.org/spreadsheetml/2006/main" xmlns:r="http://schemas.openxmlformats.org/officeDocument/2006/relationships">
  <dimension ref="A1:AL21"/>
  <sheetViews>
    <sheetView workbookViewId="0" topLeftCell="A1">
      <selection activeCell="A1" sqref="A1"/>
    </sheetView>
  </sheetViews>
  <sheetFormatPr defaultColWidth="9.00390625" defaultRowHeight="16.5"/>
  <cols>
    <col min="1" max="1" width="10.00390625" style="1" customWidth="1"/>
    <col min="2" max="2" width="6.625" style="1" customWidth="1"/>
    <col min="3" max="3" width="11.25390625" style="1" customWidth="1"/>
    <col min="4" max="4" width="3.125" style="1" customWidth="1"/>
    <col min="5" max="5" width="13.00390625" style="1" customWidth="1"/>
    <col min="6" max="6" width="5.125" style="1" customWidth="1"/>
    <col min="7" max="7" width="15.50390625" style="1" customWidth="1"/>
    <col min="8" max="8" width="10.00390625" style="1" customWidth="1"/>
    <col min="9" max="9" width="14.25390625" style="1" customWidth="1"/>
    <col min="10" max="10" width="6.50390625" style="1" customWidth="1"/>
    <col min="11" max="11" width="26.375" style="1" customWidth="1"/>
    <col min="12" max="16384" width="9.00390625" style="1" customWidth="1"/>
  </cols>
  <sheetData>
    <row r="1" spans="1:4" s="573" customFormat="1" ht="21">
      <c r="A1" s="137" t="s">
        <v>356</v>
      </c>
      <c r="B1" s="137"/>
      <c r="C1" s="572"/>
      <c r="D1" s="572"/>
    </row>
    <row r="2" spans="1:4" ht="18.75">
      <c r="A2" s="64"/>
      <c r="B2" s="64"/>
      <c r="C2" s="64"/>
      <c r="D2" s="64"/>
    </row>
    <row r="3" spans="1:4" ht="19.5" customHeight="1">
      <c r="A3" s="132" t="s">
        <v>357</v>
      </c>
      <c r="B3" s="132"/>
      <c r="C3" s="64"/>
      <c r="D3" s="64"/>
    </row>
    <row r="4" spans="3:4" ht="18.75">
      <c r="C4" s="64"/>
      <c r="D4" s="64"/>
    </row>
    <row r="5" spans="1:4" ht="18.75">
      <c r="A5" s="64"/>
      <c r="B5" s="64"/>
      <c r="C5" s="64"/>
      <c r="D5" s="64"/>
    </row>
    <row r="6" spans="1:11" ht="15.75">
      <c r="A6" s="600"/>
      <c r="B6" s="600"/>
      <c r="C6" s="9"/>
      <c r="D6" s="9"/>
      <c r="E6" s="9"/>
      <c r="F6" s="9"/>
      <c r="G6" s="9"/>
      <c r="H6" s="9"/>
      <c r="I6" s="9"/>
      <c r="J6" s="9"/>
      <c r="K6" s="9"/>
    </row>
    <row r="7" spans="1:11" s="5" customFormat="1" ht="9.75" customHeight="1">
      <c r="A7" s="601"/>
      <c r="B7" s="602"/>
      <c r="C7" s="603"/>
      <c r="D7" s="604"/>
      <c r="E7" s="603"/>
      <c r="F7" s="604"/>
      <c r="G7" s="605"/>
      <c r="H7" s="606"/>
      <c r="I7" s="607"/>
      <c r="J7" s="604"/>
      <c r="K7" s="608"/>
    </row>
    <row r="8" spans="1:11" s="5" customFormat="1" ht="33">
      <c r="A8" s="770" t="s">
        <v>358</v>
      </c>
      <c r="B8" s="771"/>
      <c r="C8" s="772" t="s">
        <v>370</v>
      </c>
      <c r="D8" s="773"/>
      <c r="E8" s="774" t="s">
        <v>359</v>
      </c>
      <c r="F8" s="775"/>
      <c r="G8" s="790" t="s">
        <v>474</v>
      </c>
      <c r="H8" s="791"/>
      <c r="I8" s="794" t="s">
        <v>360</v>
      </c>
      <c r="J8" s="795"/>
      <c r="K8" s="610" t="s">
        <v>361</v>
      </c>
    </row>
    <row r="9" spans="1:11" s="5" customFormat="1" ht="15" customHeight="1">
      <c r="A9" s="611"/>
      <c r="B9" s="612"/>
      <c r="C9" s="792" t="s">
        <v>340</v>
      </c>
      <c r="D9" s="769"/>
      <c r="E9" s="792" t="s">
        <v>340</v>
      </c>
      <c r="F9" s="769"/>
      <c r="G9" s="792" t="s">
        <v>340</v>
      </c>
      <c r="H9" s="793"/>
      <c r="I9" s="768" t="s">
        <v>340</v>
      </c>
      <c r="J9" s="769"/>
      <c r="K9" s="613"/>
    </row>
    <row r="10" spans="1:11" s="10" customFormat="1" ht="15.75">
      <c r="A10" s="614">
        <v>1997</v>
      </c>
      <c r="B10" s="615"/>
      <c r="C10" s="616">
        <v>486.2</v>
      </c>
      <c r="D10" s="617"/>
      <c r="E10" s="616">
        <v>4729.7</v>
      </c>
      <c r="F10" s="617"/>
      <c r="G10" s="621">
        <v>8.3</v>
      </c>
      <c r="H10" s="622"/>
      <c r="I10" s="618">
        <f>C10+E10+G10</f>
        <v>5224.2</v>
      </c>
      <c r="J10" s="619"/>
      <c r="K10" s="620">
        <v>16.31231321075192</v>
      </c>
    </row>
    <row r="11" spans="1:11" s="10" customFormat="1" ht="15.75">
      <c r="A11" s="614">
        <v>1998</v>
      </c>
      <c r="B11" s="615"/>
      <c r="C11" s="616">
        <v>335.3</v>
      </c>
      <c r="D11" s="617"/>
      <c r="E11" s="616">
        <v>3349.7</v>
      </c>
      <c r="F11" s="617"/>
      <c r="G11" s="621">
        <v>43.1</v>
      </c>
      <c r="H11" s="622"/>
      <c r="I11" s="618">
        <f>C11+E11+G11</f>
        <v>3728.1</v>
      </c>
      <c r="J11" s="619"/>
      <c r="K11" s="620">
        <v>14.006319830684715</v>
      </c>
    </row>
    <row r="12" spans="1:38" s="10" customFormat="1" ht="15.75">
      <c r="A12" s="614">
        <v>1999</v>
      </c>
      <c r="B12" s="615"/>
      <c r="C12" s="616">
        <v>418.9</v>
      </c>
      <c r="D12" s="617"/>
      <c r="E12" s="616">
        <v>9582</v>
      </c>
      <c r="F12" s="617"/>
      <c r="G12" s="621">
        <v>52.1</v>
      </c>
      <c r="H12" s="622"/>
      <c r="I12" s="618">
        <f>C12+E12+G12</f>
        <v>10053</v>
      </c>
      <c r="J12" s="619"/>
      <c r="K12" s="620">
        <v>21.23225191483251</v>
      </c>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row>
    <row r="13" spans="1:11" s="10" customFormat="1" ht="15.75">
      <c r="A13" s="614">
        <v>2000</v>
      </c>
      <c r="B13" s="615"/>
      <c r="C13" s="616">
        <v>861.3</v>
      </c>
      <c r="D13" s="617"/>
      <c r="E13" s="616">
        <v>12043.6</v>
      </c>
      <c r="F13" s="617"/>
      <c r="G13" s="621">
        <v>181.6</v>
      </c>
      <c r="H13" s="622"/>
      <c r="I13" s="618">
        <f>C13+E13+G13</f>
        <v>13086.5</v>
      </c>
      <c r="J13" s="619"/>
      <c r="K13" s="620">
        <v>26.913441960092797</v>
      </c>
    </row>
    <row r="14" spans="1:11" s="10" customFormat="1" ht="15.75">
      <c r="A14" s="614">
        <v>2001</v>
      </c>
      <c r="B14" s="615"/>
      <c r="C14" s="616">
        <v>1017</v>
      </c>
      <c r="D14" s="617"/>
      <c r="E14" s="616">
        <v>9098.7</v>
      </c>
      <c r="F14" s="617"/>
      <c r="G14" s="621">
        <v>376</v>
      </c>
      <c r="H14" s="622"/>
      <c r="I14" s="618">
        <v>10491.7</v>
      </c>
      <c r="J14" s="619"/>
      <c r="K14" s="623">
        <v>26.585950384616062</v>
      </c>
    </row>
    <row r="15" spans="1:11" s="10" customFormat="1" ht="15.75">
      <c r="A15" s="614">
        <v>2002</v>
      </c>
      <c r="B15" s="615"/>
      <c r="C15" s="616">
        <v>1316.4</v>
      </c>
      <c r="D15" s="617"/>
      <c r="E15" s="616">
        <v>8072.4</v>
      </c>
      <c r="F15" s="617"/>
      <c r="G15" s="621">
        <v>432.1</v>
      </c>
      <c r="H15" s="622"/>
      <c r="I15" s="618">
        <f>C15+E15+G15</f>
        <v>9820.9</v>
      </c>
      <c r="J15" s="619"/>
      <c r="K15" s="623">
        <v>27.201999047677027</v>
      </c>
    </row>
    <row r="16" spans="1:11" s="10" customFormat="1" ht="15.75">
      <c r="A16" s="614">
        <v>2003</v>
      </c>
      <c r="B16" s="615"/>
      <c r="C16" s="616">
        <v>4081.8</v>
      </c>
      <c r="D16" s="617"/>
      <c r="E16" s="616">
        <v>11977.7</v>
      </c>
      <c r="F16" s="617"/>
      <c r="G16" s="621">
        <v>737.4</v>
      </c>
      <c r="H16" s="622"/>
      <c r="I16" s="618">
        <f>C16+E16+G16</f>
        <v>16796.9</v>
      </c>
      <c r="J16" s="619"/>
      <c r="K16" s="623">
        <v>30.27642672164618</v>
      </c>
    </row>
    <row r="17" spans="1:11" s="10" customFormat="1" ht="15.75">
      <c r="A17" s="614">
        <v>2004</v>
      </c>
      <c r="B17" s="615"/>
      <c r="C17" s="616">
        <v>4615.3</v>
      </c>
      <c r="D17" s="617"/>
      <c r="E17" s="616">
        <v>14100.8</v>
      </c>
      <c r="F17" s="617"/>
      <c r="G17" s="621">
        <v>1488.4</v>
      </c>
      <c r="H17" s="622"/>
      <c r="I17" s="618">
        <f>C17+E17+G17</f>
        <v>20204.5</v>
      </c>
      <c r="J17" s="619"/>
      <c r="K17" s="623">
        <v>30</v>
      </c>
    </row>
    <row r="18" spans="1:11" s="10" customFormat="1" ht="15.75">
      <c r="A18" s="614">
        <v>2005</v>
      </c>
      <c r="B18" s="615"/>
      <c r="C18" s="658">
        <v>12869.15656035</v>
      </c>
      <c r="D18" s="650"/>
      <c r="E18" s="658">
        <v>17107.96979423</v>
      </c>
      <c r="F18" s="651"/>
      <c r="G18" s="658">
        <v>1943.76524097</v>
      </c>
      <c r="H18" s="652"/>
      <c r="I18" s="660">
        <v>31920.89159555</v>
      </c>
      <c r="J18" s="653"/>
      <c r="K18" s="623">
        <v>39.023394</v>
      </c>
    </row>
    <row r="19" spans="1:35" s="10" customFormat="1" ht="15.75">
      <c r="A19" s="624">
        <v>2006</v>
      </c>
      <c r="B19" s="625"/>
      <c r="C19" s="659">
        <v>33787.40493478</v>
      </c>
      <c r="D19" s="654"/>
      <c r="E19" s="659">
        <v>29523.71362737</v>
      </c>
      <c r="F19" s="655"/>
      <c r="G19" s="659">
        <v>3833.51142398</v>
      </c>
      <c r="H19" s="656"/>
      <c r="I19" s="661">
        <f>C19+E19+G19</f>
        <v>67144.62998613</v>
      </c>
      <c r="J19" s="657"/>
      <c r="K19" s="627">
        <v>50.34196309630835</v>
      </c>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row>
    <row r="20" spans="3:11" s="10" customFormat="1" ht="15.75">
      <c r="C20" s="1"/>
      <c r="D20" s="1"/>
      <c r="E20" s="5"/>
      <c r="F20" s="5"/>
      <c r="G20" s="5"/>
      <c r="H20" s="5"/>
      <c r="I20" s="5"/>
      <c r="J20" s="5"/>
      <c r="K20" s="5"/>
    </row>
    <row r="21" spans="3:11" s="10" customFormat="1" ht="15.75">
      <c r="C21" s="1"/>
      <c r="D21" s="1"/>
      <c r="E21" s="5"/>
      <c r="F21" s="5"/>
      <c r="G21" s="5"/>
      <c r="H21" s="5"/>
      <c r="I21" s="5"/>
      <c r="J21" s="5"/>
      <c r="K21" s="5"/>
    </row>
  </sheetData>
  <mergeCells count="9">
    <mergeCell ref="A8:B8"/>
    <mergeCell ref="C8:D8"/>
    <mergeCell ref="C9:D9"/>
    <mergeCell ref="E8:F8"/>
    <mergeCell ref="E9:F9"/>
    <mergeCell ref="G8:H8"/>
    <mergeCell ref="G9:H9"/>
    <mergeCell ref="I8:J8"/>
    <mergeCell ref="I9:J9"/>
  </mergeCells>
  <printOptions horizontalCentered="1"/>
  <pageMargins left="0" right="0" top="0.590551181102362" bottom="0.196850393700787" header="0.511811023622047" footer="0.1"/>
  <pageSetup firstPageNumber="21" useFirstPageNumber="1" horizontalDpi="300" verticalDpi="300" orientation="landscape" paperSize="9" r:id="rId1"/>
  <headerFooter alignWithMargins="0">
    <oddFooter>&amp;R&amp;10頁 &amp;P</oddFooter>
  </headerFooter>
</worksheet>
</file>

<file path=xl/worksheets/sheet23.xml><?xml version="1.0" encoding="utf-8"?>
<worksheet xmlns="http://schemas.openxmlformats.org/spreadsheetml/2006/main" xmlns:r="http://schemas.openxmlformats.org/officeDocument/2006/relationships">
  <dimension ref="A1:AI21"/>
  <sheetViews>
    <sheetView workbookViewId="0" topLeftCell="A1">
      <selection activeCell="A1" sqref="A1"/>
    </sheetView>
  </sheetViews>
  <sheetFormatPr defaultColWidth="9.00390625" defaultRowHeight="16.5"/>
  <cols>
    <col min="1" max="1" width="10.375" style="1" customWidth="1"/>
    <col min="2" max="2" width="7.875" style="1" customWidth="1"/>
    <col min="3" max="3" width="21.50390625" style="1" customWidth="1"/>
    <col min="4" max="4" width="21.875" style="1" customWidth="1"/>
    <col min="5" max="5" width="20.25390625" style="1" customWidth="1"/>
    <col min="6" max="6" width="22.125" style="1" customWidth="1"/>
    <col min="7" max="7" width="27.50390625" style="1" customWidth="1"/>
    <col min="8" max="16384" width="9.00390625" style="1" customWidth="1"/>
  </cols>
  <sheetData>
    <row r="1" spans="1:2" s="573" customFormat="1" ht="21">
      <c r="A1" s="137" t="s">
        <v>356</v>
      </c>
      <c r="B1" s="137"/>
    </row>
    <row r="2" spans="1:2" ht="18.75">
      <c r="A2" s="64"/>
      <c r="B2" s="64"/>
    </row>
    <row r="3" spans="1:2" ht="19.5" customHeight="1">
      <c r="A3" s="132" t="s">
        <v>362</v>
      </c>
      <c r="B3" s="132"/>
    </row>
    <row r="5" spans="1:2" ht="18.75">
      <c r="A5" s="64"/>
      <c r="B5" s="64"/>
    </row>
    <row r="6" spans="1:4" ht="15.75">
      <c r="A6" s="600"/>
      <c r="B6" s="600"/>
      <c r="C6" s="9"/>
      <c r="D6" s="9"/>
    </row>
    <row r="7" spans="1:7" s="5" customFormat="1" ht="9.75" customHeight="1">
      <c r="A7" s="601"/>
      <c r="B7" s="602"/>
      <c r="C7" s="604"/>
      <c r="D7" s="604"/>
      <c r="E7" s="628"/>
      <c r="F7" s="604"/>
      <c r="G7" s="608"/>
    </row>
    <row r="8" spans="1:7" s="5" customFormat="1" ht="33">
      <c r="A8" s="770" t="s">
        <v>358</v>
      </c>
      <c r="B8" s="771"/>
      <c r="C8" s="629" t="s">
        <v>371</v>
      </c>
      <c r="D8" s="630" t="s">
        <v>363</v>
      </c>
      <c r="E8" s="631" t="s">
        <v>475</v>
      </c>
      <c r="F8" s="568" t="s">
        <v>364</v>
      </c>
      <c r="G8" s="610" t="s">
        <v>365</v>
      </c>
    </row>
    <row r="9" spans="1:7" s="5" customFormat="1" ht="15" customHeight="1">
      <c r="A9" s="611"/>
      <c r="B9" s="612"/>
      <c r="C9" s="632"/>
      <c r="D9" s="633"/>
      <c r="E9" s="634"/>
      <c r="F9" s="635"/>
      <c r="G9" s="636"/>
    </row>
    <row r="10" spans="1:7" s="10" customFormat="1" ht="15.75">
      <c r="A10" s="614">
        <v>1997</v>
      </c>
      <c r="B10" s="615"/>
      <c r="C10" s="615">
        <v>39</v>
      </c>
      <c r="D10" s="615">
        <v>59</v>
      </c>
      <c r="E10" s="637">
        <v>3</v>
      </c>
      <c r="F10" s="638">
        <f aca="true" t="shared" si="0" ref="F10:F16">C10+D10+E10</f>
        <v>101</v>
      </c>
      <c r="G10" s="639">
        <v>15.19756838905775</v>
      </c>
    </row>
    <row r="11" spans="1:7" s="10" customFormat="1" ht="15.75">
      <c r="A11" s="614">
        <v>1998</v>
      </c>
      <c r="B11" s="615"/>
      <c r="C11" s="615">
        <v>41</v>
      </c>
      <c r="D11" s="615">
        <v>63</v>
      </c>
      <c r="E11" s="637">
        <v>8</v>
      </c>
      <c r="F11" s="638">
        <f t="shared" si="0"/>
        <v>112</v>
      </c>
      <c r="G11" s="639">
        <v>16.470588235294116</v>
      </c>
    </row>
    <row r="12" spans="1:35" s="10" customFormat="1" ht="15.75">
      <c r="A12" s="614">
        <v>1999</v>
      </c>
      <c r="B12" s="615"/>
      <c r="C12" s="615">
        <v>44</v>
      </c>
      <c r="D12" s="615">
        <v>68</v>
      </c>
      <c r="E12" s="637">
        <v>12</v>
      </c>
      <c r="F12" s="638">
        <f t="shared" si="0"/>
        <v>124</v>
      </c>
      <c r="G12" s="639">
        <v>17.51412429378531</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row>
    <row r="13" spans="1:7" s="10" customFormat="1" ht="15.75">
      <c r="A13" s="614">
        <v>2000</v>
      </c>
      <c r="B13" s="615"/>
      <c r="C13" s="615">
        <v>50</v>
      </c>
      <c r="D13" s="615">
        <v>69</v>
      </c>
      <c r="E13" s="637">
        <v>23</v>
      </c>
      <c r="F13" s="638">
        <f t="shared" si="0"/>
        <v>142</v>
      </c>
      <c r="G13" s="639">
        <v>17.848101265822784</v>
      </c>
    </row>
    <row r="14" spans="1:7" s="10" customFormat="1" ht="15.75">
      <c r="A14" s="614">
        <v>2001</v>
      </c>
      <c r="B14" s="615"/>
      <c r="C14" s="615">
        <v>58</v>
      </c>
      <c r="D14" s="615">
        <v>69</v>
      </c>
      <c r="E14" s="637">
        <v>41</v>
      </c>
      <c r="F14" s="638">
        <f t="shared" si="0"/>
        <v>168</v>
      </c>
      <c r="G14" s="640">
        <v>18.800461361014996</v>
      </c>
    </row>
    <row r="15" spans="1:7" s="10" customFormat="1" ht="15.75">
      <c r="A15" s="614">
        <v>2002</v>
      </c>
      <c r="B15" s="615"/>
      <c r="C15" s="615">
        <f>54+20</f>
        <v>74</v>
      </c>
      <c r="D15" s="615">
        <v>72</v>
      </c>
      <c r="E15" s="637">
        <v>68</v>
      </c>
      <c r="F15" s="638">
        <f t="shared" si="0"/>
        <v>214</v>
      </c>
      <c r="G15" s="640">
        <v>21.574642126789367</v>
      </c>
    </row>
    <row r="16" spans="1:7" s="10" customFormat="1" ht="15.75">
      <c r="A16" s="614">
        <v>2003</v>
      </c>
      <c r="B16" s="615"/>
      <c r="C16" s="615">
        <f>64+28</f>
        <v>92</v>
      </c>
      <c r="D16" s="615">
        <v>72</v>
      </c>
      <c r="E16" s="637">
        <v>85</v>
      </c>
      <c r="F16" s="638">
        <f t="shared" si="0"/>
        <v>249</v>
      </c>
      <c r="G16" s="640">
        <v>24.011571841851495</v>
      </c>
    </row>
    <row r="17" spans="1:7" s="10" customFormat="1" ht="15.75">
      <c r="A17" s="614">
        <v>2004</v>
      </c>
      <c r="B17" s="615"/>
      <c r="C17" s="615">
        <v>109</v>
      </c>
      <c r="D17" s="594">
        <v>84</v>
      </c>
      <c r="E17" s="637">
        <v>111</v>
      </c>
      <c r="F17" s="638">
        <v>304</v>
      </c>
      <c r="G17" s="623">
        <v>28</v>
      </c>
    </row>
    <row r="18" spans="1:7" s="10" customFormat="1" ht="15.75">
      <c r="A18" s="614">
        <v>2005</v>
      </c>
      <c r="B18" s="615"/>
      <c r="C18" s="662">
        <v>120</v>
      </c>
      <c r="D18" s="662">
        <v>89</v>
      </c>
      <c r="E18" s="663">
        <v>126</v>
      </c>
      <c r="F18" s="664">
        <f>SUM(C18:E18)</f>
        <v>335</v>
      </c>
      <c r="G18" s="623">
        <f>F18/1135*100</f>
        <v>29.515418502202646</v>
      </c>
    </row>
    <row r="19" spans="1:32" s="10" customFormat="1" ht="15.75">
      <c r="A19" s="624">
        <v>2006</v>
      </c>
      <c r="B19" s="625"/>
      <c r="C19" s="665">
        <v>141</v>
      </c>
      <c r="D19" s="665">
        <v>90</v>
      </c>
      <c r="E19" s="666">
        <v>136</v>
      </c>
      <c r="F19" s="667">
        <f>SUM(C19:E19)</f>
        <v>367</v>
      </c>
      <c r="G19" s="627">
        <f>F19/1173*100</f>
        <v>31.287297527706738</v>
      </c>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row>
    <row r="20" spans="3:7" s="10" customFormat="1" ht="15">
      <c r="C20" s="5"/>
      <c r="D20" s="5"/>
      <c r="E20" s="5"/>
      <c r="F20" s="5"/>
      <c r="G20" s="5"/>
    </row>
    <row r="21" spans="3:7" s="10" customFormat="1" ht="15">
      <c r="C21" s="5"/>
      <c r="D21" s="8"/>
      <c r="E21" s="5"/>
      <c r="F21" s="5"/>
      <c r="G21" s="5"/>
    </row>
    <row r="22" s="10" customFormat="1" ht="12.75"/>
    <row r="23" s="10" customFormat="1" ht="12.75"/>
    <row r="24" s="10" customFormat="1" ht="12.75"/>
    <row r="25" s="10" customFormat="1" ht="12.75"/>
  </sheetData>
  <mergeCells count="1">
    <mergeCell ref="A8:B8"/>
  </mergeCells>
  <printOptions horizontalCentered="1"/>
  <pageMargins left="0" right="0" top="0.590551181102362" bottom="0.196850393700787" header="0.511811023622047" footer="0.1"/>
  <pageSetup firstPageNumber="22" useFirstPageNumber="1" horizontalDpi="300" verticalDpi="300" orientation="landscape" paperSize="9" r:id="rId1"/>
  <headerFooter alignWithMargins="0">
    <oddFooter>&amp;R&amp;10頁 &amp;P</oddFooter>
  </headerFooter>
</worksheet>
</file>

<file path=xl/worksheets/sheet24.xml><?xml version="1.0" encoding="utf-8"?>
<worksheet xmlns="http://schemas.openxmlformats.org/spreadsheetml/2006/main" xmlns:r="http://schemas.openxmlformats.org/officeDocument/2006/relationships">
  <dimension ref="A1:AS32"/>
  <sheetViews>
    <sheetView workbookViewId="0" topLeftCell="A1">
      <selection activeCell="A1" sqref="A1"/>
    </sheetView>
  </sheetViews>
  <sheetFormatPr defaultColWidth="9.00390625" defaultRowHeight="16.5"/>
  <cols>
    <col min="1" max="1" width="8.75390625" style="1" customWidth="1"/>
    <col min="2" max="2" width="3.875" style="1" customWidth="1"/>
    <col min="3" max="3" width="14.875" style="1" customWidth="1"/>
    <col min="4" max="4" width="7.25390625" style="1" customWidth="1"/>
    <col min="5" max="5" width="16.625" style="1" customWidth="1"/>
    <col min="6" max="6" width="8.50390625" style="1" customWidth="1"/>
    <col min="7" max="7" width="12.75390625" style="1" customWidth="1"/>
    <col min="8" max="8" width="7.75390625" style="1" customWidth="1"/>
    <col min="9" max="9" width="13.50390625" style="1" customWidth="1"/>
    <col min="10" max="10" width="5.625" style="1" customWidth="1"/>
    <col min="11" max="11" width="25.875" style="1" customWidth="1"/>
    <col min="12" max="12" width="4.875" style="1" customWidth="1"/>
    <col min="13" max="13" width="6.75390625" style="1" customWidth="1"/>
    <col min="14" max="14" width="11.00390625" style="1" customWidth="1"/>
    <col min="15" max="15" width="1.875" style="1" customWidth="1"/>
    <col min="16" max="16" width="11.125" style="1" customWidth="1"/>
    <col min="17" max="16384" width="9.00390625" style="1" customWidth="1"/>
  </cols>
  <sheetData>
    <row r="1" spans="1:2" ht="21">
      <c r="A1" s="137" t="s">
        <v>356</v>
      </c>
      <c r="B1" s="137"/>
    </row>
    <row r="2" spans="1:2" ht="20.25">
      <c r="A2" s="572"/>
      <c r="B2" s="572"/>
    </row>
    <row r="3" spans="1:2" ht="19.5" customHeight="1">
      <c r="A3" s="64"/>
      <c r="B3" s="64"/>
    </row>
    <row r="4" spans="1:2" ht="19.5">
      <c r="A4" s="132" t="s">
        <v>366</v>
      </c>
      <c r="B4" s="132"/>
    </row>
    <row r="5" spans="1:2" ht="18.75">
      <c r="A5" s="64"/>
      <c r="B5" s="64"/>
    </row>
    <row r="6" spans="1:11" ht="15.75">
      <c r="A6" s="203"/>
      <c r="B6" s="203"/>
      <c r="C6" s="9"/>
      <c r="D6" s="9"/>
      <c r="E6" s="9"/>
      <c r="F6" s="9"/>
      <c r="G6" s="9"/>
      <c r="H6" s="9"/>
      <c r="I6" s="9"/>
      <c r="J6" s="9"/>
      <c r="K6" s="9"/>
    </row>
    <row r="7" spans="1:15" s="5" customFormat="1" ht="9.75" customHeight="1">
      <c r="A7" s="601"/>
      <c r="B7" s="602"/>
      <c r="C7" s="603"/>
      <c r="D7" s="604"/>
      <c r="E7" s="603"/>
      <c r="F7" s="605"/>
      <c r="G7" s="641"/>
      <c r="H7" s="642"/>
      <c r="I7" s="643"/>
      <c r="J7" s="642"/>
      <c r="K7" s="608"/>
      <c r="N7" s="134"/>
      <c r="O7" s="134"/>
    </row>
    <row r="8" spans="1:15" s="5" customFormat="1" ht="36" customHeight="1">
      <c r="A8" s="644" t="s">
        <v>315</v>
      </c>
      <c r="B8" s="609"/>
      <c r="C8" s="772" t="s">
        <v>372</v>
      </c>
      <c r="D8" s="773"/>
      <c r="E8" s="774" t="s">
        <v>367</v>
      </c>
      <c r="F8" s="775"/>
      <c r="G8" s="790" t="s">
        <v>476</v>
      </c>
      <c r="H8" s="791"/>
      <c r="I8" s="794" t="s">
        <v>368</v>
      </c>
      <c r="J8" s="795"/>
      <c r="K8" s="610" t="s">
        <v>369</v>
      </c>
      <c r="N8" s="134"/>
      <c r="O8" s="134"/>
    </row>
    <row r="9" spans="1:16" s="5" customFormat="1" ht="16.5" customHeight="1">
      <c r="A9" s="624"/>
      <c r="B9" s="612"/>
      <c r="C9" s="792" t="s">
        <v>340</v>
      </c>
      <c r="D9" s="769"/>
      <c r="E9" s="792" t="s">
        <v>340</v>
      </c>
      <c r="F9" s="769"/>
      <c r="G9" s="792" t="s">
        <v>340</v>
      </c>
      <c r="H9" s="793"/>
      <c r="I9" s="776" t="s">
        <v>340</v>
      </c>
      <c r="J9" s="777"/>
      <c r="K9" s="613"/>
      <c r="L9" s="6"/>
      <c r="M9" s="7"/>
      <c r="N9" s="6"/>
      <c r="O9" s="6"/>
      <c r="P9" s="6"/>
    </row>
    <row r="10" spans="1:16" s="10" customFormat="1" ht="18" customHeight="1">
      <c r="A10" s="614">
        <v>1997</v>
      </c>
      <c r="B10" s="615"/>
      <c r="C10" s="645">
        <v>2977.7</v>
      </c>
      <c r="D10" s="646"/>
      <c r="E10" s="645">
        <v>10436.7</v>
      </c>
      <c r="F10" s="647"/>
      <c r="G10" s="616">
        <v>28.2</v>
      </c>
      <c r="H10" s="648"/>
      <c r="I10" s="618">
        <f aca="true" t="shared" si="0" ref="I10:I17">C10+E10+G10</f>
        <v>13442.600000000002</v>
      </c>
      <c r="J10" s="619"/>
      <c r="K10" s="649">
        <v>38.26704479231765</v>
      </c>
      <c r="L10" s="5"/>
      <c r="M10" s="5"/>
      <c r="N10" s="5"/>
      <c r="O10" s="5"/>
      <c r="P10" s="5"/>
    </row>
    <row r="11" spans="1:16" s="10" customFormat="1" ht="18" customHeight="1">
      <c r="A11" s="614">
        <v>1998</v>
      </c>
      <c r="B11" s="615"/>
      <c r="C11" s="645">
        <v>735.4</v>
      </c>
      <c r="D11" s="646"/>
      <c r="E11" s="645">
        <v>3693.9</v>
      </c>
      <c r="F11" s="647"/>
      <c r="G11" s="616">
        <v>14.4</v>
      </c>
      <c r="H11" s="648"/>
      <c r="I11" s="618">
        <f t="shared" si="0"/>
        <v>4443.7</v>
      </c>
      <c r="J11" s="619"/>
      <c r="K11" s="649">
        <v>27.826525156234165</v>
      </c>
      <c r="L11" s="8"/>
      <c r="M11" s="5"/>
      <c r="N11" s="5"/>
      <c r="O11" s="5"/>
      <c r="P11" s="5"/>
    </row>
    <row r="12" spans="1:45" s="10" customFormat="1" ht="18" customHeight="1">
      <c r="A12" s="614">
        <v>1999</v>
      </c>
      <c r="B12" s="615"/>
      <c r="C12" s="645">
        <v>1027.9</v>
      </c>
      <c r="D12" s="646"/>
      <c r="E12" s="645">
        <v>3554.7</v>
      </c>
      <c r="F12" s="647"/>
      <c r="G12" s="616">
        <v>31.2</v>
      </c>
      <c r="H12" s="648"/>
      <c r="I12" s="618">
        <f t="shared" si="0"/>
        <v>4613.8</v>
      </c>
      <c r="J12" s="619"/>
      <c r="K12" s="649">
        <v>25.966948369740052</v>
      </c>
      <c r="L12" s="3"/>
      <c r="M12" s="3"/>
      <c r="N12" s="3"/>
      <c r="O12" s="3"/>
      <c r="P12" s="3"/>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row>
    <row r="13" spans="1:16" s="10" customFormat="1" ht="18" customHeight="1">
      <c r="A13" s="614">
        <v>2000</v>
      </c>
      <c r="B13" s="615"/>
      <c r="C13" s="645">
        <v>1711.8</v>
      </c>
      <c r="D13" s="646"/>
      <c r="E13" s="645">
        <v>6757.2</v>
      </c>
      <c r="F13" s="647"/>
      <c r="G13" s="616">
        <v>186.7</v>
      </c>
      <c r="H13" s="648"/>
      <c r="I13" s="618">
        <f t="shared" si="0"/>
        <v>8655.7</v>
      </c>
      <c r="J13" s="619"/>
      <c r="K13" s="649">
        <v>29.39705417737077</v>
      </c>
      <c r="L13" s="5"/>
      <c r="M13" s="5"/>
      <c r="N13" s="5"/>
      <c r="O13" s="5"/>
      <c r="P13" s="5"/>
    </row>
    <row r="14" spans="1:16" s="10" customFormat="1" ht="18" customHeight="1">
      <c r="A14" s="614">
        <v>2001</v>
      </c>
      <c r="B14" s="615"/>
      <c r="C14" s="645">
        <v>2513.6</v>
      </c>
      <c r="D14" s="646"/>
      <c r="E14" s="645">
        <v>4977.6</v>
      </c>
      <c r="F14" s="647"/>
      <c r="G14" s="616">
        <v>381.6</v>
      </c>
      <c r="H14" s="648"/>
      <c r="I14" s="618">
        <f t="shared" si="0"/>
        <v>7872.800000000001</v>
      </c>
      <c r="J14" s="619"/>
      <c r="K14" s="649">
        <v>42.31661547017769</v>
      </c>
      <c r="L14" s="5"/>
      <c r="M14" s="5"/>
      <c r="N14" s="8"/>
      <c r="O14" s="8"/>
      <c r="P14" s="8"/>
    </row>
    <row r="15" spans="1:16" s="10" customFormat="1" ht="18" customHeight="1">
      <c r="A15" s="614">
        <v>2002</v>
      </c>
      <c r="B15" s="615"/>
      <c r="C15" s="645">
        <v>1436.1</v>
      </c>
      <c r="D15" s="646"/>
      <c r="E15" s="645">
        <v>3098.6</v>
      </c>
      <c r="F15" s="647"/>
      <c r="G15" s="616">
        <v>452.4</v>
      </c>
      <c r="H15" s="648"/>
      <c r="I15" s="618">
        <f t="shared" si="0"/>
        <v>4987.099999999999</v>
      </c>
      <c r="J15" s="619"/>
      <c r="K15" s="649">
        <v>32.91141405446685</v>
      </c>
      <c r="L15" s="5"/>
      <c r="M15" s="5"/>
      <c r="N15" s="5"/>
      <c r="O15" s="5"/>
      <c r="P15" s="5"/>
    </row>
    <row r="16" spans="1:16" s="10" customFormat="1" ht="18" customHeight="1">
      <c r="A16" s="614">
        <v>2003</v>
      </c>
      <c r="B16" s="615"/>
      <c r="C16" s="645">
        <v>5061.5</v>
      </c>
      <c r="D16" s="646"/>
      <c r="E16" s="645">
        <v>4943.3</v>
      </c>
      <c r="F16" s="647"/>
      <c r="G16" s="616">
        <v>513.8</v>
      </c>
      <c r="H16" s="648"/>
      <c r="I16" s="618">
        <f t="shared" si="0"/>
        <v>10518.599999999999</v>
      </c>
      <c r="J16" s="619"/>
      <c r="K16" s="649">
        <v>45.64062791021249</v>
      </c>
      <c r="L16" s="5"/>
      <c r="M16" s="5"/>
      <c r="N16" s="8"/>
      <c r="O16" s="8"/>
      <c r="P16" s="8"/>
    </row>
    <row r="17" spans="1:16" s="10" customFormat="1" ht="18" customHeight="1">
      <c r="A17" s="614">
        <v>2004</v>
      </c>
      <c r="B17" s="615"/>
      <c r="C17" s="616">
        <v>9410.6</v>
      </c>
      <c r="D17" s="617"/>
      <c r="E17" s="616">
        <v>6147.6</v>
      </c>
      <c r="F17" s="648"/>
      <c r="G17" s="616">
        <v>1093.1</v>
      </c>
      <c r="H17" s="648"/>
      <c r="I17" s="618">
        <f t="shared" si="0"/>
        <v>16651.3</v>
      </c>
      <c r="J17" s="619"/>
      <c r="K17" s="620">
        <v>49</v>
      </c>
      <c r="L17" s="5"/>
      <c r="M17" s="5"/>
      <c r="N17" s="5"/>
      <c r="O17" s="5"/>
      <c r="P17" s="5"/>
    </row>
    <row r="18" spans="1:16" s="10" customFormat="1" ht="18" customHeight="1">
      <c r="A18" s="614">
        <v>2005</v>
      </c>
      <c r="B18" s="615"/>
      <c r="C18" s="658">
        <v>9533.0922934</v>
      </c>
      <c r="D18" s="650"/>
      <c r="E18" s="658">
        <v>6040.63445717</v>
      </c>
      <c r="F18" s="651"/>
      <c r="G18" s="658">
        <v>994.00875883</v>
      </c>
      <c r="H18" s="651"/>
      <c r="I18" s="618">
        <f>C18+E18+G18</f>
        <v>16567.7355094</v>
      </c>
      <c r="J18" s="653"/>
      <c r="K18" s="623">
        <v>45.87347343</v>
      </c>
      <c r="L18" s="5"/>
      <c r="M18" s="5"/>
      <c r="N18" s="5"/>
      <c r="O18" s="5"/>
      <c r="P18" s="5"/>
    </row>
    <row r="19" spans="1:42" s="10" customFormat="1" ht="15.75">
      <c r="A19" s="624">
        <v>2006</v>
      </c>
      <c r="B19" s="625"/>
      <c r="C19" s="659">
        <v>25366.24092483</v>
      </c>
      <c r="D19" s="654"/>
      <c r="E19" s="659">
        <v>11011.43540684</v>
      </c>
      <c r="F19" s="655"/>
      <c r="G19" s="659">
        <v>2415.88050069</v>
      </c>
      <c r="H19" s="655"/>
      <c r="I19" s="626">
        <f>C19+E19+G19</f>
        <v>38793.55683236</v>
      </c>
      <c r="J19" s="657"/>
      <c r="K19" s="627">
        <v>59.98752371255984</v>
      </c>
      <c r="L19" s="3"/>
      <c r="M19" s="3"/>
      <c r="N19" s="3"/>
      <c r="O19" s="3"/>
      <c r="P19" s="3"/>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row>
    <row r="20" spans="3:16" s="10" customFormat="1" ht="15">
      <c r="C20" s="5"/>
      <c r="D20" s="5"/>
      <c r="E20" s="5"/>
      <c r="F20" s="5"/>
      <c r="G20" s="5"/>
      <c r="H20" s="5"/>
      <c r="I20" s="5"/>
      <c r="J20" s="5"/>
      <c r="K20" s="5"/>
      <c r="L20" s="5"/>
      <c r="M20" s="5"/>
      <c r="N20" s="5"/>
      <c r="O20" s="5"/>
      <c r="P20" s="5"/>
    </row>
    <row r="21" spans="2:16" s="10" customFormat="1" ht="16.5">
      <c r="B21" s="227"/>
      <c r="C21" s="5"/>
      <c r="D21" s="5"/>
      <c r="E21" s="5"/>
      <c r="F21" s="5"/>
      <c r="G21" s="5"/>
      <c r="H21" s="5"/>
      <c r="I21" s="5"/>
      <c r="J21" s="5"/>
      <c r="L21" s="5"/>
      <c r="M21" s="5"/>
      <c r="N21" s="8"/>
      <c r="O21" s="8"/>
      <c r="P21" s="8"/>
    </row>
    <row r="22" s="10" customFormat="1" ht="12.75"/>
    <row r="23" s="10" customFormat="1" ht="12.75"/>
    <row r="24" s="10" customFormat="1" ht="12.75"/>
    <row r="25" s="10" customFormat="1" ht="12.75"/>
    <row r="32" ht="15.75">
      <c r="L32" s="136"/>
    </row>
  </sheetData>
  <mergeCells count="8">
    <mergeCell ref="C8:D8"/>
    <mergeCell ref="C9:D9"/>
    <mergeCell ref="E8:F8"/>
    <mergeCell ref="E9:F9"/>
    <mergeCell ref="G8:H8"/>
    <mergeCell ref="G9:H9"/>
    <mergeCell ref="I8:J8"/>
    <mergeCell ref="I9:J9"/>
  </mergeCells>
  <printOptions/>
  <pageMargins left="1.14173228346457" right="0" top="0.590551181102362" bottom="0.196850393700787" header="0.511811023622047" footer="0.1"/>
  <pageSetup firstPageNumber="23" useFirstPageNumber="1" horizontalDpi="300" verticalDpi="300" orientation="landscape" paperSize="9" r:id="rId1"/>
  <headerFooter alignWithMargins="0">
    <oddFooter>&amp;R&amp;10頁 &amp;P</oddFooter>
  </headerFooter>
</worksheet>
</file>

<file path=xl/worksheets/sheet25.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00390625" defaultRowHeight="16.5"/>
  <cols>
    <col min="1" max="1" width="4.125" style="153" customWidth="1"/>
    <col min="2" max="2" width="32.875" style="153" customWidth="1"/>
    <col min="3" max="3" width="15.00390625" style="153" customWidth="1"/>
    <col min="4" max="4" width="19.625" style="153" customWidth="1"/>
    <col min="5" max="5" width="6.625" style="153" customWidth="1"/>
    <col min="6" max="6" width="12.75390625" style="153" customWidth="1"/>
    <col min="7" max="7" width="19.625" style="153" customWidth="1"/>
    <col min="8" max="8" width="2.125" style="153" customWidth="1"/>
    <col min="9" max="9" width="12.125" style="153" customWidth="1"/>
    <col min="10" max="16384" width="7.75390625" style="153" customWidth="1"/>
  </cols>
  <sheetData>
    <row r="1" ht="34.5" customHeight="1">
      <c r="A1" s="210" t="s">
        <v>55</v>
      </c>
    </row>
    <row r="2" ht="15" customHeight="1">
      <c r="A2" s="152"/>
    </row>
    <row r="3" spans="1:9" ht="21">
      <c r="A3" s="498" t="s">
        <v>7</v>
      </c>
      <c r="B3" s="499"/>
      <c r="C3" s="500"/>
      <c r="D3" s="500"/>
      <c r="E3" s="500"/>
      <c r="F3" s="501"/>
      <c r="G3" s="501"/>
      <c r="H3" s="154"/>
      <c r="I3" s="154"/>
    </row>
    <row r="4" spans="1:9" ht="21">
      <c r="A4" s="355"/>
      <c r="C4" s="824" t="s">
        <v>191</v>
      </c>
      <c r="D4" s="824"/>
      <c r="E4" s="497"/>
      <c r="F4" s="767" t="s">
        <v>191</v>
      </c>
      <c r="G4" s="767"/>
      <c r="H4" s="154"/>
      <c r="I4" s="154"/>
    </row>
    <row r="5" spans="2:9" ht="18.75">
      <c r="B5" s="156"/>
      <c r="C5" s="766" t="s">
        <v>490</v>
      </c>
      <c r="D5" s="766"/>
      <c r="E5" s="362"/>
      <c r="F5" s="765" t="s">
        <v>491</v>
      </c>
      <c r="G5" s="765"/>
      <c r="H5" s="154"/>
      <c r="I5" s="154"/>
    </row>
    <row r="6" spans="1:9" ht="12" customHeight="1">
      <c r="A6" s="155"/>
      <c r="B6" s="156"/>
      <c r="C6" s="157"/>
      <c r="D6" s="205"/>
      <c r="E6" s="157"/>
      <c r="F6" s="158"/>
      <c r="G6" s="206"/>
      <c r="H6" s="154"/>
      <c r="I6" s="154"/>
    </row>
    <row r="7" spans="1:7" ht="15" customHeight="1">
      <c r="A7" s="155"/>
      <c r="B7" s="156"/>
      <c r="C7" s="159" t="s">
        <v>25</v>
      </c>
      <c r="D7" s="157" t="s">
        <v>151</v>
      </c>
      <c r="E7" s="157"/>
      <c r="F7" s="160" t="s">
        <v>25</v>
      </c>
      <c r="G7" s="158" t="s">
        <v>151</v>
      </c>
    </row>
    <row r="8" spans="1:7" ht="17.25">
      <c r="A8" s="161"/>
      <c r="B8" s="162"/>
      <c r="C8" s="163" t="s">
        <v>296</v>
      </c>
      <c r="D8" s="164" t="s">
        <v>298</v>
      </c>
      <c r="E8" s="163"/>
      <c r="F8" s="165" t="s">
        <v>297</v>
      </c>
      <c r="G8" s="166" t="s">
        <v>298</v>
      </c>
    </row>
    <row r="9" spans="1:7" ht="12" customHeight="1">
      <c r="A9" s="155"/>
      <c r="B9" s="156"/>
      <c r="C9" s="167"/>
      <c r="D9" s="167"/>
      <c r="E9" s="167"/>
      <c r="F9" s="156"/>
      <c r="G9" s="156"/>
    </row>
    <row r="10" spans="1:7" ht="15" customHeight="1">
      <c r="A10" s="168" t="s">
        <v>30</v>
      </c>
      <c r="C10" s="169">
        <f>SUM(C11:C18)</f>
        <v>19863299</v>
      </c>
      <c r="D10" s="169"/>
      <c r="E10" s="155"/>
      <c r="F10" s="170">
        <v>13433386</v>
      </c>
      <c r="G10" s="170" t="s">
        <v>99</v>
      </c>
    </row>
    <row r="11" spans="1:7" ht="17.25">
      <c r="A11" s="172" t="s">
        <v>31</v>
      </c>
      <c r="C11" s="169">
        <v>12718380</v>
      </c>
      <c r="D11" s="169">
        <v>119836</v>
      </c>
      <c r="E11" s="155"/>
      <c r="F11" s="170">
        <v>9910565</v>
      </c>
      <c r="G11" s="170">
        <v>98211</v>
      </c>
    </row>
    <row r="12" spans="1:7" ht="18" customHeight="1">
      <c r="A12" s="172" t="s">
        <v>32</v>
      </c>
      <c r="C12" s="169">
        <v>2140242</v>
      </c>
      <c r="D12" s="169">
        <v>5974</v>
      </c>
      <c r="E12" s="155"/>
      <c r="F12" s="170">
        <v>1501342</v>
      </c>
      <c r="G12" s="170">
        <v>3081</v>
      </c>
    </row>
    <row r="13" spans="1:7" ht="18" customHeight="1">
      <c r="A13" s="171" t="s">
        <v>85</v>
      </c>
      <c r="C13" s="169">
        <v>4880470</v>
      </c>
      <c r="D13" s="169">
        <v>59345</v>
      </c>
      <c r="E13" s="155"/>
      <c r="F13" s="170">
        <v>1978673</v>
      </c>
      <c r="G13" s="170">
        <v>35125</v>
      </c>
    </row>
    <row r="14" spans="1:7" ht="18" customHeight="1">
      <c r="A14" s="172" t="s">
        <v>33</v>
      </c>
      <c r="C14" s="169">
        <v>102010</v>
      </c>
      <c r="D14" s="169">
        <v>4260</v>
      </c>
      <c r="E14" s="155"/>
      <c r="F14" s="170">
        <v>13069</v>
      </c>
      <c r="G14" s="170">
        <v>1750</v>
      </c>
    </row>
    <row r="15" spans="1:7" ht="18" customHeight="1">
      <c r="A15" s="171" t="s">
        <v>0</v>
      </c>
      <c r="C15" s="169">
        <v>8154</v>
      </c>
      <c r="D15" s="169">
        <v>107</v>
      </c>
      <c r="E15" s="155"/>
      <c r="F15" s="170">
        <v>2882</v>
      </c>
      <c r="G15" s="170">
        <v>48</v>
      </c>
    </row>
    <row r="16" spans="1:7" ht="18" customHeight="1">
      <c r="A16" s="172" t="s">
        <v>79</v>
      </c>
      <c r="C16" s="169">
        <v>155</v>
      </c>
      <c r="D16" s="169">
        <v>0</v>
      </c>
      <c r="E16" s="155"/>
      <c r="F16" s="170">
        <v>246</v>
      </c>
      <c r="G16" s="170">
        <v>5</v>
      </c>
    </row>
    <row r="17" spans="1:7" ht="18" customHeight="1">
      <c r="A17" s="172" t="s">
        <v>80</v>
      </c>
      <c r="C17" s="169">
        <v>13888</v>
      </c>
      <c r="D17" s="169">
        <v>1532</v>
      </c>
      <c r="E17" s="155"/>
      <c r="F17" s="170">
        <v>24935</v>
      </c>
      <c r="G17" s="170">
        <v>1472</v>
      </c>
    </row>
    <row r="18" spans="1:7" ht="18" customHeight="1">
      <c r="A18" s="172" t="s">
        <v>34</v>
      </c>
      <c r="C18" s="169">
        <v>0</v>
      </c>
      <c r="D18" s="169">
        <v>0</v>
      </c>
      <c r="E18" s="155"/>
      <c r="F18" s="170">
        <v>1250</v>
      </c>
      <c r="G18" s="170">
        <v>0</v>
      </c>
    </row>
    <row r="19" spans="1:7" ht="12" customHeight="1">
      <c r="A19" s="172"/>
      <c r="C19" s="175"/>
      <c r="D19" s="169"/>
      <c r="E19" s="155"/>
      <c r="F19" s="263"/>
      <c r="G19" s="170"/>
    </row>
    <row r="20" spans="1:7" ht="18" customHeight="1">
      <c r="A20" s="176" t="s">
        <v>35</v>
      </c>
      <c r="C20" s="177">
        <f>SUM(C21:C25)</f>
        <v>23042616</v>
      </c>
      <c r="D20" s="169"/>
      <c r="E20" s="155"/>
      <c r="F20" s="173">
        <v>12089621</v>
      </c>
      <c r="G20" s="170"/>
    </row>
    <row r="21" spans="1:7" ht="18" customHeight="1">
      <c r="A21" s="172" t="s">
        <v>36</v>
      </c>
      <c r="C21" s="177">
        <v>4095679</v>
      </c>
      <c r="D21" s="169">
        <v>227946</v>
      </c>
      <c r="E21" s="155"/>
      <c r="F21" s="173">
        <v>3071822</v>
      </c>
      <c r="G21" s="170">
        <v>192069</v>
      </c>
    </row>
    <row r="22" spans="1:8" ht="17.25" customHeight="1">
      <c r="A22" s="172" t="s">
        <v>39</v>
      </c>
      <c r="C22" s="179">
        <v>53456</v>
      </c>
      <c r="D22" s="169">
        <v>781</v>
      </c>
      <c r="E22" s="155"/>
      <c r="F22" s="174">
        <v>30595</v>
      </c>
      <c r="G22" s="170">
        <v>555</v>
      </c>
      <c r="H22" s="178"/>
    </row>
    <row r="23" spans="1:9" ht="18" customHeight="1">
      <c r="A23" s="171" t="s">
        <v>231</v>
      </c>
      <c r="C23" s="179">
        <v>758247</v>
      </c>
      <c r="D23" s="169">
        <v>74903</v>
      </c>
      <c r="E23" s="155"/>
      <c r="F23" s="174">
        <v>257425</v>
      </c>
      <c r="G23" s="170">
        <v>32599</v>
      </c>
      <c r="H23" s="178"/>
      <c r="I23" s="178"/>
    </row>
    <row r="24" spans="1:9" ht="18" customHeight="1">
      <c r="A24" s="171" t="s">
        <v>1</v>
      </c>
      <c r="C24" s="179">
        <v>7881</v>
      </c>
      <c r="D24" s="169">
        <v>358</v>
      </c>
      <c r="E24" s="155"/>
      <c r="F24" s="174">
        <v>7386</v>
      </c>
      <c r="G24" s="170">
        <v>431</v>
      </c>
      <c r="H24" s="178"/>
      <c r="I24" s="178"/>
    </row>
    <row r="25" spans="1:9" ht="18" customHeight="1">
      <c r="A25" s="172" t="s">
        <v>37</v>
      </c>
      <c r="C25" s="177">
        <v>18127353</v>
      </c>
      <c r="D25" s="169">
        <v>2533807</v>
      </c>
      <c r="E25" s="155"/>
      <c r="F25" s="173">
        <v>8722393</v>
      </c>
      <c r="G25" s="170">
        <v>1021913</v>
      </c>
      <c r="H25" s="178"/>
      <c r="I25" s="178"/>
    </row>
    <row r="26" spans="1:9" ht="12" customHeight="1">
      <c r="A26" s="180"/>
      <c r="C26" s="175"/>
      <c r="D26" s="175"/>
      <c r="E26" s="155"/>
      <c r="F26" s="263"/>
      <c r="G26" s="263"/>
      <c r="H26" s="178"/>
      <c r="I26" s="178"/>
    </row>
    <row r="27" spans="1:9" ht="17.25">
      <c r="A27" s="183" t="s">
        <v>38</v>
      </c>
      <c r="B27" s="213"/>
      <c r="C27" s="184">
        <f>C20+C10</f>
        <v>42905915</v>
      </c>
      <c r="D27" s="184">
        <f>SUM(D11:D25)</f>
        <v>3028849</v>
      </c>
      <c r="E27" s="161"/>
      <c r="F27" s="260">
        <v>25523007</v>
      </c>
      <c r="G27" s="260">
        <v>1387259</v>
      </c>
      <c r="H27" s="181"/>
      <c r="I27" s="182"/>
    </row>
    <row r="28" spans="1:9" ht="16.5">
      <c r="A28" s="185"/>
      <c r="B28" s="186"/>
      <c r="C28" s="187"/>
      <c r="D28" s="187"/>
      <c r="E28" s="182"/>
      <c r="F28" s="187"/>
      <c r="G28" s="187"/>
      <c r="H28" s="181"/>
      <c r="I28" s="182"/>
    </row>
    <row r="29" spans="1:9" ht="16.5">
      <c r="A29" s="506" t="s">
        <v>99</v>
      </c>
      <c r="B29" s="506" t="s">
        <v>300</v>
      </c>
      <c r="C29" s="187"/>
      <c r="D29" s="187"/>
      <c r="E29" s="182"/>
      <c r="F29" s="187"/>
      <c r="G29" s="187"/>
      <c r="H29" s="181"/>
      <c r="I29" s="182"/>
    </row>
    <row r="30" spans="1:9" ht="18">
      <c r="A30" s="277" t="s">
        <v>156</v>
      </c>
      <c r="B30" s="154" t="s">
        <v>299</v>
      </c>
      <c r="C30" s="188"/>
      <c r="D30" s="188"/>
      <c r="E30" s="188"/>
      <c r="F30" s="188"/>
      <c r="G30" s="188"/>
      <c r="H30" s="181"/>
      <c r="I30" s="182"/>
    </row>
    <row r="31" spans="1:9" ht="18.75">
      <c r="A31" s="266"/>
      <c r="B31" s="154"/>
      <c r="C31" s="188"/>
      <c r="D31" s="188"/>
      <c r="E31" s="188"/>
      <c r="F31" s="188"/>
      <c r="G31" s="188"/>
      <c r="H31" s="181"/>
      <c r="I31" s="182"/>
    </row>
    <row r="32" spans="2:10" ht="16.5">
      <c r="B32" s="188"/>
      <c r="C32" s="188"/>
      <c r="D32" s="188"/>
      <c r="E32" s="188"/>
      <c r="F32" s="188"/>
      <c r="H32" s="181"/>
      <c r="J32" s="345"/>
    </row>
  </sheetData>
  <mergeCells count="4">
    <mergeCell ref="F5:G5"/>
    <mergeCell ref="C5:D5"/>
    <mergeCell ref="F4:G4"/>
    <mergeCell ref="C4:D4"/>
  </mergeCells>
  <printOptions horizontalCentered="1"/>
  <pageMargins left="0.393700787401575" right="0" top="0.393700787401575" bottom="0.196850393700787" header="0.393700787401575" footer="0.1"/>
  <pageSetup firstPageNumber="24" useFirstPageNumber="1" horizontalDpi="300" verticalDpi="300" orientation="landscape" paperSize="9" r:id="rId1"/>
  <headerFooter alignWithMargins="0">
    <oddFooter>&amp;R&amp;10頁 &amp;P</oddFooter>
  </headerFooter>
</worksheet>
</file>

<file path=xl/worksheets/sheet26.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00390625" defaultRowHeight="16.5"/>
  <cols>
    <col min="2" max="2" width="2.375" style="0" customWidth="1"/>
    <col min="4" max="4" width="18.875" style="0" customWidth="1"/>
    <col min="5" max="5" width="14.375" style="0" customWidth="1"/>
    <col min="6" max="6" width="8.00390625" style="0" customWidth="1"/>
  </cols>
  <sheetData>
    <row r="1" spans="1:8" ht="18.75">
      <c r="A1" s="64" t="s">
        <v>243</v>
      </c>
      <c r="B1" s="64"/>
      <c r="C1" s="1"/>
      <c r="D1" s="1"/>
      <c r="E1" s="1"/>
      <c r="F1" s="1"/>
      <c r="G1" s="10"/>
      <c r="H1" s="10"/>
    </row>
    <row r="2" spans="1:8" ht="18.75">
      <c r="A2" s="64"/>
      <c r="B2" s="64"/>
      <c r="C2" s="1"/>
      <c r="D2" s="1"/>
      <c r="E2" s="1"/>
      <c r="F2" s="1"/>
      <c r="G2" s="10"/>
      <c r="H2" s="10"/>
    </row>
    <row r="3" spans="1:8" ht="18.75">
      <c r="A3" s="64"/>
      <c r="B3" s="64"/>
      <c r="C3" s="1"/>
      <c r="D3" s="1"/>
      <c r="E3" s="1"/>
      <c r="F3" s="1"/>
      <c r="G3" s="10"/>
      <c r="H3" s="10"/>
    </row>
    <row r="4" spans="1:8" ht="16.5">
      <c r="A4" s="203"/>
      <c r="B4" s="203"/>
      <c r="C4" s="9"/>
      <c r="D4" s="9"/>
      <c r="E4" s="13"/>
      <c r="F4" s="1"/>
      <c r="G4" s="10"/>
      <c r="H4" s="10"/>
    </row>
    <row r="5" spans="1:8" ht="21.75" customHeight="1">
      <c r="A5" s="471" t="s">
        <v>14</v>
      </c>
      <c r="B5" s="472"/>
      <c r="C5" s="473" t="s">
        <v>13</v>
      </c>
      <c r="D5" s="474"/>
      <c r="E5" s="825" t="s">
        <v>244</v>
      </c>
      <c r="F5" s="826"/>
      <c r="G5" s="10"/>
      <c r="H5" s="10"/>
    </row>
    <row r="6" spans="1:8" ht="14.25" customHeight="1">
      <c r="A6" s="475"/>
      <c r="B6" s="476"/>
      <c r="C6" s="477"/>
      <c r="D6" s="478"/>
      <c r="E6" s="827" t="s">
        <v>245</v>
      </c>
      <c r="F6" s="828"/>
      <c r="G6" s="10"/>
      <c r="H6" s="10"/>
    </row>
    <row r="7" spans="1:7" ht="16.5">
      <c r="A7" s="287">
        <v>1</v>
      </c>
      <c r="B7" s="197"/>
      <c r="C7" s="439" t="s">
        <v>260</v>
      </c>
      <c r="D7" s="485"/>
      <c r="E7" s="486">
        <v>2122.3</v>
      </c>
      <c r="F7" s="305"/>
      <c r="G7" s="10"/>
    </row>
    <row r="8" spans="1:8" ht="16.5">
      <c r="A8" s="287">
        <v>2</v>
      </c>
      <c r="B8" s="197"/>
      <c r="C8" s="439" t="s">
        <v>246</v>
      </c>
      <c r="D8" s="485"/>
      <c r="E8" s="486">
        <v>1291.5</v>
      </c>
      <c r="F8" s="305"/>
      <c r="G8" s="10"/>
      <c r="H8" s="479"/>
    </row>
    <row r="9" spans="1:8" ht="16.5">
      <c r="A9" s="287">
        <v>3</v>
      </c>
      <c r="B9" s="197"/>
      <c r="C9" s="439" t="s">
        <v>247</v>
      </c>
      <c r="D9" s="485"/>
      <c r="E9" s="486">
        <v>609.8</v>
      </c>
      <c r="F9" s="305"/>
      <c r="G9" s="10"/>
      <c r="H9" s="479"/>
    </row>
    <row r="10" spans="1:7" ht="16.5">
      <c r="A10" s="287">
        <v>4</v>
      </c>
      <c r="B10" s="197"/>
      <c r="C10" s="439" t="s">
        <v>248</v>
      </c>
      <c r="D10" s="485"/>
      <c r="E10" s="486">
        <v>526.9</v>
      </c>
      <c r="F10" s="305"/>
      <c r="G10" s="10"/>
    </row>
    <row r="11" spans="1:7" ht="16.5">
      <c r="A11" s="287">
        <v>5</v>
      </c>
      <c r="B11" s="197"/>
      <c r="C11" s="439" t="s">
        <v>249</v>
      </c>
      <c r="D11" s="485"/>
      <c r="E11" s="486">
        <v>498.6</v>
      </c>
      <c r="F11" s="305" t="s">
        <v>99</v>
      </c>
      <c r="G11" s="10"/>
    </row>
    <row r="12" spans="1:7" ht="16.5">
      <c r="A12" s="287">
        <v>6</v>
      </c>
      <c r="B12" s="197"/>
      <c r="C12" s="439" t="s">
        <v>250</v>
      </c>
      <c r="D12" s="485"/>
      <c r="E12" s="486">
        <v>410.5</v>
      </c>
      <c r="F12" s="305"/>
      <c r="G12" s="10"/>
    </row>
    <row r="13" spans="1:8" ht="16.5">
      <c r="A13" s="287">
        <v>7</v>
      </c>
      <c r="B13" s="197"/>
      <c r="C13" s="439" t="s">
        <v>251</v>
      </c>
      <c r="D13" s="485"/>
      <c r="E13" s="486">
        <v>250.5</v>
      </c>
      <c r="F13" s="305"/>
      <c r="G13" s="10"/>
      <c r="H13" s="479"/>
    </row>
    <row r="14" spans="1:8" ht="16.5">
      <c r="A14" s="287">
        <v>8</v>
      </c>
      <c r="B14" s="197"/>
      <c r="C14" s="439" t="s">
        <v>113</v>
      </c>
      <c r="D14" s="485"/>
      <c r="E14" s="486">
        <v>237.5</v>
      </c>
      <c r="F14" s="305"/>
      <c r="G14" s="10"/>
      <c r="H14" s="479"/>
    </row>
    <row r="15" spans="1:8" ht="16.5">
      <c r="A15" s="287">
        <v>9</v>
      </c>
      <c r="B15" s="197"/>
      <c r="C15" s="439" t="s">
        <v>252</v>
      </c>
      <c r="D15" s="485"/>
      <c r="E15" s="486">
        <v>216.4</v>
      </c>
      <c r="F15" s="305"/>
      <c r="G15" s="10"/>
      <c r="H15" s="479"/>
    </row>
    <row r="16" spans="1:8" ht="16.5">
      <c r="A16" s="288">
        <v>10</v>
      </c>
      <c r="B16" s="295"/>
      <c r="C16" s="439" t="s">
        <v>253</v>
      </c>
      <c r="D16" s="467"/>
      <c r="E16" s="487">
        <v>163.9</v>
      </c>
      <c r="F16" s="302"/>
      <c r="G16" s="10"/>
      <c r="H16" s="479"/>
    </row>
    <row r="17" spans="1:8" ht="27" customHeight="1">
      <c r="A17" s="341" t="s">
        <v>128</v>
      </c>
      <c r="B17" s="480"/>
      <c r="C17" s="481"/>
      <c r="D17" s="482"/>
      <c r="E17" s="483"/>
      <c r="F17" s="482"/>
      <c r="G17" s="10"/>
      <c r="H17" s="10"/>
    </row>
    <row r="18" spans="1:8" ht="16.5">
      <c r="A18" s="287">
        <v>13</v>
      </c>
      <c r="B18" s="197"/>
      <c r="C18" s="439" t="s">
        <v>122</v>
      </c>
      <c r="D18" s="485"/>
      <c r="E18" s="488">
        <v>96.5</v>
      </c>
      <c r="F18" s="305"/>
      <c r="G18" s="10"/>
      <c r="H18" s="10"/>
    </row>
    <row r="19" spans="1:8" ht="16.5">
      <c r="A19" s="287">
        <v>17</v>
      </c>
      <c r="B19" s="197"/>
      <c r="C19" s="439" t="s">
        <v>254</v>
      </c>
      <c r="D19" s="485"/>
      <c r="E19" s="489">
        <v>46.6</v>
      </c>
      <c r="F19" s="305"/>
      <c r="G19" s="10"/>
      <c r="H19" s="10"/>
    </row>
    <row r="20" spans="1:8" ht="16.5">
      <c r="A20" s="287">
        <v>19</v>
      </c>
      <c r="B20" s="197"/>
      <c r="C20" s="439" t="s">
        <v>22</v>
      </c>
      <c r="D20" s="485"/>
      <c r="E20" s="489">
        <v>33.4</v>
      </c>
      <c r="F20" s="305"/>
      <c r="G20" s="10"/>
      <c r="H20" s="10"/>
    </row>
    <row r="21" spans="1:8" ht="16.5">
      <c r="A21" s="288">
        <v>21</v>
      </c>
      <c r="B21" s="484"/>
      <c r="C21" s="440" t="s">
        <v>121</v>
      </c>
      <c r="D21" s="467"/>
      <c r="E21" s="490">
        <v>27.7</v>
      </c>
      <c r="F21" s="302"/>
      <c r="G21" s="10"/>
      <c r="H21" s="10"/>
    </row>
    <row r="22" spans="1:8" ht="14.25" customHeight="1">
      <c r="A22" s="10"/>
      <c r="B22" s="10"/>
      <c r="C22" s="10"/>
      <c r="D22" s="1"/>
      <c r="E22" s="1"/>
      <c r="F22" s="3"/>
      <c r="G22" s="10"/>
      <c r="H22" s="10"/>
    </row>
    <row r="23" spans="1:8" ht="16.5">
      <c r="A23" s="10" t="s">
        <v>280</v>
      </c>
      <c r="B23" s="10"/>
      <c r="C23" s="10"/>
      <c r="D23" s="10"/>
      <c r="E23" s="10"/>
      <c r="F23" s="5"/>
      <c r="G23" s="10"/>
      <c r="H23" s="10"/>
    </row>
    <row r="24" spans="1:8" ht="9.75" customHeight="1">
      <c r="A24" s="10"/>
      <c r="B24" s="10"/>
      <c r="C24" s="10"/>
      <c r="D24" s="10"/>
      <c r="E24" s="10"/>
      <c r="F24" s="5"/>
      <c r="G24" s="10"/>
      <c r="H24" s="10"/>
    </row>
    <row r="25" spans="1:8" ht="16.5">
      <c r="A25" s="10" t="s">
        <v>255</v>
      </c>
      <c r="B25" s="10"/>
      <c r="C25" s="10"/>
      <c r="D25" s="10"/>
      <c r="E25" s="10"/>
      <c r="F25" s="5"/>
      <c r="G25" s="10"/>
      <c r="H25" s="10"/>
    </row>
    <row r="26" spans="1:8" ht="9.75" customHeight="1">
      <c r="A26" s="10"/>
      <c r="B26" s="10"/>
      <c r="C26" s="10"/>
      <c r="D26" s="10"/>
      <c r="E26" s="10"/>
      <c r="F26" s="5"/>
      <c r="G26" s="10"/>
      <c r="H26" s="10"/>
    </row>
    <row r="27" spans="1:8" ht="16.5">
      <c r="A27" s="10" t="s">
        <v>256</v>
      </c>
      <c r="B27" s="10"/>
      <c r="C27" s="10"/>
      <c r="D27" s="10"/>
      <c r="E27" s="10"/>
      <c r="F27" s="5"/>
      <c r="G27" s="10"/>
      <c r="H27" s="10"/>
    </row>
    <row r="28" spans="1:8" ht="9.75" customHeight="1">
      <c r="A28" s="10"/>
      <c r="B28" s="10"/>
      <c r="C28" s="10"/>
      <c r="D28" s="10"/>
      <c r="E28" s="10"/>
      <c r="F28" s="5"/>
      <c r="G28" s="10"/>
      <c r="H28" s="10"/>
    </row>
    <row r="29" spans="1:6" ht="16.5">
      <c r="A29" s="10" t="s">
        <v>43</v>
      </c>
      <c r="F29" s="10"/>
    </row>
    <row r="30" spans="1:8" ht="9.75" customHeight="1">
      <c r="A30" s="10"/>
      <c r="B30" s="10"/>
      <c r="C30" s="10"/>
      <c r="D30" s="10"/>
      <c r="E30" s="10"/>
      <c r="F30" s="5"/>
      <c r="G30" s="10"/>
      <c r="H30" s="10"/>
    </row>
    <row r="31" spans="1:4" ht="16.5">
      <c r="A31" s="10" t="s">
        <v>274</v>
      </c>
      <c r="B31" s="10"/>
      <c r="C31" s="10"/>
      <c r="D31" s="10"/>
    </row>
  </sheetData>
  <mergeCells count="2">
    <mergeCell ref="E5:F5"/>
    <mergeCell ref="E6:F6"/>
  </mergeCells>
  <printOptions/>
  <pageMargins left="0.94488188976378" right="0" top="0.984251968503937" bottom="0.196850393700787" header="0.511811023622047" footer="0.1"/>
  <pageSetup firstPageNumber="25" useFirstPageNumber="1" horizontalDpi="600" verticalDpi="600" orientation="landscape" paperSize="9" r:id="rId1"/>
  <headerFooter alignWithMargins="0">
    <oddFooter>&amp;R&amp;10頁 &amp;P</oddFooter>
  </headerFooter>
</worksheet>
</file>

<file path=xl/worksheets/sheet27.xml><?xml version="1.0" encoding="utf-8"?>
<worksheet xmlns="http://schemas.openxmlformats.org/spreadsheetml/2006/main" xmlns:r="http://schemas.openxmlformats.org/officeDocument/2006/relationships">
  <dimension ref="A1:M33"/>
  <sheetViews>
    <sheetView workbookViewId="0" topLeftCell="A1">
      <selection activeCell="A1" sqref="A1"/>
    </sheetView>
  </sheetViews>
  <sheetFormatPr defaultColWidth="9.00390625" defaultRowHeight="16.5"/>
  <cols>
    <col min="2" max="2" width="2.375" style="0" customWidth="1"/>
    <col min="4" max="4" width="18.875" style="0" customWidth="1"/>
    <col min="5" max="5" width="22.875" style="0" customWidth="1"/>
    <col min="6" max="6" width="9.375" style="0" customWidth="1"/>
    <col min="12" max="12" width="7.375" style="0" customWidth="1"/>
    <col min="13" max="13" width="7.875" style="0" customWidth="1"/>
  </cols>
  <sheetData>
    <row r="1" spans="1:8" ht="18.75">
      <c r="A1" s="64" t="s">
        <v>257</v>
      </c>
      <c r="B1" s="64"/>
      <c r="C1" s="1"/>
      <c r="D1" s="1"/>
      <c r="E1" s="1"/>
      <c r="F1" s="1"/>
      <c r="G1" s="10"/>
      <c r="H1" s="10"/>
    </row>
    <row r="2" spans="1:8" ht="18.75">
      <c r="A2" s="64"/>
      <c r="B2" s="64"/>
      <c r="C2" s="1"/>
      <c r="D2" s="1"/>
      <c r="E2" s="1"/>
      <c r="F2" s="1"/>
      <c r="G2" s="10"/>
      <c r="H2" s="10"/>
    </row>
    <row r="3" spans="1:8" ht="16.5">
      <c r="A3" s="203"/>
      <c r="B3" s="203"/>
      <c r="C3" s="9"/>
      <c r="D3" s="9"/>
      <c r="E3" s="13"/>
      <c r="F3" s="1"/>
      <c r="G3" s="10"/>
      <c r="H3" s="10"/>
    </row>
    <row r="4" spans="1:8" ht="21.75" customHeight="1">
      <c r="A4" s="471" t="s">
        <v>14</v>
      </c>
      <c r="B4" s="472"/>
      <c r="C4" s="473" t="s">
        <v>13</v>
      </c>
      <c r="D4" s="474"/>
      <c r="E4" s="825" t="s">
        <v>258</v>
      </c>
      <c r="F4" s="826"/>
      <c r="G4" s="10"/>
      <c r="H4" s="10"/>
    </row>
    <row r="5" spans="1:8" ht="14.25" customHeight="1">
      <c r="A5" s="475"/>
      <c r="B5" s="476"/>
      <c r="C5" s="477"/>
      <c r="D5" s="478"/>
      <c r="E5" s="827" t="s">
        <v>259</v>
      </c>
      <c r="F5" s="828"/>
      <c r="G5" s="10"/>
      <c r="H5" s="10"/>
    </row>
    <row r="6" spans="1:8" ht="16.5">
      <c r="A6" s="287">
        <v>1</v>
      </c>
      <c r="B6" s="197"/>
      <c r="C6" s="439" t="s">
        <v>247</v>
      </c>
      <c r="D6" s="485"/>
      <c r="E6" s="491">
        <v>386335399</v>
      </c>
      <c r="F6" s="305"/>
      <c r="G6" s="10"/>
      <c r="H6" s="10"/>
    </row>
    <row r="7" spans="1:8" ht="16.5">
      <c r="A7" s="287">
        <v>2</v>
      </c>
      <c r="B7" s="197"/>
      <c r="C7" s="439" t="s">
        <v>246</v>
      </c>
      <c r="D7" s="485"/>
      <c r="E7" s="491">
        <v>111979140</v>
      </c>
      <c r="F7" s="404"/>
      <c r="G7" s="10"/>
      <c r="H7" s="10"/>
    </row>
    <row r="8" spans="1:8" ht="16.5">
      <c r="A8" s="287">
        <v>3</v>
      </c>
      <c r="B8" s="197"/>
      <c r="C8" s="492" t="s">
        <v>260</v>
      </c>
      <c r="D8" s="493"/>
      <c r="E8" s="491">
        <v>42262061</v>
      </c>
      <c r="F8" s="305"/>
      <c r="G8" s="10"/>
      <c r="H8" s="10"/>
    </row>
    <row r="9" spans="1:8" ht="16.5">
      <c r="A9" s="287">
        <v>4</v>
      </c>
      <c r="B9" s="197"/>
      <c r="C9" s="439" t="s">
        <v>250</v>
      </c>
      <c r="D9" s="485"/>
      <c r="E9" s="491">
        <v>30564714</v>
      </c>
      <c r="F9" s="305"/>
      <c r="G9" s="10"/>
      <c r="H9" s="10"/>
    </row>
    <row r="10" spans="1:7" ht="16.5">
      <c r="A10" s="287">
        <v>5</v>
      </c>
      <c r="B10" s="197"/>
      <c r="C10" s="439" t="s">
        <v>254</v>
      </c>
      <c r="D10" s="485"/>
      <c r="E10" s="491">
        <v>3573884</v>
      </c>
      <c r="F10" s="305"/>
      <c r="G10" s="10"/>
    </row>
    <row r="11" spans="1:7" ht="16.5">
      <c r="A11" s="287">
        <v>6</v>
      </c>
      <c r="B11" s="197"/>
      <c r="C11" s="439" t="s">
        <v>266</v>
      </c>
      <c r="D11" s="485"/>
      <c r="E11" s="491">
        <v>2967881</v>
      </c>
      <c r="F11" s="305"/>
      <c r="G11" s="10"/>
    </row>
    <row r="12" spans="1:8" ht="16.5">
      <c r="A12" s="287">
        <v>7</v>
      </c>
      <c r="B12" s="197"/>
      <c r="C12" s="439" t="s">
        <v>251</v>
      </c>
      <c r="D12" s="485"/>
      <c r="E12" s="491">
        <v>2270403</v>
      </c>
      <c r="F12" s="305"/>
      <c r="G12" s="10"/>
      <c r="H12" s="479"/>
    </row>
    <row r="13" spans="1:8" ht="16.5">
      <c r="A13" s="287">
        <v>8</v>
      </c>
      <c r="B13" s="197"/>
      <c r="C13" s="439" t="s">
        <v>22</v>
      </c>
      <c r="D13" s="485"/>
      <c r="E13" s="491">
        <v>1766364</v>
      </c>
      <c r="F13" s="305"/>
      <c r="G13" s="10"/>
      <c r="H13" s="479"/>
    </row>
    <row r="14" spans="1:7" ht="16.5">
      <c r="A14" s="287">
        <v>9</v>
      </c>
      <c r="B14" s="197"/>
      <c r="C14" s="439" t="s">
        <v>17</v>
      </c>
      <c r="D14" s="485"/>
      <c r="E14" s="491">
        <v>1732121</v>
      </c>
      <c r="F14" s="305"/>
      <c r="G14" s="10"/>
    </row>
    <row r="15" spans="1:8" ht="16.5">
      <c r="A15" s="288">
        <v>10</v>
      </c>
      <c r="B15" s="295"/>
      <c r="C15" s="439" t="s">
        <v>121</v>
      </c>
      <c r="D15" s="485"/>
      <c r="E15" s="491">
        <v>1515256</v>
      </c>
      <c r="F15" s="302"/>
      <c r="G15" s="10"/>
      <c r="H15" s="479"/>
    </row>
    <row r="16" spans="1:8" ht="27" customHeight="1">
      <c r="A16" s="341" t="s">
        <v>128</v>
      </c>
      <c r="B16" s="480"/>
      <c r="C16" s="481"/>
      <c r="D16" s="482"/>
      <c r="E16" s="494"/>
      <c r="F16" s="482"/>
      <c r="G16" s="10"/>
      <c r="H16" s="10"/>
    </row>
    <row r="17" spans="1:8" ht="16.5">
      <c r="A17" s="288">
        <v>17</v>
      </c>
      <c r="B17" s="484"/>
      <c r="C17" s="440" t="s">
        <v>122</v>
      </c>
      <c r="D17" s="467"/>
      <c r="E17" s="495">
        <v>455245</v>
      </c>
      <c r="F17" s="302"/>
      <c r="G17" s="10"/>
      <c r="H17" s="10"/>
    </row>
    <row r="18" spans="1:8" ht="14.25" customHeight="1">
      <c r="A18" s="10"/>
      <c r="B18" s="10"/>
      <c r="C18" s="10"/>
      <c r="D18" s="1"/>
      <c r="E18" s="1"/>
      <c r="F18" s="3"/>
      <c r="G18" s="10"/>
      <c r="H18" s="10"/>
    </row>
    <row r="19" spans="1:8" ht="16.5">
      <c r="A19" s="10" t="s">
        <v>280</v>
      </c>
      <c r="B19" s="10"/>
      <c r="C19" s="10"/>
      <c r="D19" s="10"/>
      <c r="E19" s="10"/>
      <c r="F19" s="5"/>
      <c r="G19" s="10"/>
      <c r="H19" s="10"/>
    </row>
    <row r="20" spans="1:8" ht="9.75" customHeight="1">
      <c r="A20" s="10"/>
      <c r="B20" s="10"/>
      <c r="C20" s="10"/>
      <c r="D20" s="10"/>
      <c r="E20" s="10"/>
      <c r="F20" s="5"/>
      <c r="G20" s="10"/>
      <c r="H20" s="10"/>
    </row>
    <row r="21" spans="1:8" ht="16.5" customHeight="1">
      <c r="A21" s="10" t="s">
        <v>261</v>
      </c>
      <c r="B21" s="10"/>
      <c r="C21" s="10"/>
      <c r="D21" s="10"/>
      <c r="E21" s="10"/>
      <c r="F21" s="5"/>
      <c r="G21" s="10"/>
      <c r="H21" s="10"/>
    </row>
    <row r="22" spans="1:8" ht="9.75" customHeight="1">
      <c r="A22" s="10"/>
      <c r="B22" s="10"/>
      <c r="C22" s="10"/>
      <c r="D22" s="10"/>
      <c r="E22" s="10"/>
      <c r="F22" s="5"/>
      <c r="G22" s="10"/>
      <c r="H22" s="10"/>
    </row>
    <row r="23" spans="1:8" ht="16.5">
      <c r="A23" s="10" t="s">
        <v>255</v>
      </c>
      <c r="B23" s="10"/>
      <c r="C23" s="10"/>
      <c r="D23" s="10"/>
      <c r="E23" s="10"/>
      <c r="F23" s="5"/>
      <c r="G23" s="10"/>
      <c r="H23" s="10"/>
    </row>
    <row r="24" spans="1:8" ht="9.75" customHeight="1">
      <c r="A24" s="10"/>
      <c r="B24" s="10"/>
      <c r="C24" s="10"/>
      <c r="D24" s="10"/>
      <c r="E24" s="10"/>
      <c r="F24" s="5"/>
      <c r="G24" s="10"/>
      <c r="H24" s="10"/>
    </row>
    <row r="25" spans="1:8" ht="16.5">
      <c r="A25" s="364" t="s">
        <v>510</v>
      </c>
      <c r="B25" s="10"/>
      <c r="C25" s="10"/>
      <c r="D25" s="10"/>
      <c r="E25" s="10"/>
      <c r="F25" s="5"/>
      <c r="G25" s="10"/>
      <c r="H25" s="10"/>
    </row>
    <row r="26" spans="1:8" ht="14.25" customHeight="1">
      <c r="A26" s="364" t="s">
        <v>465</v>
      </c>
      <c r="B26" s="10"/>
      <c r="C26" s="10"/>
      <c r="D26" s="10"/>
      <c r="E26" s="10"/>
      <c r="F26" s="10"/>
      <c r="G26" s="10"/>
      <c r="H26" s="10"/>
    </row>
    <row r="27" spans="1:8" ht="9.75" customHeight="1">
      <c r="A27" s="10"/>
      <c r="B27" s="10"/>
      <c r="C27" s="10"/>
      <c r="D27" s="10"/>
      <c r="E27" s="10"/>
      <c r="F27" s="5"/>
      <c r="G27" s="10"/>
      <c r="H27" s="10"/>
    </row>
    <row r="28" spans="1:6" ht="16.5">
      <c r="A28" s="10" t="s">
        <v>43</v>
      </c>
      <c r="F28" s="10"/>
    </row>
    <row r="29" ht="9" customHeight="1"/>
    <row r="30" spans="1:4" ht="16.5">
      <c r="A30" s="10"/>
      <c r="B30" s="10"/>
      <c r="C30" s="10"/>
      <c r="D30" s="10"/>
    </row>
    <row r="31" ht="15" customHeight="1"/>
    <row r="33" ht="16.5">
      <c r="M33" s="345"/>
    </row>
  </sheetData>
  <mergeCells count="2">
    <mergeCell ref="E4:F4"/>
    <mergeCell ref="E5:F5"/>
  </mergeCells>
  <printOptions/>
  <pageMargins left="0.73" right="0" top="0.984251968503937" bottom="0.196850393700787" header="0.511811023622047" footer="0.1"/>
  <pageSetup firstPageNumber="26" useFirstPageNumber="1" horizontalDpi="600" verticalDpi="600" orientation="landscape" paperSize="9" r:id="rId1"/>
  <headerFooter alignWithMargins="0">
    <oddFooter>&amp;R&amp;10頁 &amp;P</oddFooter>
  </headerFooter>
</worksheet>
</file>

<file path=xl/worksheets/sheet28.xml><?xml version="1.0" encoding="utf-8"?>
<worksheet xmlns="http://schemas.openxmlformats.org/spreadsheetml/2006/main" xmlns:r="http://schemas.openxmlformats.org/officeDocument/2006/relationships">
  <dimension ref="A1:K83"/>
  <sheetViews>
    <sheetView workbookViewId="0" topLeftCell="A1">
      <selection activeCell="A1" sqref="A1"/>
    </sheetView>
  </sheetViews>
  <sheetFormatPr defaultColWidth="9.00390625" defaultRowHeight="16.5"/>
  <cols>
    <col min="1" max="1" width="42.50390625" style="669" customWidth="1"/>
    <col min="2" max="2" width="3.375" style="669" customWidth="1"/>
    <col min="3" max="3" width="16.625" style="669" customWidth="1"/>
    <col min="4" max="4" width="19.625" style="669" customWidth="1"/>
    <col min="5" max="5" width="8.00390625" style="669" hidden="1" customWidth="1"/>
    <col min="6" max="16384" width="8.00390625" style="669" customWidth="1"/>
  </cols>
  <sheetData>
    <row r="1" spans="1:5" ht="25.5">
      <c r="A1" s="668" t="s">
        <v>373</v>
      </c>
      <c r="B1" s="1"/>
      <c r="C1" s="1"/>
      <c r="D1" s="1"/>
      <c r="E1" s="1"/>
    </row>
    <row r="2" spans="1:5" ht="15" customHeight="1">
      <c r="A2" s="668"/>
      <c r="B2" s="1"/>
      <c r="D2" s="1"/>
      <c r="E2" s="1"/>
    </row>
    <row r="3" spans="1:5" ht="15.75">
      <c r="A3" s="670"/>
      <c r="B3" s="671"/>
      <c r="C3" s="809" t="s">
        <v>513</v>
      </c>
      <c r="D3" s="809"/>
      <c r="E3" s="672"/>
    </row>
    <row r="4" spans="1:5" ht="16.5" thickBot="1">
      <c r="A4" s="673"/>
      <c r="B4" s="674"/>
      <c r="C4" s="675" t="s">
        <v>210</v>
      </c>
      <c r="D4" s="843" t="s">
        <v>89</v>
      </c>
      <c r="E4" s="844"/>
    </row>
    <row r="5" spans="1:5" ht="15.75">
      <c r="A5" s="670"/>
      <c r="B5" s="671"/>
      <c r="C5" s="677"/>
      <c r="D5" s="678"/>
      <c r="E5" s="679"/>
    </row>
    <row r="6" spans="1:5" ht="18" customHeight="1">
      <c r="A6" s="680" t="s">
        <v>374</v>
      </c>
      <c r="B6" s="681"/>
      <c r="C6" s="682"/>
      <c r="D6" s="682"/>
      <c r="E6" s="1"/>
    </row>
    <row r="7" spans="1:5" ht="18" customHeight="1">
      <c r="A7" s="682" t="s">
        <v>413</v>
      </c>
      <c r="B7" s="681"/>
      <c r="C7" s="682"/>
      <c r="D7" s="682"/>
      <c r="E7" s="1"/>
    </row>
    <row r="8" spans="1:5" ht="15.75">
      <c r="A8" s="682"/>
      <c r="B8" s="681"/>
      <c r="C8" s="682"/>
      <c r="D8" s="682"/>
      <c r="E8" s="1"/>
    </row>
    <row r="9" spans="1:5" ht="16.5">
      <c r="A9" s="683" t="s">
        <v>414</v>
      </c>
      <c r="B9" s="681"/>
      <c r="C9" s="740">
        <v>259417</v>
      </c>
      <c r="D9" s="761">
        <v>149617</v>
      </c>
      <c r="E9" s="1"/>
    </row>
    <row r="10" spans="1:5" ht="12" customHeight="1">
      <c r="A10" s="685" t="s">
        <v>375</v>
      </c>
      <c r="B10" s="681"/>
      <c r="C10" s="684"/>
      <c r="D10" s="761"/>
      <c r="E10" s="1"/>
    </row>
    <row r="11" spans="1:5" ht="15.75" customHeight="1" hidden="1">
      <c r="A11" s="685"/>
      <c r="B11" s="681"/>
      <c r="C11" s="684"/>
      <c r="D11" s="761"/>
      <c r="E11" s="1"/>
    </row>
    <row r="12" spans="1:5" ht="15.75">
      <c r="A12" s="683" t="s">
        <v>492</v>
      </c>
      <c r="B12" s="681"/>
      <c r="C12" s="686" t="s">
        <v>434</v>
      </c>
      <c r="D12" s="761" t="s">
        <v>466</v>
      </c>
      <c r="E12" s="1"/>
    </row>
    <row r="13" spans="1:5" ht="12" customHeight="1">
      <c r="A13" s="685"/>
      <c r="B13" s="681"/>
      <c r="C13" s="682"/>
      <c r="D13" s="761"/>
      <c r="E13" s="1"/>
    </row>
    <row r="14" spans="1:5" ht="16.5">
      <c r="A14" s="683" t="s">
        <v>415</v>
      </c>
      <c r="B14" s="681"/>
      <c r="C14" s="686" t="s">
        <v>435</v>
      </c>
      <c r="D14" s="761" t="s">
        <v>376</v>
      </c>
      <c r="E14" s="1"/>
    </row>
    <row r="15" spans="1:5" ht="15.75">
      <c r="A15" s="685"/>
      <c r="B15" s="681"/>
      <c r="C15" s="682"/>
      <c r="D15" s="762"/>
      <c r="E15" s="1"/>
    </row>
    <row r="16" spans="1:5" ht="36" customHeight="1">
      <c r="A16" s="680" t="s">
        <v>416</v>
      </c>
      <c r="B16" s="681"/>
      <c r="C16" s="688"/>
      <c r="D16" s="763"/>
      <c r="E16" s="1"/>
    </row>
    <row r="17" spans="1:5" ht="15.75" customHeight="1">
      <c r="A17" s="680"/>
      <c r="B17" s="681"/>
      <c r="C17" s="688"/>
      <c r="D17" s="763"/>
      <c r="E17" s="1"/>
    </row>
    <row r="18" spans="1:5" ht="16.5">
      <c r="A18" s="683" t="s">
        <v>417</v>
      </c>
      <c r="B18" s="681"/>
      <c r="C18" s="740">
        <v>36259</v>
      </c>
      <c r="D18" s="761">
        <v>25353</v>
      </c>
      <c r="E18" s="1"/>
    </row>
    <row r="19" spans="1:5" ht="12" customHeight="1">
      <c r="A19" s="689"/>
      <c r="B19" s="681"/>
      <c r="C19" s="684"/>
      <c r="D19" s="761"/>
      <c r="E19" s="1"/>
    </row>
    <row r="20" spans="1:5" ht="15.75" customHeight="1" hidden="1">
      <c r="A20" s="685"/>
      <c r="B20" s="681"/>
      <c r="C20" s="684"/>
      <c r="D20" s="761"/>
      <c r="E20" s="1"/>
    </row>
    <row r="21" spans="1:5" ht="15.75">
      <c r="A21" s="683" t="s">
        <v>493</v>
      </c>
      <c r="B21" s="681"/>
      <c r="C21" s="686" t="s">
        <v>436</v>
      </c>
      <c r="D21" s="761" t="s">
        <v>377</v>
      </c>
      <c r="E21" s="1"/>
    </row>
    <row r="22" spans="1:5" ht="12" customHeight="1">
      <c r="A22" s="681"/>
      <c r="B22" s="681"/>
      <c r="C22" s="682"/>
      <c r="D22" s="761"/>
      <c r="E22" s="1"/>
    </row>
    <row r="23" spans="1:5" ht="16.5">
      <c r="A23" s="683" t="s">
        <v>415</v>
      </c>
      <c r="B23" s="681"/>
      <c r="C23" s="686" t="s">
        <v>437</v>
      </c>
      <c r="D23" s="761" t="s">
        <v>378</v>
      </c>
      <c r="E23" s="1"/>
    </row>
    <row r="24" spans="1:5" ht="15.75">
      <c r="A24" s="681"/>
      <c r="B24" s="681"/>
      <c r="C24" s="682"/>
      <c r="D24" s="681"/>
      <c r="E24" s="1"/>
    </row>
    <row r="25" spans="1:5" ht="18" customHeight="1">
      <c r="A25" s="680" t="s">
        <v>379</v>
      </c>
      <c r="B25" s="681"/>
      <c r="C25" s="845"/>
      <c r="D25" s="846"/>
      <c r="E25" s="1"/>
    </row>
    <row r="26" spans="1:5" ht="18" customHeight="1">
      <c r="A26" s="682" t="s">
        <v>413</v>
      </c>
      <c r="B26" s="681"/>
      <c r="C26" s="845"/>
      <c r="D26" s="846"/>
      <c r="E26" s="1"/>
    </row>
    <row r="27" spans="1:5" ht="15.75">
      <c r="A27" s="682"/>
      <c r="B27" s="681"/>
      <c r="C27" s="688"/>
      <c r="D27" s="672"/>
      <c r="E27" s="1"/>
    </row>
    <row r="28" spans="1:5" ht="16.5">
      <c r="A28" s="683" t="s">
        <v>494</v>
      </c>
      <c r="B28" s="681"/>
      <c r="C28" s="690">
        <v>586</v>
      </c>
      <c r="D28" s="691">
        <v>349</v>
      </c>
      <c r="E28" s="1"/>
    </row>
    <row r="29" spans="1:5" ht="12" customHeight="1">
      <c r="A29" s="689"/>
      <c r="B29" s="681"/>
      <c r="C29" s="688"/>
      <c r="D29" s="672"/>
      <c r="E29" s="1"/>
    </row>
    <row r="30" spans="1:5" ht="15.75" customHeight="1" hidden="1">
      <c r="A30" s="685"/>
      <c r="B30" s="681"/>
      <c r="C30" s="688"/>
      <c r="D30" s="672"/>
      <c r="E30" s="1"/>
    </row>
    <row r="31" spans="1:5" ht="15.75">
      <c r="A31" s="683" t="s">
        <v>508</v>
      </c>
      <c r="B31" s="681"/>
      <c r="C31" s="686" t="s">
        <v>439</v>
      </c>
      <c r="D31" s="687" t="s">
        <v>380</v>
      </c>
      <c r="E31" s="1"/>
    </row>
    <row r="32" spans="1:5" ht="12" customHeight="1">
      <c r="A32" s="681"/>
      <c r="B32" s="681"/>
      <c r="C32" s="682"/>
      <c r="D32" s="681"/>
      <c r="E32" s="1"/>
    </row>
    <row r="33" spans="1:5" ht="16.5">
      <c r="A33" s="683" t="s">
        <v>415</v>
      </c>
      <c r="B33" s="681"/>
      <c r="C33" s="686" t="s">
        <v>438</v>
      </c>
      <c r="D33" s="687" t="s">
        <v>381</v>
      </c>
      <c r="E33" s="1"/>
    </row>
    <row r="34" spans="1:5" ht="15.75">
      <c r="A34" s="1"/>
      <c r="B34" s="681"/>
      <c r="C34" s="147"/>
      <c r="D34" s="1"/>
      <c r="E34" s="1"/>
    </row>
    <row r="35" spans="1:5" ht="15.75">
      <c r="A35" s="1"/>
      <c r="B35" s="681"/>
      <c r="C35" s="147"/>
      <c r="D35" s="1"/>
      <c r="E35" s="1"/>
    </row>
    <row r="36" spans="1:11" ht="15.75">
      <c r="A36" s="364" t="s">
        <v>467</v>
      </c>
      <c r="B36" s="1"/>
      <c r="C36" s="147"/>
      <c r="D36" s="1"/>
      <c r="E36" s="1"/>
      <c r="K36" s="136"/>
    </row>
    <row r="37" spans="1:5" ht="15.75">
      <c r="A37" s="1"/>
      <c r="B37" s="1"/>
      <c r="C37" s="147"/>
      <c r="D37" s="1"/>
      <c r="E37" s="1"/>
    </row>
    <row r="38" spans="1:5" ht="15.75">
      <c r="A38" s="1"/>
      <c r="B38" s="1"/>
      <c r="C38" s="147"/>
      <c r="D38" s="1"/>
      <c r="E38" s="1"/>
    </row>
    <row r="39" spans="1:5" ht="15.75">
      <c r="A39" s="1"/>
      <c r="B39" s="1"/>
      <c r="C39" s="147"/>
      <c r="D39" s="1"/>
      <c r="E39" s="1"/>
    </row>
    <row r="40" spans="1:5" ht="15.75">
      <c r="A40" s="1"/>
      <c r="B40" s="1"/>
      <c r="C40" s="147"/>
      <c r="D40" s="1"/>
      <c r="E40" s="1"/>
    </row>
    <row r="41" spans="1:5" ht="15.75">
      <c r="A41" s="1"/>
      <c r="B41" s="1"/>
      <c r="C41" s="147"/>
      <c r="D41" s="1"/>
      <c r="E41" s="1"/>
    </row>
    <row r="42" spans="1:5" ht="15.75">
      <c r="A42" s="1"/>
      <c r="B42" s="1"/>
      <c r="C42" s="147"/>
      <c r="D42" s="1"/>
      <c r="E42" s="1"/>
    </row>
    <row r="43" spans="1:5" ht="15.75">
      <c r="A43" s="1"/>
      <c r="B43" s="1"/>
      <c r="C43" s="147"/>
      <c r="D43" s="1"/>
      <c r="E43" s="1"/>
    </row>
    <row r="44" spans="1:5" ht="15.75">
      <c r="A44" s="1"/>
      <c r="B44" s="1"/>
      <c r="C44" s="147"/>
      <c r="D44" s="1"/>
      <c r="E44" s="1"/>
    </row>
    <row r="45" spans="1:5" ht="15.75">
      <c r="A45" s="1"/>
      <c r="B45" s="1"/>
      <c r="C45" s="147"/>
      <c r="D45" s="1"/>
      <c r="E45" s="1"/>
    </row>
    <row r="46" spans="1:5" ht="15.75">
      <c r="A46" s="1"/>
      <c r="B46" s="1"/>
      <c r="C46" s="147"/>
      <c r="D46" s="1"/>
      <c r="E46" s="1"/>
    </row>
    <row r="47" spans="1:5" ht="15.75">
      <c r="A47" s="1"/>
      <c r="B47" s="1"/>
      <c r="C47" s="147"/>
      <c r="D47" s="1"/>
      <c r="E47" s="1"/>
    </row>
    <row r="48" spans="1:5" ht="15.75">
      <c r="A48" s="1"/>
      <c r="B48" s="1"/>
      <c r="C48" s="147"/>
      <c r="D48" s="1"/>
      <c r="E48" s="1"/>
    </row>
    <row r="49" spans="1:5" ht="15.75">
      <c r="A49" s="1"/>
      <c r="B49" s="1"/>
      <c r="C49" s="147"/>
      <c r="D49" s="1"/>
      <c r="E49" s="1"/>
    </row>
    <row r="50" spans="1:5" ht="15.75">
      <c r="A50" s="1"/>
      <c r="B50" s="1"/>
      <c r="C50" s="147"/>
      <c r="D50" s="1"/>
      <c r="E50" s="1"/>
    </row>
    <row r="51" spans="1:5" ht="15.75" customHeight="1">
      <c r="A51" s="848"/>
      <c r="B51" s="841"/>
      <c r="C51" s="849"/>
      <c r="D51" s="849"/>
      <c r="E51" s="849"/>
    </row>
    <row r="52" spans="1:5" ht="15.75" customHeight="1">
      <c r="A52" s="848"/>
      <c r="B52" s="841"/>
      <c r="C52" s="6"/>
      <c r="D52" s="694"/>
      <c r="E52" s="694"/>
    </row>
    <row r="53" spans="1:5" ht="15">
      <c r="A53" s="848"/>
      <c r="B53" s="841"/>
      <c r="C53" s="695"/>
      <c r="D53" s="832"/>
      <c r="E53" s="833"/>
    </row>
    <row r="54" spans="1:5" ht="15">
      <c r="A54" s="692"/>
      <c r="B54" s="693"/>
      <c r="C54" s="6"/>
      <c r="D54" s="694"/>
      <c r="E54" s="694"/>
    </row>
    <row r="55" spans="1:5" ht="15.75">
      <c r="A55" s="696"/>
      <c r="B55" s="839"/>
      <c r="C55" s="847"/>
      <c r="D55" s="834"/>
      <c r="E55" s="834"/>
    </row>
    <row r="56" spans="2:5" ht="12.75" customHeight="1">
      <c r="B56" s="839"/>
      <c r="C56" s="847"/>
      <c r="D56" s="834"/>
      <c r="E56" s="834"/>
    </row>
    <row r="57" spans="1:5" ht="15">
      <c r="A57" s="697"/>
      <c r="B57" s="697"/>
      <c r="C57" s="698"/>
      <c r="D57" s="699"/>
      <c r="E57" s="699"/>
    </row>
    <row r="58" spans="1:5" ht="30" customHeight="1">
      <c r="A58" s="696"/>
      <c r="B58" s="841"/>
      <c r="C58" s="842"/>
      <c r="D58" s="835"/>
      <c r="E58" s="835"/>
    </row>
    <row r="59" spans="2:5" ht="18.75" customHeight="1">
      <c r="B59" s="841"/>
      <c r="C59" s="842"/>
      <c r="D59" s="835"/>
      <c r="E59" s="835"/>
    </row>
    <row r="60" spans="1:5" ht="14.25" customHeight="1">
      <c r="A60" s="700"/>
      <c r="B60" s="839"/>
      <c r="C60" s="831"/>
      <c r="D60" s="838"/>
      <c r="E60" s="838"/>
    </row>
    <row r="61" spans="1:5" ht="15.75">
      <c r="A61" s="696"/>
      <c r="B61" s="839"/>
      <c r="C61" s="831"/>
      <c r="D61" s="838"/>
      <c r="E61" s="838"/>
    </row>
    <row r="62" spans="1:5" ht="15.75">
      <c r="A62" s="696"/>
      <c r="B62" s="697"/>
      <c r="C62" s="698"/>
      <c r="D62" s="699"/>
      <c r="E62" s="699"/>
    </row>
    <row r="63" spans="1:5" ht="15">
      <c r="A63" s="701"/>
      <c r="B63" s="839"/>
      <c r="C63" s="840"/>
      <c r="D63" s="830"/>
      <c r="E63" s="830"/>
    </row>
    <row r="64" spans="1:5" ht="15">
      <c r="A64" s="704"/>
      <c r="B64" s="839"/>
      <c r="C64" s="840"/>
      <c r="D64" s="830"/>
      <c r="E64" s="830"/>
    </row>
    <row r="65" spans="1:5" ht="15">
      <c r="A65" s="701"/>
      <c r="B65" s="839"/>
      <c r="C65" s="840"/>
      <c r="D65" s="830"/>
      <c r="E65" s="830"/>
    </row>
    <row r="66" spans="2:5" ht="12.75" customHeight="1">
      <c r="B66" s="839"/>
      <c r="C66" s="840"/>
      <c r="D66" s="830"/>
      <c r="E66" s="830"/>
    </row>
    <row r="67" spans="1:5" ht="15.75" customHeight="1">
      <c r="A67" s="701"/>
      <c r="B67" s="839"/>
      <c r="C67" s="702"/>
      <c r="D67" s="703"/>
      <c r="E67" s="703"/>
    </row>
    <row r="68" spans="1:5" ht="15.75">
      <c r="A68" s="681"/>
      <c r="B68" s="839"/>
      <c r="C68" s="705"/>
      <c r="D68" s="838"/>
      <c r="E68" s="838"/>
    </row>
    <row r="69" spans="2:5" ht="15.75">
      <c r="B69" s="1"/>
      <c r="C69" s="1"/>
      <c r="E69" s="1"/>
    </row>
    <row r="70" spans="1:5" ht="15.75">
      <c r="A70" s="700"/>
      <c r="B70" s="697"/>
      <c r="C70" s="698"/>
      <c r="D70" s="699"/>
      <c r="E70" s="706"/>
    </row>
    <row r="71" spans="1:5" ht="14.25" customHeight="1">
      <c r="A71" s="696"/>
      <c r="B71" s="839"/>
      <c r="C71" s="831"/>
      <c r="D71" s="838"/>
      <c r="E71" s="836"/>
    </row>
    <row r="72" spans="2:5" ht="15" customHeight="1">
      <c r="B72" s="839"/>
      <c r="C72" s="831"/>
      <c r="D72" s="838"/>
      <c r="E72" s="836"/>
    </row>
    <row r="73" spans="1:5" ht="14.25" customHeight="1">
      <c r="A73" s="701"/>
      <c r="B73" s="697"/>
      <c r="C73" s="698"/>
      <c r="D73" s="699"/>
      <c r="E73" s="706"/>
    </row>
    <row r="74" spans="2:5" ht="15" customHeight="1">
      <c r="B74" s="697"/>
      <c r="C74" s="705"/>
      <c r="D74" s="707"/>
      <c r="E74" s="706"/>
    </row>
    <row r="75" spans="1:5" ht="15" customHeight="1">
      <c r="A75" s="701"/>
      <c r="B75" s="839"/>
      <c r="C75" s="837"/>
      <c r="D75" s="829"/>
      <c r="E75" s="836"/>
    </row>
    <row r="76" spans="1:5" ht="15" customHeight="1">
      <c r="A76" s="710"/>
      <c r="B76" s="839"/>
      <c r="C76" s="837"/>
      <c r="D76" s="829"/>
      <c r="E76" s="836"/>
    </row>
    <row r="77" spans="1:5" ht="15" customHeight="1">
      <c r="A77" s="710"/>
      <c r="B77" s="697"/>
      <c r="C77" s="708"/>
      <c r="D77" s="709"/>
      <c r="E77" s="706"/>
    </row>
    <row r="78" spans="1:5" ht="15" customHeight="1">
      <c r="A78" s="701"/>
      <c r="B78" s="839"/>
      <c r="C78" s="698"/>
      <c r="D78" s="699"/>
      <c r="E78" s="836"/>
    </row>
    <row r="79" spans="1:5" ht="15">
      <c r="A79" s="701"/>
      <c r="B79" s="839"/>
      <c r="E79" s="836"/>
    </row>
    <row r="80" spans="1:5" ht="15" customHeight="1">
      <c r="A80" s="701"/>
      <c r="B80" s="839"/>
      <c r="C80" s="837"/>
      <c r="D80" s="829"/>
      <c r="E80" s="836"/>
    </row>
    <row r="81" spans="2:5" ht="15" customHeight="1">
      <c r="B81" s="839"/>
      <c r="C81" s="840"/>
      <c r="D81" s="830"/>
      <c r="E81" s="836"/>
    </row>
    <row r="82" spans="1:5" ht="15.75">
      <c r="A82" s="1"/>
      <c r="B82" s="839"/>
      <c r="C82" s="840"/>
      <c r="D82" s="830"/>
      <c r="E82" s="836"/>
    </row>
    <row r="83" spans="2:5" ht="15.75">
      <c r="B83" s="1"/>
      <c r="C83" s="1"/>
      <c r="E83" s="1"/>
    </row>
  </sheetData>
  <mergeCells count="44">
    <mergeCell ref="A51:A53"/>
    <mergeCell ref="B51:B53"/>
    <mergeCell ref="C51:E51"/>
    <mergeCell ref="C3:D3"/>
    <mergeCell ref="B63:B64"/>
    <mergeCell ref="D4:E4"/>
    <mergeCell ref="C25:C26"/>
    <mergeCell ref="D25:D26"/>
    <mergeCell ref="E58:E59"/>
    <mergeCell ref="D60:D61"/>
    <mergeCell ref="E60:E61"/>
    <mergeCell ref="D63:D64"/>
    <mergeCell ref="E63:E64"/>
    <mergeCell ref="C55:C56"/>
    <mergeCell ref="B55:B56"/>
    <mergeCell ref="B60:B61"/>
    <mergeCell ref="C80:C82"/>
    <mergeCell ref="B80:B82"/>
    <mergeCell ref="B78:B79"/>
    <mergeCell ref="C63:C64"/>
    <mergeCell ref="C60:C61"/>
    <mergeCell ref="B58:B59"/>
    <mergeCell ref="C58:C59"/>
    <mergeCell ref="B75:B76"/>
    <mergeCell ref="E78:E79"/>
    <mergeCell ref="D71:D72"/>
    <mergeCell ref="E71:E72"/>
    <mergeCell ref="B65:B66"/>
    <mergeCell ref="C65:C66"/>
    <mergeCell ref="B67:B68"/>
    <mergeCell ref="B71:B72"/>
    <mergeCell ref="D68:E68"/>
    <mergeCell ref="D65:D66"/>
    <mergeCell ref="E65:E66"/>
    <mergeCell ref="D80:D82"/>
    <mergeCell ref="C71:C72"/>
    <mergeCell ref="D53:E53"/>
    <mergeCell ref="D55:D56"/>
    <mergeCell ref="E55:E56"/>
    <mergeCell ref="D58:D59"/>
    <mergeCell ref="E75:E76"/>
    <mergeCell ref="D75:D76"/>
    <mergeCell ref="C75:C76"/>
    <mergeCell ref="E80:E82"/>
  </mergeCells>
  <printOptions/>
  <pageMargins left="0.94488188976378" right="0" top="0.708661417322835" bottom="0.196850393700787" header="0.393700787401575" footer="0.1"/>
  <pageSetup firstPageNumber="27" useFirstPageNumber="1" horizontalDpi="600" verticalDpi="600" orientation="landscape" paperSize="9" r:id="rId1"/>
  <headerFooter alignWithMargins="0">
    <oddFooter>&amp;R&amp;10頁 &amp;P</oddFooter>
  </headerFooter>
</worksheet>
</file>

<file path=xl/worksheets/sheet29.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00390625" defaultRowHeight="16.5"/>
  <cols>
    <col min="1" max="1" width="52.625" style="669" customWidth="1"/>
    <col min="2" max="2" width="3.375" style="669" customWidth="1"/>
    <col min="3" max="3" width="15.375" style="669" customWidth="1"/>
    <col min="4" max="4" width="19.00390625" style="669" customWidth="1"/>
    <col min="5" max="5" width="8.00390625" style="669" hidden="1" customWidth="1"/>
    <col min="6" max="10" width="8.00390625" style="669" customWidth="1"/>
    <col min="11" max="11" width="6.125" style="669" customWidth="1"/>
    <col min="12" max="16384" width="8.00390625" style="669" customWidth="1"/>
  </cols>
  <sheetData>
    <row r="1" spans="1:5" ht="25.5">
      <c r="A1" s="668" t="s">
        <v>373</v>
      </c>
      <c r="B1" s="1"/>
      <c r="C1" s="1"/>
      <c r="D1" s="1"/>
      <c r="E1" s="1"/>
    </row>
    <row r="2" spans="1:5" ht="15.75" customHeight="1">
      <c r="A2" s="852"/>
      <c r="B2" s="851"/>
      <c r="C2" s="850"/>
      <c r="D2" s="850"/>
      <c r="E2" s="850"/>
    </row>
    <row r="3" spans="1:5" ht="15.75" customHeight="1">
      <c r="A3" s="852"/>
      <c r="B3" s="851"/>
      <c r="C3" s="856" t="s">
        <v>514</v>
      </c>
      <c r="D3" s="856"/>
      <c r="E3" s="672"/>
    </row>
    <row r="4" spans="1:5" ht="16.5" thickBot="1">
      <c r="A4" s="853"/>
      <c r="B4" s="854"/>
      <c r="C4" s="675" t="s">
        <v>210</v>
      </c>
      <c r="D4" s="843" t="s">
        <v>89</v>
      </c>
      <c r="E4" s="844"/>
    </row>
    <row r="5" spans="1:5" ht="15.75">
      <c r="A5" s="670"/>
      <c r="B5" s="671"/>
      <c r="C5" s="711"/>
      <c r="D5" s="712"/>
      <c r="E5" s="679"/>
    </row>
    <row r="6" spans="1:5" ht="32.25">
      <c r="A6" s="682" t="s">
        <v>418</v>
      </c>
      <c r="B6" s="851"/>
      <c r="C6" s="713">
        <v>0.9972</v>
      </c>
      <c r="D6" s="714">
        <v>0.9978</v>
      </c>
      <c r="E6" s="859">
        <v>0.997</v>
      </c>
    </row>
    <row r="7" spans="1:5" ht="12.75" customHeight="1">
      <c r="A7" s="689"/>
      <c r="B7" s="851"/>
      <c r="E7" s="859"/>
    </row>
    <row r="8" spans="1:5" ht="15.75">
      <c r="A8" s="681"/>
      <c r="B8" s="681"/>
      <c r="C8" s="688"/>
      <c r="D8" s="741"/>
      <c r="E8" s="672"/>
    </row>
    <row r="9" spans="1:5" ht="33" customHeight="1">
      <c r="A9" s="682" t="s">
        <v>382</v>
      </c>
      <c r="B9" s="857"/>
      <c r="C9" s="713">
        <v>0.9997</v>
      </c>
      <c r="D9" s="714">
        <v>0.9998</v>
      </c>
      <c r="E9" s="855">
        <v>0.9998</v>
      </c>
    </row>
    <row r="10" spans="1:5" ht="18.75" customHeight="1">
      <c r="A10" s="689"/>
      <c r="B10" s="857"/>
      <c r="C10" s="713"/>
      <c r="D10" s="714"/>
      <c r="E10" s="855"/>
    </row>
    <row r="11" spans="1:5" ht="14.25" customHeight="1">
      <c r="A11" s="682"/>
      <c r="B11" s="851"/>
      <c r="C11" s="845"/>
      <c r="D11" s="846"/>
      <c r="E11" s="846"/>
    </row>
    <row r="12" spans="1:5" ht="18" customHeight="1">
      <c r="A12" s="682" t="s">
        <v>419</v>
      </c>
      <c r="B12" s="851"/>
      <c r="C12" s="845"/>
      <c r="D12" s="846"/>
      <c r="E12" s="846"/>
    </row>
    <row r="13" spans="1:5" ht="16.5">
      <c r="A13" s="680"/>
      <c r="B13" s="681"/>
      <c r="C13" s="688"/>
      <c r="D13" s="672"/>
      <c r="E13" s="672"/>
    </row>
    <row r="14" spans="1:5" ht="16.5">
      <c r="A14" s="683" t="s">
        <v>420</v>
      </c>
      <c r="B14" s="851"/>
      <c r="C14" s="688">
        <v>12</v>
      </c>
      <c r="D14" s="672">
        <v>8</v>
      </c>
      <c r="E14" s="858">
        <v>9</v>
      </c>
    </row>
    <row r="15" spans="1:5" ht="12" customHeight="1">
      <c r="A15" s="685"/>
      <c r="B15" s="851"/>
      <c r="C15" s="688"/>
      <c r="D15" s="672"/>
      <c r="E15" s="858"/>
    </row>
    <row r="16" spans="1:5" ht="16.5">
      <c r="A16" s="683" t="s">
        <v>421</v>
      </c>
      <c r="B16" s="851"/>
      <c r="C16" s="688">
        <v>13</v>
      </c>
      <c r="D16" s="672">
        <v>8</v>
      </c>
      <c r="E16" s="858">
        <v>10</v>
      </c>
    </row>
    <row r="17" spans="1:5" ht="12" customHeight="1">
      <c r="A17" s="689"/>
      <c r="B17" s="851"/>
      <c r="C17" s="688"/>
      <c r="D17" s="672"/>
      <c r="E17" s="858"/>
    </row>
    <row r="18" spans="1:5" ht="15.75" customHeight="1">
      <c r="A18" s="683" t="s">
        <v>422</v>
      </c>
      <c r="B18" s="681"/>
      <c r="C18" s="686" t="s">
        <v>440</v>
      </c>
      <c r="D18" s="686" t="s">
        <v>383</v>
      </c>
      <c r="E18" s="687" t="s">
        <v>423</v>
      </c>
    </row>
    <row r="19" spans="1:5" ht="16.5" thickBot="1">
      <c r="A19" s="673"/>
      <c r="B19" s="674"/>
      <c r="C19" s="715"/>
      <c r="D19" s="676"/>
      <c r="E19" s="706"/>
    </row>
    <row r="20" spans="1:5" ht="15.75">
      <c r="A20" s="682"/>
      <c r="B20" s="681"/>
      <c r="C20" s="688"/>
      <c r="D20" s="672"/>
      <c r="E20" s="706"/>
    </row>
    <row r="21" spans="1:5" ht="18" customHeight="1">
      <c r="A21" s="680" t="s">
        <v>384</v>
      </c>
      <c r="B21" s="851"/>
      <c r="C21" s="845"/>
      <c r="D21" s="846" t="s">
        <v>385</v>
      </c>
      <c r="E21" s="836"/>
    </row>
    <row r="22" spans="1:5" ht="15" customHeight="1">
      <c r="A22" s="682"/>
      <c r="B22" s="851"/>
      <c r="C22" s="845"/>
      <c r="D22" s="846"/>
      <c r="E22" s="836"/>
    </row>
    <row r="23" spans="1:5" ht="16.5" customHeight="1">
      <c r="A23" s="683" t="s">
        <v>424</v>
      </c>
      <c r="B23" s="681"/>
      <c r="C23" s="688" t="s">
        <v>441</v>
      </c>
      <c r="D23" s="688" t="s">
        <v>386</v>
      </c>
      <c r="E23" s="706"/>
    </row>
    <row r="24" spans="1:5" ht="12" customHeight="1">
      <c r="A24" s="689"/>
      <c r="B24" s="681"/>
      <c r="C24" s="682"/>
      <c r="D24" s="682"/>
      <c r="E24" s="706"/>
    </row>
    <row r="25" spans="1:5" ht="16.5" customHeight="1">
      <c r="A25" s="683" t="s">
        <v>425</v>
      </c>
      <c r="B25" s="681"/>
      <c r="C25" s="716">
        <v>0.5879</v>
      </c>
      <c r="D25" s="716">
        <v>0.5555</v>
      </c>
      <c r="E25" s="706"/>
    </row>
    <row r="26" spans="1:5" ht="12" customHeight="1">
      <c r="A26" s="717"/>
      <c r="B26" s="681"/>
      <c r="C26" s="716"/>
      <c r="D26" s="716"/>
      <c r="E26" s="706"/>
    </row>
    <row r="27" spans="1:5" ht="16.5" customHeight="1">
      <c r="A27" s="683" t="s">
        <v>495</v>
      </c>
      <c r="B27" s="851"/>
      <c r="C27" s="688" t="s">
        <v>442</v>
      </c>
      <c r="D27" s="688" t="s">
        <v>387</v>
      </c>
      <c r="E27" s="836"/>
    </row>
    <row r="28" spans="1:5" ht="12" customHeight="1">
      <c r="A28" s="683"/>
      <c r="B28" s="851"/>
      <c r="C28" s="689"/>
      <c r="D28" s="689"/>
      <c r="E28" s="836"/>
    </row>
    <row r="29" spans="1:5" ht="16.5" customHeight="1">
      <c r="A29" s="683" t="s">
        <v>426</v>
      </c>
      <c r="B29" s="851"/>
      <c r="C29" s="713">
        <v>0.4023</v>
      </c>
      <c r="D29" s="713">
        <v>0.346</v>
      </c>
      <c r="E29" s="836"/>
    </row>
    <row r="30" spans="1:5" ht="15" customHeight="1">
      <c r="A30" s="689"/>
      <c r="B30" s="851"/>
      <c r="C30" s="713"/>
      <c r="D30" s="714"/>
      <c r="E30" s="836"/>
    </row>
    <row r="31" spans="1:5" ht="15.75">
      <c r="A31" s="1"/>
      <c r="B31" s="851"/>
      <c r="C31" s="713"/>
      <c r="D31" s="714"/>
      <c r="E31" s="836"/>
    </row>
    <row r="32" spans="1:10" ht="15.75">
      <c r="A32" s="764" t="s">
        <v>467</v>
      </c>
      <c r="B32" s="1"/>
      <c r="C32" s="1"/>
      <c r="E32" s="1"/>
      <c r="J32" s="136"/>
    </row>
  </sheetData>
  <mergeCells count="25">
    <mergeCell ref="C3:D3"/>
    <mergeCell ref="B16:B17"/>
    <mergeCell ref="D4:E4"/>
    <mergeCell ref="B9:B10"/>
    <mergeCell ref="E16:E17"/>
    <mergeCell ref="D11:D12"/>
    <mergeCell ref="E11:E12"/>
    <mergeCell ref="E14:E15"/>
    <mergeCell ref="E6:E7"/>
    <mergeCell ref="C11:C12"/>
    <mergeCell ref="C21:C22"/>
    <mergeCell ref="B27:B28"/>
    <mergeCell ref="E27:E28"/>
    <mergeCell ref="D21:D22"/>
    <mergeCell ref="E21:E22"/>
    <mergeCell ref="C2:E2"/>
    <mergeCell ref="B29:B31"/>
    <mergeCell ref="A2:A4"/>
    <mergeCell ref="B2:B4"/>
    <mergeCell ref="B21:B22"/>
    <mergeCell ref="B14:B15"/>
    <mergeCell ref="B6:B7"/>
    <mergeCell ref="B11:B12"/>
    <mergeCell ref="E29:E31"/>
    <mergeCell ref="E9:E10"/>
  </mergeCells>
  <printOptions/>
  <pageMargins left="0.94488188976378" right="0" top="0.708661417322835" bottom="0.196850393700787" header="0.393700787401575" footer="0.1"/>
  <pageSetup firstPageNumber="28" useFirstPageNumber="1" horizontalDpi="600" verticalDpi="600" orientation="landscape" paperSize="9" r:id="rId1"/>
  <headerFooter alignWithMargins="0">
    <oddFooter>&amp;R&amp;10頁 &amp;P</oddFooter>
  </headerFooter>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00390625" defaultRowHeight="16.5"/>
  <cols>
    <col min="1" max="1" width="21.75390625" style="194" customWidth="1"/>
    <col min="2" max="2" width="15.625" style="194" customWidth="1"/>
    <col min="3" max="3" width="3.75390625" style="194" customWidth="1"/>
    <col min="4" max="4" width="12.75390625" style="194" customWidth="1"/>
    <col min="5" max="5" width="9.625" style="194" customWidth="1"/>
    <col min="6" max="6" width="8.00390625" style="194" customWidth="1"/>
    <col min="7" max="7" width="30.25390625" style="194" customWidth="1"/>
    <col min="8" max="8" width="12.375" style="194" customWidth="1"/>
    <col min="9" max="9" width="18.875" style="194" customWidth="1"/>
    <col min="10" max="16384" width="8.00390625" style="194" customWidth="1"/>
  </cols>
  <sheetData>
    <row r="1" ht="22.5">
      <c r="A1" s="57" t="s">
        <v>180</v>
      </c>
    </row>
    <row r="3" s="189" customFormat="1" ht="26.25" customHeight="1">
      <c r="A3" s="281" t="s">
        <v>137</v>
      </c>
    </row>
    <row r="4" s="189" customFormat="1" ht="20.25"/>
    <row r="5" spans="1:5" s="192" customFormat="1" ht="18.75">
      <c r="A5" s="190"/>
      <c r="B5" s="191"/>
      <c r="C5" s="191"/>
      <c r="D5" s="191"/>
      <c r="E5" s="191"/>
    </row>
    <row r="6" spans="1:9" s="192" customFormat="1" ht="18.75">
      <c r="A6" s="239"/>
      <c r="B6" s="798" t="s">
        <v>25</v>
      </c>
      <c r="C6" s="798"/>
      <c r="D6" s="798"/>
      <c r="E6" s="798"/>
      <c r="G6" s="239"/>
      <c r="H6" s="798" t="s">
        <v>29</v>
      </c>
      <c r="I6" s="798"/>
    </row>
    <row r="7" spans="1:9" s="192" customFormat="1" ht="18.75">
      <c r="A7" s="239"/>
      <c r="B7" s="241"/>
      <c r="C7" s="241"/>
      <c r="D7" s="239"/>
      <c r="E7" s="239"/>
      <c r="G7" s="239"/>
      <c r="H7" s="241"/>
      <c r="I7" s="241"/>
    </row>
    <row r="8" spans="1:9" s="192" customFormat="1" ht="18.75">
      <c r="A8" s="239"/>
      <c r="B8" s="799" t="s">
        <v>275</v>
      </c>
      <c r="C8" s="799"/>
      <c r="D8" s="799"/>
      <c r="E8" s="799"/>
      <c r="G8" s="239"/>
      <c r="H8" s="799" t="s">
        <v>275</v>
      </c>
      <c r="I8" s="799"/>
    </row>
    <row r="9" spans="1:9" s="192" customFormat="1" ht="18.75">
      <c r="A9" s="239"/>
      <c r="B9" s="800" t="s">
        <v>311</v>
      </c>
      <c r="C9" s="800"/>
      <c r="D9" s="801" t="s">
        <v>507</v>
      </c>
      <c r="E9" s="802"/>
      <c r="G9" s="239"/>
      <c r="H9" s="800" t="s">
        <v>311</v>
      </c>
      <c r="I9" s="800"/>
    </row>
    <row r="10" spans="1:9" s="192" customFormat="1" ht="18.75">
      <c r="A10" s="239"/>
      <c r="B10" s="241"/>
      <c r="C10" s="241"/>
      <c r="D10" s="240"/>
      <c r="E10" s="242"/>
      <c r="G10" s="239"/>
      <c r="H10" s="241"/>
      <c r="I10" s="241"/>
    </row>
    <row r="11" spans="1:9" s="192" customFormat="1" ht="18" customHeight="1">
      <c r="A11" s="243" t="s">
        <v>38</v>
      </c>
      <c r="B11" s="245">
        <v>42905915</v>
      </c>
      <c r="C11" s="245"/>
      <c r="D11" s="246">
        <v>25523007</v>
      </c>
      <c r="E11" s="274" t="s">
        <v>190</v>
      </c>
      <c r="G11" s="243" t="s">
        <v>31</v>
      </c>
      <c r="H11" s="246">
        <v>190316</v>
      </c>
      <c r="I11" s="239" t="s">
        <v>270</v>
      </c>
    </row>
    <row r="12" spans="1:9" s="192" customFormat="1" ht="18.75">
      <c r="A12" s="239"/>
      <c r="B12" s="241"/>
      <c r="C12" s="241"/>
      <c r="D12" s="240"/>
      <c r="E12" s="275"/>
      <c r="G12" s="239"/>
      <c r="H12" s="240"/>
      <c r="I12" s="240"/>
    </row>
    <row r="13" spans="1:9" s="192" customFormat="1" ht="18.75">
      <c r="A13" s="243" t="s">
        <v>30</v>
      </c>
      <c r="B13" s="245">
        <v>19863299</v>
      </c>
      <c r="C13" s="245"/>
      <c r="D13" s="246">
        <v>13433386</v>
      </c>
      <c r="E13" s="274" t="s">
        <v>190</v>
      </c>
      <c r="G13" s="243" t="s">
        <v>32</v>
      </c>
      <c r="H13" s="246">
        <v>10238</v>
      </c>
      <c r="I13" s="239" t="s">
        <v>271</v>
      </c>
    </row>
    <row r="14" spans="1:9" s="192" customFormat="1" ht="15.75" customHeight="1">
      <c r="A14" s="239"/>
      <c r="B14" s="245"/>
      <c r="C14" s="245"/>
      <c r="D14" s="246"/>
      <c r="E14" s="274"/>
      <c r="G14" s="239"/>
      <c r="H14" s="246"/>
      <c r="I14" s="239"/>
    </row>
    <row r="15" spans="1:9" s="192" customFormat="1" ht="18.75">
      <c r="A15" s="243" t="s">
        <v>35</v>
      </c>
      <c r="B15" s="245">
        <v>23042616</v>
      </c>
      <c r="C15" s="245"/>
      <c r="D15" s="246">
        <v>12089621</v>
      </c>
      <c r="E15" s="274" t="s">
        <v>190</v>
      </c>
      <c r="G15" s="244" t="s">
        <v>267</v>
      </c>
      <c r="H15" s="246">
        <v>90823</v>
      </c>
      <c r="I15" s="239" t="s">
        <v>312</v>
      </c>
    </row>
    <row r="16" spans="1:9" s="192" customFormat="1" ht="16.5" customHeight="1">
      <c r="A16" s="239"/>
      <c r="B16" s="245"/>
      <c r="C16" s="245"/>
      <c r="D16" s="246"/>
      <c r="E16" s="274"/>
      <c r="G16" s="239"/>
      <c r="H16" s="246"/>
      <c r="I16" s="239"/>
    </row>
    <row r="17" spans="1:9" s="192" customFormat="1" ht="18.75">
      <c r="A17" s="243" t="s">
        <v>31</v>
      </c>
      <c r="B17" s="245">
        <v>12718380</v>
      </c>
      <c r="C17" s="245"/>
      <c r="D17" s="246">
        <v>9910565</v>
      </c>
      <c r="E17" s="274" t="s">
        <v>190</v>
      </c>
      <c r="G17" s="244" t="s">
        <v>268</v>
      </c>
      <c r="H17" s="246">
        <v>488</v>
      </c>
      <c r="I17" s="239" t="s">
        <v>272</v>
      </c>
    </row>
    <row r="18" spans="1:9" s="192" customFormat="1" ht="16.5" customHeight="1">
      <c r="A18" s="239"/>
      <c r="B18" s="245"/>
      <c r="C18" s="245"/>
      <c r="D18" s="246"/>
      <c r="E18" s="274"/>
      <c r="H18" s="246"/>
      <c r="I18" s="190"/>
    </row>
    <row r="19" spans="1:9" s="192" customFormat="1" ht="18.75">
      <c r="A19" s="243" t="s">
        <v>37</v>
      </c>
      <c r="B19" s="245">
        <v>18127353</v>
      </c>
      <c r="C19" s="245"/>
      <c r="D19" s="246">
        <v>8722393</v>
      </c>
      <c r="E19" s="274" t="s">
        <v>190</v>
      </c>
      <c r="G19" s="243" t="s">
        <v>36</v>
      </c>
      <c r="H19" s="246">
        <v>368175</v>
      </c>
      <c r="I19" s="239" t="s">
        <v>313</v>
      </c>
    </row>
    <row r="20" spans="2:9" s="192" customFormat="1" ht="17.25" customHeight="1">
      <c r="B20" s="193"/>
      <c r="C20" s="193"/>
      <c r="D20" s="193"/>
      <c r="E20" s="190"/>
      <c r="G20" s="239"/>
      <c r="H20" s="193"/>
      <c r="I20" s="190"/>
    </row>
    <row r="21" spans="7:10" ht="18.75">
      <c r="G21" s="243" t="s">
        <v>264</v>
      </c>
      <c r="H21" s="246">
        <v>3715</v>
      </c>
      <c r="I21" s="239" t="s">
        <v>273</v>
      </c>
      <c r="J21" s="192"/>
    </row>
    <row r="22" spans="1:10" s="192" customFormat="1" ht="18.75">
      <c r="A22" s="190"/>
      <c r="B22" s="190"/>
      <c r="C22" s="190"/>
      <c r="D22" s="190"/>
      <c r="E22" s="190"/>
      <c r="G22" s="190"/>
      <c r="H22" s="190"/>
      <c r="I22" s="190"/>
      <c r="J22" s="194"/>
    </row>
    <row r="23" spans="1:10" s="192" customFormat="1" ht="18.75">
      <c r="A23" s="190"/>
      <c r="B23" s="190"/>
      <c r="C23" s="190"/>
      <c r="D23" s="190"/>
      <c r="E23" s="190"/>
      <c r="G23" s="244" t="s">
        <v>269</v>
      </c>
      <c r="H23" s="246">
        <v>134024</v>
      </c>
      <c r="I23" s="239" t="s">
        <v>313</v>
      </c>
      <c r="J23" s="194"/>
    </row>
    <row r="24" spans="1:8" ht="15.75">
      <c r="A24" s="190"/>
      <c r="B24" s="190"/>
      <c r="C24" s="190"/>
      <c r="D24" s="190"/>
      <c r="E24" s="190"/>
      <c r="H24" s="190"/>
    </row>
    <row r="25" spans="7:9" ht="17.25">
      <c r="G25" s="243" t="s">
        <v>33</v>
      </c>
      <c r="H25" s="246">
        <v>6320</v>
      </c>
      <c r="I25" s="239" t="s">
        <v>307</v>
      </c>
    </row>
    <row r="26" ht="15.75">
      <c r="H26" s="193"/>
    </row>
    <row r="27" spans="7:9" ht="17.25">
      <c r="G27" s="243" t="s">
        <v>37</v>
      </c>
      <c r="H27" s="246">
        <v>3284461</v>
      </c>
      <c r="I27" s="239" t="s">
        <v>313</v>
      </c>
    </row>
    <row r="29" ht="12.75">
      <c r="I29" s="282"/>
    </row>
  </sheetData>
  <mergeCells count="7">
    <mergeCell ref="H6:I6"/>
    <mergeCell ref="H8:I8"/>
    <mergeCell ref="H9:I9"/>
    <mergeCell ref="B9:C9"/>
    <mergeCell ref="D9:E9"/>
    <mergeCell ref="B6:E6"/>
    <mergeCell ref="B8:E8"/>
  </mergeCells>
  <printOptions/>
  <pageMargins left="0.748031496062992" right="0" top="0.78740157480315" bottom="0.196850393700787" header="0.511811023622047" footer="0.1"/>
  <pageSetup firstPageNumber="2" useFirstPageNumber="1" horizontalDpi="600" verticalDpi="600" orientation="landscape" paperSize="9" r:id="rId1"/>
  <headerFooter alignWithMargins="0">
    <oddFooter>&amp;R&amp;10頁 &amp;P</oddFooter>
  </headerFooter>
</worksheet>
</file>

<file path=xl/worksheets/sheet30.xml><?xml version="1.0" encoding="utf-8"?>
<worksheet xmlns="http://schemas.openxmlformats.org/spreadsheetml/2006/main" xmlns:r="http://schemas.openxmlformats.org/officeDocument/2006/relationships">
  <dimension ref="A1:O39"/>
  <sheetViews>
    <sheetView workbookViewId="0" topLeftCell="A1">
      <selection activeCell="A1" sqref="A1"/>
    </sheetView>
  </sheetViews>
  <sheetFormatPr defaultColWidth="9.00390625" defaultRowHeight="16.5"/>
  <cols>
    <col min="1" max="1" width="3.75390625" style="1" customWidth="1"/>
    <col min="2" max="2" width="26.75390625" style="1" customWidth="1"/>
    <col min="3" max="3" width="10.75390625" style="1" customWidth="1"/>
    <col min="4" max="4" width="1.875" style="1" customWidth="1"/>
    <col min="5" max="5" width="10.875" style="1" customWidth="1"/>
    <col min="6" max="6" width="7.00390625" style="1" customWidth="1"/>
    <col min="7" max="7" width="10.75390625" style="1" customWidth="1"/>
    <col min="8" max="8" width="2.00390625" style="1" customWidth="1"/>
    <col min="9" max="9" width="10.875" style="1" customWidth="1"/>
    <col min="10" max="10" width="5.50390625" style="1" customWidth="1"/>
    <col min="11" max="11" width="11.00390625" style="1" customWidth="1"/>
    <col min="12" max="12" width="3.625" style="1" customWidth="1"/>
    <col min="13" max="13" width="8.75390625" style="1" customWidth="1"/>
    <col min="14" max="14" width="6.375" style="1" customWidth="1"/>
    <col min="15" max="15" width="9.25390625" style="1" customWidth="1"/>
    <col min="16" max="16384" width="9.00390625" style="1" customWidth="1"/>
  </cols>
  <sheetData>
    <row r="1" spans="1:2" ht="25.5">
      <c r="A1" s="201" t="s">
        <v>388</v>
      </c>
      <c r="B1" s="201"/>
    </row>
    <row r="2" spans="1:6" ht="19.5">
      <c r="A2" s="718"/>
      <c r="B2" s="718"/>
      <c r="E2" s="803"/>
      <c r="F2" s="803"/>
    </row>
    <row r="3" spans="1:2" ht="25.5">
      <c r="A3" s="201"/>
      <c r="B3" s="201"/>
    </row>
    <row r="4" spans="3:13" ht="17.25" customHeight="1">
      <c r="C4" s="803" t="s">
        <v>389</v>
      </c>
      <c r="D4" s="803"/>
      <c r="E4" s="803"/>
      <c r="F4" s="803"/>
      <c r="G4" s="803" t="s">
        <v>390</v>
      </c>
      <c r="H4" s="803"/>
      <c r="I4" s="803"/>
      <c r="J4" s="803"/>
      <c r="K4" s="803"/>
      <c r="L4" s="803"/>
      <c r="M4" s="803"/>
    </row>
    <row r="5" spans="3:13" ht="15.75">
      <c r="C5" s="807" t="s">
        <v>515</v>
      </c>
      <c r="D5" s="807"/>
      <c r="E5" s="807"/>
      <c r="G5" s="807" t="s">
        <v>515</v>
      </c>
      <c r="H5" s="807"/>
      <c r="I5" s="807"/>
      <c r="K5" s="807"/>
      <c r="L5" s="807"/>
      <c r="M5" s="807"/>
    </row>
    <row r="6" spans="1:13" s="5" customFormat="1" ht="15.75">
      <c r="A6" s="13"/>
      <c r="B6" s="13"/>
      <c r="C6" s="719" t="s">
        <v>210</v>
      </c>
      <c r="D6" s="719"/>
      <c r="E6" s="719" t="s">
        <v>89</v>
      </c>
      <c r="F6" s="13"/>
      <c r="G6" s="719" t="s">
        <v>210</v>
      </c>
      <c r="H6" s="719"/>
      <c r="I6" s="719" t="s">
        <v>89</v>
      </c>
      <c r="J6" s="141"/>
      <c r="K6" s="720"/>
      <c r="L6" s="3"/>
      <c r="M6" s="720"/>
    </row>
    <row r="7" spans="1:13" s="5" customFormat="1" ht="15.75" customHeight="1">
      <c r="A7" s="13"/>
      <c r="B7" s="13"/>
      <c r="C7" s="711"/>
      <c r="D7" s="711"/>
      <c r="E7" s="711"/>
      <c r="F7" s="14"/>
      <c r="G7" s="711"/>
      <c r="H7" s="711"/>
      <c r="I7" s="711"/>
      <c r="J7" s="14"/>
      <c r="K7" s="6"/>
      <c r="L7" s="6"/>
      <c r="M7" s="6"/>
    </row>
    <row r="8" spans="1:13" s="5" customFormat="1" ht="8.25" customHeight="1">
      <c r="A8" s="1"/>
      <c r="B8" s="1"/>
      <c r="C8" s="1"/>
      <c r="D8" s="1"/>
      <c r="E8" s="1"/>
      <c r="F8" s="1"/>
      <c r="G8" s="1"/>
      <c r="H8" s="1"/>
      <c r="I8" s="1"/>
      <c r="J8" s="13"/>
      <c r="K8" s="3"/>
      <c r="L8" s="3"/>
      <c r="M8" s="3"/>
    </row>
    <row r="9" spans="1:13" s="723" customFormat="1" ht="19.5">
      <c r="A9" s="73" t="s">
        <v>427</v>
      </c>
      <c r="B9" s="11"/>
      <c r="C9" s="71">
        <v>469</v>
      </c>
      <c r="D9" s="71"/>
      <c r="E9" s="71">
        <v>468</v>
      </c>
      <c r="F9" s="71"/>
      <c r="G9" s="71">
        <v>135</v>
      </c>
      <c r="H9" s="71"/>
      <c r="I9" s="71">
        <v>137</v>
      </c>
      <c r="J9" s="721"/>
      <c r="K9" s="3"/>
      <c r="L9" s="722"/>
      <c r="M9" s="3"/>
    </row>
    <row r="10" spans="1:13" s="723" customFormat="1" ht="9.75" customHeight="1">
      <c r="A10" s="1"/>
      <c r="B10" s="1"/>
      <c r="C10" s="1"/>
      <c r="D10" s="1"/>
      <c r="E10" s="1"/>
      <c r="F10" s="1"/>
      <c r="G10" s="1"/>
      <c r="H10" s="1"/>
      <c r="I10" s="1"/>
      <c r="J10" s="721"/>
      <c r="K10" s="722"/>
      <c r="L10" s="722"/>
      <c r="M10" s="722"/>
    </row>
    <row r="11" spans="1:13" s="723" customFormat="1" ht="16.5">
      <c r="A11" s="11" t="s">
        <v>391</v>
      </c>
      <c r="B11" s="11"/>
      <c r="C11" s="1">
        <v>425</v>
      </c>
      <c r="D11" s="1"/>
      <c r="E11" s="1">
        <v>429</v>
      </c>
      <c r="F11" s="1"/>
      <c r="G11" s="1">
        <v>135</v>
      </c>
      <c r="H11" s="1"/>
      <c r="I11" s="1">
        <v>137</v>
      </c>
      <c r="J11" s="721"/>
      <c r="K11" s="722"/>
      <c r="L11" s="722"/>
      <c r="M11" s="722"/>
    </row>
    <row r="12" spans="1:13" s="723" customFormat="1" ht="12" customHeight="1">
      <c r="A12" s="1"/>
      <c r="B12" s="1"/>
      <c r="C12" s="1"/>
      <c r="D12" s="1"/>
      <c r="E12" s="1"/>
      <c r="F12" s="1"/>
      <c r="G12" s="1"/>
      <c r="H12" s="1"/>
      <c r="I12" s="1"/>
      <c r="J12" s="721"/>
      <c r="K12" s="722"/>
      <c r="L12" s="722"/>
      <c r="M12" s="722"/>
    </row>
    <row r="13" spans="1:13" s="723" customFormat="1" ht="16.5">
      <c r="A13" s="11" t="s">
        <v>392</v>
      </c>
      <c r="B13" s="11"/>
      <c r="C13" s="1">
        <v>44</v>
      </c>
      <c r="D13" s="1"/>
      <c r="E13" s="1">
        <v>39</v>
      </c>
      <c r="F13" s="1"/>
      <c r="G13" s="66" t="s">
        <v>428</v>
      </c>
      <c r="H13" s="66"/>
      <c r="I13" s="66" t="s">
        <v>428</v>
      </c>
      <c r="J13" s="721"/>
      <c r="K13" s="722"/>
      <c r="L13" s="722"/>
      <c r="M13" s="722"/>
    </row>
    <row r="14" spans="1:13" s="723" customFormat="1" ht="7.5" customHeight="1">
      <c r="A14" s="9"/>
      <c r="B14" s="9"/>
      <c r="C14" s="9"/>
      <c r="D14" s="9"/>
      <c r="E14" s="9"/>
      <c r="F14" s="9"/>
      <c r="G14" s="9"/>
      <c r="H14" s="9"/>
      <c r="I14" s="9"/>
      <c r="J14" s="721"/>
      <c r="K14" s="722"/>
      <c r="L14" s="722"/>
      <c r="M14" s="722"/>
    </row>
    <row r="15" spans="1:13" s="723" customFormat="1" ht="7.5" customHeight="1">
      <c r="A15" s="1"/>
      <c r="B15" s="1"/>
      <c r="C15" s="1"/>
      <c r="D15" s="1"/>
      <c r="E15" s="1"/>
      <c r="F15" s="1"/>
      <c r="G15" s="1"/>
      <c r="H15" s="1"/>
      <c r="I15" s="1"/>
      <c r="J15" s="721"/>
      <c r="K15" s="722"/>
      <c r="L15" s="722"/>
      <c r="M15" s="722"/>
    </row>
    <row r="16" spans="1:13" s="723" customFormat="1" ht="18">
      <c r="A16" s="73" t="s">
        <v>429</v>
      </c>
      <c r="B16" s="11"/>
      <c r="C16" s="71">
        <v>49</v>
      </c>
      <c r="D16" s="71"/>
      <c r="E16" s="71">
        <v>51</v>
      </c>
      <c r="F16" s="71"/>
      <c r="G16" s="71">
        <v>59</v>
      </c>
      <c r="H16" s="71"/>
      <c r="I16" s="71">
        <v>56</v>
      </c>
      <c r="J16" s="721"/>
      <c r="K16" s="7"/>
      <c r="L16" s="724"/>
      <c r="M16" s="7"/>
    </row>
    <row r="17" spans="1:13" s="723" customFormat="1" ht="9" customHeight="1">
      <c r="A17" s="1"/>
      <c r="B17" s="1"/>
      <c r="C17" s="1"/>
      <c r="D17" s="1"/>
      <c r="E17" s="1"/>
      <c r="F17" s="1"/>
      <c r="G17" s="1"/>
      <c r="H17" s="1"/>
      <c r="I17" s="1"/>
      <c r="J17" s="721"/>
      <c r="K17" s="3"/>
      <c r="L17" s="722"/>
      <c r="M17" s="3"/>
    </row>
    <row r="18" spans="1:13" s="723" customFormat="1" ht="14.25" customHeight="1">
      <c r="A18" s="11" t="s">
        <v>393</v>
      </c>
      <c r="B18" s="11"/>
      <c r="C18" s="1">
        <v>2</v>
      </c>
      <c r="D18" s="1"/>
      <c r="E18" s="1">
        <v>2</v>
      </c>
      <c r="F18" s="1"/>
      <c r="G18" s="1">
        <v>50</v>
      </c>
      <c r="H18" s="1"/>
      <c r="I18" s="1">
        <v>47</v>
      </c>
      <c r="J18" s="721"/>
      <c r="K18" s="7"/>
      <c r="L18" s="724"/>
      <c r="M18" s="7"/>
    </row>
    <row r="19" spans="1:13" s="723" customFormat="1" ht="9" customHeight="1">
      <c r="A19" s="1"/>
      <c r="B19" s="1"/>
      <c r="C19" s="1"/>
      <c r="D19" s="1"/>
      <c r="E19" s="1"/>
      <c r="F19" s="1"/>
      <c r="G19" s="1"/>
      <c r="H19" s="1"/>
      <c r="I19" s="1"/>
      <c r="J19" s="721"/>
      <c r="K19" s="3"/>
      <c r="L19" s="722"/>
      <c r="M19" s="3"/>
    </row>
    <row r="20" spans="1:13" s="723" customFormat="1" ht="16.5">
      <c r="A20" s="11" t="s">
        <v>394</v>
      </c>
      <c r="B20" s="11"/>
      <c r="C20" s="1">
        <v>47</v>
      </c>
      <c r="D20" s="1"/>
      <c r="E20" s="1">
        <v>49</v>
      </c>
      <c r="F20" s="1"/>
      <c r="G20" s="1">
        <v>9</v>
      </c>
      <c r="H20" s="1"/>
      <c r="I20" s="1">
        <v>9</v>
      </c>
      <c r="J20" s="721"/>
      <c r="K20" s="7"/>
      <c r="L20" s="724"/>
      <c r="M20" s="7"/>
    </row>
    <row r="21" spans="1:13" s="723" customFormat="1" ht="9.75" customHeight="1">
      <c r="A21" s="1"/>
      <c r="B21" s="1"/>
      <c r="C21" s="1"/>
      <c r="D21" s="1"/>
      <c r="E21" s="1"/>
      <c r="F21" s="1"/>
      <c r="G21" s="1"/>
      <c r="H21" s="1"/>
      <c r="I21" s="1"/>
      <c r="J21" s="721"/>
      <c r="K21" s="3"/>
      <c r="L21" s="722"/>
      <c r="M21" s="3"/>
    </row>
    <row r="22" spans="1:13" s="723" customFormat="1" ht="16.5">
      <c r="A22" s="11" t="s">
        <v>395</v>
      </c>
      <c r="B22" s="11"/>
      <c r="C22" s="66" t="s">
        <v>428</v>
      </c>
      <c r="D22" s="66"/>
      <c r="E22" s="66" t="s">
        <v>428</v>
      </c>
      <c r="F22" s="1"/>
      <c r="G22" s="66" t="s">
        <v>428</v>
      </c>
      <c r="H22" s="66"/>
      <c r="I22" s="66" t="s">
        <v>428</v>
      </c>
      <c r="J22" s="721"/>
      <c r="K22" s="7"/>
      <c r="L22" s="724"/>
      <c r="M22" s="7"/>
    </row>
    <row r="23" spans="1:13" s="725" customFormat="1" ht="10.5" customHeight="1">
      <c r="A23" s="9"/>
      <c r="B23" s="9"/>
      <c r="C23" s="9"/>
      <c r="D23" s="9"/>
      <c r="E23" s="9"/>
      <c r="F23" s="9"/>
      <c r="G23" s="9"/>
      <c r="H23" s="9"/>
      <c r="I23" s="9"/>
      <c r="J23" s="721"/>
      <c r="K23" s="721"/>
      <c r="L23" s="721"/>
      <c r="M23" s="721"/>
    </row>
    <row r="24" spans="1:13" s="10" customFormat="1" ht="15.75">
      <c r="A24" s="1"/>
      <c r="B24" s="1"/>
      <c r="C24" s="1"/>
      <c r="D24" s="1"/>
      <c r="E24" s="1"/>
      <c r="F24" s="1"/>
      <c r="G24" s="1"/>
      <c r="H24" s="1"/>
      <c r="I24" s="1"/>
      <c r="J24" s="13"/>
      <c r="K24" s="3"/>
      <c r="L24" s="3"/>
      <c r="M24" s="3"/>
    </row>
    <row r="25" spans="1:13" s="10" customFormat="1" ht="16.5">
      <c r="A25" s="11" t="s">
        <v>396</v>
      </c>
      <c r="B25" s="11"/>
      <c r="C25" s="1"/>
      <c r="D25" s="1"/>
      <c r="E25" s="1"/>
      <c r="F25" s="1"/>
      <c r="G25" s="1"/>
      <c r="H25" s="1"/>
      <c r="I25" s="1"/>
      <c r="J25" s="13"/>
      <c r="K25" s="135"/>
      <c r="L25" s="135"/>
      <c r="M25" s="135"/>
    </row>
    <row r="26" spans="1:13" s="10" customFormat="1" ht="21" customHeight="1">
      <c r="A26" s="12" t="s">
        <v>430</v>
      </c>
      <c r="B26" s="12"/>
      <c r="C26" s="1">
        <v>1.78</v>
      </c>
      <c r="D26" s="1"/>
      <c r="E26" s="1">
        <v>1.78</v>
      </c>
      <c r="F26" s="1"/>
      <c r="G26" s="1">
        <v>1.16</v>
      </c>
      <c r="H26" s="1"/>
      <c r="I26" s="1">
        <v>1.17</v>
      </c>
      <c r="J26" s="13"/>
      <c r="K26" s="7"/>
      <c r="L26" s="7"/>
      <c r="M26" s="7"/>
    </row>
    <row r="27" spans="1:13" s="10" customFormat="1" ht="12.75" customHeight="1">
      <c r="A27" s="1"/>
      <c r="B27" s="1"/>
      <c r="C27" s="1"/>
      <c r="D27" s="1"/>
      <c r="E27" s="726"/>
      <c r="F27" s="1"/>
      <c r="G27" s="1"/>
      <c r="H27" s="1"/>
      <c r="I27" s="1"/>
      <c r="J27" s="1"/>
      <c r="K27" s="8"/>
      <c r="L27" s="8"/>
      <c r="M27" s="8"/>
    </row>
    <row r="28" s="727" customFormat="1" ht="18.75" customHeight="1">
      <c r="E28" s="728"/>
    </row>
    <row r="29" spans="1:11" s="727" customFormat="1" ht="18" customHeight="1">
      <c r="A29" s="729" t="s">
        <v>431</v>
      </c>
      <c r="B29" s="730" t="s">
        <v>397</v>
      </c>
      <c r="C29" s="730"/>
      <c r="D29" s="730"/>
      <c r="E29" s="731"/>
      <c r="F29" s="730"/>
      <c r="G29" s="730"/>
      <c r="H29" s="730"/>
      <c r="I29" s="730"/>
      <c r="J29" s="730"/>
      <c r="K29" s="730"/>
    </row>
    <row r="30" spans="1:11" s="727" customFormat="1" ht="11.25" customHeight="1">
      <c r="A30" s="860"/>
      <c r="B30" s="860"/>
      <c r="C30" s="860"/>
      <c r="D30" s="860"/>
      <c r="E30" s="860"/>
      <c r="F30" s="860"/>
      <c r="G30" s="860"/>
      <c r="H30" s="860"/>
      <c r="I30" s="860"/>
      <c r="J30" s="860"/>
      <c r="K30" s="860"/>
    </row>
    <row r="31" spans="1:11" s="727" customFormat="1" ht="18" customHeight="1">
      <c r="A31" s="732" t="s">
        <v>432</v>
      </c>
      <c r="B31" s="730" t="s">
        <v>433</v>
      </c>
      <c r="C31" s="730"/>
      <c r="D31" s="730"/>
      <c r="E31" s="731"/>
      <c r="F31" s="730"/>
      <c r="G31" s="730"/>
      <c r="H31" s="730"/>
      <c r="I31" s="730"/>
      <c r="J31" s="730"/>
      <c r="K31" s="730"/>
    </row>
    <row r="32" spans="2:11" s="727" customFormat="1" ht="13.5" customHeight="1">
      <c r="B32" s="730" t="s">
        <v>398</v>
      </c>
      <c r="C32" s="730"/>
      <c r="D32" s="730"/>
      <c r="E32" s="731"/>
      <c r="F32" s="730"/>
      <c r="G32" s="730"/>
      <c r="H32" s="730"/>
      <c r="I32" s="730"/>
      <c r="J32" s="730"/>
      <c r="K32" s="730"/>
    </row>
    <row r="33" spans="2:11" s="733" customFormat="1" ht="21.75" customHeight="1">
      <c r="B33" s="730" t="s">
        <v>399</v>
      </c>
      <c r="C33" s="734"/>
      <c r="D33" s="734"/>
      <c r="E33" s="735"/>
      <c r="F33" s="734"/>
      <c r="G33" s="734"/>
      <c r="H33" s="734"/>
      <c r="I33" s="734"/>
      <c r="J33" s="734"/>
      <c r="K33" s="734"/>
    </row>
    <row r="34" spans="1:11" s="727" customFormat="1" ht="12.75">
      <c r="A34" s="730"/>
      <c r="B34" s="730"/>
      <c r="C34" s="730"/>
      <c r="D34" s="730"/>
      <c r="E34" s="730"/>
      <c r="F34" s="730"/>
      <c r="G34" s="730"/>
      <c r="H34" s="730"/>
      <c r="I34" s="730"/>
      <c r="J34" s="730"/>
      <c r="K34" s="730"/>
    </row>
    <row r="35" spans="1:11" s="727" customFormat="1" ht="15.75" customHeight="1">
      <c r="A35" s="730" t="s">
        <v>400</v>
      </c>
      <c r="B35" s="730" t="s">
        <v>509</v>
      </c>
      <c r="C35" s="730"/>
      <c r="D35" s="730"/>
      <c r="E35" s="731"/>
      <c r="F35" s="730"/>
      <c r="G35" s="730"/>
      <c r="H35" s="730"/>
      <c r="I35" s="730"/>
      <c r="J35" s="730"/>
      <c r="K35" s="730"/>
    </row>
    <row r="36" spans="2:11" s="727" customFormat="1" ht="12.75">
      <c r="B36" s="730" t="s">
        <v>447</v>
      </c>
      <c r="C36" s="730"/>
      <c r="D36" s="730"/>
      <c r="E36" s="730"/>
      <c r="F36" s="730"/>
      <c r="G36" s="730"/>
      <c r="H36" s="730"/>
      <c r="I36" s="730"/>
      <c r="J36" s="730"/>
      <c r="K36" s="730"/>
    </row>
    <row r="39" ht="15.75">
      <c r="O39" s="136"/>
    </row>
  </sheetData>
  <mergeCells count="8">
    <mergeCell ref="A30:K30"/>
    <mergeCell ref="E2:F2"/>
    <mergeCell ref="K4:M4"/>
    <mergeCell ref="G5:I5"/>
    <mergeCell ref="K5:M5"/>
    <mergeCell ref="C5:E5"/>
    <mergeCell ref="C4:F4"/>
    <mergeCell ref="G4:J4"/>
  </mergeCells>
  <printOptions/>
  <pageMargins left="0.94488188976378" right="0" top="0.196850393700787" bottom="0.196850393700787" header="0.511811023622047" footer="0.1"/>
  <pageSetup firstPageNumber="29" useFirstPageNumber="1" horizontalDpi="300" verticalDpi="300" orientation="landscape" paperSize="9" r:id="rId1"/>
  <headerFooter alignWithMargins="0">
    <oddFooter>&amp;R&amp;10頁 &amp;P</oddFooter>
  </headerFooter>
</worksheet>
</file>

<file path=xl/worksheets/sheet31.xml><?xml version="1.0" encoding="utf-8"?>
<worksheet xmlns="http://schemas.openxmlformats.org/spreadsheetml/2006/main" xmlns:r="http://schemas.openxmlformats.org/officeDocument/2006/relationships">
  <dimension ref="A1:O38"/>
  <sheetViews>
    <sheetView zoomScale="90" zoomScaleNormal="90" workbookViewId="0" topLeftCell="A1">
      <selection activeCell="A1" sqref="A1"/>
    </sheetView>
  </sheetViews>
  <sheetFormatPr defaultColWidth="9.00390625" defaultRowHeight="16.5"/>
  <cols>
    <col min="1" max="1" width="23.25390625" style="13" customWidth="1"/>
    <col min="2" max="2" width="6.375" style="13" customWidth="1"/>
    <col min="3" max="3" width="11.875" style="13" customWidth="1"/>
    <col min="4" max="4" width="2.00390625" style="13" customWidth="1"/>
    <col min="5" max="5" width="11.375" style="13" customWidth="1"/>
    <col min="6" max="6" width="7.00390625" style="13" customWidth="1"/>
    <col min="7" max="7" width="11.75390625" style="13" customWidth="1"/>
    <col min="8" max="8" width="2.00390625" style="13" customWidth="1"/>
    <col min="9" max="9" width="11.00390625" style="13" customWidth="1"/>
    <col min="10" max="10" width="5.50390625" style="13" customWidth="1"/>
    <col min="11" max="11" width="11.00390625" style="13" customWidth="1"/>
    <col min="12" max="12" width="3.625" style="13" customWidth="1"/>
    <col min="13" max="13" width="11.125" style="13" customWidth="1"/>
    <col min="14" max="14" width="6.375" style="13" customWidth="1"/>
    <col min="15" max="16384" width="9.00390625" style="13" customWidth="1"/>
  </cols>
  <sheetData>
    <row r="1" spans="1:14" ht="18.75">
      <c r="A1" s="81" t="s">
        <v>401</v>
      </c>
      <c r="B1" s="1"/>
      <c r="C1" s="1"/>
      <c r="D1" s="1"/>
      <c r="E1" s="1"/>
      <c r="F1" s="1"/>
      <c r="G1" s="1"/>
      <c r="H1" s="1"/>
      <c r="I1" s="1"/>
      <c r="J1" s="1"/>
      <c r="K1" s="1"/>
      <c r="L1" s="1"/>
      <c r="M1" s="1"/>
      <c r="N1" s="1"/>
    </row>
    <row r="2" spans="1:14" ht="16.5" customHeight="1">
      <c r="A2" s="1"/>
      <c r="B2" s="1"/>
      <c r="C2" s="1"/>
      <c r="D2" s="1"/>
      <c r="E2" s="1"/>
      <c r="F2" s="1"/>
      <c r="G2" s="807" t="s">
        <v>511</v>
      </c>
      <c r="H2" s="807"/>
      <c r="I2" s="807"/>
      <c r="K2" s="1"/>
      <c r="L2" s="1"/>
      <c r="M2" s="1"/>
      <c r="N2" s="1"/>
    </row>
    <row r="3" spans="1:14" ht="17.25" customHeight="1">
      <c r="A3" s="1"/>
      <c r="B3" s="1"/>
      <c r="C3" s="1"/>
      <c r="D3" s="1"/>
      <c r="E3" s="71"/>
      <c r="F3" s="736" t="s">
        <v>210</v>
      </c>
      <c r="G3" s="71"/>
      <c r="H3" s="71"/>
      <c r="I3" s="71"/>
      <c r="J3" s="737" t="s">
        <v>89</v>
      </c>
      <c r="K3" s="71"/>
      <c r="L3" s="1"/>
      <c r="M3" s="1"/>
      <c r="N3" s="1"/>
    </row>
    <row r="4" spans="1:14" ht="15.75">
      <c r="A4" s="71" t="s">
        <v>402</v>
      </c>
      <c r="B4" s="1"/>
      <c r="C4" s="1"/>
      <c r="D4" s="1"/>
      <c r="E4" s="1"/>
      <c r="F4" s="1"/>
      <c r="G4" s="1"/>
      <c r="H4" s="1"/>
      <c r="I4" s="1"/>
      <c r="J4" s="1"/>
      <c r="K4" s="1"/>
      <c r="L4" s="1"/>
      <c r="M4" s="1"/>
      <c r="N4" s="1"/>
    </row>
    <row r="5" spans="1:14" s="3" customFormat="1" ht="18" customHeight="1">
      <c r="A5" s="1" t="s">
        <v>403</v>
      </c>
      <c r="B5" s="1"/>
      <c r="C5" s="1"/>
      <c r="D5" s="1"/>
      <c r="E5" s="1"/>
      <c r="F5" s="1">
        <v>431</v>
      </c>
      <c r="G5" s="1"/>
      <c r="H5" s="1"/>
      <c r="I5" s="1"/>
      <c r="J5" s="1">
        <v>435</v>
      </c>
      <c r="K5" s="1"/>
      <c r="L5" s="1"/>
      <c r="M5" s="1"/>
      <c r="N5" s="1"/>
    </row>
    <row r="6" spans="1:14" s="3" customFormat="1" ht="18" customHeight="1">
      <c r="A6" s="1" t="s">
        <v>404</v>
      </c>
      <c r="B6" s="1"/>
      <c r="C6" s="1"/>
      <c r="D6" s="1"/>
      <c r="E6" s="1"/>
      <c r="F6" s="1">
        <v>1</v>
      </c>
      <c r="G6" s="1"/>
      <c r="H6" s="1"/>
      <c r="I6" s="1"/>
      <c r="J6" s="1">
        <v>1</v>
      </c>
      <c r="K6" s="1"/>
      <c r="L6" s="1"/>
      <c r="M6" s="1"/>
      <c r="N6" s="1"/>
    </row>
    <row r="7" spans="1:14" s="3" customFormat="1" ht="18" customHeight="1">
      <c r="A7" s="1" t="s">
        <v>405</v>
      </c>
      <c r="B7" s="1"/>
      <c r="C7" s="1"/>
      <c r="D7" s="1"/>
      <c r="E7" s="1"/>
      <c r="F7" s="1">
        <v>37</v>
      </c>
      <c r="G7" s="1"/>
      <c r="H7" s="1"/>
      <c r="I7" s="1"/>
      <c r="J7" s="1">
        <v>37</v>
      </c>
      <c r="K7" s="1"/>
      <c r="L7" s="1"/>
      <c r="M7" s="1"/>
      <c r="N7" s="1"/>
    </row>
    <row r="8" spans="1:14" s="722" customFormat="1" ht="18" customHeight="1">
      <c r="A8" s="1" t="s">
        <v>406</v>
      </c>
      <c r="B8" s="1"/>
      <c r="C8" s="1"/>
      <c r="D8" s="1"/>
      <c r="E8" s="1"/>
      <c r="F8" s="1">
        <v>6</v>
      </c>
      <c r="G8" s="1"/>
      <c r="H8" s="1"/>
      <c r="I8" s="1"/>
      <c r="J8" s="1">
        <v>7</v>
      </c>
      <c r="K8" s="1"/>
      <c r="L8" s="1"/>
      <c r="M8" s="1"/>
      <c r="N8" s="1"/>
    </row>
    <row r="9" spans="1:14" s="722" customFormat="1" ht="9.75" customHeight="1">
      <c r="A9" s="1"/>
      <c r="B9" s="1"/>
      <c r="C9" s="1"/>
      <c r="D9" s="1"/>
      <c r="E9" s="1"/>
      <c r="F9" s="1"/>
      <c r="G9" s="1"/>
      <c r="H9" s="1"/>
      <c r="I9" s="1"/>
      <c r="J9" s="1"/>
      <c r="K9" s="1"/>
      <c r="L9" s="1"/>
      <c r="M9" s="1"/>
      <c r="N9" s="1"/>
    </row>
    <row r="10" spans="1:14" s="722" customFormat="1" ht="18" customHeight="1">
      <c r="A10" s="71" t="s">
        <v>407</v>
      </c>
      <c r="B10" s="1"/>
      <c r="C10" s="1"/>
      <c r="D10" s="1"/>
      <c r="E10" s="1"/>
      <c r="F10" s="1"/>
      <c r="G10" s="1"/>
      <c r="H10" s="1"/>
      <c r="I10" s="1"/>
      <c r="J10" s="1"/>
      <c r="K10" s="1"/>
      <c r="L10" s="1"/>
      <c r="M10" s="1"/>
      <c r="N10" s="1"/>
    </row>
    <row r="11" spans="1:14" s="722" customFormat="1" ht="18" customHeight="1">
      <c r="A11" s="1" t="s">
        <v>408</v>
      </c>
      <c r="B11" s="1"/>
      <c r="C11" s="1"/>
      <c r="D11" s="1"/>
      <c r="E11" s="1"/>
      <c r="F11" s="1">
        <v>125</v>
      </c>
      <c r="G11" s="1"/>
      <c r="H11" s="1"/>
      <c r="I11" s="1"/>
      <c r="J11" s="1">
        <v>128</v>
      </c>
      <c r="K11" s="1"/>
      <c r="L11" s="1"/>
      <c r="M11" s="1"/>
      <c r="N11" s="1"/>
    </row>
    <row r="12" spans="1:14" s="722" customFormat="1" ht="18" customHeight="1">
      <c r="A12" s="1" t="s">
        <v>409</v>
      </c>
      <c r="B12" s="1"/>
      <c r="C12" s="1"/>
      <c r="D12" s="1"/>
      <c r="E12" s="1"/>
      <c r="F12" s="1">
        <v>6</v>
      </c>
      <c r="G12" s="1"/>
      <c r="H12" s="1"/>
      <c r="I12" s="1"/>
      <c r="J12" s="1">
        <v>5</v>
      </c>
      <c r="K12" s="1"/>
      <c r="L12" s="1"/>
      <c r="M12" s="1"/>
      <c r="N12" s="1"/>
    </row>
    <row r="13" spans="1:14" s="722" customFormat="1" ht="18" customHeight="1">
      <c r="A13" s="1"/>
      <c r="B13" s="1"/>
      <c r="C13" s="1"/>
      <c r="D13" s="1"/>
      <c r="E13" s="1"/>
      <c r="F13" s="1"/>
      <c r="G13" s="1"/>
      <c r="H13" s="1"/>
      <c r="I13" s="1"/>
      <c r="J13" s="1"/>
      <c r="K13" s="1"/>
      <c r="L13" s="1"/>
      <c r="M13" s="1"/>
      <c r="N13" s="1"/>
    </row>
    <row r="14" spans="1:14" s="722" customFormat="1" ht="18" customHeight="1">
      <c r="A14" s="71" t="s">
        <v>410</v>
      </c>
      <c r="B14" s="1"/>
      <c r="C14" s="1"/>
      <c r="D14" s="1"/>
      <c r="E14" s="1"/>
      <c r="F14" s="1"/>
      <c r="G14" s="1"/>
      <c r="H14" s="1"/>
      <c r="I14" s="1"/>
      <c r="J14" s="1"/>
      <c r="K14" s="1"/>
      <c r="L14" s="1"/>
      <c r="M14" s="1"/>
      <c r="N14" s="1"/>
    </row>
    <row r="15" spans="1:14" s="722" customFormat="1" ht="18" customHeight="1">
      <c r="A15" s="1" t="s">
        <v>411</v>
      </c>
      <c r="B15" s="1"/>
      <c r="C15" s="1"/>
      <c r="D15" s="1"/>
      <c r="E15" s="1"/>
      <c r="F15" s="1">
        <v>46</v>
      </c>
      <c r="G15" s="1"/>
      <c r="H15" s="1"/>
      <c r="I15" s="1"/>
      <c r="J15" s="1">
        <v>48</v>
      </c>
      <c r="K15" s="1"/>
      <c r="L15" s="1"/>
      <c r="M15" s="1"/>
      <c r="N15" s="1"/>
    </row>
    <row r="16" spans="1:14" s="722" customFormat="1" ht="18" customHeight="1">
      <c r="A16" s="1" t="s">
        <v>409</v>
      </c>
      <c r="B16" s="1"/>
      <c r="C16" s="1"/>
      <c r="D16" s="1"/>
      <c r="E16" s="1"/>
      <c r="F16" s="1">
        <v>4</v>
      </c>
      <c r="G16" s="1"/>
      <c r="H16" s="1"/>
      <c r="I16" s="1"/>
      <c r="J16" s="1">
        <v>3</v>
      </c>
      <c r="K16" s="1"/>
      <c r="L16" s="1"/>
      <c r="M16" s="1"/>
      <c r="N16" s="1"/>
    </row>
    <row r="17" spans="1:14" s="722" customFormat="1" ht="14.25" customHeight="1">
      <c r="A17" s="1"/>
      <c r="B17" s="1"/>
      <c r="C17" s="1"/>
      <c r="D17" s="1"/>
      <c r="E17" s="1"/>
      <c r="F17" s="1"/>
      <c r="G17" s="1"/>
      <c r="H17" s="1"/>
      <c r="I17" s="1"/>
      <c r="J17" s="1"/>
      <c r="K17" s="1"/>
      <c r="L17" s="1"/>
      <c r="M17" s="1"/>
      <c r="N17" s="1"/>
    </row>
    <row r="18" spans="1:14" s="722" customFormat="1" ht="18" customHeight="1">
      <c r="A18" s="10" t="s">
        <v>412</v>
      </c>
      <c r="B18" s="1"/>
      <c r="C18" s="1"/>
      <c r="D18" s="1"/>
      <c r="E18" s="1"/>
      <c r="F18" s="1"/>
      <c r="G18" s="1"/>
      <c r="H18" s="1"/>
      <c r="I18" s="1"/>
      <c r="J18" s="1"/>
      <c r="K18" s="1"/>
      <c r="L18" s="1"/>
      <c r="M18" s="1"/>
      <c r="N18" s="1"/>
    </row>
    <row r="19" spans="1:14" s="722" customFormat="1" ht="18" customHeight="1">
      <c r="A19" s="147" t="s">
        <v>402</v>
      </c>
      <c r="B19" s="10"/>
      <c r="C19" s="10"/>
      <c r="D19" s="10"/>
      <c r="E19" s="10"/>
      <c r="F19" s="10"/>
      <c r="G19" s="10"/>
      <c r="H19" s="10"/>
      <c r="I19" s="10"/>
      <c r="J19" s="10"/>
      <c r="K19" s="10"/>
      <c r="L19" s="10"/>
      <c r="M19" s="10"/>
      <c r="N19" s="10"/>
    </row>
    <row r="20" spans="1:14" s="722" customFormat="1" ht="18" customHeight="1">
      <c r="A20" s="10" t="s">
        <v>496</v>
      </c>
      <c r="B20" s="10"/>
      <c r="C20" s="10"/>
      <c r="D20" s="10"/>
      <c r="E20" s="10"/>
      <c r="F20" s="10"/>
      <c r="G20" s="10"/>
      <c r="H20" s="10"/>
      <c r="I20" s="10"/>
      <c r="J20" s="10"/>
      <c r="K20" s="10"/>
      <c r="L20" s="10"/>
      <c r="M20" s="10"/>
      <c r="N20" s="10"/>
    </row>
    <row r="21" spans="1:14" s="722" customFormat="1" ht="18" customHeight="1">
      <c r="A21" s="10" t="s">
        <v>497</v>
      </c>
      <c r="B21" s="10"/>
      <c r="C21" s="10"/>
      <c r="D21" s="10"/>
      <c r="E21" s="10"/>
      <c r="F21" s="10"/>
      <c r="G21" s="10"/>
      <c r="H21" s="10"/>
      <c r="I21" s="10"/>
      <c r="J21" s="10"/>
      <c r="K21" s="10"/>
      <c r="L21" s="10"/>
      <c r="M21" s="10"/>
      <c r="N21" s="10"/>
    </row>
    <row r="22" spans="1:14" s="721" customFormat="1" ht="18" customHeight="1">
      <c r="A22" s="10" t="s">
        <v>498</v>
      </c>
      <c r="B22" s="10"/>
      <c r="C22" s="10"/>
      <c r="D22" s="10"/>
      <c r="E22" s="10"/>
      <c r="F22" s="10"/>
      <c r="G22" s="10"/>
      <c r="H22" s="10"/>
      <c r="I22" s="10"/>
      <c r="J22" s="10"/>
      <c r="K22" s="10"/>
      <c r="L22" s="10"/>
      <c r="M22" s="10"/>
      <c r="N22" s="10"/>
    </row>
    <row r="23" spans="1:14" s="135" customFormat="1" ht="18" customHeight="1">
      <c r="A23" s="10" t="s">
        <v>499</v>
      </c>
      <c r="B23" s="10"/>
      <c r="C23" s="10"/>
      <c r="D23" s="10"/>
      <c r="E23" s="10"/>
      <c r="F23" s="10"/>
      <c r="G23" s="10"/>
      <c r="H23" s="10"/>
      <c r="I23" s="10"/>
      <c r="J23" s="10"/>
      <c r="K23" s="10"/>
      <c r="L23" s="10"/>
      <c r="M23" s="10"/>
      <c r="N23" s="10"/>
    </row>
    <row r="24" spans="1:14" s="135" customFormat="1" ht="18" customHeight="1">
      <c r="A24" s="10"/>
      <c r="B24" s="10"/>
      <c r="C24" s="10"/>
      <c r="D24" s="10"/>
      <c r="E24" s="10"/>
      <c r="F24" s="10"/>
      <c r="G24" s="10"/>
      <c r="H24" s="10"/>
      <c r="I24" s="10"/>
      <c r="J24" s="10"/>
      <c r="K24" s="10"/>
      <c r="L24" s="10"/>
      <c r="M24" s="10"/>
      <c r="N24" s="10"/>
    </row>
    <row r="25" spans="1:14" s="135" customFormat="1" ht="18" customHeight="1">
      <c r="A25" s="147" t="s">
        <v>407</v>
      </c>
      <c r="B25" s="10"/>
      <c r="C25" s="10"/>
      <c r="D25" s="10"/>
      <c r="E25" s="10"/>
      <c r="F25" s="10"/>
      <c r="G25" s="10"/>
      <c r="H25" s="10"/>
      <c r="I25" s="10"/>
      <c r="J25" s="10"/>
      <c r="K25" s="10"/>
      <c r="L25" s="10"/>
      <c r="M25" s="10"/>
      <c r="N25" s="10"/>
    </row>
    <row r="26" spans="1:14" s="135" customFormat="1" ht="18" customHeight="1">
      <c r="A26" s="10" t="s">
        <v>500</v>
      </c>
      <c r="B26" s="10"/>
      <c r="C26" s="10"/>
      <c r="D26" s="10"/>
      <c r="E26" s="10"/>
      <c r="F26" s="10"/>
      <c r="G26" s="10"/>
      <c r="H26" s="10"/>
      <c r="I26" s="10"/>
      <c r="J26" s="10"/>
      <c r="K26" s="10"/>
      <c r="L26" s="10"/>
      <c r="M26" s="10"/>
      <c r="N26" s="10"/>
    </row>
    <row r="27" spans="1:14" s="738" customFormat="1" ht="18" customHeight="1">
      <c r="A27" s="10" t="s">
        <v>505</v>
      </c>
      <c r="B27" s="10"/>
      <c r="C27" s="10"/>
      <c r="D27" s="10"/>
      <c r="E27" s="10"/>
      <c r="F27" s="10"/>
      <c r="G27" s="10"/>
      <c r="H27" s="10"/>
      <c r="I27" s="10"/>
      <c r="J27" s="10"/>
      <c r="K27" s="10"/>
      <c r="L27" s="10"/>
      <c r="M27" s="10"/>
      <c r="N27" s="10"/>
    </row>
    <row r="28" spans="1:14" s="738" customFormat="1" ht="18" customHeight="1">
      <c r="A28" s="10" t="s">
        <v>501</v>
      </c>
      <c r="B28" s="10"/>
      <c r="C28" s="10"/>
      <c r="D28" s="10"/>
      <c r="E28" s="10"/>
      <c r="F28" s="10"/>
      <c r="G28" s="10"/>
      <c r="H28" s="10"/>
      <c r="I28" s="10"/>
      <c r="J28" s="10"/>
      <c r="K28" s="10"/>
      <c r="L28" s="10"/>
      <c r="M28" s="10"/>
      <c r="N28" s="10"/>
    </row>
    <row r="29" spans="1:14" s="738" customFormat="1" ht="18" customHeight="1">
      <c r="A29" s="10"/>
      <c r="B29" s="10"/>
      <c r="C29" s="10"/>
      <c r="D29" s="10"/>
      <c r="E29" s="10"/>
      <c r="F29" s="10"/>
      <c r="G29" s="10"/>
      <c r="H29" s="10"/>
      <c r="I29" s="10"/>
      <c r="J29" s="10"/>
      <c r="K29" s="10"/>
      <c r="L29" s="10"/>
      <c r="M29" s="10"/>
      <c r="N29" s="10"/>
    </row>
    <row r="30" spans="1:14" s="738" customFormat="1" ht="18" customHeight="1">
      <c r="A30" s="147" t="s">
        <v>410</v>
      </c>
      <c r="B30" s="10"/>
      <c r="C30" s="10"/>
      <c r="D30" s="10"/>
      <c r="E30" s="10"/>
      <c r="F30" s="10"/>
      <c r="G30" s="10"/>
      <c r="H30" s="10"/>
      <c r="I30" s="10"/>
      <c r="J30" s="10"/>
      <c r="K30" s="10"/>
      <c r="L30" s="10"/>
      <c r="M30" s="10"/>
      <c r="N30" s="10"/>
    </row>
    <row r="31" spans="1:15" s="739" customFormat="1" ht="18" customHeight="1">
      <c r="A31" s="10" t="s">
        <v>502</v>
      </c>
      <c r="B31" s="10"/>
      <c r="C31" s="10"/>
      <c r="D31" s="10"/>
      <c r="E31" s="10"/>
      <c r="F31" s="10"/>
      <c r="G31" s="10"/>
      <c r="H31" s="10"/>
      <c r="I31" s="10"/>
      <c r="J31" s="10"/>
      <c r="K31" s="10"/>
      <c r="L31" s="10"/>
      <c r="M31" s="10"/>
      <c r="N31" s="10"/>
      <c r="O31" s="738"/>
    </row>
    <row r="32" spans="1:14" s="738" customFormat="1" ht="18" customHeight="1">
      <c r="A32" s="10" t="s">
        <v>503</v>
      </c>
      <c r="B32" s="10"/>
      <c r="C32" s="10"/>
      <c r="D32" s="10"/>
      <c r="E32" s="10"/>
      <c r="F32" s="10"/>
      <c r="G32" s="10"/>
      <c r="H32" s="10"/>
      <c r="I32" s="10"/>
      <c r="J32" s="10"/>
      <c r="K32" s="10"/>
      <c r="L32" s="10"/>
      <c r="M32" s="10"/>
      <c r="N32" s="10"/>
    </row>
    <row r="33" spans="1:14" s="738" customFormat="1" ht="18" customHeight="1">
      <c r="A33" s="10" t="s">
        <v>504</v>
      </c>
      <c r="B33" s="10"/>
      <c r="C33" s="10"/>
      <c r="D33" s="10"/>
      <c r="E33" s="10"/>
      <c r="F33" s="10"/>
      <c r="G33" s="10"/>
      <c r="H33" s="10"/>
      <c r="I33" s="10"/>
      <c r="J33" s="10"/>
      <c r="K33" s="10"/>
      <c r="L33" s="10"/>
      <c r="M33" s="10"/>
      <c r="N33" s="10"/>
    </row>
    <row r="34" s="738" customFormat="1" ht="12.75">
      <c r="O34" s="136"/>
    </row>
    <row r="38" ht="15.75">
      <c r="O38" s="297"/>
    </row>
  </sheetData>
  <mergeCells count="1">
    <mergeCell ref="G2:I2"/>
  </mergeCells>
  <printOptions/>
  <pageMargins left="0.94488188976378" right="0" top="0.196850393700787" bottom="0.196850393700787" header="0.511811023622047" footer="0.1"/>
  <pageSetup firstPageNumber="30" useFirstPageNumber="1" horizontalDpi="300" verticalDpi="300" orientation="landscape" paperSize="9" r:id="rId1"/>
  <headerFooter alignWithMargins="0">
    <oddFooter>&amp;R&amp;10頁 &amp;P</oddFooter>
  </headerFooter>
</worksheet>
</file>

<file path=xl/worksheets/sheet4.xml><?xml version="1.0" encoding="utf-8"?>
<worksheet xmlns="http://schemas.openxmlformats.org/spreadsheetml/2006/main" xmlns:r="http://schemas.openxmlformats.org/officeDocument/2006/relationships">
  <dimension ref="A1:IV41"/>
  <sheetViews>
    <sheetView workbookViewId="0" topLeftCell="A1">
      <selection activeCell="A1" sqref="A1"/>
    </sheetView>
  </sheetViews>
  <sheetFormatPr defaultColWidth="9.00390625" defaultRowHeight="16.5"/>
  <cols>
    <col min="1" max="1" width="3.125" style="0" customWidth="1"/>
    <col min="2" max="2" width="39.50390625" style="0" customWidth="1"/>
    <col min="3" max="3" width="12.625" style="0" customWidth="1"/>
    <col min="4" max="4" width="3.625" style="0" customWidth="1"/>
    <col min="5" max="5" width="10.625" style="0" customWidth="1"/>
    <col min="6" max="6" width="3.75390625" style="0" customWidth="1"/>
    <col min="7" max="7" width="8.125" style="0" customWidth="1"/>
    <col min="8" max="8" width="3.50390625" style="0" customWidth="1"/>
    <col min="9" max="9" width="12.625" style="0" customWidth="1"/>
    <col min="10" max="10" width="2.75390625" style="0" customWidth="1"/>
    <col min="11" max="11" width="10.625" style="0" customWidth="1"/>
    <col min="12" max="12" width="3.125" style="0" customWidth="1"/>
    <col min="13" max="13" width="8.75390625" style="0" customWidth="1"/>
  </cols>
  <sheetData>
    <row r="1" spans="1:13" ht="25.5">
      <c r="A1" s="201" t="s">
        <v>46</v>
      </c>
      <c r="B1" s="1"/>
      <c r="C1" s="1"/>
      <c r="D1" s="1"/>
      <c r="E1" s="1"/>
      <c r="F1" s="1"/>
      <c r="G1" s="1"/>
      <c r="H1" s="1"/>
      <c r="I1" s="1"/>
      <c r="J1" s="1"/>
      <c r="K1" s="1"/>
      <c r="L1" s="1"/>
      <c r="M1" s="1"/>
    </row>
    <row r="2" spans="1:13" ht="13.5" customHeight="1">
      <c r="A2" s="81"/>
      <c r="B2" s="1"/>
      <c r="C2" s="1"/>
      <c r="D2" s="1"/>
      <c r="E2" s="1"/>
      <c r="F2" s="1"/>
      <c r="G2" s="1"/>
      <c r="H2" s="1"/>
      <c r="I2" s="1"/>
      <c r="J2" s="1"/>
      <c r="K2" s="1"/>
      <c r="L2" s="1"/>
      <c r="M2" s="1"/>
    </row>
    <row r="3" spans="1:13" ht="19.5">
      <c r="A3" s="65" t="s">
        <v>9</v>
      </c>
      <c r="B3" s="1"/>
      <c r="C3" s="1"/>
      <c r="D3" s="1"/>
      <c r="E3" s="1"/>
      <c r="F3" s="1"/>
      <c r="G3" s="1"/>
      <c r="H3" s="1"/>
      <c r="I3" s="1"/>
      <c r="J3" s="1"/>
      <c r="K3" s="1"/>
      <c r="L3" s="1"/>
      <c r="M3" s="1"/>
    </row>
    <row r="4" spans="1:17" ht="16.5">
      <c r="A4" s="1"/>
      <c r="B4" s="1"/>
      <c r="C4" s="803" t="s">
        <v>87</v>
      </c>
      <c r="D4" s="803"/>
      <c r="E4" s="803"/>
      <c r="F4" s="803"/>
      <c r="G4" s="803"/>
      <c r="H4" s="1"/>
      <c r="I4" s="803" t="s">
        <v>88</v>
      </c>
      <c r="J4" s="803"/>
      <c r="K4" s="803"/>
      <c r="L4" s="803"/>
      <c r="M4" s="803"/>
      <c r="N4" s="11"/>
      <c r="O4" s="11"/>
      <c r="P4" s="11"/>
      <c r="Q4" s="11"/>
    </row>
    <row r="5" spans="1:17" ht="16.5">
      <c r="A5" s="1"/>
      <c r="B5" s="1"/>
      <c r="C5" s="804" t="s">
        <v>511</v>
      </c>
      <c r="D5" s="804"/>
      <c r="E5" s="804"/>
      <c r="F5" s="804"/>
      <c r="G5" s="804"/>
      <c r="H5" s="1"/>
      <c r="I5" s="804" t="s">
        <v>511</v>
      </c>
      <c r="J5" s="804"/>
      <c r="K5" s="804"/>
      <c r="L5" s="804"/>
      <c r="M5" s="804"/>
      <c r="N5" s="11"/>
      <c r="O5" s="11"/>
      <c r="P5" s="11"/>
      <c r="Q5" s="11"/>
    </row>
    <row r="6" spans="1:17" ht="16.5">
      <c r="A6" s="1"/>
      <c r="B6" s="1"/>
      <c r="C6" s="214" t="s">
        <v>443</v>
      </c>
      <c r="D6" s="9"/>
      <c r="E6" s="215" t="s">
        <v>314</v>
      </c>
      <c r="F6" s="9"/>
      <c r="G6" s="9" t="s">
        <v>47</v>
      </c>
      <c r="H6" s="1"/>
      <c r="I6" s="214" t="s">
        <v>443</v>
      </c>
      <c r="J6" s="9"/>
      <c r="K6" s="215" t="s">
        <v>314</v>
      </c>
      <c r="L6" s="9"/>
      <c r="M6" s="9" t="s">
        <v>47</v>
      </c>
      <c r="N6" s="11"/>
      <c r="O6" s="11"/>
      <c r="P6" s="11"/>
      <c r="Q6" s="11"/>
    </row>
    <row r="7" spans="1:17" ht="3.75" customHeight="1">
      <c r="A7" s="1"/>
      <c r="B7" s="1"/>
      <c r="C7" s="71"/>
      <c r="D7" s="1"/>
      <c r="E7" s="1"/>
      <c r="F7" s="1"/>
      <c r="G7" s="66"/>
      <c r="H7" s="1"/>
      <c r="I7" s="71"/>
      <c r="J7" s="1"/>
      <c r="K7" s="66"/>
      <c r="L7" s="1"/>
      <c r="M7" s="1"/>
      <c r="N7" s="11"/>
      <c r="O7" s="11"/>
      <c r="P7" s="11"/>
      <c r="Q7" s="11"/>
    </row>
    <row r="8" spans="1:17" ht="18.75">
      <c r="A8" s="71" t="s">
        <v>149</v>
      </c>
      <c r="B8" s="71"/>
      <c r="C8" s="365">
        <v>132488.20503636</v>
      </c>
      <c r="D8" s="1"/>
      <c r="E8" s="222">
        <v>81133</v>
      </c>
      <c r="F8" s="223"/>
      <c r="G8" s="218">
        <f>(C8-E8)/E8*100</f>
        <v>63.2975546773323</v>
      </c>
      <c r="H8" s="223"/>
      <c r="I8" s="69">
        <v>888.85429221</v>
      </c>
      <c r="J8" s="67"/>
      <c r="K8" s="63">
        <v>666.0378</v>
      </c>
      <c r="L8" s="67"/>
      <c r="M8" s="218">
        <f>(I8-K8)/K8*100</f>
        <v>33.4540310189602</v>
      </c>
      <c r="N8" s="11"/>
      <c r="O8" s="11"/>
      <c r="P8" s="11"/>
      <c r="Q8" s="11"/>
    </row>
    <row r="9" spans="1:17" ht="12" customHeight="1">
      <c r="A9" s="71"/>
      <c r="B9" s="71"/>
      <c r="C9" s="366"/>
      <c r="D9" s="1"/>
      <c r="E9" s="223"/>
      <c r="F9" s="223"/>
      <c r="G9" s="220"/>
      <c r="H9" s="223"/>
      <c r="I9" s="69"/>
      <c r="J9" s="223"/>
      <c r="K9" s="222"/>
      <c r="L9" s="1"/>
      <c r="M9" s="220"/>
      <c r="N9" s="11"/>
      <c r="O9" s="11"/>
      <c r="P9" s="11"/>
      <c r="Q9" s="11"/>
    </row>
    <row r="10" spans="1:17" ht="16.5">
      <c r="A10" s="71" t="s">
        <v>104</v>
      </c>
      <c r="B10" s="71"/>
      <c r="C10" s="365">
        <v>975</v>
      </c>
      <c r="D10" s="1"/>
      <c r="E10" s="222">
        <v>934</v>
      </c>
      <c r="F10" s="223"/>
      <c r="G10" s="218">
        <f>(C10-E10)/E10*100</f>
        <v>4.389721627408994</v>
      </c>
      <c r="H10" s="223"/>
      <c r="I10" s="69">
        <v>198</v>
      </c>
      <c r="J10" s="217"/>
      <c r="K10" s="63">
        <v>201</v>
      </c>
      <c r="L10" s="1"/>
      <c r="M10" s="218">
        <f>(I10-K10)/K10*100</f>
        <v>-1.4925373134328357</v>
      </c>
      <c r="N10" s="11"/>
      <c r="O10" s="11"/>
      <c r="P10" s="11"/>
      <c r="Q10" s="11"/>
    </row>
    <row r="11" spans="1:17" ht="12" customHeight="1">
      <c r="A11" s="71"/>
      <c r="B11" s="71"/>
      <c r="C11" s="366"/>
      <c r="D11" s="1"/>
      <c r="E11" s="223"/>
      <c r="F11" s="223"/>
      <c r="G11" s="219"/>
      <c r="H11" s="223"/>
      <c r="I11" s="69"/>
      <c r="J11" s="223"/>
      <c r="K11" s="63"/>
      <c r="L11" s="1"/>
      <c r="M11" s="219"/>
      <c r="N11" s="11"/>
      <c r="O11" s="11"/>
      <c r="P11" s="11"/>
      <c r="Q11" s="11"/>
    </row>
    <row r="12" spans="1:17" ht="16.5">
      <c r="A12" s="71" t="s">
        <v>105</v>
      </c>
      <c r="B12" s="71"/>
      <c r="C12" s="366">
        <v>56</v>
      </c>
      <c r="D12" s="1" t="s">
        <v>100</v>
      </c>
      <c r="E12" s="223">
        <v>57</v>
      </c>
      <c r="F12" s="1" t="s">
        <v>100</v>
      </c>
      <c r="G12" s="218">
        <f>(C12-E12)/E12*100</f>
        <v>-1.7543859649122806</v>
      </c>
      <c r="H12" s="223"/>
      <c r="I12" s="69">
        <v>6</v>
      </c>
      <c r="J12" s="223"/>
      <c r="K12" s="63">
        <v>10</v>
      </c>
      <c r="L12" s="1"/>
      <c r="M12" s="218">
        <f>(I12-K12)/K12*100</f>
        <v>-40</v>
      </c>
      <c r="N12" s="11"/>
      <c r="O12" s="11"/>
      <c r="P12" s="11"/>
      <c r="Q12" s="11"/>
    </row>
    <row r="13" spans="1:17" ht="12" customHeight="1">
      <c r="A13" s="71"/>
      <c r="B13" s="71"/>
      <c r="C13" s="366"/>
      <c r="D13" s="1"/>
      <c r="E13" s="223"/>
      <c r="F13" s="223"/>
      <c r="G13" s="219"/>
      <c r="H13" s="223"/>
      <c r="I13" s="69"/>
      <c r="J13" s="223"/>
      <c r="K13" s="63"/>
      <c r="L13" s="1"/>
      <c r="M13" s="219"/>
      <c r="N13" s="11"/>
      <c r="O13" s="11"/>
      <c r="P13" s="11"/>
      <c r="Q13" s="11"/>
    </row>
    <row r="14" spans="1:17" ht="18" customHeight="1">
      <c r="A14" s="71" t="s">
        <v>147</v>
      </c>
      <c r="B14" s="71"/>
      <c r="C14" s="366">
        <v>15</v>
      </c>
      <c r="D14" s="265"/>
      <c r="E14" s="223">
        <v>15</v>
      </c>
      <c r="F14" s="223"/>
      <c r="G14" s="461">
        <f>(C14-E14)/E14*100</f>
        <v>0</v>
      </c>
      <c r="H14" s="223"/>
      <c r="I14" s="69">
        <v>9</v>
      </c>
      <c r="J14" s="470" t="s">
        <v>242</v>
      </c>
      <c r="K14" s="63">
        <v>13</v>
      </c>
      <c r="L14" s="351" t="s">
        <v>148</v>
      </c>
      <c r="M14" s="218">
        <f>(I14-K14)/K14*100</f>
        <v>-30.76923076923077</v>
      </c>
      <c r="N14" s="11"/>
      <c r="O14" s="11"/>
      <c r="P14" s="11"/>
      <c r="Q14" s="11"/>
    </row>
    <row r="15" spans="1:17" ht="12" customHeight="1">
      <c r="A15" s="71"/>
      <c r="B15" s="71"/>
      <c r="C15" s="365"/>
      <c r="D15" s="1"/>
      <c r="E15" s="222"/>
      <c r="F15" s="223"/>
      <c r="G15" s="220"/>
      <c r="H15" s="223"/>
      <c r="I15" s="69"/>
      <c r="J15" s="223"/>
      <c r="K15" s="63"/>
      <c r="L15" s="1"/>
      <c r="M15" s="220"/>
      <c r="N15" s="11"/>
      <c r="O15" s="11"/>
      <c r="P15" s="11"/>
      <c r="Q15" s="11"/>
    </row>
    <row r="16" spans="1:17" ht="16.5">
      <c r="A16" s="73" t="s">
        <v>11</v>
      </c>
      <c r="B16" s="71"/>
      <c r="C16" s="365">
        <v>3184</v>
      </c>
      <c r="D16" s="1"/>
      <c r="E16" s="222">
        <v>2448</v>
      </c>
      <c r="F16" s="223"/>
      <c r="G16" s="218">
        <f>(C16-E16)/E16*100</f>
        <v>30.065359477124183</v>
      </c>
      <c r="H16" s="223"/>
      <c r="I16" s="69">
        <v>199</v>
      </c>
      <c r="J16" s="217"/>
      <c r="K16" s="63">
        <v>201</v>
      </c>
      <c r="L16" s="1"/>
      <c r="M16" s="218">
        <f>(I16-K16)/K16*100</f>
        <v>-0.9950248756218906</v>
      </c>
      <c r="N16" s="11"/>
      <c r="O16" s="11"/>
      <c r="P16" s="11"/>
      <c r="Q16" s="11"/>
    </row>
    <row r="17" spans="1:17" ht="16.5">
      <c r="A17" s="1" t="s">
        <v>48</v>
      </c>
      <c r="B17" s="71"/>
      <c r="C17" s="365">
        <v>979</v>
      </c>
      <c r="D17" s="1"/>
      <c r="E17" s="222">
        <v>938</v>
      </c>
      <c r="F17" s="223"/>
      <c r="G17" s="218">
        <f>(C17-E17)/E17*100</f>
        <v>4.371002132196162</v>
      </c>
      <c r="H17" s="223"/>
      <c r="I17" s="69">
        <v>198</v>
      </c>
      <c r="J17" s="217"/>
      <c r="K17" s="63">
        <v>201</v>
      </c>
      <c r="L17" s="1"/>
      <c r="M17" s="218">
        <f>(I17-K17)/K17*100</f>
        <v>-1.4925373134328357</v>
      </c>
      <c r="N17" s="11"/>
      <c r="O17" s="11"/>
      <c r="P17" s="11"/>
      <c r="Q17" s="11"/>
    </row>
    <row r="18" spans="1:17" ht="16.5">
      <c r="A18" s="1" t="s">
        <v>479</v>
      </c>
      <c r="B18" s="71"/>
      <c r="C18" s="365"/>
      <c r="D18" s="1"/>
      <c r="E18" s="222"/>
      <c r="F18" s="223"/>
      <c r="G18" s="218"/>
      <c r="H18" s="223"/>
      <c r="I18" s="69"/>
      <c r="J18" s="217"/>
      <c r="K18" s="222"/>
      <c r="L18" s="1"/>
      <c r="M18" s="218"/>
      <c r="N18" s="11"/>
      <c r="O18" s="11"/>
      <c r="P18" s="11"/>
      <c r="Q18" s="11"/>
    </row>
    <row r="19" spans="1:17" ht="16.5">
      <c r="A19" s="1" t="s">
        <v>49</v>
      </c>
      <c r="B19" s="71"/>
      <c r="C19" s="365">
        <v>27</v>
      </c>
      <c r="D19" s="1"/>
      <c r="E19" s="222">
        <v>27</v>
      </c>
      <c r="F19" s="223"/>
      <c r="G19" s="461">
        <v>0</v>
      </c>
      <c r="H19" s="223"/>
      <c r="I19" s="69">
        <v>1</v>
      </c>
      <c r="J19" s="217"/>
      <c r="K19" s="222">
        <v>0</v>
      </c>
      <c r="L19" s="1"/>
      <c r="M19" s="261" t="s">
        <v>83</v>
      </c>
      <c r="N19" s="11"/>
      <c r="O19" s="11"/>
      <c r="P19" s="11"/>
      <c r="Q19" s="11"/>
    </row>
    <row r="20" spans="1:17" ht="16.5">
      <c r="A20" s="1" t="s">
        <v>50</v>
      </c>
      <c r="B20" s="71"/>
      <c r="C20" s="365">
        <v>1959</v>
      </c>
      <c r="D20" s="1"/>
      <c r="E20" s="222">
        <v>1304</v>
      </c>
      <c r="F20" s="223"/>
      <c r="G20" s="218">
        <f>(C20-E20)/E20*100</f>
        <v>50.23006134969326</v>
      </c>
      <c r="H20" s="223"/>
      <c r="I20" s="276" t="s">
        <v>83</v>
      </c>
      <c r="J20" s="217"/>
      <c r="K20" s="261" t="s">
        <v>83</v>
      </c>
      <c r="L20" s="1"/>
      <c r="N20" s="11"/>
      <c r="O20" s="11"/>
      <c r="P20" s="11"/>
      <c r="Q20" s="11"/>
    </row>
    <row r="21" spans="1:17" ht="16.5" customHeight="1">
      <c r="A21" s="1" t="s">
        <v>232</v>
      </c>
      <c r="B21" s="71"/>
      <c r="C21" s="365">
        <v>24</v>
      </c>
      <c r="D21" s="1"/>
      <c r="E21" s="222">
        <v>0</v>
      </c>
      <c r="F21" s="223"/>
      <c r="G21" s="261" t="s">
        <v>83</v>
      </c>
      <c r="H21" s="223"/>
      <c r="I21" s="276" t="s">
        <v>83</v>
      </c>
      <c r="J21" s="217"/>
      <c r="K21" s="261" t="s">
        <v>83</v>
      </c>
      <c r="L21" s="1"/>
      <c r="M21" s="218"/>
      <c r="N21" s="11"/>
      <c r="O21" s="11"/>
      <c r="P21" s="11"/>
      <c r="Q21" s="11"/>
    </row>
    <row r="22" spans="1:17" ht="16.5">
      <c r="A22" s="1" t="s">
        <v>56</v>
      </c>
      <c r="B22" s="71"/>
      <c r="C22" s="365">
        <v>180</v>
      </c>
      <c r="D22" s="1"/>
      <c r="E22" s="222">
        <v>166</v>
      </c>
      <c r="F22" s="223"/>
      <c r="G22" s="218">
        <f>(C22-E22)/E22*100</f>
        <v>8.433734939759036</v>
      </c>
      <c r="H22" s="223"/>
      <c r="I22" s="276" t="s">
        <v>83</v>
      </c>
      <c r="J22" s="217"/>
      <c r="K22" s="261" t="s">
        <v>83</v>
      </c>
      <c r="L22" s="1"/>
      <c r="M22" s="218"/>
      <c r="N22" s="11"/>
      <c r="O22" s="11"/>
      <c r="P22" s="11"/>
      <c r="Q22" s="11"/>
    </row>
    <row r="23" spans="1:17" ht="16.5">
      <c r="A23" s="1" t="s">
        <v>106</v>
      </c>
      <c r="B23" s="71"/>
      <c r="C23" s="365"/>
      <c r="D23" s="1"/>
      <c r="E23" s="222"/>
      <c r="F23" s="223"/>
      <c r="G23" s="218"/>
      <c r="H23" s="223"/>
      <c r="J23" s="217"/>
      <c r="K23" s="261"/>
      <c r="L23" s="1"/>
      <c r="M23" s="218"/>
      <c r="N23" s="11"/>
      <c r="O23" s="11"/>
      <c r="P23" s="11"/>
      <c r="Q23" s="11"/>
    </row>
    <row r="24" spans="1:17" ht="17.25" customHeight="1">
      <c r="A24" s="1" t="s">
        <v>107</v>
      </c>
      <c r="B24" s="71"/>
      <c r="C24" s="365">
        <v>9</v>
      </c>
      <c r="D24" s="1"/>
      <c r="E24" s="222">
        <v>8</v>
      </c>
      <c r="F24" s="223"/>
      <c r="G24" s="218">
        <f>(C24-E24)/E24*100</f>
        <v>12.5</v>
      </c>
      <c r="H24" s="223"/>
      <c r="I24" s="276" t="s">
        <v>83</v>
      </c>
      <c r="J24" s="217"/>
      <c r="K24" s="261" t="s">
        <v>83</v>
      </c>
      <c r="L24" s="1"/>
      <c r="M24" s="218"/>
      <c r="N24" s="11"/>
      <c r="O24" s="11"/>
      <c r="P24" s="11"/>
      <c r="Q24" s="11"/>
    </row>
    <row r="25" spans="1:17" ht="17.25" customHeight="1">
      <c r="A25" s="1" t="s">
        <v>95</v>
      </c>
      <c r="B25" s="71"/>
      <c r="C25" s="365">
        <v>5</v>
      </c>
      <c r="D25" s="1"/>
      <c r="E25" s="222">
        <v>3</v>
      </c>
      <c r="F25" s="223"/>
      <c r="G25" s="218">
        <f>(C25-E25)/E25*100</f>
        <v>66.66666666666666</v>
      </c>
      <c r="H25" s="223"/>
      <c r="I25" s="276" t="s">
        <v>83</v>
      </c>
      <c r="J25" s="217"/>
      <c r="K25" s="261" t="s">
        <v>83</v>
      </c>
      <c r="L25" s="1"/>
      <c r="M25" s="218"/>
      <c r="N25" s="11"/>
      <c r="O25" s="11"/>
      <c r="P25" s="11"/>
      <c r="Q25" s="11"/>
    </row>
    <row r="26" spans="1:17" ht="17.25" customHeight="1">
      <c r="A26" s="1" t="s">
        <v>94</v>
      </c>
      <c r="B26" s="71"/>
      <c r="C26" s="365">
        <v>1</v>
      </c>
      <c r="D26" s="1"/>
      <c r="E26" s="222">
        <v>2</v>
      </c>
      <c r="F26" s="223"/>
      <c r="G26" s="218">
        <f>(C26-E26)/E26*100</f>
        <v>-50</v>
      </c>
      <c r="H26" s="223"/>
      <c r="I26" s="276" t="s">
        <v>83</v>
      </c>
      <c r="J26" s="217"/>
      <c r="K26" s="261" t="s">
        <v>83</v>
      </c>
      <c r="L26" s="1"/>
      <c r="M26" s="218"/>
      <c r="N26" s="11"/>
      <c r="O26" s="11"/>
      <c r="P26" s="11"/>
      <c r="Q26" s="11"/>
    </row>
    <row r="27" spans="1:17" ht="16.5">
      <c r="A27" s="71"/>
      <c r="B27" s="71"/>
      <c r="D27" s="1"/>
      <c r="E27" s="63"/>
      <c r="F27" s="223"/>
      <c r="G27" s="224"/>
      <c r="H27" s="223"/>
      <c r="J27" s="217"/>
      <c r="K27" s="222"/>
      <c r="L27" s="1"/>
      <c r="M27" s="218"/>
      <c r="N27" s="11"/>
      <c r="O27" s="11"/>
      <c r="P27" s="11"/>
      <c r="Q27" s="11"/>
    </row>
    <row r="28" spans="1:17" ht="16.5">
      <c r="A28" s="204" t="s">
        <v>64</v>
      </c>
      <c r="B28" s="71"/>
      <c r="C28" s="69"/>
      <c r="D28" s="1"/>
      <c r="E28" s="70"/>
      <c r="F28" s="1"/>
      <c r="G28" s="68"/>
      <c r="H28" s="1"/>
      <c r="I28" s="69"/>
      <c r="J28" s="70"/>
      <c r="K28" s="79"/>
      <c r="L28" s="1"/>
      <c r="N28" s="11"/>
      <c r="O28" s="11"/>
      <c r="P28" s="11"/>
      <c r="Q28" s="11"/>
    </row>
    <row r="29" spans="1:17" ht="16.5">
      <c r="A29" s="353" t="s">
        <v>157</v>
      </c>
      <c r="B29" s="363" t="s">
        <v>172</v>
      </c>
      <c r="C29" s="69"/>
      <c r="D29" s="1"/>
      <c r="E29" s="70"/>
      <c r="F29" s="1"/>
      <c r="G29" s="68"/>
      <c r="H29" s="1"/>
      <c r="I29" s="69"/>
      <c r="J29" s="70"/>
      <c r="K29" s="79"/>
      <c r="L29" s="1"/>
      <c r="N29" s="11"/>
      <c r="O29" s="11"/>
      <c r="P29" s="11"/>
      <c r="Q29" s="11"/>
    </row>
    <row r="30" spans="1:17" ht="16.5">
      <c r="A30" s="1" t="s">
        <v>160</v>
      </c>
      <c r="B30" s="204" t="s">
        <v>84</v>
      </c>
      <c r="C30" s="69"/>
      <c r="D30" s="1"/>
      <c r="E30" s="70"/>
      <c r="F30" s="1"/>
      <c r="G30" s="68"/>
      <c r="H30" s="1"/>
      <c r="I30" s="69"/>
      <c r="J30" s="70"/>
      <c r="K30" s="79"/>
      <c r="L30" s="1"/>
      <c r="N30" s="11"/>
      <c r="O30" s="11"/>
      <c r="P30" s="11"/>
      <c r="Q30" s="11"/>
    </row>
    <row r="31" spans="1:256" ht="16.5">
      <c r="A31" s="1" t="s">
        <v>161</v>
      </c>
      <c r="B31" s="10" t="s">
        <v>301</v>
      </c>
      <c r="C31" s="1"/>
      <c r="D31" s="1"/>
      <c r="E31" s="1"/>
      <c r="F31" s="1"/>
      <c r="G31" s="1"/>
      <c r="H31" s="1"/>
      <c r="I31" s="1"/>
      <c r="J31" s="1"/>
      <c r="K31" s="1"/>
      <c r="L31" s="1"/>
      <c r="M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8" customHeight="1">
      <c r="A32" s="470" t="s">
        <v>242</v>
      </c>
      <c r="B32" s="364" t="s">
        <v>241</v>
      </c>
      <c r="C32" s="1"/>
      <c r="D32" s="1"/>
      <c r="E32" s="1"/>
      <c r="F32" s="1"/>
      <c r="G32" s="1"/>
      <c r="H32" s="1"/>
      <c r="I32" s="1"/>
      <c r="J32" s="1"/>
      <c r="K32" s="1"/>
      <c r="L32" s="1"/>
      <c r="M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6.5">
      <c r="A33" s="352" t="s">
        <v>158</v>
      </c>
      <c r="B33" s="364" t="s">
        <v>173</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6.5" customHeight="1">
      <c r="A34" s="265" t="s">
        <v>103</v>
      </c>
      <c r="B34" s="364" t="s">
        <v>450</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6.5">
      <c r="A35" s="227" t="s">
        <v>159</v>
      </c>
      <c r="B35" s="10" t="s">
        <v>162</v>
      </c>
      <c r="C35" s="1"/>
      <c r="D35" s="1"/>
      <c r="E35" s="1"/>
      <c r="F35" s="1"/>
      <c r="G35" s="1"/>
      <c r="H35" s="1"/>
      <c r="I35" s="1"/>
      <c r="J35" s="1"/>
      <c r="K35" s="1"/>
      <c r="L35" s="1"/>
      <c r="M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6.5">
      <c r="A36" s="1"/>
      <c r="B36" s="1"/>
      <c r="C36" s="1"/>
      <c r="D36" s="1"/>
      <c r="E36" s="1"/>
      <c r="F36" s="1"/>
      <c r="G36" s="1"/>
      <c r="H36" s="1"/>
      <c r="I36" s="1"/>
      <c r="J36" s="1"/>
      <c r="K36" s="1"/>
      <c r="L36" s="1"/>
      <c r="M36" s="1"/>
      <c r="N36" s="350"/>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6.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6.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6.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17" ht="16.5">
      <c r="A40" s="11"/>
      <c r="B40" s="1"/>
      <c r="C40" s="69"/>
      <c r="D40" s="1"/>
      <c r="E40" s="70"/>
      <c r="F40" s="1"/>
      <c r="G40" s="68"/>
      <c r="H40" s="1"/>
      <c r="I40" s="69"/>
      <c r="J40" s="70"/>
      <c r="K40" s="70"/>
      <c r="L40" s="1"/>
      <c r="M40" s="68"/>
      <c r="N40" s="11"/>
      <c r="O40" s="11"/>
      <c r="P40" s="11"/>
      <c r="Q40" s="11"/>
    </row>
    <row r="41" spans="1:13" ht="16.5">
      <c r="A41" s="1"/>
      <c r="B41" s="1"/>
      <c r="C41" s="1"/>
      <c r="D41" s="1"/>
      <c r="E41" s="1"/>
      <c r="F41" s="1"/>
      <c r="G41" s="1"/>
      <c r="H41" s="1"/>
      <c r="I41" s="1"/>
      <c r="J41" s="1"/>
      <c r="K41" s="1"/>
      <c r="L41" s="1"/>
      <c r="M41" s="1"/>
    </row>
  </sheetData>
  <mergeCells count="4">
    <mergeCell ref="I4:M4"/>
    <mergeCell ref="C4:G4"/>
    <mergeCell ref="C5:G5"/>
    <mergeCell ref="I5:M5"/>
  </mergeCells>
  <printOptions horizontalCentered="1"/>
  <pageMargins left="0.393700787401575" right="0" top="0.31496062992126" bottom="0.196850393700787" header="0.511811023622047" footer="0.1"/>
  <pageSetup firstPageNumber="3" useFirstPageNumber="1" horizontalDpi="600" verticalDpi="600" orientation="landscape" paperSize="9" r:id="rId1"/>
  <headerFooter alignWithMargins="0">
    <oddFooter>&amp;R&amp;10頁 &amp;P</oddFooter>
  </headerFooter>
</worksheet>
</file>

<file path=xl/worksheets/sheet5.xml><?xml version="1.0" encoding="utf-8"?>
<worksheet xmlns="http://schemas.openxmlformats.org/spreadsheetml/2006/main" xmlns:r="http://schemas.openxmlformats.org/officeDocument/2006/relationships">
  <dimension ref="A1:N42"/>
  <sheetViews>
    <sheetView workbookViewId="0" topLeftCell="A1">
      <selection activeCell="A1" sqref="A1"/>
    </sheetView>
  </sheetViews>
  <sheetFormatPr defaultColWidth="9.00390625" defaultRowHeight="16.5"/>
  <cols>
    <col min="1" max="1" width="3.00390625" style="1" customWidth="1"/>
    <col min="2" max="2" width="36.25390625" style="1" customWidth="1"/>
    <col min="3" max="3" width="16.25390625" style="1" customWidth="1"/>
    <col min="4" max="4" width="3.50390625" style="1" customWidth="1"/>
    <col min="5" max="5" width="16.50390625" style="1" customWidth="1"/>
    <col min="6" max="6" width="3.00390625" style="1" customWidth="1"/>
    <col min="7" max="7" width="9.625" style="1" customWidth="1"/>
    <col min="8" max="8" width="3.50390625" style="1" customWidth="1"/>
    <col min="9" max="9" width="16.25390625" style="1" customWidth="1"/>
    <col min="10" max="10" width="2.75390625" style="1" customWidth="1"/>
    <col min="11" max="11" width="15.625" style="1" customWidth="1"/>
    <col min="12" max="12" width="1.75390625" style="1" customWidth="1"/>
    <col min="13" max="13" width="9.125" style="1" customWidth="1"/>
    <col min="14" max="14" width="3.00390625" style="1" customWidth="1"/>
    <col min="15" max="16384" width="9.00390625" style="1" customWidth="1"/>
  </cols>
  <sheetData>
    <row r="1" ht="18" customHeight="1">
      <c r="A1" s="65" t="s">
        <v>174</v>
      </c>
    </row>
    <row r="2" spans="3:13" ht="15" customHeight="1">
      <c r="C2" s="803" t="s">
        <v>87</v>
      </c>
      <c r="D2" s="803"/>
      <c r="E2" s="803"/>
      <c r="F2" s="803"/>
      <c r="G2" s="803"/>
      <c r="I2" s="803" t="s">
        <v>88</v>
      </c>
      <c r="J2" s="803"/>
      <c r="K2" s="803"/>
      <c r="L2" s="803"/>
      <c r="M2" s="803"/>
    </row>
    <row r="3" spans="3:13" ht="15" customHeight="1">
      <c r="C3" s="807" t="s">
        <v>512</v>
      </c>
      <c r="D3" s="807"/>
      <c r="E3" s="807"/>
      <c r="F3" s="807"/>
      <c r="G3" s="807"/>
      <c r="I3" s="807" t="s">
        <v>512</v>
      </c>
      <c r="J3" s="807"/>
      <c r="K3" s="807"/>
      <c r="L3" s="807"/>
      <c r="M3" s="807"/>
    </row>
    <row r="4" spans="1:13" ht="14.25" customHeight="1">
      <c r="A4" s="806"/>
      <c r="B4" s="806"/>
      <c r="C4" s="414" t="s">
        <v>443</v>
      </c>
      <c r="D4" s="9"/>
      <c r="E4" s="415" t="s">
        <v>314</v>
      </c>
      <c r="F4" s="9"/>
      <c r="G4" s="212" t="s">
        <v>57</v>
      </c>
      <c r="I4" s="414" t="s">
        <v>443</v>
      </c>
      <c r="J4" s="9"/>
      <c r="K4" s="415" t="s">
        <v>314</v>
      </c>
      <c r="L4" s="9"/>
      <c r="M4" s="212" t="s">
        <v>57</v>
      </c>
    </row>
    <row r="5" spans="1:13" ht="15.75" customHeight="1">
      <c r="A5" s="151" t="s">
        <v>175</v>
      </c>
      <c r="C5" s="367">
        <v>823410.0290870002</v>
      </c>
      <c r="D5" s="374"/>
      <c r="E5" s="416">
        <v>549632.2</v>
      </c>
      <c r="F5" s="374"/>
      <c r="G5" s="224">
        <f>(C5-E5)/E5*100</f>
        <v>49.81109714587323</v>
      </c>
      <c r="I5" s="367">
        <v>8281.501992</v>
      </c>
      <c r="J5" s="374"/>
      <c r="K5" s="416">
        <v>3045.7</v>
      </c>
      <c r="L5" s="374"/>
      <c r="M5" s="224">
        <f>(I5-K5)/K5*100</f>
        <v>171.9080011819943</v>
      </c>
    </row>
    <row r="6" spans="1:13" ht="15.75" customHeight="1">
      <c r="A6" s="151" t="s">
        <v>176</v>
      </c>
      <c r="B6" s="71"/>
      <c r="C6" s="368">
        <v>497653.6687710001</v>
      </c>
      <c r="D6" s="417"/>
      <c r="E6" s="375">
        <v>298655.2</v>
      </c>
      <c r="F6" s="223"/>
      <c r="G6" s="224">
        <f>(C6-E6)/E6*100</f>
        <v>66.63150977146893</v>
      </c>
      <c r="I6" s="367">
        <v>8281.501992</v>
      </c>
      <c r="J6" s="417"/>
      <c r="K6" s="375">
        <v>3045.7</v>
      </c>
      <c r="L6" s="223"/>
      <c r="M6" s="224">
        <f>(I6-K6)/K6*100</f>
        <v>171.9080011819943</v>
      </c>
    </row>
    <row r="7" spans="1:13" ht="13.5" customHeight="1">
      <c r="A7" s="1" t="s">
        <v>96</v>
      </c>
      <c r="C7" s="368">
        <v>331421.5868050001</v>
      </c>
      <c r="D7" s="417"/>
      <c r="E7" s="375">
        <v>164985.4</v>
      </c>
      <c r="F7" s="223"/>
      <c r="G7" s="224">
        <f>(C7-E7)/E7*100</f>
        <v>100.8793425387944</v>
      </c>
      <c r="I7" s="368">
        <v>1769.2129999999997</v>
      </c>
      <c r="J7" s="417"/>
      <c r="K7" s="375">
        <v>665.4367000000001</v>
      </c>
      <c r="L7" s="223"/>
      <c r="M7" s="224">
        <f>(I7-K7)/K7*100</f>
        <v>165.87247141613912</v>
      </c>
    </row>
    <row r="8" spans="1:13" ht="13.5" customHeight="1">
      <c r="A8" s="1" t="s">
        <v>97</v>
      </c>
      <c r="C8" s="368">
        <v>166232.08196599997</v>
      </c>
      <c r="D8" s="417"/>
      <c r="E8" s="375">
        <v>133669.8</v>
      </c>
      <c r="F8" s="223"/>
      <c r="G8" s="224">
        <f>(C8-E8)/E8*100</f>
        <v>24.360238412865122</v>
      </c>
      <c r="I8" s="368">
        <v>6512.288992</v>
      </c>
      <c r="J8" s="417"/>
      <c r="K8" s="375">
        <v>2380.3</v>
      </c>
      <c r="L8" s="223"/>
      <c r="M8" s="224">
        <f>(I8-K8)/K8*100</f>
        <v>173.59110162584545</v>
      </c>
    </row>
    <row r="9" spans="1:11" ht="6" customHeight="1">
      <c r="A9" s="71"/>
      <c r="B9" s="72"/>
      <c r="C9" s="365"/>
      <c r="E9" s="217"/>
      <c r="F9" s="223"/>
      <c r="G9" s="378"/>
      <c r="I9" s="365"/>
      <c r="K9" s="66"/>
    </row>
    <row r="10" spans="1:13" ht="15.75" customHeight="1">
      <c r="A10" s="73" t="s">
        <v>110</v>
      </c>
      <c r="B10" s="71"/>
      <c r="C10" s="231"/>
      <c r="E10" s="805"/>
      <c r="F10" s="805"/>
      <c r="G10" s="223"/>
      <c r="I10" s="223"/>
      <c r="J10" s="15"/>
      <c r="K10" s="63"/>
      <c r="M10" s="74"/>
    </row>
    <row r="11" spans="1:13" ht="16.5">
      <c r="A11" s="1" t="s">
        <v>480</v>
      </c>
      <c r="C11" s="365"/>
      <c r="E11" s="222"/>
      <c r="F11" s="223"/>
      <c r="G11" s="378"/>
      <c r="I11" s="365"/>
      <c r="J11" s="15"/>
      <c r="K11" s="63"/>
      <c r="M11" s="74"/>
    </row>
    <row r="12" spans="1:13" ht="15.75" customHeight="1">
      <c r="A12" s="1" t="s">
        <v>60</v>
      </c>
      <c r="C12" s="369">
        <v>0</v>
      </c>
      <c r="D12" s="223"/>
      <c r="E12" s="229">
        <v>130.66976599999998</v>
      </c>
      <c r="F12" s="223"/>
      <c r="G12" s="458" t="s">
        <v>83</v>
      </c>
      <c r="I12" s="365">
        <v>0</v>
      </c>
      <c r="J12" s="15"/>
      <c r="K12" s="63">
        <v>0</v>
      </c>
      <c r="M12" s="221"/>
    </row>
    <row r="13" spans="1:13" ht="15" customHeight="1">
      <c r="A13" s="1" t="s">
        <v>108</v>
      </c>
      <c r="C13" s="369">
        <v>247781.6224</v>
      </c>
      <c r="D13" s="223"/>
      <c r="E13" s="229">
        <v>154800.784</v>
      </c>
      <c r="F13" s="223"/>
      <c r="G13" s="224">
        <f>(C13-E13)/E13*100</f>
        <v>60.06483688092948</v>
      </c>
      <c r="I13" s="77" t="s">
        <v>65</v>
      </c>
      <c r="J13" s="15"/>
      <c r="K13" s="78" t="s">
        <v>83</v>
      </c>
      <c r="M13" s="74"/>
    </row>
    <row r="14" spans="1:13" ht="16.5" customHeight="1">
      <c r="A14" s="1" t="s">
        <v>233</v>
      </c>
      <c r="C14" s="369">
        <v>4078.37</v>
      </c>
      <c r="D14" s="223"/>
      <c r="E14" s="418">
        <v>0</v>
      </c>
      <c r="F14" s="223"/>
      <c r="G14" s="458" t="s">
        <v>83</v>
      </c>
      <c r="I14" s="77" t="s">
        <v>65</v>
      </c>
      <c r="K14" s="78" t="s">
        <v>83</v>
      </c>
      <c r="M14" s="66"/>
    </row>
    <row r="15" spans="1:13" ht="16.5">
      <c r="A15" s="1" t="s">
        <v>98</v>
      </c>
      <c r="C15" s="369">
        <v>64883.884239999985</v>
      </c>
      <c r="D15" s="223"/>
      <c r="E15" s="229">
        <v>60863.37406</v>
      </c>
      <c r="F15" s="223"/>
      <c r="G15" s="224">
        <f>(C15-E15)/E15*100</f>
        <v>6.605795754991344</v>
      </c>
      <c r="I15" s="77" t="s">
        <v>65</v>
      </c>
      <c r="K15" s="78" t="s">
        <v>83</v>
      </c>
      <c r="M15" s="66"/>
    </row>
    <row r="16" spans="1:13" ht="16.5">
      <c r="A16" s="1" t="s">
        <v>138</v>
      </c>
      <c r="C16" s="370"/>
      <c r="D16" s="223"/>
      <c r="E16" s="419"/>
      <c r="F16" s="223"/>
      <c r="G16" s="379"/>
      <c r="I16" s="77" t="s">
        <v>65</v>
      </c>
      <c r="K16" s="78" t="s">
        <v>83</v>
      </c>
      <c r="M16" s="66"/>
    </row>
    <row r="17" spans="1:13" ht="16.5">
      <c r="A17" s="1" t="s">
        <v>109</v>
      </c>
      <c r="C17" s="369">
        <v>0</v>
      </c>
      <c r="D17" s="223"/>
      <c r="E17" s="229">
        <v>9370.720955</v>
      </c>
      <c r="F17" s="223"/>
      <c r="G17" s="458" t="s">
        <v>83</v>
      </c>
      <c r="I17" s="77" t="s">
        <v>65</v>
      </c>
      <c r="K17" s="78" t="s">
        <v>83</v>
      </c>
      <c r="M17" s="66"/>
    </row>
    <row r="18" spans="1:12" ht="15" customHeight="1">
      <c r="A18" s="1" t="s">
        <v>95</v>
      </c>
      <c r="B18" s="76"/>
      <c r="C18" s="369">
        <v>9012.483676</v>
      </c>
      <c r="D18" s="366"/>
      <c r="E18" s="229">
        <v>25811</v>
      </c>
      <c r="F18" s="223"/>
      <c r="G18" s="224">
        <f>(C18-E18)/E18*100</f>
        <v>-65.08277991553989</v>
      </c>
      <c r="I18" s="77" t="s">
        <v>65</v>
      </c>
      <c r="J18" s="67"/>
      <c r="K18" s="78" t="s">
        <v>83</v>
      </c>
      <c r="L18" s="67"/>
    </row>
    <row r="19" spans="1:12" ht="15" customHeight="1">
      <c r="A19" s="1" t="s">
        <v>94</v>
      </c>
      <c r="B19" s="76"/>
      <c r="C19" s="366">
        <v>0</v>
      </c>
      <c r="D19" s="223"/>
      <c r="E19" s="223">
        <v>0</v>
      </c>
      <c r="F19" s="223"/>
      <c r="G19" s="420" t="s">
        <v>192</v>
      </c>
      <c r="I19" s="77" t="s">
        <v>65</v>
      </c>
      <c r="J19" s="67"/>
      <c r="K19" s="78" t="s">
        <v>83</v>
      </c>
      <c r="L19" s="67"/>
    </row>
    <row r="20" spans="1:12" ht="6" customHeight="1">
      <c r="A20" s="71"/>
      <c r="B20" s="76"/>
      <c r="C20" s="371"/>
      <c r="E20" s="376"/>
      <c r="F20" s="223"/>
      <c r="G20" s="223"/>
      <c r="I20" s="69"/>
      <c r="J20" s="67"/>
      <c r="K20" s="63"/>
      <c r="L20" s="67"/>
    </row>
    <row r="21" spans="1:13" ht="16.5" customHeight="1">
      <c r="A21" s="73" t="s">
        <v>111</v>
      </c>
      <c r="B21" s="76"/>
      <c r="C21" s="369">
        <f>SUM(C22:C32)</f>
        <v>8332633.242500001</v>
      </c>
      <c r="D21" s="223"/>
      <c r="E21" s="229">
        <v>4498095.111968</v>
      </c>
      <c r="F21" s="229"/>
      <c r="G21" s="224">
        <f>(C21-E21)/E21*100</f>
        <v>85.24804467405578</v>
      </c>
      <c r="I21" s="365">
        <f>I22+I24</f>
        <v>43677.882320000004</v>
      </c>
      <c r="J21" s="225"/>
      <c r="K21" s="222">
        <v>22336.688035</v>
      </c>
      <c r="L21" s="225"/>
      <c r="M21" s="224">
        <f>(I21-K21)/K21*100</f>
        <v>95.54323475154362</v>
      </c>
    </row>
    <row r="22" spans="1:13" ht="16.5">
      <c r="A22" s="1" t="s">
        <v>59</v>
      </c>
      <c r="C22" s="369">
        <v>6423259.952974</v>
      </c>
      <c r="D22" s="223"/>
      <c r="E22" s="229">
        <v>3587583.595504</v>
      </c>
      <c r="F22" s="229"/>
      <c r="G22" s="224">
        <f>(C22-E22)/E22*100</f>
        <v>79.04140160033349</v>
      </c>
      <c r="I22" s="365">
        <v>43677.575277</v>
      </c>
      <c r="J22" s="225"/>
      <c r="K22" s="222">
        <v>22336.384772</v>
      </c>
      <c r="L22" s="225"/>
      <c r="M22" s="224">
        <f>(I22-K22)/K22*100</f>
        <v>95.544515027125</v>
      </c>
    </row>
    <row r="23" spans="1:13" ht="16.5">
      <c r="A23" s="1" t="s">
        <v>481</v>
      </c>
      <c r="C23" s="372"/>
      <c r="D23" s="223"/>
      <c r="E23" s="377"/>
      <c r="F23" s="229"/>
      <c r="G23" s="224"/>
      <c r="I23" s="365"/>
      <c r="J23" s="225"/>
      <c r="K23" s="222"/>
      <c r="L23" s="225"/>
      <c r="M23" s="378"/>
    </row>
    <row r="24" spans="1:13" ht="15" customHeight="1">
      <c r="A24" s="1" t="s">
        <v>60</v>
      </c>
      <c r="C24" s="369">
        <v>2711.685129</v>
      </c>
      <c r="D24" s="223"/>
      <c r="E24" s="229">
        <v>2283</v>
      </c>
      <c r="F24" s="229"/>
      <c r="G24" s="224">
        <f>(C24-E24)/E24*100</f>
        <v>18.777272404730617</v>
      </c>
      <c r="I24" s="421">
        <v>0.307043</v>
      </c>
      <c r="J24" s="422"/>
      <c r="K24" s="224">
        <v>0.303263</v>
      </c>
      <c r="L24" s="225"/>
      <c r="M24" s="224">
        <f>(I24-K24)/K24*100</f>
        <v>1.2464428565304722</v>
      </c>
    </row>
    <row r="25" spans="1:13" ht="15" customHeight="1">
      <c r="A25" s="1" t="s">
        <v>61</v>
      </c>
      <c r="C25" s="369">
        <v>1790059.463939</v>
      </c>
      <c r="D25" s="223"/>
      <c r="E25" s="229">
        <v>856607.38</v>
      </c>
      <c r="F25" s="229"/>
      <c r="G25" s="224">
        <f>(C25-E25)/E25*100</f>
        <v>108.97081973996067</v>
      </c>
      <c r="I25" s="77" t="s">
        <v>65</v>
      </c>
      <c r="J25" s="67"/>
      <c r="K25" s="78" t="s">
        <v>83</v>
      </c>
      <c r="L25" s="67"/>
      <c r="M25" s="68"/>
    </row>
    <row r="26" spans="1:13" ht="15" customHeight="1">
      <c r="A26" s="1" t="s">
        <v>234</v>
      </c>
      <c r="C26" s="369">
        <v>11335.32014</v>
      </c>
      <c r="D26" s="223"/>
      <c r="E26" s="229">
        <v>0</v>
      </c>
      <c r="F26" s="229"/>
      <c r="G26" s="458" t="s">
        <v>83</v>
      </c>
      <c r="I26" s="77" t="s">
        <v>65</v>
      </c>
      <c r="J26" s="67"/>
      <c r="K26" s="78" t="s">
        <v>83</v>
      </c>
      <c r="L26" s="67"/>
      <c r="M26" s="68"/>
    </row>
    <row r="27" spans="1:13" ht="15" customHeight="1">
      <c r="A27" s="1" t="s">
        <v>58</v>
      </c>
      <c r="C27" s="369">
        <v>6.24895</v>
      </c>
      <c r="D27" s="223"/>
      <c r="E27" s="229">
        <v>10.5034</v>
      </c>
      <c r="F27" s="229"/>
      <c r="G27" s="224">
        <f>(C27-E27)/E27*100</f>
        <v>-40.50545537635432</v>
      </c>
      <c r="I27" s="69">
        <v>0</v>
      </c>
      <c r="J27" s="67"/>
      <c r="K27" s="63">
        <v>0</v>
      </c>
      <c r="L27" s="67"/>
      <c r="M27" s="63"/>
    </row>
    <row r="28" spans="1:13" ht="15" customHeight="1">
      <c r="A28" s="1" t="s">
        <v>139</v>
      </c>
      <c r="C28" s="372"/>
      <c r="D28" s="223"/>
      <c r="E28" s="377"/>
      <c r="F28" s="229"/>
      <c r="G28" s="224"/>
      <c r="J28" s="67"/>
      <c r="K28" s="63"/>
      <c r="L28" s="67"/>
      <c r="M28" s="68"/>
    </row>
    <row r="29" spans="1:13" ht="15" customHeight="1">
      <c r="A29" s="1" t="s">
        <v>109</v>
      </c>
      <c r="C29" s="369">
        <v>57818.265753</v>
      </c>
      <c r="D29" s="223"/>
      <c r="E29" s="229">
        <v>20695.953762</v>
      </c>
      <c r="F29" s="229"/>
      <c r="G29" s="224">
        <f>(C29-E29)/E29*100</f>
        <v>179.36990204897228</v>
      </c>
      <c r="I29" s="77" t="s">
        <v>65</v>
      </c>
      <c r="J29" s="67"/>
      <c r="K29" s="78" t="s">
        <v>83</v>
      </c>
      <c r="L29" s="67"/>
      <c r="M29" s="68"/>
    </row>
    <row r="30" spans="1:13" ht="15" customHeight="1">
      <c r="A30" s="1" t="s">
        <v>127</v>
      </c>
      <c r="C30" s="369">
        <v>47441.127329</v>
      </c>
      <c r="D30" s="223"/>
      <c r="E30" s="229">
        <v>30907.659554</v>
      </c>
      <c r="F30" s="229"/>
      <c r="G30" s="224">
        <f>(C30-E30)/E30*100</f>
        <v>53.49310822488425</v>
      </c>
      <c r="I30" s="77" t="s">
        <v>65</v>
      </c>
      <c r="J30" s="67"/>
      <c r="K30" s="78" t="s">
        <v>83</v>
      </c>
      <c r="L30" s="67"/>
      <c r="M30" s="68"/>
    </row>
    <row r="31" spans="1:13" ht="15" customHeight="1">
      <c r="A31" s="1" t="s">
        <v>66</v>
      </c>
      <c r="C31" s="369">
        <v>0.9592</v>
      </c>
      <c r="D31" s="223"/>
      <c r="E31" s="375">
        <v>0.3592</v>
      </c>
      <c r="F31" s="229"/>
      <c r="G31" s="224">
        <f>(C31-E31)/E31*100</f>
        <v>167.0378619153675</v>
      </c>
      <c r="I31" s="77" t="s">
        <v>65</v>
      </c>
      <c r="J31" s="67"/>
      <c r="K31" s="78" t="s">
        <v>83</v>
      </c>
      <c r="L31" s="67"/>
      <c r="M31" s="68"/>
    </row>
    <row r="32" spans="1:13" ht="16.5">
      <c r="A32" s="1" t="s">
        <v>63</v>
      </c>
      <c r="C32" s="368">
        <v>0.219086</v>
      </c>
      <c r="D32" s="223"/>
      <c r="E32" s="229">
        <v>6.142461</v>
      </c>
      <c r="F32" s="229"/>
      <c r="G32" s="224">
        <f>(C32-E32)/E32*100</f>
        <v>-96.43325370726815</v>
      </c>
      <c r="I32" s="77" t="s">
        <v>65</v>
      </c>
      <c r="J32" s="67"/>
      <c r="K32" s="78" t="s">
        <v>83</v>
      </c>
      <c r="L32" s="67"/>
      <c r="M32" s="68"/>
    </row>
    <row r="33" spans="1:12" ht="6" customHeight="1">
      <c r="A33" s="71"/>
      <c r="B33" s="67"/>
      <c r="C33" s="373"/>
      <c r="D33" s="223"/>
      <c r="E33" s="373"/>
      <c r="F33" s="373"/>
      <c r="G33" s="223"/>
      <c r="I33" s="80"/>
      <c r="J33" s="67"/>
      <c r="K33" s="80"/>
      <c r="L33" s="80"/>
    </row>
    <row r="34" spans="1:13" ht="15.75" customHeight="1">
      <c r="A34" s="73" t="s">
        <v>112</v>
      </c>
      <c r="C34" s="369">
        <f>C21/C36</f>
        <v>33735.35725708502</v>
      </c>
      <c r="D34" s="223"/>
      <c r="E34" s="229">
        <v>18210.911376</v>
      </c>
      <c r="F34" s="222"/>
      <c r="G34" s="224">
        <f>(C34-E34)/E34*100</f>
        <v>85.24804476037676</v>
      </c>
      <c r="I34" s="365">
        <f>I21/I36</f>
        <v>176.83353165991903</v>
      </c>
      <c r="J34" s="223"/>
      <c r="K34" s="222">
        <v>90.431935</v>
      </c>
      <c r="L34" s="223"/>
      <c r="M34" s="224">
        <f>(I34-K34)/K34*100</f>
        <v>95.54323553943532</v>
      </c>
    </row>
    <row r="35" spans="3:13" ht="6" customHeight="1">
      <c r="C35" s="223"/>
      <c r="D35" s="223"/>
      <c r="E35" s="223"/>
      <c r="F35" s="223"/>
      <c r="G35" s="223"/>
      <c r="I35" s="366"/>
      <c r="J35" s="223"/>
      <c r="K35" s="223"/>
      <c r="L35" s="223"/>
      <c r="M35" s="226"/>
    </row>
    <row r="36" spans="1:13" s="71" customFormat="1" ht="15" customHeight="1">
      <c r="A36" s="71" t="s">
        <v>10</v>
      </c>
      <c r="C36" s="365">
        <v>247</v>
      </c>
      <c r="D36" s="366"/>
      <c r="E36" s="222">
        <v>247</v>
      </c>
      <c r="F36" s="223"/>
      <c r="G36" s="366"/>
      <c r="I36" s="366">
        <v>247</v>
      </c>
      <c r="J36" s="223"/>
      <c r="K36" s="223">
        <v>247</v>
      </c>
      <c r="L36" s="366"/>
      <c r="M36" s="366"/>
    </row>
    <row r="37" spans="3:11" s="71" customFormat="1" ht="19.5" customHeight="1">
      <c r="C37" s="69"/>
      <c r="E37" s="1"/>
      <c r="J37" s="1"/>
      <c r="K37" s="63"/>
    </row>
    <row r="38" spans="1:11" s="71" customFormat="1" ht="14.25" customHeight="1">
      <c r="A38" s="204" t="s">
        <v>64</v>
      </c>
      <c r="C38" s="69"/>
      <c r="E38" s="1"/>
      <c r="J38" s="1"/>
      <c r="K38" s="63"/>
    </row>
    <row r="39" spans="1:2" ht="14.25" customHeight="1">
      <c r="A39" s="227" t="s">
        <v>152</v>
      </c>
      <c r="B39" s="204" t="s">
        <v>153</v>
      </c>
    </row>
    <row r="40" spans="1:2" ht="14.25" customHeight="1">
      <c r="A40" s="10" t="s">
        <v>154</v>
      </c>
      <c r="B40" s="10" t="s">
        <v>155</v>
      </c>
    </row>
    <row r="41" spans="1:14" ht="15" customHeight="1">
      <c r="A41" s="453" t="s">
        <v>228</v>
      </c>
      <c r="B41" s="364" t="s">
        <v>450</v>
      </c>
      <c r="N41" s="136"/>
    </row>
    <row r="42" ht="15.75">
      <c r="A42" s="61"/>
    </row>
  </sheetData>
  <mergeCells count="6">
    <mergeCell ref="C2:G2"/>
    <mergeCell ref="I2:M2"/>
    <mergeCell ref="E10:F10"/>
    <mergeCell ref="A4:B4"/>
    <mergeCell ref="C3:G3"/>
    <mergeCell ref="I3:M3"/>
  </mergeCells>
  <printOptions horizontalCentered="1" verticalCentered="1"/>
  <pageMargins left="0" right="0" top="0" bottom="0" header="0.393700787401575" footer="0.1"/>
  <pageSetup firstPageNumber="4" useFirstPageNumber="1" horizontalDpi="600" verticalDpi="600" orientation="landscape" paperSize="9" r:id="rId1"/>
  <headerFooter alignWithMargins="0">
    <oddFooter>&amp;R&amp;10頁 &amp;P</oddFooter>
  </headerFooter>
</worksheet>
</file>

<file path=xl/worksheets/sheet6.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00390625" defaultRowHeight="16.5"/>
  <cols>
    <col min="1" max="1" width="55.00390625" style="1" customWidth="1"/>
    <col min="2" max="2" width="5.50390625" style="1" customWidth="1"/>
    <col min="3" max="3" width="12.125" style="1" customWidth="1"/>
    <col min="4" max="4" width="7.00390625" style="1" customWidth="1"/>
    <col min="5" max="5" width="11.75390625" style="1" customWidth="1"/>
    <col min="6" max="6" width="7.375" style="1" customWidth="1"/>
    <col min="7" max="7" width="11.125" style="1" customWidth="1"/>
    <col min="8" max="8" width="3.625" style="1" customWidth="1"/>
    <col min="9" max="9" width="9.125" style="1" bestFit="1" customWidth="1"/>
    <col min="10" max="10" width="6.375" style="1" customWidth="1"/>
    <col min="11" max="11" width="5.25390625" style="1" customWidth="1"/>
    <col min="12" max="16384" width="9.00390625" style="1" customWidth="1"/>
  </cols>
  <sheetData>
    <row r="1" ht="19.5">
      <c r="A1" s="65" t="s">
        <v>12</v>
      </c>
    </row>
    <row r="3" spans="2:7" ht="16.5" customHeight="1">
      <c r="B3" s="809"/>
      <c r="C3" s="809"/>
      <c r="E3" s="809"/>
      <c r="F3" s="809"/>
      <c r="G3" s="809"/>
    </row>
    <row r="4" spans="1:9" ht="16.5">
      <c r="A4" s="247"/>
      <c r="B4" s="247"/>
      <c r="C4" s="807" t="s">
        <v>511</v>
      </c>
      <c r="D4" s="807"/>
      <c r="E4" s="807"/>
      <c r="F4" s="247"/>
      <c r="G4" s="248"/>
      <c r="I4" s="82"/>
    </row>
    <row r="5" spans="1:7" ht="17.25">
      <c r="A5" s="249"/>
      <c r="B5" s="512"/>
      <c r="C5" s="760" t="s">
        <v>443</v>
      </c>
      <c r="D5" s="250"/>
      <c r="E5" s="423" t="s">
        <v>314</v>
      </c>
      <c r="F5" s="250"/>
      <c r="G5" s="251" t="s">
        <v>69</v>
      </c>
    </row>
    <row r="6" spans="1:7" ht="17.25">
      <c r="A6" s="249"/>
      <c r="B6" s="196"/>
      <c r="C6" s="252"/>
      <c r="D6" s="196"/>
      <c r="E6" s="253"/>
      <c r="F6" s="196"/>
      <c r="G6" s="254"/>
    </row>
    <row r="7" spans="1:12" ht="33" customHeight="1">
      <c r="A7" s="255" t="s">
        <v>70</v>
      </c>
      <c r="B7" s="247"/>
      <c r="C7" s="283">
        <v>24378.76</v>
      </c>
      <c r="D7" s="424"/>
      <c r="E7" s="283">
        <v>17025.45</v>
      </c>
      <c r="F7" s="247"/>
      <c r="G7" s="256">
        <f aca="true" t="shared" si="0" ref="G7:G12">(C7-E7)/E7*100</f>
        <v>43.19010657574394</v>
      </c>
      <c r="I7" s="83"/>
      <c r="K7" s="68"/>
      <c r="L7" s="84"/>
    </row>
    <row r="8" spans="1:11" ht="33" customHeight="1">
      <c r="A8" s="257" t="s">
        <v>71</v>
      </c>
      <c r="B8" s="247"/>
      <c r="C8" s="283">
        <v>19964.72</v>
      </c>
      <c r="D8" s="424"/>
      <c r="E8" s="283">
        <v>14876.43</v>
      </c>
      <c r="F8" s="247"/>
      <c r="G8" s="256">
        <f t="shared" si="0"/>
        <v>34.20370344229093</v>
      </c>
      <c r="I8" s="83"/>
      <c r="K8" s="68"/>
    </row>
    <row r="9" spans="1:11" ht="33" customHeight="1">
      <c r="A9" s="257" t="s">
        <v>72</v>
      </c>
      <c r="B9" s="247"/>
      <c r="C9" s="283">
        <v>2802.68</v>
      </c>
      <c r="D9" s="424"/>
      <c r="E9" s="283">
        <v>1947.72</v>
      </c>
      <c r="F9" s="247"/>
      <c r="G9" s="256">
        <f t="shared" si="0"/>
        <v>43.89542644733328</v>
      </c>
      <c r="I9" s="83"/>
      <c r="K9" s="85"/>
    </row>
    <row r="10" spans="1:11" ht="33" customHeight="1">
      <c r="A10" s="257" t="s">
        <v>73</v>
      </c>
      <c r="B10" s="247"/>
      <c r="C10" s="283">
        <v>10340.36</v>
      </c>
      <c r="D10" s="424"/>
      <c r="E10" s="283">
        <v>5330.34</v>
      </c>
      <c r="F10" s="247"/>
      <c r="G10" s="256">
        <f t="shared" si="0"/>
        <v>93.9906272395382</v>
      </c>
      <c r="I10" s="83"/>
      <c r="K10" s="85"/>
    </row>
    <row r="11" spans="1:11" ht="33" customHeight="1">
      <c r="A11" s="257" t="s">
        <v>74</v>
      </c>
      <c r="B11" s="247"/>
      <c r="C11" s="283">
        <v>3330.06</v>
      </c>
      <c r="D11" s="424"/>
      <c r="E11" s="283">
        <v>1934.89</v>
      </c>
      <c r="F11" s="247"/>
      <c r="G11" s="256">
        <f t="shared" si="0"/>
        <v>72.10590782938564</v>
      </c>
      <c r="I11" s="83"/>
      <c r="K11" s="85"/>
    </row>
    <row r="12" spans="1:11" ht="33" customHeight="1">
      <c r="A12" s="255" t="s">
        <v>75</v>
      </c>
      <c r="B12" s="247"/>
      <c r="C12" s="283">
        <v>1224.67</v>
      </c>
      <c r="D12" s="424"/>
      <c r="E12" s="283">
        <v>1007.28</v>
      </c>
      <c r="F12" s="247"/>
      <c r="G12" s="256">
        <f t="shared" si="0"/>
        <v>21.581883885314916</v>
      </c>
      <c r="K12" s="66"/>
    </row>
    <row r="13" spans="5:11" ht="15.75">
      <c r="E13" s="75"/>
      <c r="G13" s="66"/>
      <c r="K13" s="66"/>
    </row>
    <row r="14" spans="1:11" ht="15.75">
      <c r="A14" s="75"/>
      <c r="B14" s="66"/>
      <c r="E14" s="808"/>
      <c r="F14" s="808"/>
      <c r="K14" s="68"/>
    </row>
    <row r="15" spans="5:11" ht="15.75">
      <c r="E15" s="75"/>
      <c r="G15" s="66"/>
      <c r="K15" s="66"/>
    </row>
    <row r="16" spans="1:11" ht="15.75">
      <c r="A16" s="75"/>
      <c r="E16" s="70"/>
      <c r="G16" s="68"/>
      <c r="I16" s="86"/>
      <c r="K16" s="68"/>
    </row>
    <row r="17" spans="5:11" ht="15.75">
      <c r="E17" s="75"/>
      <c r="G17" s="66"/>
      <c r="I17" s="67"/>
      <c r="K17" s="68"/>
    </row>
    <row r="18" spans="1:11" ht="15.75">
      <c r="A18" s="75"/>
      <c r="C18" s="70"/>
      <c r="E18" s="70"/>
      <c r="G18" s="68"/>
      <c r="I18" s="86"/>
      <c r="K18" s="68"/>
    </row>
    <row r="19" spans="5:11" ht="15.75">
      <c r="E19" s="75"/>
      <c r="G19" s="66"/>
      <c r="K19" s="66"/>
    </row>
    <row r="20" spans="1:11" ht="15.75">
      <c r="A20" s="75"/>
      <c r="B20" s="67"/>
      <c r="C20" s="66"/>
      <c r="E20" s="808"/>
      <c r="F20" s="808"/>
      <c r="G20" s="68"/>
      <c r="K20" s="68"/>
    </row>
    <row r="21" spans="5:11" ht="15.75">
      <c r="E21" s="75"/>
      <c r="G21" s="66"/>
      <c r="K21" s="66"/>
    </row>
    <row r="22" spans="1:11" ht="15.75">
      <c r="A22" s="75"/>
      <c r="B22" s="67"/>
      <c r="C22" s="66"/>
      <c r="E22" s="808"/>
      <c r="F22" s="808"/>
      <c r="G22" s="68"/>
      <c r="K22" s="68"/>
    </row>
    <row r="28" ht="15.75">
      <c r="J28" s="136"/>
    </row>
  </sheetData>
  <mergeCells count="6">
    <mergeCell ref="E20:F20"/>
    <mergeCell ref="E22:F22"/>
    <mergeCell ref="B3:C3"/>
    <mergeCell ref="E3:G3"/>
    <mergeCell ref="E14:F14"/>
    <mergeCell ref="C4:E4"/>
  </mergeCells>
  <printOptions/>
  <pageMargins left="0.94488188976378" right="0" top="0.748031496062992" bottom="0.196850393700787" header="0.511811023622047" footer="0.1"/>
  <pageSetup firstPageNumber="5" useFirstPageNumber="1" horizontalDpi="600" verticalDpi="600" orientation="landscape" paperSize="9" r:id="rId1"/>
  <headerFooter alignWithMargins="0">
    <oddFooter>&amp;R&amp;10頁 &amp;P</oddFooter>
  </headerFooter>
</worksheet>
</file>

<file path=xl/worksheets/sheet7.xml><?xml version="1.0" encoding="utf-8"?>
<worksheet xmlns="http://schemas.openxmlformats.org/spreadsheetml/2006/main" xmlns:r="http://schemas.openxmlformats.org/officeDocument/2006/relationships">
  <dimension ref="A1:F18"/>
  <sheetViews>
    <sheetView workbookViewId="0" topLeftCell="A1">
      <selection activeCell="A1" sqref="A1:C1"/>
    </sheetView>
  </sheetViews>
  <sheetFormatPr defaultColWidth="9.00390625" defaultRowHeight="16.5"/>
  <cols>
    <col min="1" max="1" width="16.375" style="0" customWidth="1"/>
    <col min="2" max="2" width="5.875" style="0" customWidth="1"/>
    <col min="3" max="3" width="28.75390625" style="0" customWidth="1"/>
  </cols>
  <sheetData>
    <row r="1" spans="1:6" ht="18.75" customHeight="1">
      <c r="A1" s="813" t="s">
        <v>265</v>
      </c>
      <c r="B1" s="813"/>
      <c r="C1" s="813"/>
      <c r="D1" s="448"/>
      <c r="E1" s="448"/>
      <c r="F1" s="448"/>
    </row>
    <row r="2" spans="1:5" ht="18.75">
      <c r="A2" s="425"/>
      <c r="B2" s="425"/>
      <c r="C2" s="425"/>
      <c r="D2" s="425"/>
      <c r="E2" s="425"/>
    </row>
    <row r="3" spans="1:5" ht="18.75">
      <c r="A3" s="425"/>
      <c r="B3" s="425"/>
      <c r="C3" s="425"/>
      <c r="D3" s="425"/>
      <c r="E3" s="425"/>
    </row>
    <row r="4" spans="1:5" ht="18.75">
      <c r="A4" s="426" t="s">
        <v>177</v>
      </c>
      <c r="B4" s="425"/>
      <c r="C4" s="425"/>
      <c r="D4" s="425"/>
      <c r="E4" s="425"/>
    </row>
    <row r="5" spans="1:4" ht="18.75">
      <c r="A5" s="810" t="s">
        <v>203</v>
      </c>
      <c r="B5" s="811"/>
      <c r="C5" s="811" t="s">
        <v>204</v>
      </c>
      <c r="D5" s="812"/>
    </row>
    <row r="6" spans="1:4" ht="24.75" customHeight="1">
      <c r="A6" s="428">
        <v>39078</v>
      </c>
      <c r="B6" s="429"/>
      <c r="C6" s="513">
        <v>13234191389549</v>
      </c>
      <c r="D6" s="305"/>
    </row>
    <row r="7" spans="1:4" ht="24.75" customHeight="1">
      <c r="A7" s="428">
        <v>39036</v>
      </c>
      <c r="B7" s="429"/>
      <c r="C7" s="430" t="s">
        <v>193</v>
      </c>
      <c r="D7" s="305"/>
    </row>
    <row r="8" spans="1:4" ht="24.75" customHeight="1">
      <c r="A8" s="428">
        <v>39010</v>
      </c>
      <c r="B8" s="429"/>
      <c r="C8" s="430" t="s">
        <v>194</v>
      </c>
      <c r="D8" s="305"/>
    </row>
    <row r="9" spans="1:4" ht="24.75" customHeight="1">
      <c r="A9" s="428">
        <v>38840</v>
      </c>
      <c r="B9" s="429"/>
      <c r="C9" s="430" t="s">
        <v>195</v>
      </c>
      <c r="D9" s="305"/>
    </row>
    <row r="10" spans="1:4" ht="24.75" customHeight="1">
      <c r="A10" s="428">
        <v>38768</v>
      </c>
      <c r="B10" s="429"/>
      <c r="C10" s="430" t="s">
        <v>196</v>
      </c>
      <c r="D10" s="305"/>
    </row>
    <row r="11" spans="1:4" ht="24.75" customHeight="1">
      <c r="A11" s="428">
        <v>38679</v>
      </c>
      <c r="B11" s="429"/>
      <c r="C11" s="430" t="s">
        <v>197</v>
      </c>
      <c r="D11" s="305"/>
    </row>
    <row r="12" spans="1:4" ht="24.75" customHeight="1">
      <c r="A12" s="428">
        <v>38546</v>
      </c>
      <c r="B12" s="429"/>
      <c r="C12" s="430" t="s">
        <v>198</v>
      </c>
      <c r="D12" s="305"/>
    </row>
    <row r="13" spans="1:4" ht="24.75" customHeight="1">
      <c r="A13" s="428">
        <v>38007</v>
      </c>
      <c r="B13" s="429"/>
      <c r="C13" s="430" t="s">
        <v>199</v>
      </c>
      <c r="D13" s="305"/>
    </row>
    <row r="14" spans="1:4" ht="24.75" customHeight="1">
      <c r="A14" s="428">
        <v>36567</v>
      </c>
      <c r="B14" s="429"/>
      <c r="C14" s="430" t="s">
        <v>200</v>
      </c>
      <c r="D14" s="305"/>
    </row>
    <row r="15" spans="1:4" ht="24.75" customHeight="1">
      <c r="A15" s="428">
        <v>35576</v>
      </c>
      <c r="B15" s="429"/>
      <c r="C15" s="430" t="s">
        <v>201</v>
      </c>
      <c r="D15" s="305"/>
    </row>
    <row r="16" spans="1:4" ht="24.75" customHeight="1">
      <c r="A16" s="431">
        <v>35345</v>
      </c>
      <c r="B16" s="432"/>
      <c r="C16" s="433" t="s">
        <v>202</v>
      </c>
      <c r="D16" s="302"/>
    </row>
    <row r="17" spans="1:4" ht="24.75" customHeight="1">
      <c r="A17" s="742"/>
      <c r="B17" s="743"/>
      <c r="C17" s="430"/>
      <c r="D17" s="196"/>
    </row>
    <row r="18" spans="1:2" ht="16.5">
      <c r="A18" s="5" t="s">
        <v>205</v>
      </c>
      <c r="B18" s="437"/>
    </row>
  </sheetData>
  <mergeCells count="3">
    <mergeCell ref="A5:B5"/>
    <mergeCell ref="C5:D5"/>
    <mergeCell ref="A1:C1"/>
  </mergeCells>
  <printOptions/>
  <pageMargins left="0.98" right="0.75" top="1" bottom="1" header="0.5" footer="0.1"/>
  <pageSetup firstPageNumber="6" useFirstPageNumber="1" horizontalDpi="600" verticalDpi="600" orientation="landscape" paperSize="9" r:id="rId1"/>
  <headerFooter alignWithMargins="0">
    <oddFooter>&amp;R&amp;10頁 &amp;P</oddFooter>
  </headerFooter>
</worksheet>
</file>

<file path=xl/worksheets/sheet8.xml><?xml version="1.0" encoding="utf-8"?>
<worksheet xmlns="http://schemas.openxmlformats.org/spreadsheetml/2006/main" xmlns:r="http://schemas.openxmlformats.org/officeDocument/2006/relationships">
  <dimension ref="A1:S77"/>
  <sheetViews>
    <sheetView workbookViewId="0" topLeftCell="A1">
      <selection activeCell="A1" sqref="A1"/>
    </sheetView>
  </sheetViews>
  <sheetFormatPr defaultColWidth="7.375" defaultRowHeight="16.5"/>
  <cols>
    <col min="1" max="1" width="2.875" style="94" customWidth="1"/>
    <col min="2" max="2" width="24.875" style="94" customWidth="1"/>
    <col min="3" max="3" width="2.25390625" style="94" customWidth="1"/>
    <col min="4" max="4" width="1.00390625" style="93" customWidth="1"/>
    <col min="5" max="5" width="6.50390625" style="94" customWidth="1"/>
    <col min="6" max="6" width="0.74609375" style="94" customWidth="1"/>
    <col min="7" max="7" width="18.625" style="94" customWidth="1"/>
    <col min="8" max="8" width="2.875" style="94" customWidth="1"/>
    <col min="9" max="9" width="2.00390625" style="94" customWidth="1"/>
    <col min="10" max="10" width="6.75390625" style="94" customWidth="1"/>
    <col min="11" max="11" width="1.00390625" style="94" customWidth="1"/>
    <col min="12" max="12" width="18.75390625" style="94" customWidth="1"/>
    <col min="13" max="13" width="2.125" style="94" customWidth="1"/>
    <col min="14" max="14" width="13.375" style="94" customWidth="1"/>
    <col min="15" max="15" width="1.37890625" style="94" customWidth="1"/>
    <col min="16" max="17" width="7.375" style="94" customWidth="1"/>
    <col min="18" max="18" width="5.50390625" style="94" customWidth="1"/>
    <col min="19" max="19" width="7.375" style="94" customWidth="1"/>
    <col min="20" max="20" width="6.00390625" style="94" customWidth="1"/>
    <col min="21" max="21" width="5.25390625" style="94" customWidth="1"/>
    <col min="22" max="22" width="5.875" style="94" customWidth="1"/>
    <col min="23" max="16384" width="7.375" style="94" customWidth="1"/>
  </cols>
  <sheetData>
    <row r="1" spans="1:15" ht="19.5">
      <c r="A1" s="95"/>
      <c r="B1" s="267" t="s">
        <v>208</v>
      </c>
      <c r="C1" s="88"/>
      <c r="D1" s="89"/>
      <c r="E1" s="90"/>
      <c r="F1" s="90"/>
      <c r="G1" s="90"/>
      <c r="H1" s="91"/>
      <c r="I1" s="90"/>
      <c r="J1" s="91"/>
      <c r="K1" s="90"/>
      <c r="L1" s="91"/>
      <c r="M1" s="90"/>
      <c r="N1" s="92"/>
      <c r="O1" s="90"/>
    </row>
    <row r="2" spans="1:15" ht="18.75">
      <c r="A2" s="96"/>
      <c r="B2" s="87"/>
      <c r="C2" s="88"/>
      <c r="D2" s="89"/>
      <c r="E2" s="90"/>
      <c r="F2" s="90"/>
      <c r="G2" s="90"/>
      <c r="H2" s="91"/>
      <c r="I2" s="90"/>
      <c r="J2" s="91"/>
      <c r="K2" s="90"/>
      <c r="L2" s="91"/>
      <c r="M2" s="90"/>
      <c r="N2" s="92"/>
      <c r="O2" s="90"/>
    </row>
    <row r="3" spans="2:15" ht="7.5" customHeight="1">
      <c r="B3" s="97"/>
      <c r="C3" s="98"/>
      <c r="D3" s="89"/>
      <c r="E3" s="99"/>
      <c r="F3" s="99"/>
      <c r="G3" s="99"/>
      <c r="I3" s="99"/>
      <c r="K3" s="99"/>
      <c r="M3" s="99"/>
      <c r="N3" s="92"/>
      <c r="O3" s="99"/>
    </row>
    <row r="4" spans="2:14" ht="14.25">
      <c r="B4" s="100" t="s">
        <v>52</v>
      </c>
      <c r="C4" s="101"/>
      <c r="E4" s="93"/>
      <c r="F4" s="93"/>
      <c r="G4" s="93"/>
      <c r="H4" s="93"/>
      <c r="I4" s="93"/>
      <c r="J4" s="93"/>
      <c r="K4" s="93"/>
      <c r="L4" s="93"/>
      <c r="M4" s="93"/>
      <c r="N4" s="93"/>
    </row>
    <row r="5" spans="2:15" ht="4.5" customHeight="1">
      <c r="B5" s="93"/>
      <c r="C5" s="93"/>
      <c r="E5" s="112"/>
      <c r="F5" s="93"/>
      <c r="G5" s="93"/>
      <c r="H5" s="93"/>
      <c r="I5" s="93"/>
      <c r="J5" s="93"/>
      <c r="K5" s="93"/>
      <c r="L5" s="93"/>
      <c r="M5" s="93"/>
      <c r="N5" s="112"/>
      <c r="O5" s="111"/>
    </row>
    <row r="6" spans="2:15" ht="27" customHeight="1">
      <c r="B6" s="326" t="s">
        <v>13</v>
      </c>
      <c r="C6" s="307"/>
      <c r="D6" s="308"/>
      <c r="E6" s="327" t="s">
        <v>14</v>
      </c>
      <c r="F6" s="309"/>
      <c r="G6" s="339" t="s">
        <v>209</v>
      </c>
      <c r="H6" s="310"/>
      <c r="I6" s="309"/>
      <c r="J6" s="327" t="s">
        <v>14</v>
      </c>
      <c r="K6" s="309"/>
      <c r="L6" s="339" t="s">
        <v>178</v>
      </c>
      <c r="M6" s="310"/>
      <c r="N6" s="338" t="s">
        <v>131</v>
      </c>
      <c r="O6" s="311"/>
    </row>
    <row r="7" spans="1:15" ht="16.5">
      <c r="A7" s="104"/>
      <c r="B7" s="320" t="s">
        <v>15</v>
      </c>
      <c r="C7" s="328"/>
      <c r="D7" s="312"/>
      <c r="E7" s="313">
        <v>1</v>
      </c>
      <c r="F7" s="314"/>
      <c r="G7" s="316">
        <v>15137834.6</v>
      </c>
      <c r="H7" s="315"/>
      <c r="I7" s="312"/>
      <c r="J7" s="346">
        <v>1</v>
      </c>
      <c r="K7" s="314"/>
      <c r="L7" s="316">
        <v>13310591.6</v>
      </c>
      <c r="M7" s="315"/>
      <c r="N7" s="380">
        <f>(G7-L7)/L7*100</f>
        <v>13.7277369399569</v>
      </c>
      <c r="O7" s="315"/>
    </row>
    <row r="8" spans="1:15" ht="16.5">
      <c r="A8" s="104"/>
      <c r="B8" s="320" t="s">
        <v>17</v>
      </c>
      <c r="C8" s="328"/>
      <c r="D8" s="317"/>
      <c r="E8" s="313">
        <v>2</v>
      </c>
      <c r="F8" s="318"/>
      <c r="G8" s="316">
        <v>4550201.807</v>
      </c>
      <c r="H8" s="319"/>
      <c r="I8" s="317"/>
      <c r="J8" s="347">
        <v>2</v>
      </c>
      <c r="K8" s="318"/>
      <c r="L8" s="316">
        <v>4572901.031686859</v>
      </c>
      <c r="M8" s="319"/>
      <c r="N8" s="380">
        <f aca="true" t="shared" si="0" ref="N8:N21">(G8-L8)/L8*100</f>
        <v>-0.4963856538676466</v>
      </c>
      <c r="O8" s="319"/>
    </row>
    <row r="9" spans="1:15" ht="19.5">
      <c r="A9" s="104"/>
      <c r="B9" s="320" t="s">
        <v>16</v>
      </c>
      <c r="C9" s="328"/>
      <c r="D9" s="312"/>
      <c r="E9" s="313">
        <v>3</v>
      </c>
      <c r="F9" s="314"/>
      <c r="G9" s="316">
        <v>3890158.5</v>
      </c>
      <c r="H9" s="412"/>
      <c r="I9" s="312"/>
      <c r="J9" s="347">
        <v>3</v>
      </c>
      <c r="K9" s="314"/>
      <c r="L9" s="316">
        <v>3603984.9</v>
      </c>
      <c r="M9" s="315"/>
      <c r="N9" s="380">
        <f t="shared" si="0"/>
        <v>7.940477220090464</v>
      </c>
      <c r="O9" s="315"/>
    </row>
    <row r="10" spans="1:15" ht="16.5">
      <c r="A10" s="104"/>
      <c r="B10" s="320" t="s">
        <v>18</v>
      </c>
      <c r="C10" s="328"/>
      <c r="D10" s="312"/>
      <c r="E10" s="313">
        <v>4</v>
      </c>
      <c r="F10" s="314"/>
      <c r="G10" s="316">
        <v>3717857.944</v>
      </c>
      <c r="H10" s="315"/>
      <c r="I10" s="312"/>
      <c r="J10" s="347">
        <v>4</v>
      </c>
      <c r="K10" s="314"/>
      <c r="L10" s="316">
        <v>3058182.4144703867</v>
      </c>
      <c r="M10" s="315"/>
      <c r="N10" s="380">
        <f t="shared" si="0"/>
        <v>21.570836533760378</v>
      </c>
      <c r="O10" s="315"/>
    </row>
    <row r="11" spans="1:15" s="106" customFormat="1" ht="16.5">
      <c r="A11" s="105"/>
      <c r="B11" s="320" t="s">
        <v>19</v>
      </c>
      <c r="C11" s="329"/>
      <c r="D11" s="312"/>
      <c r="E11" s="313">
        <v>5</v>
      </c>
      <c r="F11" s="314"/>
      <c r="G11" s="316">
        <v>3583300.44</v>
      </c>
      <c r="H11" s="315"/>
      <c r="I11" s="312"/>
      <c r="J11" s="347">
        <v>5</v>
      </c>
      <c r="K11" s="314"/>
      <c r="L11" s="316">
        <v>2706803.4913894786</v>
      </c>
      <c r="M11" s="315"/>
      <c r="N11" s="380">
        <f t="shared" si="0"/>
        <v>32.381255285014824</v>
      </c>
      <c r="O11" s="315"/>
    </row>
    <row r="12" spans="1:15" s="106" customFormat="1" ht="16.5">
      <c r="A12" s="105"/>
      <c r="B12" s="320" t="s">
        <v>21</v>
      </c>
      <c r="C12" s="329"/>
      <c r="D12" s="312"/>
      <c r="E12" s="313">
        <v>6</v>
      </c>
      <c r="F12" s="314"/>
      <c r="G12" s="316">
        <v>1814446.289</v>
      </c>
      <c r="H12" s="315"/>
      <c r="I12" s="312"/>
      <c r="J12" s="347">
        <v>6</v>
      </c>
      <c r="K12" s="314"/>
      <c r="L12" s="316">
        <v>1482184.5574387948</v>
      </c>
      <c r="M12" s="315"/>
      <c r="N12" s="380">
        <f t="shared" si="0"/>
        <v>22.417028290684087</v>
      </c>
      <c r="O12" s="315"/>
    </row>
    <row r="13" spans="1:15" s="106" customFormat="1" ht="16.5">
      <c r="A13" s="105"/>
      <c r="B13" s="320" t="s">
        <v>22</v>
      </c>
      <c r="C13" s="329"/>
      <c r="D13" s="312"/>
      <c r="E13" s="313">
        <v>7</v>
      </c>
      <c r="F13" s="314"/>
      <c r="G13" s="316">
        <v>1568739.32</v>
      </c>
      <c r="H13" s="315"/>
      <c r="I13" s="312"/>
      <c r="J13" s="347">
        <v>8</v>
      </c>
      <c r="K13" s="314"/>
      <c r="L13" s="316">
        <v>1054999.319017218</v>
      </c>
      <c r="M13" s="315"/>
      <c r="N13" s="380">
        <f t="shared" si="0"/>
        <v>48.69576612251801</v>
      </c>
      <c r="O13" s="315"/>
    </row>
    <row r="14" spans="1:15" s="106" customFormat="1" ht="18.75" customHeight="1">
      <c r="A14" s="107"/>
      <c r="B14" s="320" t="s">
        <v>20</v>
      </c>
      <c r="C14" s="329"/>
      <c r="D14" s="312"/>
      <c r="E14" s="313">
        <v>8</v>
      </c>
      <c r="F14" s="314"/>
      <c r="G14" s="316">
        <v>1568715.04</v>
      </c>
      <c r="H14" s="315"/>
      <c r="I14" s="312"/>
      <c r="J14" s="347">
        <v>7</v>
      </c>
      <c r="K14" s="314"/>
      <c r="L14" s="316">
        <v>1221106.050955414</v>
      </c>
      <c r="M14" s="321"/>
      <c r="N14" s="380">
        <f t="shared" si="0"/>
        <v>28.466732170609653</v>
      </c>
      <c r="O14" s="315"/>
    </row>
    <row r="15" spans="1:15" s="106" customFormat="1" ht="16.5">
      <c r="A15" s="107"/>
      <c r="B15" s="320" t="s">
        <v>170</v>
      </c>
      <c r="C15" s="329"/>
      <c r="D15" s="312"/>
      <c r="E15" s="313">
        <v>9</v>
      </c>
      <c r="F15" s="314"/>
      <c r="G15" s="316">
        <v>1295525.67</v>
      </c>
      <c r="H15" s="315"/>
      <c r="I15" s="312"/>
      <c r="J15" s="347">
        <v>9</v>
      </c>
      <c r="K15" s="314"/>
      <c r="L15" s="316">
        <v>959910.3916017929</v>
      </c>
      <c r="M15" s="315"/>
      <c r="N15" s="380">
        <f t="shared" si="0"/>
        <v>34.96318836992369</v>
      </c>
      <c r="O15" s="315"/>
    </row>
    <row r="16" spans="1:15" s="106" customFormat="1" ht="16.5">
      <c r="A16" s="107"/>
      <c r="B16" s="320" t="s">
        <v>120</v>
      </c>
      <c r="C16" s="315"/>
      <c r="D16" s="321"/>
      <c r="E16" s="313">
        <v>10</v>
      </c>
      <c r="F16" s="314"/>
      <c r="G16" s="325">
        <v>1186407.338</v>
      </c>
      <c r="H16" s="315"/>
      <c r="I16" s="321"/>
      <c r="J16" s="347">
        <v>10</v>
      </c>
      <c r="K16" s="348"/>
      <c r="L16" s="325">
        <v>935448.3173230139</v>
      </c>
      <c r="M16" s="315"/>
      <c r="N16" s="381">
        <f t="shared" si="0"/>
        <v>26.827673536808444</v>
      </c>
      <c r="O16" s="315"/>
    </row>
    <row r="17" spans="1:15" s="110" customFormat="1" ht="27" customHeight="1">
      <c r="A17" s="104"/>
      <c r="B17" s="326" t="s">
        <v>128</v>
      </c>
      <c r="C17" s="333"/>
      <c r="D17" s="323"/>
      <c r="E17" s="334"/>
      <c r="F17" s="323"/>
      <c r="G17" s="322"/>
      <c r="H17" s="335"/>
      <c r="I17" s="323"/>
      <c r="J17" s="334"/>
      <c r="K17" s="323"/>
      <c r="L17" s="322"/>
      <c r="M17" s="335"/>
      <c r="N17" s="438"/>
      <c r="O17" s="335"/>
    </row>
    <row r="18" spans="1:15" s="110" customFormat="1" ht="18" customHeight="1">
      <c r="A18" s="104"/>
      <c r="B18" s="336" t="s">
        <v>129</v>
      </c>
      <c r="C18" s="337"/>
      <c r="D18" s="321"/>
      <c r="E18" s="313">
        <v>15</v>
      </c>
      <c r="F18" s="321"/>
      <c r="G18" s="316">
        <v>704920.75</v>
      </c>
      <c r="H18" s="315"/>
      <c r="I18" s="321"/>
      <c r="J18" s="313">
        <v>19</v>
      </c>
      <c r="K18" s="321"/>
      <c r="L18" s="316">
        <v>286190.30507298454</v>
      </c>
      <c r="M18" s="315"/>
      <c r="N18" s="380">
        <f t="shared" si="0"/>
        <v>146.3118902019516</v>
      </c>
      <c r="O18" s="315"/>
    </row>
    <row r="19" spans="1:15" s="110" customFormat="1" ht="18" customHeight="1">
      <c r="A19" s="104"/>
      <c r="B19" s="336" t="s">
        <v>122</v>
      </c>
      <c r="C19" s="337"/>
      <c r="D19" s="321"/>
      <c r="E19" s="313">
        <v>18</v>
      </c>
      <c r="F19" s="321"/>
      <c r="G19" s="316">
        <v>578894.316</v>
      </c>
      <c r="H19" s="315"/>
      <c r="I19" s="321"/>
      <c r="J19" s="313">
        <v>17</v>
      </c>
      <c r="K19" s="321"/>
      <c r="L19" s="316">
        <v>476017.9642541789</v>
      </c>
      <c r="M19" s="315"/>
      <c r="N19" s="380">
        <f t="shared" si="0"/>
        <v>21.611863305832777</v>
      </c>
      <c r="O19" s="315"/>
    </row>
    <row r="20" spans="1:15" s="110" customFormat="1" ht="18" customHeight="1">
      <c r="A20" s="104"/>
      <c r="B20" s="336" t="s">
        <v>121</v>
      </c>
      <c r="C20" s="337"/>
      <c r="D20" s="321"/>
      <c r="E20" s="313">
        <v>19</v>
      </c>
      <c r="F20" s="321"/>
      <c r="G20" s="316">
        <v>357735.548</v>
      </c>
      <c r="H20" s="412"/>
      <c r="I20" s="321"/>
      <c r="J20" s="313">
        <v>20</v>
      </c>
      <c r="K20" s="321"/>
      <c r="L20" s="316">
        <v>257340.6</v>
      </c>
      <c r="M20" s="315"/>
      <c r="N20" s="380">
        <f t="shared" si="0"/>
        <v>39.01247918128737</v>
      </c>
      <c r="O20" s="315"/>
    </row>
    <row r="21" spans="1:15" s="110" customFormat="1" ht="18" customHeight="1">
      <c r="A21" s="104"/>
      <c r="B21" s="330" t="s">
        <v>130</v>
      </c>
      <c r="C21" s="331"/>
      <c r="D21" s="322"/>
      <c r="E21" s="324">
        <v>25</v>
      </c>
      <c r="F21" s="322"/>
      <c r="G21" s="325">
        <v>199275.858</v>
      </c>
      <c r="H21" s="332"/>
      <c r="I21" s="322"/>
      <c r="J21" s="324">
        <v>30</v>
      </c>
      <c r="K21" s="322"/>
      <c r="L21" s="325">
        <v>115661.93650714976</v>
      </c>
      <c r="M21" s="332"/>
      <c r="N21" s="381">
        <f t="shared" si="0"/>
        <v>72.29164928228707</v>
      </c>
      <c r="O21" s="332"/>
    </row>
    <row r="22" spans="1:15" s="106" customFormat="1" ht="15.75">
      <c r="A22" s="111"/>
      <c r="B22" s="115"/>
      <c r="C22" s="103"/>
      <c r="D22" s="112"/>
      <c r="E22" s="116"/>
      <c r="F22" s="103"/>
      <c r="G22" s="103"/>
      <c r="H22" s="111"/>
      <c r="I22" s="111"/>
      <c r="J22" s="113"/>
      <c r="K22" s="111"/>
      <c r="L22" s="111"/>
      <c r="M22" s="111"/>
      <c r="N22" s="114"/>
      <c r="O22" s="111"/>
    </row>
    <row r="23" spans="1:15" s="106" customFormat="1" ht="15.75">
      <c r="A23" s="111"/>
      <c r="B23" s="115" t="s">
        <v>67</v>
      </c>
      <c r="C23" s="103"/>
      <c r="D23" s="112"/>
      <c r="E23" s="116"/>
      <c r="F23" s="103"/>
      <c r="G23" s="103"/>
      <c r="H23" s="111"/>
      <c r="I23" s="111"/>
      <c r="J23" s="113"/>
      <c r="K23" s="111"/>
      <c r="L23" s="111"/>
      <c r="M23" s="111"/>
      <c r="N23" s="114"/>
      <c r="O23" s="111"/>
    </row>
    <row r="24" spans="1:15" s="106" customFormat="1" ht="15.75">
      <c r="A24" s="111"/>
      <c r="B24" s="115"/>
      <c r="C24" s="103"/>
      <c r="D24" s="112"/>
      <c r="E24" s="116"/>
      <c r="F24" s="103"/>
      <c r="G24" s="103"/>
      <c r="H24" s="111"/>
      <c r="I24" s="111"/>
      <c r="J24" s="113"/>
      <c r="K24" s="111"/>
      <c r="L24" s="111"/>
      <c r="M24" s="111"/>
      <c r="N24" s="114"/>
      <c r="O24" s="111"/>
    </row>
    <row r="25" spans="1:15" s="106" customFormat="1" ht="15.75" customHeight="1">
      <c r="A25" s="111"/>
      <c r="B25" s="115" t="s">
        <v>81</v>
      </c>
      <c r="C25" s="103"/>
      <c r="D25" s="112"/>
      <c r="E25" s="116"/>
      <c r="F25" s="103"/>
      <c r="G25" s="103"/>
      <c r="H25" s="111"/>
      <c r="I25" s="111"/>
      <c r="J25" s="113"/>
      <c r="K25" s="111"/>
      <c r="L25" s="111"/>
      <c r="M25" s="111"/>
      <c r="N25" s="114"/>
      <c r="O25" s="111"/>
    </row>
    <row r="26" spans="1:15" s="106" customFormat="1" ht="15.75" customHeight="1">
      <c r="A26" s="111"/>
      <c r="B26" s="115"/>
      <c r="C26" s="103"/>
      <c r="D26" s="112"/>
      <c r="E26" s="116"/>
      <c r="F26" s="103"/>
      <c r="G26" s="103"/>
      <c r="H26" s="111"/>
      <c r="I26" s="111"/>
      <c r="J26" s="113"/>
      <c r="K26" s="111"/>
      <c r="L26" s="111"/>
      <c r="M26" s="111"/>
      <c r="N26" s="114"/>
      <c r="O26" s="111"/>
    </row>
    <row r="27" spans="1:15" s="106" customFormat="1" ht="15.75" customHeight="1">
      <c r="A27" s="111"/>
      <c r="B27" s="354" t="s">
        <v>277</v>
      </c>
      <c r="C27" s="103"/>
      <c r="D27" s="112"/>
      <c r="E27" s="116"/>
      <c r="F27" s="103"/>
      <c r="G27" s="103"/>
      <c r="H27" s="111"/>
      <c r="I27" s="111"/>
      <c r="J27" s="113"/>
      <c r="K27" s="111"/>
      <c r="L27" s="111"/>
      <c r="M27" s="111"/>
      <c r="N27" s="114"/>
      <c r="O27" s="111"/>
    </row>
    <row r="28" spans="1:15" s="106" customFormat="1" ht="15.75" customHeight="1">
      <c r="A28" s="111"/>
      <c r="B28" s="354" t="s">
        <v>482</v>
      </c>
      <c r="C28" s="103"/>
      <c r="D28" s="112"/>
      <c r="E28" s="116"/>
      <c r="F28" s="103"/>
      <c r="G28" s="103"/>
      <c r="H28" s="111"/>
      <c r="I28" s="111"/>
      <c r="J28" s="113"/>
      <c r="K28" s="111"/>
      <c r="L28" s="111"/>
      <c r="M28" s="111"/>
      <c r="N28" s="114"/>
      <c r="O28" s="111"/>
    </row>
    <row r="29" spans="1:15" s="106" customFormat="1" ht="15.75" customHeight="1">
      <c r="A29" s="111"/>
      <c r="B29" s="354" t="s">
        <v>302</v>
      </c>
      <c r="C29" s="103"/>
      <c r="D29" s="112"/>
      <c r="E29" s="116"/>
      <c r="F29" s="103"/>
      <c r="G29" s="103"/>
      <c r="H29" s="111"/>
      <c r="I29" s="111"/>
      <c r="J29" s="113"/>
      <c r="K29" s="111"/>
      <c r="L29" s="111"/>
      <c r="M29" s="111"/>
      <c r="N29" s="114"/>
      <c r="O29" s="111"/>
    </row>
    <row r="30" spans="1:15" s="106" customFormat="1" ht="15" customHeight="1">
      <c r="A30" s="94"/>
      <c r="B30" s="115"/>
      <c r="C30" s="109"/>
      <c r="D30" s="108"/>
      <c r="E30" s="118"/>
      <c r="F30" s="109"/>
      <c r="G30" s="119"/>
      <c r="H30" s="120"/>
      <c r="I30" s="120"/>
      <c r="J30" s="121"/>
      <c r="K30" s="120"/>
      <c r="L30" s="122"/>
      <c r="M30" s="120"/>
      <c r="N30" s="123"/>
      <c r="O30" s="93"/>
    </row>
    <row r="31" spans="1:15" s="106" customFormat="1" ht="15">
      <c r="A31" s="94"/>
      <c r="B31" s="115" t="s">
        <v>68</v>
      </c>
      <c r="D31" s="93"/>
      <c r="E31" s="124"/>
      <c r="F31" s="94"/>
      <c r="G31" s="94"/>
      <c r="H31" s="94"/>
      <c r="I31" s="94"/>
      <c r="J31" s="124"/>
      <c r="K31" s="93"/>
      <c r="L31" s="102"/>
      <c r="M31" s="93"/>
      <c r="N31" s="125"/>
      <c r="O31" s="93"/>
    </row>
    <row r="32" spans="1:15" s="106" customFormat="1" ht="15.75">
      <c r="A32" s="94"/>
      <c r="B32" s="117"/>
      <c r="D32" s="93"/>
      <c r="E32" s="413"/>
      <c r="F32" s="94"/>
      <c r="G32" s="94"/>
      <c r="H32" s="94"/>
      <c r="I32" s="94"/>
      <c r="J32" s="124"/>
      <c r="K32" s="93"/>
      <c r="L32" s="102"/>
      <c r="M32" s="93"/>
      <c r="N32" s="125"/>
      <c r="O32" s="93"/>
    </row>
    <row r="33" spans="1:19" s="106" customFormat="1" ht="12.75">
      <c r="A33" s="94"/>
      <c r="C33" s="94"/>
      <c r="D33" s="102"/>
      <c r="E33" s="94"/>
      <c r="F33" s="94"/>
      <c r="G33" s="94"/>
      <c r="H33" s="94"/>
      <c r="I33" s="94"/>
      <c r="J33" s="94"/>
      <c r="K33" s="94"/>
      <c r="L33" s="94"/>
      <c r="M33" s="94"/>
      <c r="N33" s="94"/>
      <c r="O33" s="93"/>
      <c r="S33" s="340"/>
    </row>
    <row r="34" spans="1:15" s="106" customFormat="1" ht="12.75">
      <c r="A34" s="94"/>
      <c r="C34" s="94"/>
      <c r="D34" s="93"/>
      <c r="E34" s="94"/>
      <c r="F34" s="94"/>
      <c r="G34" s="94"/>
      <c r="H34" s="94"/>
      <c r="I34" s="94"/>
      <c r="J34" s="94"/>
      <c r="K34" s="94"/>
      <c r="L34" s="94"/>
      <c r="M34" s="94"/>
      <c r="N34" s="94"/>
      <c r="O34" s="93"/>
    </row>
    <row r="35" spans="1:15" s="106" customFormat="1" ht="12.75">
      <c r="A35" s="94"/>
      <c r="B35" s="93"/>
      <c r="C35" s="93"/>
      <c r="D35" s="93"/>
      <c r="E35" s="126"/>
      <c r="F35" s="94"/>
      <c r="G35" s="127"/>
      <c r="H35" s="94"/>
      <c r="I35" s="94"/>
      <c r="J35" s="124"/>
      <c r="K35" s="126"/>
      <c r="L35" s="128"/>
      <c r="M35" s="129"/>
      <c r="N35" s="130"/>
      <c r="O35" s="94"/>
    </row>
    <row r="36" spans="1:15" s="106" customFormat="1" ht="12.75">
      <c r="A36" s="94"/>
      <c r="B36" s="94"/>
      <c r="C36" s="94"/>
      <c r="D36" s="93"/>
      <c r="E36" s="94"/>
      <c r="F36" s="94"/>
      <c r="G36" s="127"/>
      <c r="H36" s="94"/>
      <c r="I36" s="94"/>
      <c r="J36" s="124"/>
      <c r="K36" s="129"/>
      <c r="L36" s="129"/>
      <c r="M36" s="130"/>
      <c r="N36" s="130"/>
      <c r="O36" s="94"/>
    </row>
    <row r="37" spans="1:15" s="106" customFormat="1" ht="12.75">
      <c r="A37" s="94"/>
      <c r="B37" s="94"/>
      <c r="C37" s="94"/>
      <c r="D37" s="93"/>
      <c r="E37" s="94"/>
      <c r="F37" s="124"/>
      <c r="G37" s="127"/>
      <c r="H37" s="129"/>
      <c r="I37" s="129"/>
      <c r="J37" s="126"/>
      <c r="K37" s="126"/>
      <c r="L37" s="128"/>
      <c r="M37" s="130"/>
      <c r="N37" s="130"/>
      <c r="O37" s="94"/>
    </row>
    <row r="38" spans="1:15" s="106" customFormat="1" ht="12.75">
      <c r="A38" s="94"/>
      <c r="B38" s="94"/>
      <c r="C38" s="94"/>
      <c r="D38" s="93"/>
      <c r="E38" s="94"/>
      <c r="F38" s="94"/>
      <c r="G38" s="127"/>
      <c r="H38" s="94"/>
      <c r="I38" s="94"/>
      <c r="J38" s="124"/>
      <c r="K38" s="129"/>
      <c r="L38" s="128"/>
      <c r="M38" s="129"/>
      <c r="N38" s="130"/>
      <c r="O38" s="94"/>
    </row>
    <row r="39" spans="1:15" s="106" customFormat="1" ht="12.75">
      <c r="A39" s="94"/>
      <c r="B39" s="94"/>
      <c r="C39" s="94"/>
      <c r="D39" s="102"/>
      <c r="E39" s="127"/>
      <c r="F39" s="127"/>
      <c r="G39" s="94"/>
      <c r="H39" s="94"/>
      <c r="I39" s="94"/>
      <c r="J39" s="124"/>
      <c r="K39" s="94"/>
      <c r="L39" s="127"/>
      <c r="M39" s="131"/>
      <c r="N39" s="131"/>
      <c r="O39" s="94"/>
    </row>
    <row r="40" spans="1:15" s="106" customFormat="1" ht="12.75">
      <c r="A40" s="94"/>
      <c r="B40" s="94"/>
      <c r="C40" s="94"/>
      <c r="D40" s="102"/>
      <c r="E40" s="127"/>
      <c r="F40" s="127"/>
      <c r="G40" s="94"/>
      <c r="H40" s="94"/>
      <c r="I40" s="94"/>
      <c r="J40" s="124"/>
      <c r="K40" s="94"/>
      <c r="L40" s="127"/>
      <c r="M40" s="94"/>
      <c r="N40" s="131"/>
      <c r="O40" s="94"/>
    </row>
    <row r="41" spans="1:15" s="106" customFormat="1" ht="12.75">
      <c r="A41" s="94"/>
      <c r="B41" s="94"/>
      <c r="C41" s="94"/>
      <c r="D41" s="93"/>
      <c r="E41" s="94"/>
      <c r="F41" s="94"/>
      <c r="G41" s="94"/>
      <c r="H41" s="94"/>
      <c r="I41" s="94"/>
      <c r="J41" s="124"/>
      <c r="K41" s="94"/>
      <c r="L41" s="127"/>
      <c r="M41" s="94"/>
      <c r="N41" s="131"/>
      <c r="O41" s="94"/>
    </row>
    <row r="42" spans="1:15" s="106" customFormat="1" ht="12.75">
      <c r="A42" s="94"/>
      <c r="B42" s="94"/>
      <c r="C42" s="94"/>
      <c r="D42" s="93"/>
      <c r="E42" s="94"/>
      <c r="F42" s="127"/>
      <c r="G42" s="94"/>
      <c r="H42" s="94"/>
      <c r="I42" s="94"/>
      <c r="J42" s="124"/>
      <c r="K42" s="124"/>
      <c r="L42" s="127"/>
      <c r="M42" s="94"/>
      <c r="N42" s="131"/>
      <c r="O42" s="94"/>
    </row>
    <row r="43" spans="1:15" s="106" customFormat="1" ht="12.75">
      <c r="A43" s="94"/>
      <c r="B43" s="94"/>
      <c r="C43" s="94"/>
      <c r="D43" s="93"/>
      <c r="E43" s="94"/>
      <c r="F43" s="94"/>
      <c r="G43" s="93"/>
      <c r="H43" s="94"/>
      <c r="I43" s="94"/>
      <c r="J43" s="94"/>
      <c r="K43" s="94"/>
      <c r="L43" s="127"/>
      <c r="M43" s="94"/>
      <c r="N43" s="94"/>
      <c r="O43" s="94"/>
    </row>
    <row r="44" spans="1:15" s="106" customFormat="1" ht="12.75">
      <c r="A44" s="94"/>
      <c r="B44" s="94"/>
      <c r="C44" s="94"/>
      <c r="D44" s="93"/>
      <c r="E44" s="94"/>
      <c r="F44" s="94"/>
      <c r="G44" s="93"/>
      <c r="H44" s="94"/>
      <c r="I44" s="94"/>
      <c r="J44" s="94"/>
      <c r="K44" s="94"/>
      <c r="L44" s="127"/>
      <c r="M44" s="94"/>
      <c r="N44" s="94"/>
      <c r="O44" s="94"/>
    </row>
    <row r="45" spans="1:15" s="106" customFormat="1" ht="12.75">
      <c r="A45" s="94"/>
      <c r="B45" s="94"/>
      <c r="C45" s="94"/>
      <c r="D45" s="93"/>
      <c r="E45" s="94"/>
      <c r="F45" s="94"/>
      <c r="G45" s="94"/>
      <c r="H45" s="94"/>
      <c r="I45" s="94"/>
      <c r="J45" s="124"/>
      <c r="K45" s="94"/>
      <c r="L45" s="127"/>
      <c r="M45" s="94"/>
      <c r="N45" s="94"/>
      <c r="O45" s="94"/>
    </row>
    <row r="46" spans="6:14" ht="12.75">
      <c r="F46" s="127"/>
      <c r="J46" s="124"/>
      <c r="M46" s="131"/>
      <c r="N46" s="131"/>
    </row>
    <row r="47" spans="4:14" ht="12.75" customHeight="1">
      <c r="D47" s="102"/>
      <c r="E47" s="127"/>
      <c r="F47" s="127"/>
      <c r="J47" s="124"/>
      <c r="L47" s="127"/>
      <c r="N47" s="131"/>
    </row>
    <row r="48" spans="1:15" s="106" customFormat="1" ht="12.75" customHeight="1">
      <c r="A48" s="94"/>
      <c r="B48" s="94"/>
      <c r="C48" s="94"/>
      <c r="D48" s="102"/>
      <c r="E48" s="127"/>
      <c r="F48" s="127"/>
      <c r="G48" s="94"/>
      <c r="H48" s="94"/>
      <c r="I48" s="94"/>
      <c r="J48" s="124"/>
      <c r="K48" s="124"/>
      <c r="L48" s="127"/>
      <c r="M48" s="131"/>
      <c r="N48" s="131"/>
      <c r="O48" s="94"/>
    </row>
    <row r="49" spans="4:14" ht="3" customHeight="1">
      <c r="D49" s="102"/>
      <c r="E49" s="127"/>
      <c r="F49" s="127"/>
      <c r="J49" s="124"/>
      <c r="L49" s="127"/>
      <c r="M49" s="131"/>
      <c r="N49" s="131"/>
    </row>
    <row r="50" spans="1:15" s="111" customFormat="1" ht="3" customHeight="1">
      <c r="A50" s="94"/>
      <c r="B50" s="94"/>
      <c r="C50" s="94"/>
      <c r="D50" s="93"/>
      <c r="E50" s="94"/>
      <c r="F50" s="127"/>
      <c r="G50" s="94"/>
      <c r="H50" s="94"/>
      <c r="I50" s="94"/>
      <c r="J50" s="124"/>
      <c r="K50" s="124"/>
      <c r="L50" s="127"/>
      <c r="M50" s="94"/>
      <c r="N50" s="131"/>
      <c r="O50" s="94"/>
    </row>
    <row r="51" spans="5:14" ht="11.25" customHeight="1">
      <c r="E51" s="127"/>
      <c r="F51" s="127"/>
      <c r="J51" s="124"/>
      <c r="K51" s="124"/>
      <c r="L51" s="127"/>
      <c r="M51" s="131"/>
      <c r="N51" s="131"/>
    </row>
    <row r="52" spans="6:14" ht="7.5" customHeight="1">
      <c r="F52" s="127"/>
      <c r="J52" s="124"/>
      <c r="L52" s="127"/>
      <c r="M52" s="131"/>
      <c r="N52" s="131"/>
    </row>
    <row r="53" spans="6:14" ht="12.75">
      <c r="F53" s="127"/>
      <c r="J53" s="124"/>
      <c r="K53" s="124"/>
      <c r="L53" s="127"/>
      <c r="N53" s="131"/>
    </row>
    <row r="54" spans="4:14" ht="12.75">
      <c r="D54" s="102"/>
      <c r="E54" s="127"/>
      <c r="F54" s="127"/>
      <c r="J54" s="124"/>
      <c r="L54" s="127"/>
      <c r="N54" s="131"/>
    </row>
    <row r="55" spans="5:14" ht="12.75">
      <c r="E55" s="127"/>
      <c r="F55" s="127"/>
      <c r="J55" s="124"/>
      <c r="L55" s="127"/>
      <c r="N55" s="131"/>
    </row>
    <row r="56" spans="10:14" ht="12.75">
      <c r="J56" s="124"/>
      <c r="L56" s="127"/>
      <c r="M56" s="131"/>
      <c r="N56" s="131"/>
    </row>
    <row r="57" spans="4:14" ht="12.75">
      <c r="D57" s="102"/>
      <c r="E57" s="127"/>
      <c r="F57" s="124"/>
      <c r="J57" s="124"/>
      <c r="L57" s="127"/>
      <c r="M57" s="131"/>
      <c r="N57" s="131"/>
    </row>
    <row r="58" spans="4:14" ht="12.75">
      <c r="D58" s="102"/>
      <c r="E58" s="127"/>
      <c r="J58" s="124"/>
      <c r="N58" s="131"/>
    </row>
    <row r="59" spans="4:14" ht="12.75">
      <c r="D59" s="102"/>
      <c r="E59" s="127"/>
      <c r="J59" s="124"/>
      <c r="L59" s="127"/>
      <c r="N59" s="131"/>
    </row>
    <row r="60" spans="4:14" ht="12.75">
      <c r="D60" s="102"/>
      <c r="E60" s="127"/>
      <c r="J60" s="124"/>
      <c r="N60" s="131"/>
    </row>
    <row r="61" spans="10:14" ht="12.75">
      <c r="J61" s="124"/>
      <c r="K61" s="124"/>
      <c r="L61" s="127"/>
      <c r="M61" s="131"/>
      <c r="N61" s="131"/>
    </row>
    <row r="62" spans="10:14" ht="12.75">
      <c r="J62" s="124"/>
      <c r="L62" s="127"/>
      <c r="N62" s="131"/>
    </row>
    <row r="63" spans="10:14" ht="12.75">
      <c r="J63" s="124"/>
      <c r="L63" s="127"/>
      <c r="N63" s="131"/>
    </row>
    <row r="64" spans="4:14" ht="12.75">
      <c r="D64" s="102"/>
      <c r="E64" s="127"/>
      <c r="J64" s="124"/>
      <c r="L64" s="127"/>
      <c r="N64" s="131"/>
    </row>
    <row r="65" spans="4:14" ht="12.75">
      <c r="D65" s="102"/>
      <c r="E65" s="127"/>
      <c r="F65" s="124"/>
      <c r="J65" s="124"/>
      <c r="K65" s="124"/>
      <c r="N65" s="131"/>
    </row>
    <row r="66" spans="6:14" ht="12.75">
      <c r="F66" s="124"/>
      <c r="J66" s="124"/>
      <c r="N66" s="131"/>
    </row>
    <row r="67" spans="4:13" ht="12.75">
      <c r="D67" s="102"/>
      <c r="E67" s="127"/>
      <c r="F67" s="124"/>
      <c r="J67" s="124"/>
      <c r="K67" s="124"/>
      <c r="M67" s="131"/>
    </row>
    <row r="68" spans="4:14" ht="12.75">
      <c r="D68" s="102"/>
      <c r="E68" s="127"/>
      <c r="G68" s="127"/>
      <c r="J68" s="124"/>
      <c r="L68" s="127"/>
      <c r="N68" s="131"/>
    </row>
    <row r="69" spans="4:14" ht="12.75">
      <c r="D69" s="102"/>
      <c r="E69" s="127"/>
      <c r="J69" s="124"/>
      <c r="M69" s="131"/>
      <c r="N69" s="131"/>
    </row>
    <row r="71" spans="4:5" ht="12.75">
      <c r="D71" s="102"/>
      <c r="E71" s="127"/>
    </row>
    <row r="74" spans="4:5" ht="12.75">
      <c r="D74" s="102"/>
      <c r="E74" s="127"/>
    </row>
    <row r="75" spans="4:5" ht="12.75">
      <c r="D75" s="102"/>
      <c r="E75" s="127"/>
    </row>
    <row r="76" spans="4:5" ht="12.75">
      <c r="D76" s="102"/>
      <c r="E76" s="127"/>
    </row>
    <row r="77" ht="12.75">
      <c r="E77" s="127"/>
    </row>
  </sheetData>
  <printOptions/>
  <pageMargins left="0.94488188976378" right="0" top="0.590551181102362" bottom="0.196850393700787" header="0.511811023622047" footer="0.1"/>
  <pageSetup firstPageNumber="7" useFirstPageNumber="1" horizontalDpi="600" verticalDpi="600" orientation="landscape" paperSize="9" r:id="rId1"/>
  <headerFooter alignWithMargins="0">
    <oddFooter>&amp;R&amp;10頁 &amp;P</oddFooter>
  </headerFooter>
</worksheet>
</file>

<file path=xl/worksheets/sheet9.xml><?xml version="1.0" encoding="utf-8"?>
<worksheet xmlns="http://schemas.openxmlformats.org/spreadsheetml/2006/main" xmlns:r="http://schemas.openxmlformats.org/officeDocument/2006/relationships">
  <dimension ref="A1:AQ23"/>
  <sheetViews>
    <sheetView workbookViewId="0" topLeftCell="A1">
      <selection activeCell="A1" sqref="A1"/>
    </sheetView>
  </sheetViews>
  <sheetFormatPr defaultColWidth="9.00390625" defaultRowHeight="16.5"/>
  <cols>
    <col min="1" max="1" width="7.625" style="1" customWidth="1"/>
    <col min="2" max="2" width="2.875" style="1" customWidth="1"/>
    <col min="3" max="3" width="15.875" style="1" customWidth="1"/>
    <col min="4" max="4" width="8.375" style="1" customWidth="1"/>
    <col min="5" max="5" width="14.875" style="1" customWidth="1"/>
    <col min="6" max="6" width="5.875" style="1" customWidth="1"/>
    <col min="7" max="7" width="15.125" style="1" customWidth="1"/>
    <col min="8" max="8" width="7.125" style="1" customWidth="1"/>
    <col min="9" max="9" width="23.625" style="1" customWidth="1"/>
    <col min="10" max="10" width="11.00390625" style="1" customWidth="1"/>
    <col min="11" max="11" width="6.75390625" style="1" customWidth="1"/>
    <col min="12" max="12" width="11.00390625" style="1" customWidth="1"/>
    <col min="13" max="13" width="1.875" style="1" customWidth="1"/>
    <col min="14" max="14" width="11.125" style="1" customWidth="1"/>
    <col min="15" max="16384" width="9.00390625" style="1" customWidth="1"/>
  </cols>
  <sheetData>
    <row r="1" spans="1:2" ht="21">
      <c r="A1" s="137" t="s">
        <v>87</v>
      </c>
      <c r="B1" s="137"/>
    </row>
    <row r="3" spans="1:2" ht="19.5" customHeight="1">
      <c r="A3" s="132" t="s">
        <v>320</v>
      </c>
      <c r="B3" s="132"/>
    </row>
    <row r="5" spans="1:2" ht="19.5">
      <c r="A5" s="132"/>
      <c r="B5" s="132"/>
    </row>
    <row r="6" spans="3:9" ht="15.75">
      <c r="C6" s="9"/>
      <c r="D6" s="9"/>
      <c r="E6" s="9"/>
      <c r="F6" s="9"/>
      <c r="G6" s="9"/>
      <c r="H6" s="9"/>
      <c r="I6" s="9"/>
    </row>
    <row r="7" spans="1:13" s="5" customFormat="1" ht="16.5">
      <c r="A7" s="536"/>
      <c r="B7" s="537"/>
      <c r="C7" s="285"/>
      <c r="D7" s="290"/>
      <c r="E7" s="285"/>
      <c r="F7" s="290"/>
      <c r="G7" s="285"/>
      <c r="H7" s="290"/>
      <c r="I7" s="289"/>
      <c r="L7" s="134"/>
      <c r="M7" s="134"/>
    </row>
    <row r="8" spans="1:13" s="5" customFormat="1" ht="17.25">
      <c r="A8" s="520" t="s">
        <v>315</v>
      </c>
      <c r="B8" s="291"/>
      <c r="C8" s="814" t="s">
        <v>23</v>
      </c>
      <c r="D8" s="815"/>
      <c r="E8" s="814" t="s">
        <v>321</v>
      </c>
      <c r="F8" s="815"/>
      <c r="G8" s="814" t="s">
        <v>318</v>
      </c>
      <c r="H8" s="815"/>
      <c r="I8" s="538" t="s">
        <v>322</v>
      </c>
      <c r="L8" s="134"/>
      <c r="M8" s="134"/>
    </row>
    <row r="9" spans="1:13" s="5" customFormat="1" ht="17.25">
      <c r="A9" s="563"/>
      <c r="B9" s="564"/>
      <c r="C9" s="816" t="s">
        <v>338</v>
      </c>
      <c r="D9" s="817"/>
      <c r="E9" s="816" t="s">
        <v>338</v>
      </c>
      <c r="F9" s="817"/>
      <c r="G9" s="816" t="s">
        <v>338</v>
      </c>
      <c r="H9" s="817"/>
      <c r="I9" s="565"/>
      <c r="L9" s="134"/>
      <c r="M9" s="134"/>
    </row>
    <row r="10" spans="1:14" s="10" customFormat="1" ht="18.75" customHeight="1">
      <c r="A10" s="489">
        <v>1997</v>
      </c>
      <c r="B10" s="525"/>
      <c r="C10" s="539" t="s">
        <v>323</v>
      </c>
      <c r="D10" s="540"/>
      <c r="E10" s="539" t="s">
        <v>324</v>
      </c>
      <c r="F10" s="540"/>
      <c r="G10" s="528">
        <v>2475.8</v>
      </c>
      <c r="H10" s="541"/>
      <c r="I10" s="287">
        <v>82</v>
      </c>
      <c r="J10" s="5"/>
      <c r="K10" s="5"/>
      <c r="L10" s="5"/>
      <c r="M10" s="5"/>
      <c r="N10" s="5"/>
    </row>
    <row r="11" spans="1:14" s="10" customFormat="1" ht="18.75" customHeight="1">
      <c r="A11" s="489">
        <v>1998</v>
      </c>
      <c r="B11" s="525"/>
      <c r="C11" s="539" t="s">
        <v>325</v>
      </c>
      <c r="D11" s="540"/>
      <c r="E11" s="539" t="s">
        <v>326</v>
      </c>
      <c r="F11" s="540"/>
      <c r="G11" s="528">
        <f aca="true" t="shared" si="0" ref="G11:G16">+E11+C11</f>
        <v>382.5</v>
      </c>
      <c r="H11" s="541"/>
      <c r="I11" s="287">
        <v>32</v>
      </c>
      <c r="J11" s="8"/>
      <c r="K11" s="5"/>
      <c r="L11" s="5"/>
      <c r="M11" s="5"/>
      <c r="N11" s="5"/>
    </row>
    <row r="12" spans="1:43" s="10" customFormat="1" ht="18.75" customHeight="1">
      <c r="A12" s="489">
        <v>1999</v>
      </c>
      <c r="B12" s="525"/>
      <c r="C12" s="539" t="s">
        <v>327</v>
      </c>
      <c r="D12" s="540"/>
      <c r="E12" s="539" t="s">
        <v>328</v>
      </c>
      <c r="F12" s="540"/>
      <c r="G12" s="528">
        <f t="shared" si="0"/>
        <v>1481.1999999999998</v>
      </c>
      <c r="H12" s="541"/>
      <c r="I12" s="287">
        <v>31</v>
      </c>
      <c r="J12" s="3"/>
      <c r="K12" s="3"/>
      <c r="L12" s="3"/>
      <c r="M12" s="3"/>
      <c r="N12" s="3"/>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row>
    <row r="13" spans="1:14" s="10" customFormat="1" ht="18.75" customHeight="1">
      <c r="A13" s="489">
        <v>2000</v>
      </c>
      <c r="B13" s="525"/>
      <c r="C13" s="539" t="s">
        <v>329</v>
      </c>
      <c r="D13" s="540"/>
      <c r="E13" s="539" t="s">
        <v>330</v>
      </c>
      <c r="F13" s="540"/>
      <c r="G13" s="528">
        <f t="shared" si="0"/>
        <v>4512.8</v>
      </c>
      <c r="H13" s="541"/>
      <c r="I13" s="287">
        <v>43</v>
      </c>
      <c r="J13" s="5"/>
      <c r="K13" s="5"/>
      <c r="L13" s="5"/>
      <c r="M13" s="5"/>
      <c r="N13" s="5"/>
    </row>
    <row r="14" spans="1:14" s="10" customFormat="1" ht="18.75" customHeight="1">
      <c r="A14" s="489">
        <v>2001</v>
      </c>
      <c r="B14" s="525"/>
      <c r="C14" s="539" t="s">
        <v>331</v>
      </c>
      <c r="D14" s="540"/>
      <c r="E14" s="539" t="s">
        <v>332</v>
      </c>
      <c r="F14" s="540"/>
      <c r="G14" s="528">
        <f t="shared" si="0"/>
        <v>585.9</v>
      </c>
      <c r="H14" s="541"/>
      <c r="I14" s="287">
        <v>31</v>
      </c>
      <c r="J14" s="5"/>
      <c r="K14" s="5"/>
      <c r="L14" s="8"/>
      <c r="M14" s="8"/>
      <c r="N14" s="8"/>
    </row>
    <row r="15" spans="1:14" s="10" customFormat="1" ht="18.75" customHeight="1">
      <c r="A15" s="489">
        <v>2002</v>
      </c>
      <c r="B15" s="525"/>
      <c r="C15" s="539" t="s">
        <v>333</v>
      </c>
      <c r="D15" s="540"/>
      <c r="E15" s="539" t="s">
        <v>334</v>
      </c>
      <c r="F15" s="540"/>
      <c r="G15" s="528">
        <f t="shared" si="0"/>
        <v>1014.0999999999999</v>
      </c>
      <c r="H15" s="541"/>
      <c r="I15" s="287">
        <v>60</v>
      </c>
      <c r="J15" s="5"/>
      <c r="K15" s="5"/>
      <c r="L15" s="5"/>
      <c r="M15" s="5"/>
      <c r="N15" s="5"/>
    </row>
    <row r="16" spans="1:14" s="10" customFormat="1" ht="18.75" customHeight="1">
      <c r="A16" s="489">
        <v>2003</v>
      </c>
      <c r="B16" s="525"/>
      <c r="C16" s="539" t="s">
        <v>335</v>
      </c>
      <c r="D16" s="540"/>
      <c r="E16" s="539" t="s">
        <v>336</v>
      </c>
      <c r="F16" s="540"/>
      <c r="G16" s="528">
        <f t="shared" si="0"/>
        <v>2091.2</v>
      </c>
      <c r="H16" s="541"/>
      <c r="I16" s="287">
        <v>46</v>
      </c>
      <c r="J16" s="5"/>
      <c r="K16" s="5"/>
      <c r="L16" s="8"/>
      <c r="M16" s="8"/>
      <c r="N16" s="8"/>
    </row>
    <row r="17" spans="1:14" s="10" customFormat="1" ht="18.75" customHeight="1">
      <c r="A17" s="489">
        <v>2004</v>
      </c>
      <c r="B17" s="525"/>
      <c r="C17" s="528">
        <v>944.7</v>
      </c>
      <c r="D17" s="541"/>
      <c r="E17" s="528">
        <v>1820.6</v>
      </c>
      <c r="F17" s="541"/>
      <c r="G17" s="528">
        <v>2765.3</v>
      </c>
      <c r="H17" s="541"/>
      <c r="I17" s="287">
        <v>49</v>
      </c>
      <c r="J17" s="5"/>
      <c r="K17" s="5"/>
      <c r="L17" s="5"/>
      <c r="M17" s="5"/>
      <c r="N17" s="5"/>
    </row>
    <row r="18" spans="1:14" s="10" customFormat="1" ht="18.75" customHeight="1">
      <c r="A18" s="489">
        <v>2005</v>
      </c>
      <c r="B18" s="525"/>
      <c r="C18" s="528">
        <v>1649.9</v>
      </c>
      <c r="D18" s="541"/>
      <c r="E18" s="528">
        <v>1336.7</v>
      </c>
      <c r="F18" s="541"/>
      <c r="G18" s="528">
        <v>2986.6</v>
      </c>
      <c r="H18" s="541"/>
      <c r="I18" s="287">
        <v>57</v>
      </c>
      <c r="J18" s="5"/>
      <c r="K18" s="5"/>
      <c r="L18" s="5"/>
      <c r="M18" s="5"/>
      <c r="N18" s="5"/>
    </row>
    <row r="19" spans="1:14" s="10" customFormat="1" ht="18.75" customHeight="1">
      <c r="A19" s="490">
        <v>2006</v>
      </c>
      <c r="B19" s="542"/>
      <c r="C19" s="532">
        <v>3314.21586805</v>
      </c>
      <c r="D19" s="558" t="s">
        <v>103</v>
      </c>
      <c r="E19" s="532">
        <v>1662.32081966</v>
      </c>
      <c r="F19" s="558" t="s">
        <v>103</v>
      </c>
      <c r="G19" s="532">
        <v>4976.53668771</v>
      </c>
      <c r="H19" s="558" t="s">
        <v>103</v>
      </c>
      <c r="I19" s="288">
        <v>56</v>
      </c>
      <c r="J19" s="5"/>
      <c r="K19" s="5"/>
      <c r="L19" s="5"/>
      <c r="M19" s="5"/>
      <c r="N19" s="5"/>
    </row>
    <row r="20" spans="1:40" s="10" customFormat="1" ht="15.75">
      <c r="A20" s="13"/>
      <c r="B20" s="13"/>
      <c r="C20" s="3"/>
      <c r="D20" s="3"/>
      <c r="E20" s="3"/>
      <c r="F20" s="3"/>
      <c r="G20" s="3"/>
      <c r="H20" s="3"/>
      <c r="I20" s="3"/>
      <c r="J20" s="3"/>
      <c r="K20" s="3"/>
      <c r="L20" s="3"/>
      <c r="M20" s="3"/>
      <c r="N20" s="3"/>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row>
    <row r="21" spans="3:40" s="10" customFormat="1" ht="15">
      <c r="C21" s="3"/>
      <c r="D21" s="3"/>
      <c r="E21" s="3"/>
      <c r="F21" s="3"/>
      <c r="G21" s="3"/>
      <c r="H21" s="3"/>
      <c r="I21" s="3"/>
      <c r="J21" s="3"/>
      <c r="K21" s="3"/>
      <c r="L21" s="3"/>
      <c r="M21" s="3"/>
      <c r="N21" s="3"/>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row>
    <row r="22" spans="1:14" s="10" customFormat="1" ht="16.5">
      <c r="A22" s="262" t="s">
        <v>454</v>
      </c>
      <c r="B22" s="262"/>
      <c r="C22" s="5"/>
      <c r="D22" s="5"/>
      <c r="E22" s="5"/>
      <c r="F22" s="5"/>
      <c r="G22" s="5"/>
      <c r="H22" s="5"/>
      <c r="I22" s="5"/>
      <c r="J22" s="5"/>
      <c r="K22" s="5"/>
      <c r="L22" s="5"/>
      <c r="M22" s="5"/>
      <c r="N22" s="5"/>
    </row>
    <row r="23" spans="1:14" s="10" customFormat="1" ht="15">
      <c r="A23" s="10" t="s">
        <v>339</v>
      </c>
      <c r="C23" s="5"/>
      <c r="D23" s="5"/>
      <c r="E23" s="5"/>
      <c r="F23" s="5"/>
      <c r="G23" s="5"/>
      <c r="H23" s="5"/>
      <c r="J23" s="5"/>
      <c r="K23" s="5"/>
      <c r="L23" s="8"/>
      <c r="M23" s="8"/>
      <c r="N23" s="8"/>
    </row>
  </sheetData>
  <mergeCells count="6">
    <mergeCell ref="C8:D8"/>
    <mergeCell ref="E8:F8"/>
    <mergeCell ref="G8:H8"/>
    <mergeCell ref="C9:D9"/>
    <mergeCell ref="E9:F9"/>
    <mergeCell ref="G9:H9"/>
  </mergeCells>
  <printOptions/>
  <pageMargins left="1.14173228346457" right="0" top="0.590551181102362" bottom="0.196850393700787" header="0.511811023622047" footer="0.1"/>
  <pageSetup firstPageNumber="8" useFirstPageNumber="1" horizontalDpi="300" verticalDpi="300" orientation="landscape" paperSize="9" r:id="rId1"/>
  <headerFooter alignWithMargins="0">
    <oddFooter>&amp;R&amp;10頁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0701122news_c.xls</dc:title>
  <dc:subject/>
  <dc:creator>Michelle Lau</dc:creator>
  <cp:keywords/>
  <dc:description/>
  <cp:lastModifiedBy>HKEx</cp:lastModifiedBy>
  <cp:lastPrinted>2007-01-12T01:49:09Z</cp:lastPrinted>
  <dcterms:created xsi:type="dcterms:W3CDTF">2004-12-20T03:44:07Z</dcterms:created>
  <dcterms:modified xsi:type="dcterms:W3CDTF">2007-01-30T09:33:57Z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lpwstr/>
  </property>
  <property fmtid="{D5CDD505-2E9C-101B-9397-08002B2CF9AE}" pid="3" name="_EmailSubject">
    <vt:lpwstr>Year-end statistics</vt:lpwstr>
  </property>
  <property fmtid="{D5CDD505-2E9C-101B-9397-08002B2CF9AE}" pid="4" name="_AuthorEmail">
    <vt:lpwstr>TuChiHo@hkex.com.hk</vt:lpwstr>
  </property>
  <property fmtid="{D5CDD505-2E9C-101B-9397-08002B2CF9AE}" pid="5" name="_AuthorEmailDisplayName">
    <vt:lpwstr>Tu Chi Ho</vt:lpwstr>
  </property>
  <property fmtid="{D5CDD505-2E9C-101B-9397-08002B2CF9AE}" pid="6" name="_PreviousAdHocReviewCycleID">
    <vt:lpwstr/>
  </property>
  <property fmtid="{D5CDD505-2E9C-101B-9397-08002B2CF9AE}" pid="7" name="_ReviewingToolsShownOnce">
    <vt:lpwstr/>
  </property>
  <property fmtid="{D5CDD505-2E9C-101B-9397-08002B2CF9AE}" pid="8" name="Comments">
    <vt:lpwstr>Uploaded by IA Change Program</vt:lpwstr>
  </property>
  <property fmtid="{D5CDD505-2E9C-101B-9397-08002B2CF9AE}" pid="9" name="display_urn:schemas-microsoft-com:office:office#Editor">
    <vt:lpwstr>System Account</vt:lpwstr>
  </property>
  <property fmtid="{D5CDD505-2E9C-101B-9397-08002B2CF9AE}" pid="10" name="xd_Signature">
    <vt:lpwstr/>
  </property>
  <property fmtid="{D5CDD505-2E9C-101B-9397-08002B2CF9AE}" pid="11" name="display_urn:schemas-microsoft-com:office:office#Author">
    <vt:lpwstr>System Account</vt:lpwstr>
  </property>
  <property fmtid="{D5CDD505-2E9C-101B-9397-08002B2CF9AE}" pid="12" name="TemplateUrl">
    <vt:lpwstr/>
  </property>
  <property fmtid="{D5CDD505-2E9C-101B-9397-08002B2CF9AE}" pid="13" name="xd_ProgID">
    <vt:lpwstr/>
  </property>
  <property fmtid="{D5CDD505-2E9C-101B-9397-08002B2CF9AE}" pid="14" name="PublishingStartDate">
    <vt:lpwstr/>
  </property>
  <property fmtid="{D5CDD505-2E9C-101B-9397-08002B2CF9AE}" pid="15" name="PublishingExpirationDate">
    <vt:lpwstr/>
  </property>
  <property fmtid="{D5CDD505-2E9C-101B-9397-08002B2CF9AE}" pid="16" name="ContentTypeId">
    <vt:lpwstr>0x0101008C30F606D47A554BB53D5984CE4B9CAD</vt:lpwstr>
  </property>
  <property fmtid="{D5CDD505-2E9C-101B-9397-08002B2CF9AE}" pid="17" name="_SourceUrl">
    <vt:lpwstr/>
  </property>
  <property fmtid="{D5CDD505-2E9C-101B-9397-08002B2CF9AE}" pid="18" name="_SharedFileIndex">
    <vt:lpwstr/>
  </property>
  <property fmtid="{D5CDD505-2E9C-101B-9397-08002B2CF9AE}" pid="19" name="Subject">
    <vt:lpwstr/>
  </property>
  <property fmtid="{D5CDD505-2E9C-101B-9397-08002B2CF9AE}" pid="20" name="Keywords">
    <vt:lpwstr/>
  </property>
  <property fmtid="{D5CDD505-2E9C-101B-9397-08002B2CF9AE}" pid="21" name="_Author">
    <vt:lpwstr>Michelle Lau</vt:lpwstr>
  </property>
  <property fmtid="{D5CDD505-2E9C-101B-9397-08002B2CF9AE}" pid="22" name="_Category">
    <vt:lpwstr/>
  </property>
  <property fmtid="{D5CDD505-2E9C-101B-9397-08002B2CF9AE}" pid="23" name="Categories">
    <vt:lpwstr/>
  </property>
  <property fmtid="{D5CDD505-2E9C-101B-9397-08002B2CF9AE}" pid="24" name="Approval Level">
    <vt:lpwstr/>
  </property>
  <property fmtid="{D5CDD505-2E9C-101B-9397-08002B2CF9AE}" pid="25" name="_Comments">
    <vt:lpwstr/>
  </property>
  <property fmtid="{D5CDD505-2E9C-101B-9397-08002B2CF9AE}" pid="26" name="Assigned To">
    <vt:lpwstr/>
  </property>
</Properties>
</file>