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65491" windowWidth="12120" windowHeight="8580" tabRatio="580" activeTab="0"/>
  </bookViews>
  <sheets>
    <sheet name="cove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  <sheet name="page 15" sheetId="16" r:id="rId16"/>
    <sheet name="page 16" sheetId="17" r:id="rId17"/>
    <sheet name="page 17" sheetId="18" r:id="rId18"/>
    <sheet name="page 18" sheetId="19" r:id="rId19"/>
    <sheet name="page 19-20" sheetId="20" r:id="rId20"/>
    <sheet name="page 21" sheetId="21" r:id="rId21"/>
  </sheets>
  <definedNames>
    <definedName name="__123Graph_AMAIN" hidden="1">#REF!</definedName>
    <definedName name="__123Graph_BMAIN" hidden="1">#REF!</definedName>
    <definedName name="__123Graph_LBL_AMAIN" hidden="1">#REF!</definedName>
    <definedName name="__123Graph_LBL_BMAIN" hidden="1">#REF!</definedName>
    <definedName name="__123Graph_XMAIN" hidden="1">#REF!</definedName>
    <definedName name="Database_MI">#REF!</definedName>
    <definedName name="_xlnm.Print_Area" localSheetId="0">'cover'!$A$1:$I$22</definedName>
    <definedName name="_xlnm.Print_Area" localSheetId="1">'page 1'!$A$1:$G$25</definedName>
    <definedName name="_xlnm.Print_Area" localSheetId="10">'page 10'!$A$1:$E$22</definedName>
    <definedName name="_xlnm.Print_Area" localSheetId="11">'page 11'!$A$1:$E$20</definedName>
    <definedName name="_xlnm.Print_Area" localSheetId="12">'page 12'!$A$1:$I$20</definedName>
    <definedName name="_xlnm.Print_Area" localSheetId="13">'page 13'!$A$1:$G$25</definedName>
    <definedName name="_xlnm.Print_Area" localSheetId="14">'page 14'!$A$1:$C$24</definedName>
    <definedName name="_xlnm.Print_Area" localSheetId="15">'page 15'!$A$1:$J$32</definedName>
    <definedName name="_xlnm.Print_Area" localSheetId="16">'page 16'!$A$1:$K$27</definedName>
    <definedName name="_xlnm.Print_Area" localSheetId="17">'page 17'!$A$1:$F$22</definedName>
    <definedName name="_xlnm.Print_Area" localSheetId="18">'page 18'!$A$1:$G$33</definedName>
    <definedName name="_xlnm.Print_Area" localSheetId="19">'page 19-20'!$A$1:$E$86</definedName>
    <definedName name="_xlnm.Print_Area" localSheetId="2">'page 2'!$A$1:$I$23</definedName>
    <definedName name="_xlnm.Print_Area" localSheetId="20">'page 21'!$A$1:$M$36</definedName>
    <definedName name="_xlnm.Print_Area" localSheetId="3">'page 3'!$A$1:$M$35</definedName>
    <definedName name="_xlnm.Print_Area" localSheetId="4">'page 4'!$A$1:$M$34</definedName>
    <definedName name="_xlnm.Print_Area" localSheetId="5">'page 5'!$A$1:$G$14</definedName>
    <definedName name="_xlnm.Print_Area" localSheetId="6">'page 6'!$A$1:$F$29</definedName>
    <definedName name="_xlnm.Print_Area" localSheetId="7">'page 7'!$A$1:$V$32</definedName>
    <definedName name="_xlnm.Print_Area" localSheetId="8">'page 8'!$A$1:$E$28</definedName>
    <definedName name="_xlnm.Print_Area" localSheetId="9">'page 9'!$A$1:$E$24</definedName>
    <definedName name="Print_Area_MI">#REF!</definedName>
    <definedName name="T">#REF!</definedName>
    <definedName name="Z_4EF3E90D_5EC0_45A8_8D19_B9885200EEBF_.wvu.PrintArea" localSheetId="0" hidden="1">'cover'!$A$1:$J$22</definedName>
    <definedName name="Z_7A48645B_7044_45A5_ACA0_EF1CDAB4E46B_.wvu.PrintArea" localSheetId="0" hidden="1">'cover'!$A$1:$J$22</definedName>
    <definedName name="Z_D195F524_3C3B_47EF_8248_581528807A9C_.wvu.PrintArea" localSheetId="0" hidden="1">'cover'!$A$1:$J$22</definedName>
  </definedNames>
  <calcPr fullCalcOnLoad="1"/>
</workbook>
</file>

<file path=xl/sharedStrings.xml><?xml version="1.0" encoding="utf-8"?>
<sst xmlns="http://schemas.openxmlformats.org/spreadsheetml/2006/main" count="525" uniqueCount="387">
  <si>
    <t>EXCHANGE PARTICIPANTS AND TRADING RIGHTS HOLDERS STATUS</t>
  </si>
  <si>
    <t>Stock Exchange</t>
  </si>
  <si>
    <t>Futures Exchange</t>
  </si>
  <si>
    <t>CCASS</t>
  </si>
  <si>
    <t>Trading</t>
  </si>
  <si>
    <t>Non-trading</t>
  </si>
  <si>
    <t>Corporate</t>
  </si>
  <si>
    <t>Individual</t>
  </si>
  <si>
    <t>Partnership</t>
  </si>
  <si>
    <t>Market Statistics 2004</t>
  </si>
  <si>
    <t>1.</t>
  </si>
  <si>
    <t>New Records Set in 2004</t>
  </si>
  <si>
    <t>2.</t>
  </si>
  <si>
    <t xml:space="preserve">Securities Market Statistics </t>
  </si>
  <si>
    <t>3.</t>
  </si>
  <si>
    <t xml:space="preserve">China Dimension </t>
  </si>
  <si>
    <t>4.</t>
  </si>
  <si>
    <t xml:space="preserve">Derivatives Market Statistics </t>
  </si>
  <si>
    <t>5.</t>
  </si>
  <si>
    <t>CCASS Statistics</t>
  </si>
  <si>
    <t>6.</t>
  </si>
  <si>
    <t xml:space="preserve">Participant Statistics </t>
  </si>
  <si>
    <t>NEW RECORDS SET IN 2004</t>
  </si>
  <si>
    <t>Previous Record</t>
  </si>
  <si>
    <t>Market Turnover</t>
  </si>
  <si>
    <t>Trading Value of H Shares</t>
  </si>
  <si>
    <t>Trading Value of Derivative Warrants</t>
  </si>
  <si>
    <t xml:space="preserve">Market Capitalisation </t>
  </si>
  <si>
    <t xml:space="preserve">Number of Newly Listed Derivative Warrants </t>
  </si>
  <si>
    <t>Market Performance</t>
  </si>
  <si>
    <t>% Change</t>
  </si>
  <si>
    <t>Average daily turnover</t>
  </si>
  <si>
    <t>Number of trading days</t>
  </si>
  <si>
    <t>Market capitalisation  (HK$bil)</t>
  </si>
  <si>
    <t>Number of listed securities</t>
  </si>
  <si>
    <t>Closing Indices</t>
  </si>
  <si>
    <t>December 2002</t>
  </si>
  <si>
    <t>Exchange</t>
  </si>
  <si>
    <t>Rank</t>
  </si>
  <si>
    <t>Market value</t>
  </si>
  <si>
    <t>New York</t>
  </si>
  <si>
    <t>Nasdaq</t>
  </si>
  <si>
    <t>Tokyo</t>
  </si>
  <si>
    <t>London</t>
  </si>
  <si>
    <t>Euronext</t>
  </si>
  <si>
    <t>Germany</t>
  </si>
  <si>
    <t>Toronto</t>
  </si>
  <si>
    <t>11</t>
  </si>
  <si>
    <t>461,559.6</t>
  </si>
  <si>
    <t>Hong Kong</t>
  </si>
  <si>
    <t>Switzerland</t>
  </si>
  <si>
    <t xml:space="preserve"> Source : World Federation of Exchanges Monthly Statistics</t>
  </si>
  <si>
    <t>*Spanish Exchange (BME) formally constituted in 2003</t>
  </si>
  <si>
    <t>Equity Funds Raised and Number of Newly Listed Companies</t>
  </si>
  <si>
    <t>Year</t>
  </si>
  <si>
    <t>IPO Funds Raised</t>
  </si>
  <si>
    <t>Post IPO Funds Raised</t>
  </si>
  <si>
    <t>Total Equity Funds Raised</t>
  </si>
  <si>
    <t>No. of Newly Listed Companies</t>
  </si>
  <si>
    <t>Company Name</t>
  </si>
  <si>
    <t>Total IPO Funds Raised</t>
  </si>
  <si>
    <t>Ping An Insurance - H Shares</t>
  </si>
  <si>
    <t>SMIC</t>
  </si>
  <si>
    <t>China Netcom</t>
  </si>
  <si>
    <t>Air China - H Shares</t>
  </si>
  <si>
    <t>China Shipping Container Lines - H Shares</t>
  </si>
  <si>
    <t>Hutchison Telecommunications International</t>
  </si>
  <si>
    <t>ZTE - H Shares</t>
  </si>
  <si>
    <t>China Power International Development</t>
  </si>
  <si>
    <t>Dah Sing Banking Group</t>
  </si>
  <si>
    <t>China Oriental Group</t>
  </si>
  <si>
    <t>Ten Largest HK-listed Companies by Turnover in 2004</t>
  </si>
  <si>
    <t>Turnover</t>
  </si>
  <si>
    <t>China Mobile</t>
  </si>
  <si>
    <t>Year of Listing</t>
  </si>
  <si>
    <t>China Unicom</t>
  </si>
  <si>
    <t>China Life</t>
  </si>
  <si>
    <t>Sinopec</t>
  </si>
  <si>
    <t>PetroChina</t>
  </si>
  <si>
    <t>BOC (HK)</t>
  </si>
  <si>
    <t>Ping An Insurance</t>
  </si>
  <si>
    <t>China Telecom</t>
  </si>
  <si>
    <t>CNOOC</t>
  </si>
  <si>
    <t>Total Annual Trading Value and Number of New Listings of Derivative Warrants and Warrants</t>
  </si>
  <si>
    <t>Total Annual Trading
Value of Derivative Warrants</t>
  </si>
  <si>
    <t>No. of Newly Listed Derivative Warrants</t>
  </si>
  <si>
    <t>CHINA DIMENSION</t>
  </si>
  <si>
    <t>Performance of Mainland Enterprises</t>
  </si>
  <si>
    <t>Listed issuers</t>
  </si>
  <si>
    <t>Number of Issuers and Market Capitalisation of Mainland Enterprises</t>
  </si>
  <si>
    <t>Market Capitalisation 
of H Shares</t>
  </si>
  <si>
    <t>Market Capitalisation
of Red Chips</t>
  </si>
  <si>
    <t>No. of Issuers 
(H Shares)</t>
  </si>
  <si>
    <t>No. of Issuers
(Red Chips)</t>
  </si>
  <si>
    <t>Total Annual Trading Turnover of Mainland Enterprises</t>
  </si>
  <si>
    <t>Total Annual Trading 
Turnover of H Shares</t>
  </si>
  <si>
    <t>Total Annual Trading 
Turnover of Red Chips</t>
  </si>
  <si>
    <t xml:space="preserve">Total Annual Trading Turnover of Mainland Enterprises </t>
  </si>
  <si>
    <t>% of Mainland Enterprises of Total Annual Equity Turnover</t>
  </si>
  <si>
    <t>Derivatives Market Statistics</t>
  </si>
  <si>
    <t>Volume</t>
  </si>
  <si>
    <t>(Contracts)</t>
  </si>
  <si>
    <t>Open Interest</t>
  </si>
  <si>
    <t>Total Futures</t>
  </si>
  <si>
    <t>Hang Seng Index Futures</t>
  </si>
  <si>
    <t>Mini-Hang Seng Index Futures</t>
  </si>
  <si>
    <t>Dow Jones Industrial Average Futures</t>
  </si>
  <si>
    <t>Stock Futures</t>
  </si>
  <si>
    <t>One-month HIBOR Futures</t>
  </si>
  <si>
    <t xml:space="preserve">Three-month HIBOR Futures </t>
  </si>
  <si>
    <t>Three-year Exchange Fund Note Futures</t>
  </si>
  <si>
    <t>Total Options</t>
  </si>
  <si>
    <t>Hang Seng Index Options</t>
  </si>
  <si>
    <t xml:space="preserve">Mini-Hang Seng Index Options </t>
  </si>
  <si>
    <t>Stock Options</t>
  </si>
  <si>
    <t>Total Futures and Options</t>
  </si>
  <si>
    <r>
      <t>H-shares Index Options</t>
    </r>
    <r>
      <rPr>
        <vertAlign val="superscript"/>
        <sz val="13"/>
        <rFont val="Times New Roman"/>
        <family val="1"/>
      </rPr>
      <t xml:space="preserve"> #</t>
    </r>
  </si>
  <si>
    <t>New Records in the Derivatives Market</t>
  </si>
  <si>
    <t xml:space="preserve">Total Futures and Options  </t>
  </si>
  <si>
    <t>$10.4 billion</t>
  </si>
  <si>
    <t>9.7 billion</t>
  </si>
  <si>
    <t xml:space="preserve"> </t>
  </si>
  <si>
    <t>19,586</t>
  </si>
  <si>
    <t>$25.1 billion</t>
  </si>
  <si>
    <t>9.1 billion</t>
  </si>
  <si>
    <t>449</t>
  </si>
  <si>
    <t>$86.0 million</t>
  </si>
  <si>
    <t>78.5 million</t>
  </si>
  <si>
    <t>Average Daily Settlement Efficiency of CNS Stock Positions on Due Day (T+2)</t>
  </si>
  <si>
    <t>Average Daily Settlement Efficiency of CNS Stock Positions on the Day following the Due Day (T+3)</t>
  </si>
  <si>
    <t>Average Daily Buy-ins Executed on T+3</t>
  </si>
  <si>
    <t>9</t>
  </si>
  <si>
    <t>10</t>
  </si>
  <si>
    <t>$2.5 million</t>
  </si>
  <si>
    <t>Shares Deposited in the CCASS Depository</t>
  </si>
  <si>
    <t>57.86%</t>
  </si>
  <si>
    <t>$1,915.5 billion</t>
  </si>
  <si>
    <t>32.91%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</si>
  <si>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Number of Trades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</si>
  <si>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Value of Trades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</si>
  <si>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Share Quantity Involved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</si>
  <si>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Number of SIs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</si>
  <si>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Value of SIs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</si>
  <si>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Number of ISIs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</si>
  <si>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Value of ISIs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</si>
  <si>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Number of Brokers Involved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</si>
  <si>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Number of Buy-ins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</si>
  <si>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Value of Buy-ins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</si>
  <si>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Number of Shares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</si>
  <si>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Value of Shares</t>
    </r>
  </si>
  <si>
    <t xml:space="preserve">Average Daily Exchange Trades </t>
  </si>
  <si>
    <t>Handled by CCASS</t>
  </si>
  <si>
    <t>Average Daily Settlement Instructions (SIs) Settled by CCASS</t>
  </si>
  <si>
    <t>Average Daily Investor Settlement Instructions (ISIs) Settled by CCASS</t>
  </si>
  <si>
    <t>1,012.8 billion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</si>
  <si>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Percentage of Total Issued Share Capital</t>
    </r>
  </si>
  <si>
    <t xml:space="preserve">           of the Admitted Securities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</si>
  <si>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 xml:space="preserve">Percentage of the Total Market </t>
    </r>
  </si>
  <si>
    <t xml:space="preserve">        Capitalisation of the Admitted Securities</t>
  </si>
  <si>
    <t>Market Capitalisation of Mainland Enterprises</t>
  </si>
  <si>
    <t>No. of Issuers (Mainland Enterprises)</t>
  </si>
  <si>
    <t>Market capitalisation  (HK$bil)</t>
  </si>
  <si>
    <t>IPO funds raised  (HK$bil)</t>
  </si>
  <si>
    <t>Post IPO funds raised  (HK$bil)</t>
  </si>
  <si>
    <t>page 3</t>
  </si>
  <si>
    <t>page 4</t>
  </si>
  <si>
    <t>page 13</t>
  </si>
  <si>
    <t>page 16</t>
  </si>
  <si>
    <t>1 - 2</t>
  </si>
  <si>
    <t>IPO funds raised by securities other than equities</t>
  </si>
  <si>
    <t xml:space="preserve">   The figures exclude listed securities other than equities such as government bonds</t>
  </si>
  <si>
    <t>H-Share Companies</t>
  </si>
  <si>
    <t>Red Chip Companies</t>
  </si>
  <si>
    <t>page 8</t>
  </si>
  <si>
    <t>page 9</t>
  </si>
  <si>
    <t>page 11</t>
  </si>
  <si>
    <t>page 14</t>
  </si>
  <si>
    <t>page 15</t>
  </si>
  <si>
    <t>page 17</t>
  </si>
  <si>
    <t>page 19 and 20</t>
  </si>
  <si>
    <t>Rank</t>
  </si>
  <si>
    <t>Exchange</t>
  </si>
  <si>
    <t>Equity Funds Raised</t>
  </si>
  <si>
    <t>Australian</t>
  </si>
  <si>
    <t>Mumbai</t>
  </si>
  <si>
    <t>Nasdaq</t>
  </si>
  <si>
    <t>Includes capital raised by issuers cross-listed on other exchanges, ie. double-counting involved</t>
  </si>
  <si>
    <t>Figures are provisional</t>
  </si>
  <si>
    <t>Equity Funds Raised (Jan - Nov 2004)</t>
  </si>
  <si>
    <t>3 - 13</t>
  </si>
  <si>
    <t>14 - 17</t>
  </si>
  <si>
    <t>18</t>
  </si>
  <si>
    <t>19- 20</t>
  </si>
  <si>
    <t>21</t>
  </si>
  <si>
    <t>page 6</t>
  </si>
  <si>
    <t>page 7</t>
  </si>
  <si>
    <t>All-time high</t>
  </si>
  <si>
    <t>Mainland Enterprises refer to the followings:</t>
  </si>
  <si>
    <t>Non-H Share Mainland Private Enterprises</t>
  </si>
  <si>
    <t>Market Capitalisation
of Non-H Share 
Mainland Private
Enterprises</t>
  </si>
  <si>
    <t>No. of Issuers
(Non-H Share 
Mainland Private 
Enterprises)</t>
  </si>
  <si>
    <t>Total Annual Trading  
Turnover of 
Non-H Share Mainland
Private Enterprises</t>
  </si>
  <si>
    <t xml:space="preserve"> * The figures exclude listed securities other than equities such as government bonds</t>
  </si>
  <si>
    <t>Others</t>
  </si>
  <si>
    <t>Shanghai</t>
  </si>
  <si>
    <t>Singapore</t>
  </si>
  <si>
    <t>Shenzhen</t>
  </si>
  <si>
    <t>Taiwan</t>
  </si>
  <si>
    <t>% of Mainland Enterprises of Total Market Capitalisation</t>
  </si>
  <si>
    <t>% of Mainland Enterprises of Total no. of Listed Companies in the Equity Market</t>
  </si>
  <si>
    <r>
      <t>Exchange Participants</t>
    </r>
    <r>
      <rPr>
        <vertAlign val="superscript"/>
        <sz val="11"/>
        <rFont val="Times New Roman"/>
        <family val="1"/>
      </rPr>
      <t xml:space="preserve"> </t>
    </r>
    <r>
      <rPr>
        <vertAlign val="superscript"/>
        <sz val="11"/>
        <rFont val="Wingdings"/>
        <family val="0"/>
      </rPr>
      <t>²</t>
    </r>
  </si>
  <si>
    <r>
      <t xml:space="preserve">Trading Rights Holders </t>
    </r>
    <r>
      <rPr>
        <vertAlign val="superscript"/>
        <sz val="11"/>
        <rFont val="Symbol"/>
        <family val="1"/>
      </rPr>
      <t>W</t>
    </r>
  </si>
  <si>
    <r>
      <t>²</t>
    </r>
    <r>
      <rPr>
        <sz val="9"/>
        <rFont val="細明體"/>
        <family val="3"/>
      </rPr>
      <t xml:space="preserve"> </t>
    </r>
    <r>
      <rPr>
        <sz val="9"/>
        <rFont val="Times New Roman"/>
        <family val="1"/>
      </rPr>
      <t>The Stock and Futures Exchanges require any person who registers as a participant of the relevant exchange must hold a Trading Right of the respective exchange</t>
    </r>
  </si>
  <si>
    <r>
      <t>W</t>
    </r>
    <r>
      <rPr>
        <vertAlign val="superscript"/>
        <sz val="9"/>
        <rFont val="細明體"/>
        <family val="3"/>
      </rPr>
      <t xml:space="preserve">   </t>
    </r>
    <r>
      <rPr>
        <sz val="9"/>
        <rFont val="Times New Roman"/>
        <family val="1"/>
      </rPr>
      <t>Stock Exchange Trading Rights Holders refer to those non-trading members of the Stock Exchange as of 6 March 2000 when the exchange merger completed</t>
    </r>
  </si>
  <si>
    <t xml:space="preserve">* Average no. of trading rights held by Exchange Participants and Trading Rights Holders = Total no. of trading rights held/Total no. of Exchange Participants </t>
  </si>
  <si>
    <t>page 21</t>
  </si>
  <si>
    <t>Page</t>
  </si>
  <si>
    <t>SECURITIES MARKET</t>
  </si>
  <si>
    <t>GEM</t>
  </si>
  <si>
    <t xml:space="preserve">    - Equities</t>
  </si>
  <si>
    <t xml:space="preserve">    - Warrants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</si>
  <si>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Equity warrants</t>
    </r>
  </si>
  <si>
    <t xml:space="preserve">    - Equity linked instrument</t>
  </si>
  <si>
    <t xml:space="preserve">    - Unit trusts</t>
  </si>
  <si>
    <t>(HK$mil)</t>
  </si>
  <si>
    <t>% Change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</si>
  <si>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</t>
    </r>
  </si>
  <si>
    <t xml:space="preserve">    - Equity linked instruments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</si>
  <si>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</si>
  <si>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(US$ billion)</t>
  </si>
  <si>
    <t xml:space="preserve">(US$ million) </t>
  </si>
  <si>
    <t>MAIN BOARD</t>
  </si>
  <si>
    <t>(HK$ billion)</t>
  </si>
  <si>
    <t xml:space="preserve">(HK$ billion) </t>
  </si>
  <si>
    <t xml:space="preserve">H-share companies are enterprises that are incorporated in the Mainland which are either controlled by Mainland Government entities or individuals.
</t>
  </si>
  <si>
    <t xml:space="preserve">Red chip companies are enterprises that are incorporated outside of the Mainland and are controlled by Mainland Government entities.
</t>
  </si>
  <si>
    <t xml:space="preserve">Non-H Share Mainland Private Enterprises are companies that are incorporated outside of the Mainland and are controlled by Mainland individuals. </t>
  </si>
  <si>
    <t>MAIN BOARD and GEM</t>
  </si>
  <si>
    <t xml:space="preserve"> % Change</t>
  </si>
  <si>
    <t>CCASS STATISTICS</t>
  </si>
  <si>
    <t>`</t>
  </si>
  <si>
    <t xml:space="preserve">     Futures Exchange Trading Rights Holders refer to former members/participants of the Futures Exchange who resigned as a participant and now solely hold a Trading Right of the Futures Exchange</t>
  </si>
  <si>
    <t>Spanish Exchange (BME)*</t>
  </si>
  <si>
    <t>2004</t>
  </si>
  <si>
    <t>2003</t>
  </si>
  <si>
    <t>2004</t>
  </si>
  <si>
    <t>2003</t>
  </si>
  <si>
    <t>Ten Largest IPO Funds Raised for Newly Listed Companies in 2004</t>
  </si>
  <si>
    <t>Ten Largest IPO by Funds Raised for Newly Listed Companies</t>
  </si>
  <si>
    <t>2004</t>
  </si>
  <si>
    <t>2003</t>
  </si>
  <si>
    <t>2003</t>
  </si>
  <si>
    <t>As at year-end</t>
  </si>
  <si>
    <t>(HK$ billion)</t>
  </si>
  <si>
    <t>Up to year-end</t>
  </si>
  <si>
    <t>Previous All-time-high</t>
  </si>
  <si>
    <t xml:space="preserve">                 As at year-end</t>
  </si>
  <si>
    <r>
      <t xml:space="preserve">                </t>
    </r>
    <r>
      <rPr>
        <b/>
        <u val="single"/>
        <sz val="12"/>
        <rFont val="Times New Roman"/>
        <family val="1"/>
      </rPr>
      <t>Main Board</t>
    </r>
  </si>
  <si>
    <r>
      <t xml:space="preserve">           </t>
    </r>
    <r>
      <rPr>
        <b/>
        <u val="single"/>
        <sz val="12"/>
        <rFont val="Times New Roman"/>
        <family val="1"/>
      </rPr>
      <t>GEM</t>
    </r>
  </si>
  <si>
    <r>
      <t xml:space="preserve">               </t>
    </r>
    <r>
      <rPr>
        <b/>
        <u val="single"/>
        <sz val="12"/>
        <rFont val="Times New Roman"/>
        <family val="1"/>
      </rPr>
      <t>GEM</t>
    </r>
  </si>
  <si>
    <t xml:space="preserve">                      Up to year-end</t>
  </si>
  <si>
    <t xml:space="preserve">                 Up to year-end</t>
  </si>
  <si>
    <r>
      <t xml:space="preserve">                     </t>
    </r>
    <r>
      <rPr>
        <b/>
        <u val="single"/>
        <sz val="12"/>
        <rFont val="Times New Roman"/>
        <family val="1"/>
      </rPr>
      <t>Main Board</t>
    </r>
  </si>
  <si>
    <t>The share of Mainland enterprises of the equity market total is presented in percentage in bracket</t>
  </si>
  <si>
    <t xml:space="preserve">                          Up to year-end</t>
  </si>
  <si>
    <t>(as at year-end)</t>
  </si>
  <si>
    <t xml:space="preserve"> Market value excludes investment funds</t>
  </si>
  <si>
    <t>Market total no of listed co</t>
  </si>
  <si>
    <t>Overall market mc</t>
  </si>
  <si>
    <t>Total Equity turnover (HK$bil)</t>
  </si>
  <si>
    <t>(24%)</t>
  </si>
  <si>
    <t>(28%)</t>
  </si>
  <si>
    <t>(30%)</t>
  </si>
  <si>
    <t>(46%)</t>
  </si>
  <si>
    <t>(49%)</t>
  </si>
  <si>
    <t>(87%)</t>
  </si>
  <si>
    <t>(79%)</t>
  </si>
  <si>
    <t>(3%)</t>
  </si>
  <si>
    <t>(20%)</t>
  </si>
  <si>
    <t>(47%)</t>
  </si>
  <si>
    <t>DERIVATIVES MARKET</t>
  </si>
  <si>
    <t>(up to year-end)</t>
  </si>
  <si>
    <t>Period-end</t>
  </si>
  <si>
    <t>H-shares Index Futures*</t>
  </si>
  <si>
    <r>
      <t xml:space="preserve">MSCI China Free Index Futures </t>
    </r>
    <r>
      <rPr>
        <vertAlign val="superscript"/>
        <sz val="13"/>
        <rFont val="Symbol"/>
        <family val="1"/>
      </rPr>
      <t>W</t>
    </r>
  </si>
  <si>
    <r>
      <t>page 1</t>
    </r>
    <r>
      <rPr>
        <sz val="12"/>
        <rFont val="新細明體"/>
        <family val="1"/>
      </rPr>
      <t>8</t>
    </r>
  </si>
  <si>
    <t xml:space="preserve">  Number of Contracts in 2004</t>
  </si>
  <si>
    <t xml:space="preserve"> Yearly Records</t>
  </si>
  <si>
    <t>page 2</t>
  </si>
  <si>
    <t xml:space="preserve">(HK$ billion) </t>
  </si>
  <si>
    <t xml:space="preserve">   The figures exclude listed securities other than equities such as government bonds</t>
  </si>
  <si>
    <t>page 10</t>
  </si>
  <si>
    <t>New Records in the Securities Market</t>
  </si>
  <si>
    <t>2004</t>
  </si>
  <si>
    <t>page 1</t>
  </si>
  <si>
    <t xml:space="preserve">               As at year-end</t>
  </si>
  <si>
    <t>2003</t>
  </si>
  <si>
    <t>S&amp;P/HKEx LargeCap Index</t>
  </si>
  <si>
    <t xml:space="preserve">Hang Seng Index  </t>
  </si>
  <si>
    <t xml:space="preserve">Hang Seng Composite Index  </t>
  </si>
  <si>
    <r>
      <t>Hang Seng China Enterprises Index (H Shares)</t>
    </r>
  </si>
  <si>
    <r>
      <t>S&amp;P/HKEx GEM Index</t>
    </r>
  </si>
  <si>
    <t>page 5</t>
  </si>
  <si>
    <t xml:space="preserve">   and Trading Rights Holders.  There were 922 Stock Exchange trading rights and 225 Futures Exchange trading rights as of 31 Dec 2004</t>
  </si>
  <si>
    <t>Total annual equity funds raised  (HK$bil)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</si>
  <si>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Listed ETFs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</si>
  <si>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</si>
  <si>
    <t xml:space="preserve">    - iShares (trading only)</t>
  </si>
  <si>
    <t>bil (31 Dec 2004)</t>
  </si>
  <si>
    <t>bil</t>
  </si>
  <si>
    <t>Market Value of Shares of Domestic-listed Companies (Main and Parallel Markets) (As at November 2004)</t>
  </si>
  <si>
    <t>HSBC</t>
  </si>
  <si>
    <t>Hutchison Whampoa</t>
  </si>
  <si>
    <t>PetroChina - H Shares</t>
  </si>
  <si>
    <t xml:space="preserve">China Mobile </t>
  </si>
  <si>
    <t xml:space="preserve">Sun Hung Kai Properties </t>
  </si>
  <si>
    <t>China Life Insurance - H Shares</t>
  </si>
  <si>
    <t xml:space="preserve">Cheung Kong </t>
  </si>
  <si>
    <t xml:space="preserve">BOC Hong Kong </t>
  </si>
  <si>
    <t>Sinopec - H Shares</t>
  </si>
  <si>
    <t>China Telecom - H Shares</t>
  </si>
  <si>
    <t>page 12</t>
  </si>
  <si>
    <t>(63%)</t>
  </si>
  <si>
    <t>NA</t>
  </si>
  <si>
    <t>11.8 billion</t>
  </si>
  <si>
    <t>$38.0 billion</t>
  </si>
  <si>
    <t>16.2 billion</t>
  </si>
  <si>
    <t>$16.0 billion</t>
  </si>
  <si>
    <t>$119.0 million</t>
  </si>
  <si>
    <t xml:space="preserve"> 82.2 million</t>
  </si>
  <si>
    <t>$3.7 million</t>
  </si>
  <si>
    <t xml:space="preserve"> 1,217.7 billion</t>
  </si>
  <si>
    <t>$2,465.0 billion</t>
  </si>
  <si>
    <t>Number of newly listed companies for year</t>
  </si>
  <si>
    <t>-33.12</t>
  </si>
  <si>
    <t>2,545,675</t>
  </si>
  <si>
    <r>
      <t xml:space="preserve">Total turnover for year </t>
    </r>
    <r>
      <rPr>
        <b/>
        <vertAlign val="superscript"/>
        <sz val="12"/>
        <rFont val="Times New Roman"/>
        <family val="1"/>
      </rPr>
      <t>#</t>
    </r>
  </si>
  <si>
    <t>NA</t>
  </si>
  <si>
    <t>NA</t>
  </si>
  <si>
    <t>Percentage changes are calculated based on rounded figures</t>
  </si>
  <si>
    <t>2004</t>
  </si>
  <si>
    <t>2004</t>
  </si>
  <si>
    <t>Total Annual Trading
Value of Warrants*</t>
  </si>
  <si>
    <t>No. of Newly Listed Warrants*</t>
  </si>
  <si>
    <t>As at Year-end</t>
  </si>
  <si>
    <t>Others</t>
  </si>
  <si>
    <t>Taiwan</t>
  </si>
  <si>
    <t>Shanghai</t>
  </si>
  <si>
    <t>Singapore</t>
  </si>
  <si>
    <t>Shenzhen</t>
  </si>
  <si>
    <t>Total funds raised since Jan 1993 (HK$bil)</t>
  </si>
  <si>
    <t>*The figures cover those of equity warrants and derivative warrants</t>
  </si>
  <si>
    <t xml:space="preserve">    - Debt securities</t>
  </si>
  <si>
    <t xml:space="preserve">    - IPO funds raised</t>
  </si>
  <si>
    <t xml:space="preserve">    - Post IPO funds raised</t>
  </si>
  <si>
    <r>
      <t xml:space="preserve">Hang Seng China - Affiliated Corporations Index (Red Chips)  </t>
    </r>
  </si>
  <si>
    <t>*H-shares Index Futures started trading on 8 December 2003</t>
  </si>
  <si>
    <r>
      <t xml:space="preserve"> </t>
    </r>
    <r>
      <rPr>
        <vertAlign val="superscript"/>
        <sz val="12"/>
        <rFont val="Symbol"/>
        <family val="1"/>
      </rPr>
      <t>W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Trading in MSCI China Free Index Futures was suspended with effect from 29 March 2004 </t>
    </r>
  </si>
  <si>
    <r>
      <t>#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H-shares Index Options started trading on 14 June 2004</t>
    </r>
  </si>
  <si>
    <t xml:space="preserve">Average no. of trading rights held by </t>
  </si>
  <si>
    <t>Exchange Participants and Trading Rights Holders*</t>
  </si>
  <si>
    <t>NA</t>
  </si>
  <si>
    <t>NA</t>
  </si>
  <si>
    <t>38,153</t>
  </si>
  <si>
    <t xml:space="preserve">                   (up to year-end)</t>
  </si>
  <si>
    <r>
      <t>#</t>
    </r>
    <r>
      <rPr>
        <sz val="10"/>
        <rFont val="Times New Roman"/>
        <family val="1"/>
      </rPr>
      <t xml:space="preserve"> Stock transactions in foreign currencies are excluded from the total turnover in value except iShares turnover</t>
    </r>
  </si>
  <si>
    <t>$3,789.0 bil (Year 1997)</t>
  </si>
  <si>
    <t>-</t>
  </si>
  <si>
    <t xml:space="preserve"> Percentage changes are calculated based on rounded figures</t>
  </si>
  <si>
    <r>
      <t>Number of listed companies</t>
    </r>
    <r>
      <rPr>
        <sz val="12"/>
        <rFont val="Times New Roman"/>
        <family val="1"/>
      </rPr>
      <t>*</t>
    </r>
  </si>
  <si>
    <r>
      <t xml:space="preserve">Number of newly listed companies for year </t>
    </r>
    <r>
      <rPr>
        <sz val="12"/>
        <rFont val="Times New Roman"/>
        <family val="1"/>
      </rPr>
      <t>*</t>
    </r>
  </si>
  <si>
    <t>Securities Achieved Highest Turnover Record</t>
  </si>
  <si>
    <t>#</t>
  </si>
  <si>
    <t>Source: World Federation of Exchanges (not including exchanges for which statistics are not available)</t>
  </si>
  <si>
    <t>The figures exclude listed securities other than equities such as government bonds</t>
  </si>
  <si>
    <t xml:space="preserve"> The figures exclude listed securities other than equities such as government bonds</t>
  </si>
  <si>
    <r>
      <t xml:space="preserve">   93.11 </t>
    </r>
    <r>
      <rPr>
        <vertAlign val="superscript"/>
        <sz val="12"/>
        <rFont val="Times New Roman"/>
        <family val="1"/>
      </rPr>
      <t>#</t>
    </r>
  </si>
  <si>
    <r>
      <t xml:space="preserve">  172.56 </t>
    </r>
    <r>
      <rPr>
        <vertAlign val="superscript"/>
        <sz val="12"/>
        <rFont val="Times New Roman"/>
        <family val="1"/>
      </rPr>
      <t>#</t>
    </r>
  </si>
  <si>
    <r>
      <t xml:space="preserve">265.67 </t>
    </r>
    <r>
      <rPr>
        <vertAlign val="superscript"/>
        <sz val="12"/>
        <rFont val="Times New Roman"/>
        <family val="1"/>
      </rPr>
      <t>#</t>
    </r>
  </si>
  <si>
    <r>
      <t xml:space="preserve">   2.69 </t>
    </r>
    <r>
      <rPr>
        <vertAlign val="superscript"/>
        <sz val="12"/>
        <rFont val="Times New Roman"/>
        <family val="1"/>
      </rPr>
      <t>#</t>
    </r>
  </si>
  <si>
    <r>
      <t xml:space="preserve">   2.58 </t>
    </r>
    <r>
      <rPr>
        <vertAlign val="superscript"/>
        <sz val="12"/>
        <rFont val="Times New Roman"/>
        <family val="1"/>
      </rPr>
      <t>#</t>
    </r>
  </si>
  <si>
    <r>
      <t xml:space="preserve">  5.27</t>
    </r>
    <r>
      <rPr>
        <vertAlign val="superscript"/>
        <sz val="12"/>
        <rFont val="Times New Roman"/>
        <family val="1"/>
      </rPr>
      <t>#</t>
    </r>
  </si>
  <si>
    <t>Spain</t>
  </si>
  <si>
    <r>
      <t>#</t>
    </r>
    <r>
      <rPr>
        <sz val="10"/>
        <rFont val="Times New Roman"/>
        <family val="1"/>
      </rPr>
      <t xml:space="preserve"> Provisional figures up to 31 December</t>
    </r>
  </si>
  <si>
    <r>
      <t xml:space="preserve">  #</t>
    </r>
    <r>
      <rPr>
        <sz val="10"/>
        <rFont val="Times New Roman"/>
        <family val="1"/>
      </rPr>
      <t xml:space="preserve"> Provisional figures up to 31 December</t>
    </r>
  </si>
  <si>
    <t>(Year)</t>
  </si>
  <si>
    <t>Average daily equity turnover  (HK$mil)</t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</si>
</sst>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_ "/>
    <numFmt numFmtId="181" formatCode="0.00_ "/>
    <numFmt numFmtId="182" formatCode="#,##0.0"/>
    <numFmt numFmtId="183" formatCode="_-* #,##0_-;\-* #,##0_-;_-* &quot;-&quot;??_-;_-@_-"/>
    <numFmt numFmtId="184" formatCode="_(* #,##0.0_);_(* \(#,##0.0\);_(* &quot;-&quot;??_);_(@_)"/>
    <numFmt numFmtId="185" formatCode="#,##0.0_);\(#,##0.0\)"/>
    <numFmt numFmtId="186" formatCode="mmmm\ yyyy"/>
    <numFmt numFmtId="187" formatCode="0.0"/>
    <numFmt numFmtId="188" formatCode="0_)"/>
    <numFmt numFmtId="189" formatCode="0.0_)"/>
    <numFmt numFmtId="190" formatCode="_-* #,##0.0_-;\-* #,##0.0_-;_-* &quot;-&quot;??_-;_-@_-"/>
    <numFmt numFmtId="191" formatCode="#,##0.00;[Red]#,##0.00"/>
    <numFmt numFmtId="192" formatCode="#,##0;[Red]#,##0"/>
    <numFmt numFmtId="193" formatCode="0.00;[Red]0.00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General_)"/>
    <numFmt numFmtId="197" formatCode="_(* #,##0_);_(* \(#,##0\);_(* &quot;-&quot;??_);_(@_)"/>
    <numFmt numFmtId="198" formatCode="0.0_ "/>
    <numFmt numFmtId="199" formatCode="\(#,##0\ %\)"/>
    <numFmt numFmtId="200" formatCode="[$$-409]#,##0.0"/>
    <numFmt numFmtId="201" formatCode="0.0000_ "/>
    <numFmt numFmtId="202" formatCode="0.000_ "/>
  </numFmts>
  <fonts count="80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i/>
      <sz val="11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u val="single"/>
      <sz val="16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 val="single"/>
      <sz val="18"/>
      <color indexed="8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3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name val="Wingdings"/>
      <family val="0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Wingdings"/>
      <family val="0"/>
    </font>
    <font>
      <i/>
      <sz val="8"/>
      <name val="Times New Roman"/>
      <family val="1"/>
    </font>
    <font>
      <b/>
      <sz val="16"/>
      <name val="細明體"/>
      <family val="3"/>
    </font>
    <font>
      <b/>
      <sz val="14"/>
      <name val="細明體"/>
      <family val="3"/>
    </font>
    <font>
      <sz val="10"/>
      <name val="細明體"/>
      <family val="3"/>
    </font>
    <font>
      <b/>
      <u val="single"/>
      <sz val="11"/>
      <name val="Times New Roman"/>
      <family val="1"/>
    </font>
    <font>
      <sz val="10"/>
      <name val="Helv"/>
      <family val="2"/>
    </font>
    <font>
      <b/>
      <sz val="18"/>
      <name val="新細明體"/>
      <family val="1"/>
    </font>
    <font>
      <b/>
      <sz val="13"/>
      <name val="新細明體"/>
      <family val="1"/>
    </font>
    <font>
      <vertAlign val="superscript"/>
      <sz val="13"/>
      <name val="Times New Roman"/>
      <family val="1"/>
    </font>
    <font>
      <sz val="13"/>
      <name val="Helv"/>
      <family val="2"/>
    </font>
    <font>
      <b/>
      <sz val="11"/>
      <name val="新細明體"/>
      <family val="1"/>
    </font>
    <font>
      <sz val="9"/>
      <name val="細明體"/>
      <family val="3"/>
    </font>
    <font>
      <b/>
      <sz val="11"/>
      <name val="PMingLiU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3"/>
      <name val="Symbol"/>
      <family val="1"/>
    </font>
    <font>
      <vertAlign val="superscript"/>
      <sz val="11"/>
      <name val="Times New Roman"/>
      <family val="1"/>
    </font>
    <font>
      <vertAlign val="superscript"/>
      <sz val="11"/>
      <name val="Wingdings"/>
      <family val="0"/>
    </font>
    <font>
      <vertAlign val="superscript"/>
      <sz val="11"/>
      <name val="Symbol"/>
      <family val="1"/>
    </font>
    <font>
      <vertAlign val="superscript"/>
      <sz val="9"/>
      <name val="Wingdings"/>
      <family val="0"/>
    </font>
    <font>
      <vertAlign val="superscript"/>
      <sz val="9"/>
      <name val="Symbol"/>
      <family val="1"/>
    </font>
    <font>
      <vertAlign val="superscript"/>
      <sz val="9"/>
      <name val="細明體"/>
      <family val="3"/>
    </font>
    <font>
      <sz val="9"/>
      <name val="Symbol"/>
      <family val="1"/>
    </font>
    <font>
      <b/>
      <vertAlign val="superscript"/>
      <sz val="12"/>
      <name val="Times New Roman"/>
      <family val="1"/>
    </font>
    <font>
      <vertAlign val="superscript"/>
      <sz val="12"/>
      <name val="新細明體"/>
      <family val="1"/>
    </font>
    <font>
      <vertAlign val="superscript"/>
      <sz val="12"/>
      <name val="Symbol"/>
      <family val="1"/>
    </font>
    <font>
      <vertAlign val="superscript"/>
      <sz val="12"/>
      <name val="Times New Roman"/>
      <family val="1"/>
    </font>
    <font>
      <sz val="13"/>
      <name val="細明體"/>
      <family val="3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細明體"/>
      <family val="3"/>
    </font>
    <font>
      <b/>
      <sz val="15"/>
      <name val="Times New Roman"/>
      <family val="1"/>
    </font>
    <font>
      <vertAlign val="superscript"/>
      <sz val="10"/>
      <name val="Times New Roman"/>
      <family val="1"/>
    </font>
    <font>
      <b/>
      <i/>
      <sz val="13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196" fontId="50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196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24" applyFont="1">
      <alignment/>
      <protection/>
    </xf>
    <xf numFmtId="0" fontId="14" fillId="0" borderId="0" xfId="24" applyFont="1" applyBorder="1">
      <alignment/>
      <protection/>
    </xf>
    <xf numFmtId="0" fontId="3" fillId="0" borderId="0" xfId="24" applyFont="1" applyBorder="1" applyAlignment="1">
      <alignment horizontal="left"/>
      <protection/>
    </xf>
    <xf numFmtId="0" fontId="15" fillId="0" borderId="0" xfId="24" applyFont="1" applyAlignment="1">
      <alignment horizontal="left"/>
      <protection/>
    </xf>
    <xf numFmtId="0" fontId="16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0" fontId="17" fillId="0" borderId="0" xfId="24" applyFont="1" applyBorder="1">
      <alignment/>
      <protection/>
    </xf>
    <xf numFmtId="0" fontId="18" fillId="0" borderId="0" xfId="24" applyFont="1" quotePrefix="1">
      <alignment/>
      <protection/>
    </xf>
    <xf numFmtId="0" fontId="18" fillId="0" borderId="0" xfId="24" applyFont="1">
      <alignment/>
      <protection/>
    </xf>
    <xf numFmtId="0" fontId="20" fillId="0" borderId="0" xfId="24" applyFont="1" applyBorder="1">
      <alignment/>
      <protection/>
    </xf>
    <xf numFmtId="0" fontId="21" fillId="0" borderId="0" xfId="24" applyFont="1" applyBorder="1">
      <alignment/>
      <protection/>
    </xf>
    <xf numFmtId="0" fontId="21" fillId="0" borderId="0" xfId="24" applyFont="1" applyBorder="1" applyAlignment="1">
      <alignment horizontal="right"/>
      <protection/>
    </xf>
    <xf numFmtId="0" fontId="3" fillId="0" borderId="0" xfId="24" applyFont="1" applyBorder="1" applyAlignment="1">
      <alignment horizontal="right"/>
      <protection/>
    </xf>
    <xf numFmtId="0" fontId="19" fillId="0" borderId="0" xfId="24" applyFont="1">
      <alignment/>
      <protection/>
    </xf>
    <xf numFmtId="0" fontId="22" fillId="0" borderId="0" xfId="24" applyFont="1" applyBorder="1" applyAlignment="1">
      <alignment horizontal="left"/>
      <protection/>
    </xf>
    <xf numFmtId="0" fontId="23" fillId="0" borderId="0" xfId="24" applyFont="1" applyBorder="1">
      <alignment/>
      <protection/>
    </xf>
    <xf numFmtId="0" fontId="24" fillId="0" borderId="0" xfId="24" applyFont="1" applyBorder="1">
      <alignment/>
      <protection/>
    </xf>
    <xf numFmtId="0" fontId="25" fillId="0" borderId="0" xfId="24" applyFont="1" applyBorder="1">
      <alignment/>
      <protection/>
    </xf>
    <xf numFmtId="0" fontId="25" fillId="0" borderId="0" xfId="24" applyFont="1" applyBorder="1" applyAlignment="1">
      <alignment horizontal="right"/>
      <protection/>
    </xf>
    <xf numFmtId="0" fontId="20" fillId="0" borderId="0" xfId="24" applyFont="1" applyBorder="1" applyAlignment="1">
      <alignment/>
      <protection/>
    </xf>
    <xf numFmtId="0" fontId="21" fillId="0" borderId="0" xfId="24" applyFont="1" applyBorder="1" applyAlignment="1">
      <alignment/>
      <protection/>
    </xf>
    <xf numFmtId="0" fontId="21" fillId="0" borderId="0" xfId="24" applyFont="1" applyBorder="1" applyAlignment="1">
      <alignment horizontal="center"/>
      <protection/>
    </xf>
    <xf numFmtId="0" fontId="20" fillId="0" borderId="0" xfId="24" applyFont="1" applyBorder="1" applyAlignment="1">
      <alignment horizontal="center"/>
      <protection/>
    </xf>
    <xf numFmtId="14" fontId="26" fillId="0" borderId="0" xfId="24" applyNumberFormat="1" applyFont="1" applyBorder="1" applyAlignment="1">
      <alignment horizontal="right"/>
      <protection/>
    </xf>
    <xf numFmtId="14" fontId="21" fillId="0" borderId="0" xfId="24" applyNumberFormat="1" applyFont="1" applyBorder="1">
      <alignment/>
      <protection/>
    </xf>
    <xf numFmtId="14" fontId="2" fillId="0" borderId="0" xfId="24" applyNumberFormat="1" applyFont="1" applyBorder="1" applyAlignment="1">
      <alignment horizontal="right"/>
      <protection/>
    </xf>
    <xf numFmtId="14" fontId="25" fillId="0" borderId="0" xfId="24" applyNumberFormat="1" applyFont="1" applyBorder="1">
      <alignment/>
      <protection/>
    </xf>
    <xf numFmtId="0" fontId="20" fillId="0" borderId="0" xfId="24" applyFont="1" applyBorder="1" applyAlignment="1">
      <alignment horizontal="right"/>
      <protection/>
    </xf>
    <xf numFmtId="0" fontId="27" fillId="0" borderId="0" xfId="24" applyFont="1" applyBorder="1">
      <alignment/>
      <protection/>
    </xf>
    <xf numFmtId="0" fontId="27" fillId="0" borderId="0" xfId="24" applyFont="1">
      <alignment/>
      <protection/>
    </xf>
    <xf numFmtId="3" fontId="26" fillId="0" borderId="0" xfId="24" applyNumberFormat="1" applyFont="1" applyBorder="1">
      <alignment/>
      <protection/>
    </xf>
    <xf numFmtId="3" fontId="21" fillId="0" borderId="0" xfId="24" applyNumberFormat="1" applyFont="1" applyBorder="1">
      <alignment/>
      <protection/>
    </xf>
    <xf numFmtId="9" fontId="21" fillId="0" borderId="0" xfId="24" applyNumberFormat="1" applyFont="1" applyBorder="1" applyAlignment="1" quotePrefix="1">
      <alignment horizontal="right"/>
      <protection/>
    </xf>
    <xf numFmtId="3" fontId="2" fillId="0" borderId="0" xfId="24" applyNumberFormat="1" applyFont="1" applyBorder="1">
      <alignment/>
      <protection/>
    </xf>
    <xf numFmtId="3" fontId="25" fillId="0" borderId="0" xfId="24" applyNumberFormat="1" applyFont="1" applyBorder="1">
      <alignment/>
      <protection/>
    </xf>
    <xf numFmtId="3" fontId="25" fillId="0" borderId="0" xfId="24" applyNumberFormat="1" applyFont="1" applyBorder="1" applyAlignment="1" quotePrefix="1">
      <alignment horizontal="right"/>
      <protection/>
    </xf>
    <xf numFmtId="0" fontId="26" fillId="0" borderId="0" xfId="24" applyFont="1" applyBorder="1">
      <alignment/>
      <protection/>
    </xf>
    <xf numFmtId="0" fontId="2" fillId="0" borderId="0" xfId="24" applyFont="1" applyBorder="1">
      <alignment/>
      <protection/>
    </xf>
    <xf numFmtId="0" fontId="26" fillId="0" borderId="0" xfId="24" applyFont="1" applyBorder="1" applyAlignment="1">
      <alignment horizontal="right"/>
      <protection/>
    </xf>
    <xf numFmtId="0" fontId="25" fillId="0" borderId="0" xfId="24" applyFont="1" applyBorder="1" applyAlignment="1">
      <alignment horizontal="center"/>
      <protection/>
    </xf>
    <xf numFmtId="0" fontId="28" fillId="0" borderId="0" xfId="24" applyFont="1" applyBorder="1">
      <alignment/>
      <protection/>
    </xf>
    <xf numFmtId="3" fontId="28" fillId="0" borderId="0" xfId="24" applyNumberFormat="1" applyFont="1" applyBorder="1">
      <alignment/>
      <protection/>
    </xf>
    <xf numFmtId="9" fontId="25" fillId="0" borderId="0" xfId="24" applyNumberFormat="1" applyFont="1" applyBorder="1" applyAlignment="1" quotePrefix="1">
      <alignment horizontal="right"/>
      <protection/>
    </xf>
    <xf numFmtId="3" fontId="25" fillId="0" borderId="0" xfId="24" applyNumberFormat="1" applyFont="1" applyBorder="1" applyAlignment="1">
      <alignment/>
      <protection/>
    </xf>
    <xf numFmtId="180" fontId="25" fillId="0" borderId="0" xfId="24" applyNumberFormat="1" applyFont="1" applyBorder="1">
      <alignment/>
      <protection/>
    </xf>
    <xf numFmtId="3" fontId="28" fillId="0" borderId="0" xfId="24" applyNumberFormat="1" applyFont="1" applyBorder="1" applyAlignment="1">
      <alignment horizontal="right"/>
      <protection/>
    </xf>
    <xf numFmtId="3" fontId="25" fillId="0" borderId="0" xfId="24" applyNumberFormat="1" applyFont="1" applyBorder="1" applyAlignment="1">
      <alignment horizontal="right"/>
      <protection/>
    </xf>
    <xf numFmtId="0" fontId="28" fillId="0" borderId="0" xfId="24" applyFont="1" applyBorder="1" applyAlignment="1">
      <alignment horizontal="right"/>
      <protection/>
    </xf>
    <xf numFmtId="0" fontId="25" fillId="0" borderId="0" xfId="24" applyFont="1" applyBorder="1" applyAlignment="1">
      <alignment/>
      <protection/>
    </xf>
    <xf numFmtId="0" fontId="31" fillId="0" borderId="0" xfId="25" applyFont="1">
      <alignment/>
      <protection/>
    </xf>
    <xf numFmtId="0" fontId="32" fillId="0" borderId="0" xfId="25" applyFont="1">
      <alignment/>
      <protection/>
    </xf>
    <xf numFmtId="0" fontId="17" fillId="0" borderId="0" xfId="25" applyFont="1">
      <alignment/>
      <protection/>
    </xf>
    <xf numFmtId="0" fontId="33" fillId="0" borderId="0" xfId="25" applyFont="1">
      <alignment/>
      <protection/>
    </xf>
    <xf numFmtId="0" fontId="3" fillId="0" borderId="0" xfId="25" applyFont="1">
      <alignment/>
      <protection/>
    </xf>
    <xf numFmtId="0" fontId="3" fillId="0" borderId="0" xfId="25" applyFont="1" applyAlignment="1">
      <alignment horizontal="right"/>
      <protection/>
    </xf>
    <xf numFmtId="3" fontId="3" fillId="0" borderId="0" xfId="0" applyNumberFormat="1" applyFont="1" applyAlignment="1">
      <alignment/>
    </xf>
    <xf numFmtId="0" fontId="11" fillId="0" borderId="0" xfId="25" applyFont="1">
      <alignment/>
      <protection/>
    </xf>
    <xf numFmtId="0" fontId="33" fillId="0" borderId="0" xfId="0" applyFont="1" applyBorder="1" applyAlignment="1">
      <alignment/>
    </xf>
    <xf numFmtId="0" fontId="17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 quotePrefix="1">
      <alignment horizontal="right"/>
    </xf>
    <xf numFmtId="0" fontId="3" fillId="0" borderId="1" xfId="0" applyFont="1" applyBorder="1" applyAlignment="1">
      <alignment wrapText="1"/>
    </xf>
    <xf numFmtId="3" fontId="34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8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0" fontId="40" fillId="0" borderId="0" xfId="0" applyFont="1" applyAlignment="1">
      <alignment/>
    </xf>
    <xf numFmtId="9" fontId="3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79" fontId="34" fillId="0" borderId="0" xfId="15" applyFont="1" applyAlignment="1">
      <alignment/>
    </xf>
    <xf numFmtId="179" fontId="3" fillId="0" borderId="0" xfId="15" applyFont="1" applyAlignment="1">
      <alignment horizontal="center"/>
    </xf>
    <xf numFmtId="179" fontId="3" fillId="0" borderId="0" xfId="15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center"/>
    </xf>
    <xf numFmtId="0" fontId="17" fillId="0" borderId="0" xfId="29" applyFont="1" applyAlignment="1" applyProtection="1">
      <alignment horizontal="left"/>
      <protection/>
    </xf>
    <xf numFmtId="0" fontId="17" fillId="0" borderId="0" xfId="32" applyFont="1" applyAlignment="1" applyProtection="1">
      <alignment horizontal="centerContinuous"/>
      <protection/>
    </xf>
    <xf numFmtId="0" fontId="3" fillId="0" borderId="0" xfId="29" applyFont="1" applyBorder="1" applyAlignment="1">
      <alignment horizontal="centerContinuous"/>
      <protection/>
    </xf>
    <xf numFmtId="0" fontId="10" fillId="0" borderId="0" xfId="29" applyFont="1" applyAlignment="1">
      <alignment horizontal="centerContinuous"/>
      <protection/>
    </xf>
    <xf numFmtId="0" fontId="3" fillId="0" borderId="0" xfId="29" applyFont="1" applyAlignment="1">
      <alignment horizontal="centerContinuous"/>
      <protection/>
    </xf>
    <xf numFmtId="0" fontId="3" fillId="0" borderId="0" xfId="29" applyFont="1">
      <alignment/>
      <protection/>
    </xf>
    <xf numFmtId="0" fontId="42" fillId="0" borderId="0" xfId="29" applyFont="1" applyAlignment="1">
      <alignment/>
      <protection/>
    </xf>
    <xf numFmtId="0" fontId="10" fillId="0" borderId="0" xfId="29" applyFont="1">
      <alignment/>
      <protection/>
    </xf>
    <xf numFmtId="1" fontId="10" fillId="0" borderId="0" xfId="29" applyNumberFormat="1" applyFont="1">
      <alignment/>
      <protection/>
    </xf>
    <xf numFmtId="0" fontId="29" fillId="0" borderId="0" xfId="29">
      <alignment/>
      <protection/>
    </xf>
    <xf numFmtId="0" fontId="32" fillId="0" borderId="0" xfId="32" applyFont="1" applyAlignment="1" applyProtection="1">
      <alignment horizontal="left"/>
      <protection/>
    </xf>
    <xf numFmtId="0" fontId="17" fillId="0" borderId="0" xfId="29" applyFont="1" applyAlignment="1" applyProtection="1">
      <alignment horizontal="centerContinuous"/>
      <protection/>
    </xf>
    <xf numFmtId="0" fontId="29" fillId="0" borderId="0" xfId="29" applyBorder="1" applyAlignment="1">
      <alignment horizontal="centerContinuous"/>
      <protection/>
    </xf>
    <xf numFmtId="0" fontId="29" fillId="0" borderId="0" xfId="29" applyAlignment="1">
      <alignment horizontal="centerContinuous"/>
      <protection/>
    </xf>
    <xf numFmtId="0" fontId="10" fillId="0" borderId="0" xfId="32" applyFont="1" applyAlignment="1" applyProtection="1">
      <alignment horizontal="left"/>
      <protection/>
    </xf>
    <xf numFmtId="0" fontId="10" fillId="0" borderId="0" xfId="29" applyFont="1" applyAlignment="1" applyProtection="1">
      <alignment horizontal="left"/>
      <protection/>
    </xf>
    <xf numFmtId="37" fontId="10" fillId="0" borderId="0" xfId="29" applyNumberFormat="1" applyFont="1">
      <alignment/>
      <protection/>
    </xf>
    <xf numFmtId="184" fontId="10" fillId="0" borderId="0" xfId="19" applyNumberFormat="1" applyFont="1" applyAlignment="1" applyProtection="1">
      <alignment horizontal="right"/>
      <protection/>
    </xf>
    <xf numFmtId="1" fontId="10" fillId="0" borderId="0" xfId="29" applyNumberFormat="1" applyFont="1" applyAlignment="1" applyProtection="1">
      <alignment horizontal="right"/>
      <protection/>
    </xf>
    <xf numFmtId="1" fontId="29" fillId="0" borderId="0" xfId="29" applyNumberFormat="1">
      <alignment/>
      <protection/>
    </xf>
    <xf numFmtId="0" fontId="10" fillId="0" borderId="1" xfId="29" applyFont="1" applyBorder="1">
      <alignment/>
      <protection/>
    </xf>
    <xf numFmtId="0" fontId="29" fillId="0" borderId="1" xfId="29" applyBorder="1">
      <alignment/>
      <protection/>
    </xf>
    <xf numFmtId="185" fontId="10" fillId="0" borderId="0" xfId="29" applyNumberFormat="1" applyFont="1" applyProtection="1">
      <alignment/>
      <protection/>
    </xf>
    <xf numFmtId="1" fontId="10" fillId="0" borderId="1" xfId="29" applyNumberFormat="1" applyFont="1" applyBorder="1" applyAlignment="1" applyProtection="1">
      <alignment horizontal="right"/>
      <protection/>
    </xf>
    <xf numFmtId="1" fontId="29" fillId="0" borderId="1" xfId="29" applyNumberFormat="1" applyBorder="1">
      <alignment/>
      <protection/>
    </xf>
    <xf numFmtId="0" fontId="42" fillId="0" borderId="2" xfId="29" applyFont="1" applyBorder="1">
      <alignment/>
      <protection/>
    </xf>
    <xf numFmtId="0" fontId="42" fillId="0" borderId="3" xfId="29" applyFont="1" applyBorder="1">
      <alignment/>
      <protection/>
    </xf>
    <xf numFmtId="0" fontId="3" fillId="0" borderId="0" xfId="29" applyFont="1" applyBorder="1">
      <alignment/>
      <protection/>
    </xf>
    <xf numFmtId="0" fontId="3" fillId="0" borderId="3" xfId="29" applyFont="1" applyBorder="1">
      <alignment/>
      <protection/>
    </xf>
    <xf numFmtId="186" fontId="42" fillId="0" borderId="3" xfId="29" applyNumberFormat="1" applyFont="1" applyBorder="1" applyAlignment="1" applyProtection="1" quotePrefix="1">
      <alignment horizontal="right"/>
      <protection/>
    </xf>
    <xf numFmtId="0" fontId="42" fillId="0" borderId="4" xfId="29" applyFont="1" applyBorder="1">
      <alignment/>
      <protection/>
    </xf>
    <xf numFmtId="0" fontId="3" fillId="0" borderId="2" xfId="29" applyFont="1" applyBorder="1">
      <alignment/>
      <protection/>
    </xf>
    <xf numFmtId="0" fontId="42" fillId="0" borderId="0" xfId="29" applyFont="1" applyBorder="1">
      <alignment/>
      <protection/>
    </xf>
    <xf numFmtId="0" fontId="3" fillId="0" borderId="5" xfId="29" applyFont="1" applyBorder="1">
      <alignment/>
      <protection/>
    </xf>
    <xf numFmtId="184" fontId="42" fillId="0" borderId="6" xfId="19" applyNumberFormat="1" applyFont="1" applyBorder="1" applyAlignment="1" applyProtection="1">
      <alignment horizontal="left"/>
      <protection/>
    </xf>
    <xf numFmtId="184" fontId="42" fillId="0" borderId="0" xfId="19" applyNumberFormat="1" applyFont="1" applyBorder="1" applyAlignment="1" applyProtection="1">
      <alignment horizontal="left"/>
      <protection/>
    </xf>
    <xf numFmtId="0" fontId="42" fillId="0" borderId="6" xfId="29" applyFont="1" applyBorder="1">
      <alignment/>
      <protection/>
    </xf>
    <xf numFmtId="0" fontId="42" fillId="0" borderId="0" xfId="29" applyFont="1" applyBorder="1" applyAlignment="1" applyProtection="1">
      <alignment horizontal="right"/>
      <protection/>
    </xf>
    <xf numFmtId="0" fontId="42" fillId="0" borderId="5" xfId="29" applyFont="1" applyBorder="1">
      <alignment/>
      <protection/>
    </xf>
    <xf numFmtId="0" fontId="42" fillId="0" borderId="0" xfId="29" applyFont="1" applyBorder="1" applyAlignment="1" applyProtection="1">
      <alignment horizontal="centerContinuous"/>
      <protection/>
    </xf>
    <xf numFmtId="0" fontId="3" fillId="0" borderId="5" xfId="29" applyFont="1" applyBorder="1" applyAlignment="1">
      <alignment horizontal="centerContinuous"/>
      <protection/>
    </xf>
    <xf numFmtId="0" fontId="42" fillId="0" borderId="6" xfId="29" applyFont="1" applyBorder="1" applyAlignment="1" applyProtection="1">
      <alignment horizontal="right"/>
      <protection/>
    </xf>
    <xf numFmtId="184" fontId="43" fillId="0" borderId="7" xfId="19" applyNumberFormat="1" applyFont="1" applyBorder="1" applyAlignment="1" applyProtection="1">
      <alignment horizontal="left"/>
      <protection/>
    </xf>
    <xf numFmtId="184" fontId="42" fillId="0" borderId="1" xfId="19" applyNumberFormat="1" applyFont="1" applyBorder="1" applyAlignment="1" applyProtection="1">
      <alignment horizontal="left"/>
      <protection/>
    </xf>
    <xf numFmtId="0" fontId="42" fillId="0" borderId="7" xfId="29" applyFont="1" applyBorder="1">
      <alignment/>
      <protection/>
    </xf>
    <xf numFmtId="0" fontId="43" fillId="0" borderId="1" xfId="29" applyFont="1" applyBorder="1" applyAlignment="1" applyProtection="1">
      <alignment horizontal="right"/>
      <protection/>
    </xf>
    <xf numFmtId="0" fontId="42" fillId="0" borderId="1" xfId="29" applyFont="1" applyBorder="1">
      <alignment/>
      <protection/>
    </xf>
    <xf numFmtId="0" fontId="10" fillId="0" borderId="1" xfId="32" applyFont="1" applyBorder="1" applyAlignment="1">
      <alignment horizontal="right"/>
      <protection/>
    </xf>
    <xf numFmtId="0" fontId="42" fillId="0" borderId="8" xfId="29" applyFont="1" applyBorder="1">
      <alignment/>
      <protection/>
    </xf>
    <xf numFmtId="0" fontId="42" fillId="0" borderId="1" xfId="29" applyFont="1" applyBorder="1" applyAlignment="1" applyProtection="1">
      <alignment horizontal="centerContinuous"/>
      <protection/>
    </xf>
    <xf numFmtId="0" fontId="3" fillId="0" borderId="8" xfId="29" applyFont="1" applyBorder="1" applyAlignment="1">
      <alignment horizontal="centerContinuous"/>
      <protection/>
    </xf>
    <xf numFmtId="0" fontId="29" fillId="0" borderId="5" xfId="29" applyBorder="1">
      <alignment/>
      <protection/>
    </xf>
    <xf numFmtId="182" fontId="34" fillId="0" borderId="0" xfId="29" applyNumberFormat="1" applyFont="1" applyFill="1" applyAlignment="1" applyProtection="1">
      <alignment horizontal="left"/>
      <protection/>
    </xf>
    <xf numFmtId="182" fontId="38" fillId="0" borderId="0" xfId="29" applyNumberFormat="1" applyFont="1" applyFill="1" applyAlignment="1" applyProtection="1">
      <alignment horizontal="left"/>
      <protection/>
    </xf>
    <xf numFmtId="0" fontId="10" fillId="0" borderId="6" xfId="29" applyFont="1" applyFill="1" applyBorder="1">
      <alignment/>
      <protection/>
    </xf>
    <xf numFmtId="0" fontId="3" fillId="0" borderId="0" xfId="19" applyNumberFormat="1" applyFont="1" applyAlignment="1">
      <alignment/>
    </xf>
    <xf numFmtId="182" fontId="3" fillId="0" borderId="0" xfId="29" applyNumberFormat="1" applyFont="1" applyFill="1" applyAlignment="1" applyProtection="1">
      <alignment horizontal="right"/>
      <protection/>
    </xf>
    <xf numFmtId="182" fontId="3" fillId="0" borderId="0" xfId="29" applyNumberFormat="1" applyFont="1" applyAlignment="1" applyProtection="1">
      <alignment horizontal="right"/>
      <protection/>
    </xf>
    <xf numFmtId="0" fontId="10" fillId="0" borderId="5" xfId="29" applyFont="1" applyFill="1" applyBorder="1">
      <alignment/>
      <protection/>
    </xf>
    <xf numFmtId="190" fontId="3" fillId="0" borderId="0" xfId="19" applyNumberFormat="1" applyFont="1" applyFill="1" applyBorder="1" applyAlignment="1" applyProtection="1">
      <alignment/>
      <protection/>
    </xf>
    <xf numFmtId="0" fontId="3" fillId="0" borderId="5" xfId="29" applyFont="1" applyFill="1" applyBorder="1">
      <alignment/>
      <protection/>
    </xf>
    <xf numFmtId="187" fontId="3" fillId="0" borderId="0" xfId="29" applyNumberFormat="1" applyFont="1" applyFill="1" applyBorder="1" applyProtection="1">
      <alignment/>
      <protection/>
    </xf>
    <xf numFmtId="0" fontId="29" fillId="0" borderId="5" xfId="29" applyFill="1" applyBorder="1">
      <alignment/>
      <protection/>
    </xf>
    <xf numFmtId="0" fontId="10" fillId="2" borderId="6" xfId="29" applyFont="1" applyFill="1" applyBorder="1">
      <alignment/>
      <protection/>
    </xf>
    <xf numFmtId="182" fontId="3" fillId="2" borderId="0" xfId="29" applyNumberFormat="1" applyFont="1" applyFill="1" applyAlignment="1" applyProtection="1">
      <alignment horizontal="right"/>
      <protection/>
    </xf>
    <xf numFmtId="0" fontId="3" fillId="2" borderId="5" xfId="29" applyFont="1" applyFill="1" applyBorder="1">
      <alignment/>
      <protection/>
    </xf>
    <xf numFmtId="0" fontId="3" fillId="2" borderId="6" xfId="29" applyFont="1" applyFill="1" applyBorder="1">
      <alignment/>
      <protection/>
    </xf>
    <xf numFmtId="0" fontId="3" fillId="2" borderId="0" xfId="19" applyNumberFormat="1" applyFont="1" applyFill="1" applyAlignment="1">
      <alignment/>
    </xf>
    <xf numFmtId="0" fontId="29" fillId="2" borderId="5" xfId="29" applyFill="1" applyBorder="1">
      <alignment/>
      <protection/>
    </xf>
    <xf numFmtId="0" fontId="3" fillId="0" borderId="6" xfId="29" applyFont="1" applyFill="1" applyBorder="1">
      <alignment/>
      <protection/>
    </xf>
    <xf numFmtId="0" fontId="3" fillId="2" borderId="0" xfId="19" applyNumberFormat="1" applyFont="1" applyFill="1" applyAlignment="1">
      <alignment horizontal="right"/>
    </xf>
    <xf numFmtId="0" fontId="29" fillId="0" borderId="0" xfId="29" applyFill="1">
      <alignment/>
      <protection/>
    </xf>
    <xf numFmtId="0" fontId="44" fillId="0" borderId="5" xfId="29" applyFont="1" applyFill="1" applyBorder="1">
      <alignment/>
      <protection/>
    </xf>
    <xf numFmtId="182" fontId="34" fillId="0" borderId="0" xfId="29" applyNumberFormat="1" applyFont="1" applyFill="1" applyAlignment="1" applyProtection="1">
      <alignment horizontal="left" vertical="top"/>
      <protection/>
    </xf>
    <xf numFmtId="0" fontId="38" fillId="2" borderId="0" xfId="29" applyFont="1" applyFill="1" applyAlignment="1">
      <alignment wrapText="1"/>
      <protection/>
    </xf>
    <xf numFmtId="0" fontId="3" fillId="0" borderId="0" xfId="19" applyNumberFormat="1" applyFont="1" applyAlignment="1">
      <alignment horizontal="right"/>
    </xf>
    <xf numFmtId="0" fontId="3" fillId="2" borderId="0" xfId="19" applyNumberFormat="1" applyFont="1" applyFill="1" applyAlignment="1" quotePrefix="1">
      <alignment horizontal="right"/>
    </xf>
    <xf numFmtId="182" fontId="38" fillId="0" borderId="5" xfId="29" applyNumberFormat="1" applyFont="1" applyFill="1" applyBorder="1" applyAlignment="1" applyProtection="1">
      <alignment horizontal="left"/>
      <protection/>
    </xf>
    <xf numFmtId="0" fontId="10" fillId="0" borderId="0" xfId="29" applyFont="1" applyFill="1" applyBorder="1">
      <alignment/>
      <protection/>
    </xf>
    <xf numFmtId="0" fontId="3" fillId="0" borderId="0" xfId="29" applyFont="1" applyFill="1" applyBorder="1">
      <alignment/>
      <protection/>
    </xf>
    <xf numFmtId="0" fontId="38" fillId="0" borderId="7" xfId="29" applyFont="1" applyFill="1" applyBorder="1">
      <alignment/>
      <protection/>
    </xf>
    <xf numFmtId="0" fontId="38" fillId="0" borderId="8" xfId="29" applyFont="1" applyFill="1" applyBorder="1">
      <alignment/>
      <protection/>
    </xf>
    <xf numFmtId="0" fontId="10" fillId="0" borderId="1" xfId="29" applyFont="1" applyFill="1" applyBorder="1">
      <alignment/>
      <protection/>
    </xf>
    <xf numFmtId="188" fontId="29" fillId="0" borderId="1" xfId="29" applyNumberFormat="1" applyFill="1" applyBorder="1" applyProtection="1">
      <alignment/>
      <protection/>
    </xf>
    <xf numFmtId="0" fontId="29" fillId="0" borderId="1" xfId="29" applyFill="1" applyBorder="1">
      <alignment/>
      <protection/>
    </xf>
    <xf numFmtId="0" fontId="29" fillId="0" borderId="8" xfId="29" applyFill="1" applyBorder="1">
      <alignment/>
      <protection/>
    </xf>
    <xf numFmtId="188" fontId="29" fillId="0" borderId="7" xfId="29" applyNumberFormat="1" applyFill="1" applyBorder="1" applyProtection="1">
      <alignment/>
      <protection/>
    </xf>
    <xf numFmtId="0" fontId="29" fillId="2" borderId="0" xfId="29" applyFill="1">
      <alignment/>
      <protection/>
    </xf>
    <xf numFmtId="0" fontId="29" fillId="0" borderId="0" xfId="29" applyBorder="1">
      <alignment/>
      <protection/>
    </xf>
    <xf numFmtId="0" fontId="10" fillId="0" borderId="0" xfId="29" applyFont="1" applyBorder="1">
      <alignment/>
      <protection/>
    </xf>
    <xf numFmtId="188" fontId="29" fillId="0" borderId="0" xfId="29" applyNumberFormat="1" applyBorder="1" applyProtection="1">
      <alignment/>
      <protection/>
    </xf>
    <xf numFmtId="189" fontId="29" fillId="0" borderId="0" xfId="29" applyNumberFormat="1" applyBorder="1" applyProtection="1">
      <alignment/>
      <protection/>
    </xf>
    <xf numFmtId="185" fontId="10" fillId="0" borderId="0" xfId="29" applyNumberFormat="1" applyFont="1" applyFill="1" applyProtection="1">
      <alignment/>
      <protection/>
    </xf>
    <xf numFmtId="1" fontId="10" fillId="0" borderId="0" xfId="29" applyNumberFormat="1" applyFont="1" applyFill="1" applyAlignment="1" applyProtection="1">
      <alignment horizontal="right"/>
      <protection/>
    </xf>
    <xf numFmtId="1" fontId="29" fillId="0" borderId="0" xfId="29" applyNumberFormat="1" applyFill="1">
      <alignment/>
      <protection/>
    </xf>
    <xf numFmtId="0" fontId="5" fillId="0" borderId="0" xfId="32" applyFont="1" applyBorder="1">
      <alignment/>
      <protection/>
    </xf>
    <xf numFmtId="188" fontId="3" fillId="0" borderId="0" xfId="29" applyNumberFormat="1" applyFont="1" applyBorder="1" applyProtection="1">
      <alignment/>
      <protection/>
    </xf>
    <xf numFmtId="0" fontId="10" fillId="0" borderId="0" xfId="29" applyFont="1" applyFill="1" applyAlignment="1" applyProtection="1">
      <alignment vertical="top"/>
      <protection locked="0"/>
    </xf>
    <xf numFmtId="37" fontId="10" fillId="0" borderId="0" xfId="29" applyNumberFormat="1" applyFont="1" applyFill="1">
      <alignment/>
      <protection/>
    </xf>
    <xf numFmtId="0" fontId="10" fillId="0" borderId="0" xfId="29" applyFont="1" applyFill="1" applyProtection="1">
      <alignment/>
      <protection/>
    </xf>
    <xf numFmtId="0" fontId="10" fillId="2" borderId="0" xfId="29" applyFont="1" applyFill="1" applyBorder="1">
      <alignment/>
      <protection/>
    </xf>
    <xf numFmtId="1" fontId="3" fillId="2" borderId="0" xfId="29" applyNumberFormat="1" applyFont="1" applyFill="1" applyBorder="1" applyProtection="1">
      <alignment/>
      <protection/>
    </xf>
    <xf numFmtId="0" fontId="3" fillId="2" borderId="0" xfId="29" applyFont="1" applyFill="1" applyBorder="1">
      <alignment/>
      <protection/>
    </xf>
    <xf numFmtId="185" fontId="10" fillId="0" borderId="0" xfId="29" applyNumberFormat="1" applyFont="1" applyBorder="1" applyProtection="1">
      <alignment/>
      <protection/>
    </xf>
    <xf numFmtId="0" fontId="29" fillId="2" borderId="0" xfId="29" applyFill="1" applyBorder="1">
      <alignment/>
      <protection/>
    </xf>
    <xf numFmtId="1" fontId="29" fillId="0" borderId="0" xfId="29" applyNumberFormat="1" applyBorder="1">
      <alignment/>
      <protection/>
    </xf>
    <xf numFmtId="182" fontId="10" fillId="0" borderId="0" xfId="29" applyNumberFormat="1" applyFont="1" applyBorder="1" applyAlignment="1" applyProtection="1">
      <alignment horizontal="right"/>
      <protection/>
    </xf>
    <xf numFmtId="187" fontId="10" fillId="2" borderId="0" xfId="29" applyNumberFormat="1" applyFont="1" applyFill="1" applyBorder="1" applyProtection="1">
      <alignment/>
      <protection/>
    </xf>
    <xf numFmtId="184" fontId="7" fillId="0" borderId="0" xfId="36" applyNumberFormat="1" applyFont="1" applyBorder="1" applyAlignment="1" applyProtection="1">
      <alignment horizontal="left"/>
      <protection/>
    </xf>
    <xf numFmtId="1" fontId="3" fillId="0" borderId="0" xfId="29" applyNumberFormat="1" applyFont="1" applyFill="1" applyBorder="1" applyProtection="1">
      <alignment/>
      <protection/>
    </xf>
    <xf numFmtId="0" fontId="10" fillId="0" borderId="0" xfId="29" applyFont="1" applyFill="1" applyBorder="1" applyProtection="1">
      <alignment/>
      <protection/>
    </xf>
    <xf numFmtId="0" fontId="29" fillId="0" borderId="0" xfId="29" applyFill="1" applyBorder="1">
      <alignment/>
      <protection/>
    </xf>
    <xf numFmtId="1" fontId="29" fillId="0" borderId="0" xfId="29" applyNumberFormat="1" applyFill="1" applyBorder="1">
      <alignment/>
      <protection/>
    </xf>
    <xf numFmtId="182" fontId="10" fillId="0" borderId="0" xfId="29" applyNumberFormat="1" applyFont="1" applyFill="1" applyBorder="1" applyAlignment="1" applyProtection="1">
      <alignment horizontal="right"/>
      <protection/>
    </xf>
    <xf numFmtId="187" fontId="10" fillId="0" borderId="0" xfId="29" applyNumberFormat="1" applyFont="1" applyFill="1" applyBorder="1" applyProtection="1">
      <alignment/>
      <protection/>
    </xf>
    <xf numFmtId="188" fontId="29" fillId="0" borderId="0" xfId="29" applyNumberFormat="1" applyProtection="1">
      <alignment/>
      <protection/>
    </xf>
    <xf numFmtId="0" fontId="10" fillId="0" borderId="0" xfId="29" applyFont="1" applyFill="1" applyAlignment="1" applyProtection="1">
      <alignment horizontal="right"/>
      <protection/>
    </xf>
    <xf numFmtId="188" fontId="45" fillId="0" borderId="0" xfId="29" applyNumberFormat="1" applyFont="1" applyProtection="1">
      <alignment/>
      <protection/>
    </xf>
    <xf numFmtId="185" fontId="29" fillId="0" borderId="0" xfId="29" applyNumberFormat="1" applyProtection="1">
      <alignment/>
      <protection/>
    </xf>
    <xf numFmtId="185" fontId="45" fillId="0" borderId="0" xfId="29" applyNumberFormat="1" applyFont="1" applyProtection="1">
      <alignment/>
      <protection/>
    </xf>
    <xf numFmtId="0" fontId="45" fillId="0" borderId="0" xfId="29" applyFont="1">
      <alignment/>
      <protection/>
    </xf>
    <xf numFmtId="189" fontId="45" fillId="0" borderId="0" xfId="29" applyNumberFormat="1" applyFont="1" applyProtection="1">
      <alignment/>
      <protection/>
    </xf>
    <xf numFmtId="184" fontId="10" fillId="0" borderId="0" xfId="19" applyNumberFormat="1" applyFont="1" applyFill="1" applyAlignment="1" applyProtection="1">
      <alignment horizontal="right"/>
      <protection/>
    </xf>
    <xf numFmtId="189" fontId="29" fillId="0" borderId="0" xfId="29" applyNumberFormat="1" applyProtection="1">
      <alignment/>
      <protection/>
    </xf>
    <xf numFmtId="0" fontId="10" fillId="0" borderId="0" xfId="29" applyFont="1" applyBorder="1" applyAlignment="1" applyProtection="1">
      <alignment horizontal="left"/>
      <protection/>
    </xf>
    <xf numFmtId="184" fontId="10" fillId="0" borderId="0" xfId="19" applyNumberFormat="1" applyFont="1" applyAlignment="1">
      <alignment horizontal="right"/>
    </xf>
    <xf numFmtId="0" fontId="47" fillId="0" borderId="0" xfId="0" applyFont="1" applyAlignment="1">
      <alignment/>
    </xf>
    <xf numFmtId="0" fontId="10" fillId="0" borderId="5" xfId="0" applyFont="1" applyBorder="1" applyAlignment="1">
      <alignment horizontal="left"/>
    </xf>
    <xf numFmtId="0" fontId="34" fillId="0" borderId="9" xfId="0" applyFont="1" applyBorder="1" applyAlignment="1">
      <alignment horizontal="center"/>
    </xf>
    <xf numFmtId="0" fontId="34" fillId="0" borderId="9" xfId="0" applyFont="1" applyBorder="1" applyAlignment="1">
      <alignment/>
    </xf>
    <xf numFmtId="0" fontId="34" fillId="0" borderId="4" xfId="0" applyFont="1" applyBorder="1" applyAlignment="1">
      <alignment/>
    </xf>
    <xf numFmtId="0" fontId="49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5" xfId="0" applyFont="1" applyBorder="1" applyAlignment="1">
      <alignment/>
    </xf>
    <xf numFmtId="0" fontId="38" fillId="0" borderId="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 horizontal="center"/>
    </xf>
    <xf numFmtId="191" fontId="3" fillId="0" borderId="9" xfId="0" applyNumberFormat="1" applyFont="1" applyBorder="1" applyAlignment="1">
      <alignment horizontal="center"/>
    </xf>
    <xf numFmtId="19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91" fontId="3" fillId="0" borderId="10" xfId="0" applyNumberFormat="1" applyFont="1" applyBorder="1" applyAlignment="1">
      <alignment horizontal="center"/>
    </xf>
    <xf numFmtId="19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191" fontId="3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46" fillId="0" borderId="0" xfId="0" applyFont="1" applyAlignment="1">
      <alignment/>
    </xf>
    <xf numFmtId="0" fontId="3" fillId="0" borderId="8" xfId="0" applyFont="1" applyBorder="1" applyAlignment="1">
      <alignment horizontal="right" vertical="top" wrapText="1"/>
    </xf>
    <xf numFmtId="192" fontId="3" fillId="0" borderId="5" xfId="0" applyNumberFormat="1" applyFont="1" applyBorder="1" applyAlignment="1">
      <alignment horizontal="center"/>
    </xf>
    <xf numFmtId="0" fontId="34" fillId="0" borderId="2" xfId="0" applyFont="1" applyBorder="1" applyAlignment="1">
      <alignment/>
    </xf>
    <xf numFmtId="0" fontId="37" fillId="0" borderId="6" xfId="0" applyFont="1" applyBorder="1" applyAlignment="1">
      <alignment/>
    </xf>
    <xf numFmtId="0" fontId="3" fillId="0" borderId="7" xfId="0" applyFont="1" applyBorder="1" applyAlignment="1">
      <alignment horizontal="right" vertical="top" wrapText="1"/>
    </xf>
    <xf numFmtId="0" fontId="3" fillId="0" borderId="11" xfId="0" applyFont="1" applyBorder="1" applyAlignment="1">
      <alignment/>
    </xf>
    <xf numFmtId="0" fontId="11" fillId="0" borderId="8" xfId="0" applyFont="1" applyBorder="1" applyAlignment="1">
      <alignment/>
    </xf>
    <xf numFmtId="0" fontId="34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3" fillId="0" borderId="11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4" xfId="0" applyFont="1" applyBorder="1" applyAlignment="1">
      <alignment horizontal="left" wrapText="1"/>
    </xf>
    <xf numFmtId="0" fontId="34" fillId="0" borderId="9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4" xfId="0" applyFont="1" applyBorder="1" applyAlignment="1">
      <alignment wrapText="1"/>
    </xf>
    <xf numFmtId="193" fontId="3" fillId="0" borderId="9" xfId="0" applyNumberFormat="1" applyFont="1" applyBorder="1" applyAlignment="1">
      <alignment horizontal="center"/>
    </xf>
    <xf numFmtId="193" fontId="3" fillId="0" borderId="5" xfId="15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center"/>
    </xf>
    <xf numFmtId="193" fontId="3" fillId="0" borderId="8" xfId="15" applyNumberFormat="1" applyFont="1" applyBorder="1" applyAlignment="1">
      <alignment horizontal="center"/>
    </xf>
    <xf numFmtId="193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183" fontId="3" fillId="0" borderId="0" xfId="15" applyNumberFormat="1" applyFont="1" applyAlignment="1">
      <alignment/>
    </xf>
    <xf numFmtId="0" fontId="37" fillId="0" borderId="0" xfId="0" applyFont="1" applyBorder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2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83" fontId="3" fillId="0" borderId="0" xfId="0" applyNumberFormat="1" applyFont="1" applyAlignment="1">
      <alignment horizontal="right"/>
    </xf>
    <xf numFmtId="0" fontId="42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9" xfId="0" applyFont="1" applyBorder="1" applyAlignment="1">
      <alignment wrapText="1"/>
    </xf>
    <xf numFmtId="191" fontId="34" fillId="0" borderId="4" xfId="0" applyNumberFormat="1" applyFont="1" applyBorder="1" applyAlignment="1">
      <alignment horizontal="center"/>
    </xf>
    <xf numFmtId="191" fontId="34" fillId="0" borderId="10" xfId="0" applyNumberFormat="1" applyFont="1" applyBorder="1" applyAlignment="1">
      <alignment horizontal="center"/>
    </xf>
    <xf numFmtId="191" fontId="34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4" fillId="0" borderId="2" xfId="0" applyFont="1" applyBorder="1" applyAlignment="1">
      <alignment horizontal="left" wrapText="1"/>
    </xf>
    <xf numFmtId="0" fontId="34" fillId="0" borderId="12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191" fontId="3" fillId="0" borderId="3" xfId="0" applyNumberFormat="1" applyFont="1" applyBorder="1" applyAlignment="1">
      <alignment horizontal="center"/>
    </xf>
    <xf numFmtId="191" fontId="34" fillId="0" borderId="14" xfId="0" applyNumberFormat="1" applyFont="1" applyBorder="1" applyAlignment="1">
      <alignment horizontal="center"/>
    </xf>
    <xf numFmtId="192" fontId="34" fillId="0" borderId="9" xfId="15" applyNumberFormat="1" applyFont="1" applyBorder="1" applyAlignment="1">
      <alignment horizontal="center" vertical="center" readingOrder="1"/>
    </xf>
    <xf numFmtId="191" fontId="3" fillId="0" borderId="0" xfId="0" applyNumberFormat="1" applyFont="1" applyBorder="1" applyAlignment="1">
      <alignment horizontal="center"/>
    </xf>
    <xf numFmtId="191" fontId="34" fillId="0" borderId="15" xfId="0" applyNumberFormat="1" applyFont="1" applyBorder="1" applyAlignment="1">
      <alignment horizontal="center"/>
    </xf>
    <xf numFmtId="192" fontId="34" fillId="0" borderId="10" xfId="15" applyNumberFormat="1" applyFont="1" applyBorder="1" applyAlignment="1">
      <alignment horizontal="center" vertical="center" readingOrder="1"/>
    </xf>
    <xf numFmtId="191" fontId="3" fillId="0" borderId="7" xfId="0" applyNumberFormat="1" applyFont="1" applyBorder="1" applyAlignment="1">
      <alignment horizontal="center"/>
    </xf>
    <xf numFmtId="191" fontId="34" fillId="0" borderId="16" xfId="0" applyNumberFormat="1" applyFont="1" applyBorder="1" applyAlignment="1">
      <alignment horizontal="center"/>
    </xf>
    <xf numFmtId="192" fontId="34" fillId="0" borderId="11" xfId="0" applyNumberFormat="1" applyFont="1" applyBorder="1" applyAlignment="1">
      <alignment horizontal="center"/>
    </xf>
    <xf numFmtId="0" fontId="26" fillId="0" borderId="0" xfId="33" applyFont="1">
      <alignment/>
      <protection/>
    </xf>
    <xf numFmtId="0" fontId="0" fillId="0" borderId="0" xfId="33">
      <alignment/>
      <protection/>
    </xf>
    <xf numFmtId="0" fontId="2" fillId="0" borderId="0" xfId="33" applyFont="1">
      <alignment/>
      <protection/>
    </xf>
    <xf numFmtId="0" fontId="34" fillId="0" borderId="0" xfId="33" applyFont="1">
      <alignment/>
      <protection/>
    </xf>
    <xf numFmtId="0" fontId="5" fillId="0" borderId="0" xfId="33" applyFont="1">
      <alignment/>
      <protection/>
    </xf>
    <xf numFmtId="0" fontId="34" fillId="0" borderId="1" xfId="33" applyFont="1" applyBorder="1">
      <alignment/>
      <protection/>
    </xf>
    <xf numFmtId="0" fontId="36" fillId="0" borderId="0" xfId="33" applyFont="1">
      <alignment/>
      <protection/>
    </xf>
    <xf numFmtId="0" fontId="25" fillId="0" borderId="3" xfId="33" applyFont="1" applyBorder="1">
      <alignment/>
      <protection/>
    </xf>
    <xf numFmtId="0" fontId="25" fillId="0" borderId="3" xfId="33" applyFont="1" applyBorder="1" applyAlignment="1">
      <alignment horizontal="center"/>
      <protection/>
    </xf>
    <xf numFmtId="0" fontId="25" fillId="0" borderId="0" xfId="33" applyFont="1" applyBorder="1">
      <alignment/>
      <protection/>
    </xf>
    <xf numFmtId="0" fontId="28" fillId="0" borderId="0" xfId="33" applyFont="1" applyBorder="1" applyAlignment="1">
      <alignment horizontal="right"/>
      <protection/>
    </xf>
    <xf numFmtId="0" fontId="25" fillId="0" borderId="0" xfId="33" applyFont="1" applyBorder="1" applyAlignment="1">
      <alignment horizontal="right"/>
      <protection/>
    </xf>
    <xf numFmtId="0" fontId="28" fillId="0" borderId="0" xfId="33" applyFont="1" applyBorder="1" applyAlignment="1">
      <alignment horizontal="right" wrapText="1"/>
      <protection/>
    </xf>
    <xf numFmtId="0" fontId="25" fillId="0" borderId="0" xfId="33" applyFont="1" applyBorder="1" applyAlignment="1">
      <alignment horizontal="right" wrapText="1"/>
      <protection/>
    </xf>
    <xf numFmtId="0" fontId="36" fillId="0" borderId="1" xfId="33" applyFont="1" applyBorder="1">
      <alignment/>
      <protection/>
    </xf>
    <xf numFmtId="0" fontId="25" fillId="0" borderId="1" xfId="33" applyFont="1" applyBorder="1">
      <alignment/>
      <protection/>
    </xf>
    <xf numFmtId="0" fontId="28" fillId="0" borderId="1" xfId="33" applyFont="1" applyBorder="1" applyAlignment="1">
      <alignment horizontal="right" wrapText="1"/>
      <protection/>
    </xf>
    <xf numFmtId="0" fontId="52" fillId="0" borderId="1" xfId="33" applyFont="1" applyBorder="1" applyAlignment="1">
      <alignment horizontal="right" wrapText="1"/>
      <protection/>
    </xf>
    <xf numFmtId="0" fontId="25" fillId="0" borderId="1" xfId="33" applyFont="1" applyBorder="1" applyAlignment="1">
      <alignment horizontal="right" wrapText="1"/>
      <protection/>
    </xf>
    <xf numFmtId="0" fontId="36" fillId="0" borderId="1" xfId="33" applyFont="1" applyBorder="1" applyAlignment="1">
      <alignment horizontal="right" wrapText="1"/>
      <protection/>
    </xf>
    <xf numFmtId="0" fontId="28" fillId="0" borderId="0" xfId="33" applyFont="1" applyBorder="1">
      <alignment/>
      <protection/>
    </xf>
    <xf numFmtId="196" fontId="28" fillId="0" borderId="0" xfId="26" applyFont="1" applyBorder="1">
      <alignment/>
      <protection/>
    </xf>
    <xf numFmtId="196" fontId="52" fillId="0" borderId="0" xfId="26" applyFont="1" applyBorder="1">
      <alignment/>
      <protection/>
    </xf>
    <xf numFmtId="3" fontId="28" fillId="0" borderId="0" xfId="26" applyNumberFormat="1" applyFont="1" applyBorder="1">
      <alignment/>
      <protection/>
    </xf>
    <xf numFmtId="3" fontId="25" fillId="0" borderId="0" xfId="26" applyNumberFormat="1" applyFont="1" applyBorder="1">
      <alignment/>
      <protection/>
    </xf>
    <xf numFmtId="3" fontId="25" fillId="0" borderId="0" xfId="26" applyNumberFormat="1" applyFont="1" applyBorder="1" applyAlignment="1">
      <alignment horizontal="right"/>
      <protection/>
    </xf>
    <xf numFmtId="196" fontId="25" fillId="0" borderId="0" xfId="26" applyFont="1">
      <alignment/>
      <protection/>
    </xf>
    <xf numFmtId="196" fontId="36" fillId="0" borderId="0" xfId="26" applyFont="1">
      <alignment/>
      <protection/>
    </xf>
    <xf numFmtId="3" fontId="25" fillId="0" borderId="0" xfId="26" applyNumberFormat="1" applyFont="1">
      <alignment/>
      <protection/>
    </xf>
    <xf numFmtId="3" fontId="25" fillId="0" borderId="0" xfId="26" applyNumberFormat="1" applyFont="1" applyAlignment="1">
      <alignment horizontal="right"/>
      <protection/>
    </xf>
    <xf numFmtId="3" fontId="25" fillId="0" borderId="0" xfId="26" applyNumberFormat="1" applyFont="1" applyAlignment="1" quotePrefix="1">
      <alignment horizontal="right"/>
      <protection/>
    </xf>
    <xf numFmtId="183" fontId="28" fillId="0" borderId="0" xfId="17" applyNumberFormat="1" applyFont="1" applyAlignment="1">
      <alignment horizontal="right"/>
    </xf>
    <xf numFmtId="196" fontId="28" fillId="0" borderId="0" xfId="26" applyFont="1">
      <alignment/>
      <protection/>
    </xf>
    <xf numFmtId="196" fontId="52" fillId="0" borderId="0" xfId="26" applyFont="1">
      <alignment/>
      <protection/>
    </xf>
    <xf numFmtId="3" fontId="28" fillId="0" borderId="0" xfId="26" applyNumberFormat="1" applyFont="1">
      <alignment/>
      <protection/>
    </xf>
    <xf numFmtId="3" fontId="5" fillId="0" borderId="0" xfId="33" applyNumberFormat="1" applyFont="1" applyBorder="1">
      <alignment/>
      <protection/>
    </xf>
    <xf numFmtId="3" fontId="28" fillId="0" borderId="0" xfId="26" applyNumberFormat="1" applyFont="1" applyAlignment="1" quotePrefix="1">
      <alignment horizontal="right"/>
      <protection/>
    </xf>
    <xf numFmtId="196" fontId="54" fillId="0" borderId="0" xfId="26" applyFont="1">
      <alignment/>
      <protection/>
    </xf>
    <xf numFmtId="37" fontId="5" fillId="0" borderId="0" xfId="33" applyNumberFormat="1" applyFont="1" applyBorder="1" applyAlignment="1">
      <alignment horizontal="right"/>
      <protection/>
    </xf>
    <xf numFmtId="0" fontId="0" fillId="0" borderId="0" xfId="33" applyBorder="1">
      <alignment/>
      <protection/>
    </xf>
    <xf numFmtId="196" fontId="28" fillId="0" borderId="1" xfId="26" applyFont="1" applyBorder="1">
      <alignment/>
      <protection/>
    </xf>
    <xf numFmtId="196" fontId="52" fillId="0" borderId="1" xfId="26" applyFont="1" applyBorder="1">
      <alignment/>
      <protection/>
    </xf>
    <xf numFmtId="3" fontId="28" fillId="0" borderId="1" xfId="26" applyNumberFormat="1" applyFont="1" applyBorder="1">
      <alignment/>
      <protection/>
    </xf>
    <xf numFmtId="196" fontId="6" fillId="0" borderId="0" xfId="26" applyFont="1" applyBorder="1">
      <alignment/>
      <protection/>
    </xf>
    <xf numFmtId="196" fontId="55" fillId="0" borderId="0" xfId="26" applyFont="1" applyBorder="1">
      <alignment/>
      <protection/>
    </xf>
    <xf numFmtId="3" fontId="6" fillId="0" borderId="0" xfId="26" applyNumberFormat="1" applyFont="1" applyBorder="1">
      <alignment/>
      <protection/>
    </xf>
    <xf numFmtId="0" fontId="5" fillId="0" borderId="0" xfId="33" applyFont="1" quotePrefix="1">
      <alignment/>
      <protection/>
    </xf>
    <xf numFmtId="196" fontId="7" fillId="0" borderId="0" xfId="26" applyFont="1">
      <alignment/>
      <protection/>
    </xf>
    <xf numFmtId="196" fontId="6" fillId="0" borderId="0" xfId="26" applyFont="1" applyAlignment="1">
      <alignment horizontal="right"/>
      <protection/>
    </xf>
    <xf numFmtId="3" fontId="6" fillId="0" borderId="0" xfId="33" applyNumberFormat="1" applyFont="1" applyBorder="1" applyAlignment="1">
      <alignment horizontal="right"/>
      <protection/>
    </xf>
    <xf numFmtId="196" fontId="5" fillId="0" borderId="0" xfId="26" applyFont="1" applyAlignment="1">
      <alignment horizontal="right"/>
      <protection/>
    </xf>
    <xf numFmtId="0" fontId="2" fillId="0" borderId="0" xfId="27" applyFont="1">
      <alignment/>
      <protection/>
    </xf>
    <xf numFmtId="0" fontId="21" fillId="0" borderId="0" xfId="27" applyFont="1">
      <alignment/>
      <protection/>
    </xf>
    <xf numFmtId="0" fontId="46" fillId="0" borderId="0" xfId="27" applyFont="1">
      <alignment/>
      <protection/>
    </xf>
    <xf numFmtId="0" fontId="3" fillId="0" borderId="0" xfId="27" applyFont="1">
      <alignment/>
      <protection/>
    </xf>
    <xf numFmtId="0" fontId="32" fillId="0" borderId="0" xfId="27" applyFont="1">
      <alignment/>
      <protection/>
    </xf>
    <xf numFmtId="197" fontId="3" fillId="0" borderId="0" xfId="18" applyNumberFormat="1" applyFont="1" applyAlignment="1">
      <alignment/>
    </xf>
    <xf numFmtId="0" fontId="37" fillId="0" borderId="0" xfId="27" applyFont="1">
      <alignment/>
      <protection/>
    </xf>
    <xf numFmtId="0" fontId="10" fillId="0" borderId="0" xfId="27" applyFont="1">
      <alignment/>
      <protection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1"/>
    </xf>
    <xf numFmtId="0" fontId="59" fillId="0" borderId="0" xfId="0" applyFont="1" applyAlignment="1">
      <alignment horizontal="right" vertical="top" wrapText="1"/>
    </xf>
    <xf numFmtId="0" fontId="60" fillId="0" borderId="0" xfId="0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 quotePrefix="1">
      <alignment horizontal="left" vertical="top" wrapText="1" indent="1"/>
    </xf>
    <xf numFmtId="0" fontId="5" fillId="0" borderId="0" xfId="0" applyFont="1" applyAlignment="1" quotePrefix="1">
      <alignment horizontal="left" vertical="top" wrapText="1" indent="1"/>
    </xf>
    <xf numFmtId="0" fontId="10" fillId="0" borderId="0" xfId="28" applyFont="1">
      <alignment vertical="center"/>
      <protection/>
    </xf>
    <xf numFmtId="0" fontId="4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2"/>
    </xf>
    <xf numFmtId="0" fontId="22" fillId="0" borderId="0" xfId="0" applyFont="1" applyAlignment="1">
      <alignment/>
    </xf>
    <xf numFmtId="0" fontId="5" fillId="0" borderId="8" xfId="0" applyFont="1" applyBorder="1" applyAlignment="1">
      <alignment/>
    </xf>
    <xf numFmtId="0" fontId="38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191" fontId="3" fillId="0" borderId="8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vertical="justify" wrapText="1"/>
    </xf>
    <xf numFmtId="191" fontId="3" fillId="0" borderId="9" xfId="15" applyNumberFormat="1" applyFont="1" applyBorder="1" applyAlignment="1">
      <alignment horizontal="center"/>
    </xf>
    <xf numFmtId="191" fontId="3" fillId="0" borderId="10" xfId="15" applyNumberFormat="1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3" fillId="0" borderId="0" xfId="33" applyFont="1">
      <alignment/>
      <protection/>
    </xf>
    <xf numFmtId="0" fontId="22" fillId="0" borderId="0" xfId="33" applyFont="1">
      <alignment/>
      <protection/>
    </xf>
    <xf numFmtId="1" fontId="3" fillId="0" borderId="0" xfId="29" applyNumberFormat="1" applyFont="1" applyFill="1" applyAlignment="1" applyProtection="1">
      <alignment horizontal="right"/>
      <protection/>
    </xf>
    <xf numFmtId="3" fontId="3" fillId="0" borderId="11" xfId="0" applyNumberFormat="1" applyFont="1" applyBorder="1" applyAlignment="1">
      <alignment horizontal="center"/>
    </xf>
    <xf numFmtId="0" fontId="0" fillId="0" borderId="0" xfId="33" applyFont="1">
      <alignment/>
      <protection/>
    </xf>
    <xf numFmtId="0" fontId="21" fillId="0" borderId="0" xfId="24" applyFont="1" applyBorder="1" quotePrefix="1">
      <alignment/>
      <protection/>
    </xf>
    <xf numFmtId="0" fontId="23" fillId="0" borderId="0" xfId="24" applyFont="1" applyBorder="1" quotePrefix="1">
      <alignment/>
      <protection/>
    </xf>
    <xf numFmtId="0" fontId="34" fillId="0" borderId="9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3" fillId="0" borderId="8" xfId="0" applyFont="1" applyBorder="1" applyAlignment="1">
      <alignment/>
    </xf>
    <xf numFmtId="182" fontId="34" fillId="0" borderId="0" xfId="0" applyNumberFormat="1" applyFont="1" applyFill="1" applyAlignment="1" applyProtection="1">
      <alignment horizontal="left"/>
      <protection/>
    </xf>
    <xf numFmtId="182" fontId="38" fillId="0" borderId="4" xfId="0" applyNumberFormat="1" applyFont="1" applyFill="1" applyBorder="1" applyAlignment="1" applyProtection="1">
      <alignment horizontal="left"/>
      <protection/>
    </xf>
    <xf numFmtId="198" fontId="3" fillId="0" borderId="10" xfId="0" applyNumberFormat="1" applyFont="1" applyBorder="1" applyAlignment="1">
      <alignment horizontal="center"/>
    </xf>
    <xf numFmtId="182" fontId="38" fillId="0" borderId="5" xfId="0" applyNumberFormat="1" applyFont="1" applyFill="1" applyBorder="1" applyAlignment="1" applyProtection="1">
      <alignment horizontal="left"/>
      <protection/>
    </xf>
    <xf numFmtId="182" fontId="34" fillId="0" borderId="5" xfId="0" applyNumberFormat="1" applyFont="1" applyFill="1" applyBorder="1" applyAlignment="1" applyProtection="1">
      <alignment horizontal="left"/>
      <protection/>
    </xf>
    <xf numFmtId="182" fontId="34" fillId="0" borderId="1" xfId="0" applyNumberFormat="1" applyFont="1" applyFill="1" applyBorder="1" applyAlignment="1" applyProtection="1">
      <alignment horizontal="left"/>
      <protection/>
    </xf>
    <xf numFmtId="182" fontId="37" fillId="0" borderId="1" xfId="0" applyNumberFormat="1" applyFont="1" applyFill="1" applyBorder="1" applyAlignment="1" applyProtection="1">
      <alignment horizontal="left"/>
      <protection/>
    </xf>
    <xf numFmtId="198" fontId="3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Alignment="1" quotePrefix="1">
      <alignment horizontal="right"/>
    </xf>
    <xf numFmtId="182" fontId="37" fillId="0" borderId="0" xfId="0" applyNumberFormat="1" applyFont="1" applyFill="1" applyAlignment="1" applyProtection="1">
      <alignment horizontal="left"/>
      <protection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182" fontId="34" fillId="0" borderId="0" xfId="0" applyNumberFormat="1" applyFont="1" applyFill="1" applyBorder="1" applyAlignment="1" applyProtection="1">
      <alignment horizontal="left"/>
      <protection/>
    </xf>
    <xf numFmtId="182" fontId="37" fillId="0" borderId="0" xfId="0" applyNumberFormat="1" applyFont="1" applyFill="1" applyBorder="1" applyAlignment="1" applyProtection="1">
      <alignment horizontal="left"/>
      <protection/>
    </xf>
    <xf numFmtId="198" fontId="3" fillId="0" borderId="0" xfId="0" applyNumberFormat="1" applyFont="1" applyBorder="1" applyAlignment="1">
      <alignment horizontal="center"/>
    </xf>
    <xf numFmtId="192" fontId="34" fillId="0" borderId="4" xfId="0" applyNumberFormat="1" applyFont="1" applyBorder="1" applyAlignment="1">
      <alignment horizontal="center"/>
    </xf>
    <xf numFmtId="192" fontId="34" fillId="0" borderId="5" xfId="0" applyNumberFormat="1" applyFont="1" applyBorder="1" applyAlignment="1">
      <alignment horizontal="center"/>
    </xf>
    <xf numFmtId="183" fontId="5" fillId="0" borderId="0" xfId="15" applyNumberFormat="1" applyFont="1" applyAlignment="1">
      <alignment/>
    </xf>
    <xf numFmtId="183" fontId="5" fillId="0" borderId="0" xfId="15" applyNumberFormat="1" applyFont="1" applyBorder="1" applyAlignment="1">
      <alignment/>
    </xf>
    <xf numFmtId="183" fontId="5" fillId="0" borderId="0" xfId="15" applyNumberFormat="1" applyFont="1" applyAlignment="1">
      <alignment horizontal="right"/>
    </xf>
    <xf numFmtId="192" fontId="34" fillId="0" borderId="5" xfId="0" applyNumberFormat="1" applyFont="1" applyFill="1" applyBorder="1" applyAlignment="1">
      <alignment horizontal="center"/>
    </xf>
    <xf numFmtId="192" fontId="34" fillId="0" borderId="11" xfId="0" applyNumberFormat="1" applyFont="1" applyFill="1" applyBorder="1" applyAlignment="1">
      <alignment horizontal="center"/>
    </xf>
    <xf numFmtId="196" fontId="25" fillId="0" borderId="0" xfId="26" applyFont="1" applyFill="1">
      <alignment/>
      <protection/>
    </xf>
    <xf numFmtId="196" fontId="36" fillId="0" borderId="0" xfId="26" applyFont="1" applyFill="1">
      <alignment/>
      <protection/>
    </xf>
    <xf numFmtId="3" fontId="28" fillId="0" borderId="0" xfId="26" applyNumberFormat="1" applyFont="1" applyFill="1" applyBorder="1">
      <alignment/>
      <protection/>
    </xf>
    <xf numFmtId="0" fontId="36" fillId="0" borderId="0" xfId="33" applyFont="1" applyFill="1">
      <alignment/>
      <protection/>
    </xf>
    <xf numFmtId="3" fontId="25" fillId="0" borderId="0" xfId="26" applyNumberFormat="1" applyFont="1" applyFill="1" applyAlignment="1" quotePrefix="1">
      <alignment horizontal="right"/>
      <protection/>
    </xf>
    <xf numFmtId="0" fontId="65" fillId="0" borderId="0" xfId="0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56" fillId="0" borderId="0" xfId="0" applyFont="1" applyAlignment="1">
      <alignment/>
    </xf>
    <xf numFmtId="10" fontId="6" fillId="2" borderId="0" xfId="0" applyNumberFormat="1" applyFont="1" applyFill="1" applyAlignment="1">
      <alignment horizontal="right" vertical="top" wrapText="1"/>
    </xf>
    <xf numFmtId="10" fontId="5" fillId="0" borderId="0" xfId="0" applyNumberFormat="1" applyFont="1" applyAlignment="1">
      <alignment horizontal="right" vertical="top" wrapText="1"/>
    </xf>
    <xf numFmtId="0" fontId="34" fillId="0" borderId="10" xfId="0" applyFont="1" applyBorder="1" applyAlignment="1">
      <alignment horizontal="left"/>
    </xf>
    <xf numFmtId="15" fontId="5" fillId="0" borderId="17" xfId="0" applyNumberFormat="1" applyFont="1" applyBorder="1" applyAlignment="1" quotePrefix="1">
      <alignment horizontal="right" vertical="top" wrapText="1"/>
    </xf>
    <xf numFmtId="0" fontId="10" fillId="0" borderId="1" xfId="0" applyFont="1" applyBorder="1" applyAlignment="1">
      <alignment horizontal="left"/>
    </xf>
    <xf numFmtId="14" fontId="34" fillId="0" borderId="1" xfId="0" applyNumberFormat="1" applyFont="1" applyBorder="1" applyAlignment="1" quotePrefix="1">
      <alignment horizontal="right"/>
    </xf>
    <xf numFmtId="14" fontId="3" fillId="0" borderId="1" xfId="0" applyNumberFormat="1" applyFont="1" applyBorder="1" applyAlignment="1" quotePrefix="1">
      <alignment horizontal="right"/>
    </xf>
    <xf numFmtId="3" fontId="34" fillId="0" borderId="1" xfId="0" applyNumberFormat="1" applyFont="1" applyBorder="1" applyAlignment="1" quotePrefix="1">
      <alignment horizontal="right" wrapText="1"/>
    </xf>
    <xf numFmtId="180" fontId="3" fillId="0" borderId="1" xfId="0" applyNumberFormat="1" applyFont="1" applyBorder="1" applyAlignment="1" quotePrefix="1">
      <alignment horizontal="right" wrapText="1"/>
    </xf>
    <xf numFmtId="0" fontId="34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3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3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3" xfId="0" applyFont="1" applyBorder="1" applyAlignment="1">
      <alignment/>
    </xf>
    <xf numFmtId="0" fontId="34" fillId="0" borderId="6" xfId="0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4" fontId="34" fillId="0" borderId="1" xfId="0" applyNumberFormat="1" applyFont="1" applyBorder="1" applyAlignment="1" quotePrefix="1">
      <alignment horizontal="center"/>
    </xf>
    <xf numFmtId="14" fontId="3" fillId="0" borderId="1" xfId="0" applyNumberFormat="1" applyFont="1" applyBorder="1" applyAlignment="1" quotePrefix="1">
      <alignment horizontal="center"/>
    </xf>
    <xf numFmtId="15" fontId="28" fillId="0" borderId="0" xfId="33" applyNumberFormat="1" applyFont="1" applyBorder="1" applyAlignment="1">
      <alignment horizontal="right"/>
      <protection/>
    </xf>
    <xf numFmtId="15" fontId="25" fillId="0" borderId="0" xfId="33" applyNumberFormat="1" applyFont="1" applyBorder="1" applyAlignment="1">
      <alignment horizontal="right"/>
      <protection/>
    </xf>
    <xf numFmtId="0" fontId="6" fillId="0" borderId="17" xfId="0" applyFont="1" applyBorder="1" applyAlignment="1" quotePrefix="1">
      <alignment horizontal="right" vertical="top" wrapText="1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right" vertical="top" wrapText="1"/>
    </xf>
    <xf numFmtId="0" fontId="10" fillId="0" borderId="5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42" fillId="0" borderId="0" xfId="0" applyFont="1" applyBorder="1" applyAlignment="1">
      <alignment horizontal="right" vertical="top" wrapText="1"/>
    </xf>
    <xf numFmtId="0" fontId="3" fillId="0" borderId="0" xfId="27" applyFont="1" applyAlignment="1">
      <alignment horizontal="right"/>
      <protection/>
    </xf>
    <xf numFmtId="193" fontId="3" fillId="0" borderId="9" xfId="15" applyNumberFormat="1" applyFont="1" applyBorder="1" applyAlignment="1">
      <alignment horizontal="center"/>
    </xf>
    <xf numFmtId="0" fontId="21" fillId="0" borderId="1" xfId="33" applyFont="1" applyBorder="1">
      <alignment/>
      <protection/>
    </xf>
    <xf numFmtId="0" fontId="32" fillId="0" borderId="0" xfId="0" applyFont="1" applyAlignment="1">
      <alignment/>
    </xf>
    <xf numFmtId="0" fontId="10" fillId="0" borderId="0" xfId="32" applyFont="1" applyBorder="1">
      <alignment/>
      <protection/>
    </xf>
    <xf numFmtId="190" fontId="34" fillId="0" borderId="0" xfId="15" applyNumberFormat="1" applyFont="1" applyAlignment="1">
      <alignment/>
    </xf>
    <xf numFmtId="190" fontId="3" fillId="0" borderId="0" xfId="15" applyNumberFormat="1" applyFont="1" applyAlignment="1">
      <alignment/>
    </xf>
    <xf numFmtId="190" fontId="3" fillId="0" borderId="0" xfId="15" applyNumberFormat="1" applyFont="1" applyAlignment="1">
      <alignment/>
    </xf>
    <xf numFmtId="183" fontId="34" fillId="0" borderId="0" xfId="15" applyNumberFormat="1" applyFont="1" applyAlignment="1">
      <alignment/>
    </xf>
    <xf numFmtId="179" fontId="3" fillId="0" borderId="0" xfId="15" applyFont="1" applyAlignment="1" quotePrefix="1">
      <alignment horizontal="right"/>
    </xf>
    <xf numFmtId="179" fontId="3" fillId="0" borderId="0" xfId="15" applyFont="1" applyAlignment="1">
      <alignment horizontal="right"/>
    </xf>
    <xf numFmtId="4" fontId="3" fillId="0" borderId="0" xfId="15" applyNumberFormat="1" applyFont="1" applyAlignment="1" quotePrefix="1">
      <alignment horizontal="right"/>
    </xf>
    <xf numFmtId="4" fontId="3" fillId="0" borderId="0" xfId="15" applyNumberFormat="1" applyFont="1" applyAlignment="1">
      <alignment horizontal="right"/>
    </xf>
    <xf numFmtId="4" fontId="3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83" fontId="34" fillId="0" borderId="0" xfId="15" applyNumberFormat="1" applyFont="1" applyAlignment="1">
      <alignment horizontal="right"/>
    </xf>
    <xf numFmtId="183" fontId="3" fillId="0" borderId="0" xfId="15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Border="1" applyAlignment="1">
      <alignment/>
    </xf>
    <xf numFmtId="179" fontId="3" fillId="0" borderId="0" xfId="15" applyFont="1" applyBorder="1" applyAlignment="1">
      <alignment horizontal="center" vertical="top" wrapText="1"/>
    </xf>
    <xf numFmtId="179" fontId="3" fillId="0" borderId="1" xfId="15" applyFont="1" applyBorder="1" applyAlignment="1">
      <alignment horizontal="center" vertical="top" wrapText="1"/>
    </xf>
    <xf numFmtId="0" fontId="5" fillId="0" borderId="5" xfId="0" applyFont="1" applyBorder="1" applyAlignment="1">
      <alignment/>
    </xf>
    <xf numFmtId="0" fontId="6" fillId="0" borderId="8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199" fontId="34" fillId="0" borderId="0" xfId="0" applyNumberFormat="1" applyFont="1" applyBorder="1" applyAlignment="1" quotePrefix="1">
      <alignment horizontal="left"/>
    </xf>
    <xf numFmtId="190" fontId="34" fillId="0" borderId="0" xfId="15" applyNumberFormat="1" applyFont="1" applyBorder="1" applyAlignment="1">
      <alignment horizontal="right"/>
    </xf>
    <xf numFmtId="190" fontId="3" fillId="0" borderId="0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left"/>
    </xf>
    <xf numFmtId="0" fontId="34" fillId="0" borderId="0" xfId="0" applyFont="1" applyBorder="1" applyAlignment="1" quotePrefix="1">
      <alignment horizontal="left"/>
    </xf>
    <xf numFmtId="3" fontId="34" fillId="0" borderId="0" xfId="0" applyNumberFormat="1" applyFont="1" applyBorder="1" applyAlignment="1" quotePrefix="1">
      <alignment horizontal="left"/>
    </xf>
    <xf numFmtId="187" fontId="3" fillId="0" borderId="9" xfId="0" applyNumberFormat="1" applyFont="1" applyBorder="1" applyAlignment="1">
      <alignment horizontal="center"/>
    </xf>
    <xf numFmtId="187" fontId="5" fillId="0" borderId="0" xfId="0" applyNumberFormat="1" applyFont="1" applyAlignment="1">
      <alignment/>
    </xf>
    <xf numFmtId="187" fontId="3" fillId="0" borderId="10" xfId="0" applyNumberFormat="1" applyFont="1" applyBorder="1" applyAlignment="1">
      <alignment horizontal="center"/>
    </xf>
    <xf numFmtId="187" fontId="3" fillId="0" borderId="11" xfId="0" applyNumberFormat="1" applyFont="1" applyBorder="1" applyAlignment="1">
      <alignment horizontal="center"/>
    </xf>
    <xf numFmtId="190" fontId="34" fillId="0" borderId="0" xfId="15" applyNumberFormat="1" applyFont="1" applyAlignment="1">
      <alignment horizontal="right"/>
    </xf>
    <xf numFmtId="0" fontId="3" fillId="0" borderId="0" xfId="30" applyNumberFormat="1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0" fontId="3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3" fillId="0" borderId="0" xfId="15" applyNumberFormat="1" applyFont="1" applyAlignment="1" quotePrefix="1">
      <alignment horizontal="right"/>
    </xf>
    <xf numFmtId="0" fontId="3" fillId="0" borderId="10" xfId="0" applyFont="1" applyFill="1" applyBorder="1" applyAlignment="1">
      <alignment horizontal="center"/>
    </xf>
    <xf numFmtId="191" fontId="3" fillId="0" borderId="10" xfId="15" applyNumberFormat="1" applyFont="1" applyFill="1" applyBorder="1" applyAlignment="1">
      <alignment horizontal="center"/>
    </xf>
    <xf numFmtId="182" fontId="34" fillId="0" borderId="7" xfId="29" applyNumberFormat="1" applyFont="1" applyFill="1" applyBorder="1" applyAlignment="1" applyProtection="1">
      <alignment horizontal="left"/>
      <protection/>
    </xf>
    <xf numFmtId="0" fontId="3" fillId="0" borderId="1" xfId="19" applyNumberFormat="1" applyFont="1" applyBorder="1" applyAlignment="1">
      <alignment/>
    </xf>
    <xf numFmtId="182" fontId="3" fillId="0" borderId="1" xfId="29" applyNumberFormat="1" applyFont="1" applyFill="1" applyBorder="1" applyAlignment="1" applyProtection="1">
      <alignment horizontal="right"/>
      <protection/>
    </xf>
    <xf numFmtId="187" fontId="3" fillId="0" borderId="1" xfId="29" applyNumberFormat="1" applyFont="1" applyFill="1" applyBorder="1" applyProtection="1">
      <alignment/>
      <protection/>
    </xf>
    <xf numFmtId="190" fontId="3" fillId="0" borderId="7" xfId="19" applyNumberFormat="1" applyFont="1" applyFill="1" applyBorder="1" applyAlignment="1" applyProtection="1">
      <alignment/>
      <protection/>
    </xf>
    <xf numFmtId="0" fontId="29" fillId="0" borderId="18" xfId="29" applyFill="1" applyBorder="1">
      <alignment/>
      <protection/>
    </xf>
    <xf numFmtId="190" fontId="3" fillId="0" borderId="1" xfId="19" applyNumberFormat="1" applyFont="1" applyFill="1" applyBorder="1" applyAlignment="1" applyProtection="1">
      <alignment/>
      <protection/>
    </xf>
    <xf numFmtId="0" fontId="38" fillId="0" borderId="18" xfId="29" applyFont="1" applyFill="1" applyBorder="1">
      <alignment/>
      <protection/>
    </xf>
    <xf numFmtId="0" fontId="38" fillId="0" borderId="5" xfId="29" applyFont="1" applyFill="1" applyBorder="1">
      <alignment/>
      <protection/>
    </xf>
    <xf numFmtId="187" fontId="3" fillId="0" borderId="7" xfId="29" applyNumberFormat="1" applyFont="1" applyFill="1" applyBorder="1" applyProtection="1">
      <alignment/>
      <protection/>
    </xf>
    <xf numFmtId="3" fontId="25" fillId="0" borderId="1" xfId="26" applyNumberFormat="1" applyFont="1" applyBorder="1">
      <alignment/>
      <protection/>
    </xf>
    <xf numFmtId="0" fontId="0" fillId="0" borderId="0" xfId="33" applyFont="1">
      <alignment/>
      <protection/>
    </xf>
    <xf numFmtId="0" fontId="70" fillId="0" borderId="0" xfId="33" applyFont="1">
      <alignment/>
      <protection/>
    </xf>
    <xf numFmtId="0" fontId="72" fillId="0" borderId="0" xfId="33" applyFont="1">
      <alignment/>
      <protection/>
    </xf>
    <xf numFmtId="0" fontId="25" fillId="0" borderId="0" xfId="25" applyFont="1" applyBorder="1">
      <alignment/>
      <protection/>
    </xf>
    <xf numFmtId="3" fontId="28" fillId="0" borderId="0" xfId="25" applyNumberFormat="1" applyFont="1" applyAlignment="1" quotePrefix="1">
      <alignment horizontal="right" wrapText="1"/>
      <protection/>
    </xf>
    <xf numFmtId="0" fontId="25" fillId="0" borderId="0" xfId="25" applyFont="1">
      <alignment/>
      <protection/>
    </xf>
    <xf numFmtId="3" fontId="28" fillId="0" borderId="0" xfId="25" applyNumberFormat="1" applyFont="1" applyAlignment="1">
      <alignment horizontal="right" wrapText="1"/>
      <protection/>
    </xf>
    <xf numFmtId="0" fontId="25" fillId="0" borderId="0" xfId="25" applyFont="1" applyAlignment="1">
      <alignment horizontal="right"/>
      <protection/>
    </xf>
    <xf numFmtId="0" fontId="25" fillId="0" borderId="1" xfId="25" applyFont="1" applyBorder="1">
      <alignment/>
      <protection/>
    </xf>
    <xf numFmtId="15" fontId="28" fillId="0" borderId="1" xfId="25" applyNumberFormat="1" applyFont="1" applyBorder="1" applyAlignment="1">
      <alignment horizontal="right"/>
      <protection/>
    </xf>
    <xf numFmtId="0" fontId="73" fillId="0" borderId="1" xfId="25" applyFont="1" applyBorder="1" applyAlignment="1">
      <alignment horizontal="right"/>
      <protection/>
    </xf>
    <xf numFmtId="200" fontId="28" fillId="0" borderId="0" xfId="25" applyNumberFormat="1" applyFont="1" applyAlignment="1">
      <alignment horizontal="right"/>
      <protection/>
    </xf>
    <xf numFmtId="0" fontId="28" fillId="0" borderId="0" xfId="25" applyFont="1" applyAlignment="1">
      <alignment horizontal="left"/>
      <protection/>
    </xf>
    <xf numFmtId="15" fontId="28" fillId="0" borderId="0" xfId="25" applyNumberFormat="1" applyFont="1" applyBorder="1" applyAlignment="1">
      <alignment horizontal="right"/>
      <protection/>
    </xf>
    <xf numFmtId="0" fontId="73" fillId="0" borderId="0" xfId="25" applyFont="1" applyBorder="1" applyAlignment="1">
      <alignment horizontal="right"/>
      <protection/>
    </xf>
    <xf numFmtId="200" fontId="25" fillId="0" borderId="0" xfId="25" applyNumberFormat="1" applyFont="1" applyAlignment="1">
      <alignment horizontal="left"/>
      <protection/>
    </xf>
    <xf numFmtId="0" fontId="28" fillId="0" borderId="0" xfId="25" applyFont="1" applyAlignment="1">
      <alignment horizontal="right"/>
      <protection/>
    </xf>
    <xf numFmtId="0" fontId="73" fillId="0" borderId="0" xfId="25" applyFont="1" applyAlignment="1">
      <alignment horizontal="right"/>
      <protection/>
    </xf>
    <xf numFmtId="182" fontId="28" fillId="0" borderId="0" xfId="25" applyNumberFormat="1" applyFont="1" applyAlignment="1">
      <alignment horizontal="right"/>
      <protection/>
    </xf>
    <xf numFmtId="0" fontId="74" fillId="0" borderId="0" xfId="25" applyFont="1">
      <alignment/>
      <protection/>
    </xf>
    <xf numFmtId="200" fontId="75" fillId="0" borderId="0" xfId="25" applyNumberFormat="1" applyFont="1" applyAlignment="1">
      <alignment horizontal="right"/>
      <protection/>
    </xf>
    <xf numFmtId="0" fontId="75" fillId="0" borderId="0" xfId="25" applyFont="1" applyAlignment="1">
      <alignment horizontal="left"/>
      <protection/>
    </xf>
    <xf numFmtId="182" fontId="75" fillId="0" borderId="0" xfId="25" applyNumberFormat="1" applyFont="1" applyAlignment="1">
      <alignment horizontal="right"/>
      <protection/>
    </xf>
    <xf numFmtId="3" fontId="28" fillId="0" borderId="0" xfId="25" applyNumberFormat="1" applyFont="1" applyAlignment="1">
      <alignment horizontal="right"/>
      <protection/>
    </xf>
    <xf numFmtId="0" fontId="25" fillId="0" borderId="0" xfId="27" applyFont="1">
      <alignment/>
      <protection/>
    </xf>
    <xf numFmtId="0" fontId="25" fillId="0" borderId="0" xfId="27" applyFont="1" applyBorder="1">
      <alignment/>
      <protection/>
    </xf>
    <xf numFmtId="0" fontId="28" fillId="0" borderId="0" xfId="27" applyFont="1" applyBorder="1">
      <alignment/>
      <protection/>
    </xf>
    <xf numFmtId="0" fontId="28" fillId="0" borderId="0" xfId="27" applyFont="1" applyBorder="1" applyAlignment="1">
      <alignment horizontal="left"/>
      <protection/>
    </xf>
    <xf numFmtId="0" fontId="25" fillId="0" borderId="0" xfId="27" applyFont="1" applyBorder="1" applyAlignment="1">
      <alignment horizontal="right"/>
      <protection/>
    </xf>
    <xf numFmtId="0" fontId="25" fillId="0" borderId="0" xfId="27" applyFont="1" applyAlignment="1">
      <alignment horizontal="right"/>
      <protection/>
    </xf>
    <xf numFmtId="0" fontId="28" fillId="0" borderId="1" xfId="27" applyFont="1" applyBorder="1">
      <alignment/>
      <protection/>
    </xf>
    <xf numFmtId="0" fontId="25" fillId="0" borderId="1" xfId="27" applyFont="1" applyBorder="1">
      <alignment/>
      <protection/>
    </xf>
    <xf numFmtId="0" fontId="73" fillId="0" borderId="1" xfId="27" applyFont="1" applyBorder="1" applyAlignment="1">
      <alignment horizontal="right"/>
      <protection/>
    </xf>
    <xf numFmtId="0" fontId="73" fillId="0" borderId="1" xfId="27" applyFont="1" applyBorder="1" applyAlignment="1">
      <alignment horizontal="center"/>
      <protection/>
    </xf>
    <xf numFmtId="0" fontId="25" fillId="0" borderId="0" xfId="27" applyFont="1" applyBorder="1" applyAlignment="1">
      <alignment horizontal="center"/>
      <protection/>
    </xf>
    <xf numFmtId="0" fontId="28" fillId="0" borderId="0" xfId="27" applyFont="1">
      <alignment/>
      <protection/>
    </xf>
    <xf numFmtId="197" fontId="28" fillId="0" borderId="0" xfId="18" applyNumberFormat="1" applyFont="1" applyAlignment="1">
      <alignment/>
    </xf>
    <xf numFmtId="197" fontId="25" fillId="0" borderId="0" xfId="18" applyNumberFormat="1" applyFont="1" applyAlignment="1">
      <alignment/>
    </xf>
    <xf numFmtId="0" fontId="76" fillId="0" borderId="0" xfId="27" applyFont="1">
      <alignment/>
      <protection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" xfId="0" applyFont="1" applyBorder="1" applyAlignment="1">
      <alignment/>
    </xf>
    <xf numFmtId="14" fontId="28" fillId="0" borderId="1" xfId="0" applyNumberFormat="1" applyFont="1" applyBorder="1" applyAlignment="1" quotePrefix="1">
      <alignment horizontal="right"/>
    </xf>
    <xf numFmtId="14" fontId="25" fillId="0" borderId="1" xfId="0" applyNumberFormat="1" applyFont="1" applyBorder="1" applyAlignment="1">
      <alignment/>
    </xf>
    <xf numFmtId="14" fontId="25" fillId="0" borderId="1" xfId="0" applyNumberFormat="1" applyFont="1" applyBorder="1" applyAlignment="1" quotePrefix="1">
      <alignment horizontal="right"/>
    </xf>
    <xf numFmtId="0" fontId="25" fillId="0" borderId="1" xfId="0" applyFont="1" applyBorder="1" applyAlignment="1">
      <alignment horizontal="right"/>
    </xf>
    <xf numFmtId="14" fontId="28" fillId="0" borderId="0" xfId="0" applyNumberFormat="1" applyFont="1" applyBorder="1" applyAlignment="1">
      <alignment/>
    </xf>
    <xf numFmtId="14" fontId="2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right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/>
    </xf>
    <xf numFmtId="4" fontId="25" fillId="0" borderId="0" xfId="15" applyNumberFormat="1" applyFont="1" applyAlignment="1" quotePrefix="1">
      <alignment horizontal="right"/>
    </xf>
    <xf numFmtId="0" fontId="77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left" vertical="justify" wrapText="1"/>
    </xf>
    <xf numFmtId="0" fontId="78" fillId="0" borderId="0" xfId="0" applyFont="1" applyAlignment="1">
      <alignment/>
    </xf>
    <xf numFmtId="0" fontId="28" fillId="0" borderId="0" xfId="25" applyFont="1">
      <alignment/>
      <protection/>
    </xf>
    <xf numFmtId="0" fontId="28" fillId="0" borderId="0" xfId="25" applyFont="1" applyBorder="1">
      <alignment/>
      <protection/>
    </xf>
    <xf numFmtId="0" fontId="76" fillId="0" borderId="0" xfId="25" applyFont="1">
      <alignment/>
      <protection/>
    </xf>
    <xf numFmtId="0" fontId="75" fillId="0" borderId="0" xfId="25" applyFont="1">
      <alignment/>
      <protection/>
    </xf>
    <xf numFmtId="0" fontId="79" fillId="0" borderId="0" xfId="25" applyFont="1">
      <alignment/>
      <protection/>
    </xf>
    <xf numFmtId="0" fontId="72" fillId="0" borderId="0" xfId="0" applyFont="1" applyAlignment="1">
      <alignment/>
    </xf>
    <xf numFmtId="180" fontId="72" fillId="0" borderId="0" xfId="0" applyNumberFormat="1" applyFont="1" applyAlignment="1">
      <alignment/>
    </xf>
    <xf numFmtId="0" fontId="69" fillId="0" borderId="0" xfId="0" applyFont="1" applyBorder="1" applyAlignment="1">
      <alignment horizontal="left"/>
    </xf>
    <xf numFmtId="198" fontId="34" fillId="0" borderId="0" xfId="0" applyNumberFormat="1" applyFont="1" applyBorder="1" applyAlignment="1">
      <alignment horizontal="right"/>
    </xf>
    <xf numFmtId="190" fontId="69" fillId="0" borderId="0" xfId="15" applyNumberFormat="1" applyFont="1" applyBorder="1" applyAlignment="1">
      <alignment horizontal="center"/>
    </xf>
    <xf numFmtId="187" fontId="34" fillId="0" borderId="0" xfId="0" applyNumberFormat="1" applyFont="1" applyBorder="1" applyAlignment="1">
      <alignment horizontal="right"/>
    </xf>
    <xf numFmtId="182" fontId="34" fillId="0" borderId="0" xfId="0" applyNumberFormat="1" applyFont="1" applyBorder="1" applyAlignment="1">
      <alignment horizontal="right"/>
    </xf>
    <xf numFmtId="3" fontId="59" fillId="0" borderId="0" xfId="0" applyNumberFormat="1" applyFont="1" applyAlignment="1">
      <alignment horizontal="right" vertical="top" wrapText="1"/>
    </xf>
    <xf numFmtId="3" fontId="60" fillId="0" borderId="0" xfId="0" applyNumberFormat="1" applyFont="1" applyAlignment="1">
      <alignment horizontal="right" vertical="top" wrapText="1"/>
    </xf>
    <xf numFmtId="0" fontId="6" fillId="0" borderId="17" xfId="0" applyFont="1" applyBorder="1" applyAlignment="1">
      <alignment vertical="top" wrapText="1"/>
    </xf>
    <xf numFmtId="0" fontId="66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25" fillId="0" borderId="0" xfId="24" applyFont="1" applyBorder="1" applyAlignment="1">
      <alignment horizontal="center"/>
      <protection/>
    </xf>
    <xf numFmtId="0" fontId="3" fillId="0" borderId="0" xfId="27" applyFont="1" applyBorder="1" applyAlignment="1">
      <alignment horizontal="center"/>
      <protection/>
    </xf>
    <xf numFmtId="0" fontId="28" fillId="0" borderId="0" xfId="27" applyFont="1" applyBorder="1" applyAlignment="1">
      <alignment horizontal="right"/>
      <protection/>
    </xf>
    <xf numFmtId="0" fontId="28" fillId="0" borderId="0" xfId="27" applyFont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justify" wrapText="1"/>
    </xf>
    <xf numFmtId="14" fontId="3" fillId="0" borderId="1" xfId="0" applyNumberFormat="1" applyFont="1" applyBorder="1" applyAlignment="1" quotePrefix="1">
      <alignment horizontal="center"/>
    </xf>
    <xf numFmtId="14" fontId="34" fillId="0" borderId="1" xfId="0" applyNumberFormat="1" applyFont="1" applyBorder="1" applyAlignment="1" quotePrefix="1">
      <alignment horizontal="center"/>
    </xf>
    <xf numFmtId="0" fontId="21" fillId="0" borderId="3" xfId="33" applyFont="1" applyBorder="1" applyAlignment="1">
      <alignment horizontal="center"/>
      <protection/>
    </xf>
    <xf numFmtId="0" fontId="2" fillId="0" borderId="3" xfId="33" applyFont="1" applyBorder="1" applyAlignment="1">
      <alignment horizontal="center"/>
      <protection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10" fontId="59" fillId="0" borderId="0" xfId="0" applyNumberFormat="1" applyFont="1" applyAlignment="1">
      <alignment horizontal="right" vertical="top" wrapText="1"/>
    </xf>
    <xf numFmtId="0" fontId="59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0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0" fontId="6" fillId="2" borderId="0" xfId="0" applyNumberFormat="1" applyFont="1" applyFill="1" applyBorder="1" applyAlignment="1">
      <alignment horizontal="right" vertical="top" wrapText="1"/>
    </xf>
  </cellXfs>
  <cellStyles count="25">
    <cellStyle name="Normal" xfId="0"/>
    <cellStyle name="Comma" xfId="15"/>
    <cellStyle name="Comma [0]" xfId="16"/>
    <cellStyle name="Comma_Page15" xfId="17"/>
    <cellStyle name="Comma_Page16 (new)" xfId="18"/>
    <cellStyle name="Comma_Page4 (as at Nov)" xfId="19"/>
    <cellStyle name="Currency" xfId="20"/>
    <cellStyle name="Currency [0]" xfId="21"/>
    <cellStyle name="Followed Hyperlink" xfId="22"/>
    <cellStyle name="Hyperlink" xfId="23"/>
    <cellStyle name="Normal_all in one" xfId="24"/>
    <cellStyle name="Normal_Page1-1" xfId="25"/>
    <cellStyle name="Normal_Page15" xfId="26"/>
    <cellStyle name="Normal_Page16 (new)" xfId="27"/>
    <cellStyle name="Normal_Page1718" xfId="28"/>
    <cellStyle name="Normal_Page4 (as at Nov)" xfId="29"/>
    <cellStyle name="Percent" xfId="30"/>
    <cellStyle name="一般_CE-0004" xfId="31"/>
    <cellStyle name="一般_CE-0016" xfId="32"/>
    <cellStyle name="一般_Ce-derivatives" xfId="33"/>
    <cellStyle name="千分位[0]_CE-0004" xfId="34"/>
    <cellStyle name="千分位_CE-0004" xfId="35"/>
    <cellStyle name="千分位_CE-0016" xfId="36"/>
    <cellStyle name="貨幣 [0]_CE-0004" xfId="37"/>
    <cellStyle name="貨幣_CE-0004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133350</xdr:rowOff>
    </xdr:from>
    <xdr:to>
      <xdr:col>0</xdr:col>
      <xdr:colOff>962025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133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tabSelected="1" workbookViewId="0" topLeftCell="A1">
      <selection activeCell="C22" sqref="C22"/>
    </sheetView>
  </sheetViews>
  <sheetFormatPr defaultColWidth="9.00390625" defaultRowHeight="16.5"/>
  <cols>
    <col min="1" max="1" width="13.875" style="26" customWidth="1"/>
    <col min="2" max="2" width="7.875" style="26" customWidth="1"/>
    <col min="3" max="3" width="13.125" style="26" customWidth="1"/>
    <col min="4" max="4" width="13.625" style="26" customWidth="1"/>
    <col min="5" max="5" width="3.50390625" style="26" customWidth="1"/>
    <col min="6" max="6" width="11.75390625" style="26" customWidth="1"/>
    <col min="7" max="7" width="3.00390625" style="26" customWidth="1"/>
    <col min="8" max="8" width="9.00390625" style="26" customWidth="1"/>
    <col min="9" max="9" width="26.375" style="26" customWidth="1"/>
    <col min="10" max="10" width="14.50390625" style="26" customWidth="1"/>
    <col min="11" max="11" width="11.50390625" style="26" customWidth="1"/>
    <col min="12" max="12" width="3.125" style="26" customWidth="1"/>
    <col min="13" max="13" width="10.125" style="26" customWidth="1"/>
    <col min="14" max="16384" width="9.00390625" style="26" customWidth="1"/>
  </cols>
  <sheetData>
    <row r="1" ht="61.5" customHeight="1"/>
    <row r="2" spans="2:14" ht="30" customHeight="1">
      <c r="B2" s="27"/>
      <c r="C2" s="28"/>
      <c r="D2" s="29" t="s">
        <v>9</v>
      </c>
      <c r="E2" s="30"/>
      <c r="F2" s="30"/>
      <c r="G2" s="30"/>
      <c r="H2" s="30"/>
      <c r="I2" s="31"/>
      <c r="J2" s="31"/>
      <c r="K2" s="31"/>
      <c r="L2" s="31"/>
      <c r="M2" s="31"/>
      <c r="N2" s="31"/>
    </row>
    <row r="3" spans="2:14" ht="27.75" customHeight="1">
      <c r="B3" s="32"/>
      <c r="C3" s="28"/>
      <c r="D3" s="29"/>
      <c r="E3" s="30"/>
      <c r="F3" s="30"/>
      <c r="G3" s="30"/>
      <c r="H3" s="30"/>
      <c r="I3" s="31"/>
      <c r="J3" s="31"/>
      <c r="K3" s="31"/>
      <c r="L3" s="31"/>
      <c r="M3" s="31"/>
      <c r="N3" s="31"/>
    </row>
    <row r="4" spans="2:14" ht="20.25" customHeight="1">
      <c r="B4" s="32"/>
      <c r="C4" s="28"/>
      <c r="D4" s="29"/>
      <c r="E4" s="30"/>
      <c r="F4" s="30"/>
      <c r="G4" s="30"/>
      <c r="H4" s="30"/>
      <c r="I4" s="425" t="s">
        <v>216</v>
      </c>
      <c r="J4" s="31"/>
      <c r="K4" s="31"/>
      <c r="L4" s="31"/>
      <c r="M4" s="31"/>
      <c r="N4" s="31"/>
    </row>
    <row r="5" spans="2:14" ht="14.25" customHeight="1">
      <c r="B5" s="32"/>
      <c r="C5" s="31"/>
      <c r="D5" s="31"/>
      <c r="E5" s="31"/>
      <c r="F5" s="31"/>
      <c r="G5" s="31"/>
      <c r="H5" s="31"/>
      <c r="I5" s="424"/>
      <c r="J5" s="31"/>
      <c r="K5" s="31"/>
      <c r="L5" s="31"/>
      <c r="M5" s="31"/>
      <c r="N5" s="31"/>
    </row>
    <row r="6" spans="2:14" ht="20.25" customHeight="1">
      <c r="B6" s="33" t="s">
        <v>10</v>
      </c>
      <c r="C6" s="34" t="s">
        <v>11</v>
      </c>
      <c r="D6" s="31"/>
      <c r="E6" s="31"/>
      <c r="F6" s="31"/>
      <c r="G6" s="31"/>
      <c r="H6" s="31"/>
      <c r="I6" s="424" t="s">
        <v>168</v>
      </c>
      <c r="J6" s="31"/>
      <c r="K6" s="31"/>
      <c r="L6" s="31"/>
      <c r="M6" s="31"/>
      <c r="N6" s="31"/>
    </row>
    <row r="7" spans="2:14" ht="21.75" customHeight="1">
      <c r="B7" s="32"/>
      <c r="C7" s="3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4" ht="10.5" customHeight="1"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23.25">
      <c r="B9" s="33" t="s">
        <v>12</v>
      </c>
      <c r="C9" s="34" t="s">
        <v>13</v>
      </c>
      <c r="D9" s="35"/>
      <c r="E9" s="36"/>
      <c r="F9" s="36"/>
      <c r="G9" s="36"/>
      <c r="H9" s="37"/>
      <c r="I9" s="424" t="s">
        <v>189</v>
      </c>
      <c r="J9" s="36"/>
      <c r="K9" s="38"/>
      <c r="L9" s="31"/>
      <c r="M9" s="31"/>
      <c r="N9" s="31"/>
    </row>
    <row r="10" spans="2:14" ht="25.5">
      <c r="B10" s="33"/>
      <c r="C10" s="39"/>
      <c r="D10" s="35"/>
      <c r="E10" s="36"/>
      <c r="F10" s="36"/>
      <c r="G10" s="36"/>
      <c r="H10" s="37"/>
      <c r="I10" s="36"/>
      <c r="J10" s="36"/>
      <c r="K10" s="38"/>
      <c r="L10" s="31"/>
      <c r="M10" s="31"/>
      <c r="N10" s="31"/>
    </row>
    <row r="11" spans="2:14" ht="10.5" customHeight="1">
      <c r="B11" s="33"/>
      <c r="C11" s="34"/>
      <c r="D11" s="35"/>
      <c r="E11" s="36"/>
      <c r="F11" s="36"/>
      <c r="G11" s="36"/>
      <c r="H11" s="37"/>
      <c r="I11" s="36"/>
      <c r="J11" s="36"/>
      <c r="K11" s="38"/>
      <c r="L11" s="31"/>
      <c r="M11" s="31"/>
      <c r="N11" s="31"/>
    </row>
    <row r="12" spans="2:14" ht="23.25">
      <c r="B12" s="33" t="s">
        <v>14</v>
      </c>
      <c r="C12" s="34" t="s">
        <v>15</v>
      </c>
      <c r="D12" s="40"/>
      <c r="E12" s="36"/>
      <c r="F12" s="41"/>
      <c r="G12" s="36"/>
      <c r="H12" s="37"/>
      <c r="I12" s="424" t="s">
        <v>190</v>
      </c>
      <c r="J12" s="27"/>
      <c r="K12" s="42"/>
      <c r="L12" s="43"/>
      <c r="M12" s="44"/>
      <c r="N12" s="31"/>
    </row>
    <row r="13" spans="2:14" ht="25.5">
      <c r="B13" s="33"/>
      <c r="C13" s="39"/>
      <c r="D13" s="45"/>
      <c r="E13" s="46"/>
      <c r="F13" s="41"/>
      <c r="G13" s="36"/>
      <c r="H13" s="36"/>
      <c r="I13" s="36"/>
      <c r="J13" s="47"/>
      <c r="K13" s="42"/>
      <c r="L13" s="43"/>
      <c r="M13" s="43"/>
      <c r="N13" s="31"/>
    </row>
    <row r="14" spans="2:14" ht="10.5" customHeight="1">
      <c r="B14" s="33"/>
      <c r="C14" s="34"/>
      <c r="D14" s="48"/>
      <c r="E14" s="47"/>
      <c r="F14" s="41"/>
      <c r="G14" s="36"/>
      <c r="H14" s="36"/>
      <c r="I14" s="36"/>
      <c r="J14" s="47"/>
      <c r="K14" s="42"/>
      <c r="L14" s="43"/>
      <c r="M14" s="43"/>
      <c r="N14" s="31"/>
    </row>
    <row r="15" spans="2:14" ht="23.25">
      <c r="B15" s="33" t="s">
        <v>16</v>
      </c>
      <c r="C15" s="34" t="s">
        <v>17</v>
      </c>
      <c r="D15" s="49"/>
      <c r="E15" s="36"/>
      <c r="F15" s="50"/>
      <c r="G15" s="36"/>
      <c r="H15" s="36"/>
      <c r="I15" s="424" t="s">
        <v>191</v>
      </c>
      <c r="J15" s="51"/>
      <c r="K15" s="52"/>
      <c r="L15" s="43"/>
      <c r="M15" s="43"/>
      <c r="N15" s="31"/>
    </row>
    <row r="16" spans="2:14" s="55" customFormat="1" ht="25.5">
      <c r="B16" s="33"/>
      <c r="C16" s="39"/>
      <c r="D16" s="53"/>
      <c r="E16" s="36"/>
      <c r="F16" s="46"/>
      <c r="G16" s="46"/>
      <c r="H16" s="36"/>
      <c r="I16" s="36"/>
      <c r="J16" s="36"/>
      <c r="K16" s="44"/>
      <c r="L16" s="43"/>
      <c r="M16" s="43"/>
      <c r="N16" s="54"/>
    </row>
    <row r="17" spans="2:14" s="55" customFormat="1" ht="10.5" customHeight="1">
      <c r="B17" s="33"/>
      <c r="C17" s="34"/>
      <c r="D17" s="53"/>
      <c r="E17" s="36"/>
      <c r="F17" s="47"/>
      <c r="G17" s="47"/>
      <c r="H17" s="36"/>
      <c r="I17" s="36"/>
      <c r="J17" s="36"/>
      <c r="K17" s="44"/>
      <c r="L17" s="43"/>
      <c r="M17" s="43"/>
      <c r="N17" s="54"/>
    </row>
    <row r="18" spans="2:14" s="55" customFormat="1" ht="23.25">
      <c r="B18" s="33" t="s">
        <v>18</v>
      </c>
      <c r="C18" s="34" t="s">
        <v>19</v>
      </c>
      <c r="D18" s="56"/>
      <c r="E18" s="36"/>
      <c r="F18" s="57"/>
      <c r="G18" s="36"/>
      <c r="H18" s="58"/>
      <c r="I18" s="424" t="s">
        <v>192</v>
      </c>
      <c r="J18" s="59"/>
      <c r="K18" s="60"/>
      <c r="L18" s="43"/>
      <c r="M18" s="61"/>
      <c r="N18" s="54"/>
    </row>
    <row r="19" spans="2:14" s="55" customFormat="1" ht="25.5">
      <c r="B19" s="33"/>
      <c r="C19" s="39"/>
      <c r="D19" s="56"/>
      <c r="E19" s="36"/>
      <c r="F19" s="57"/>
      <c r="G19" s="36"/>
      <c r="H19" s="58"/>
      <c r="I19" s="36"/>
      <c r="J19" s="59"/>
      <c r="K19" s="60"/>
      <c r="L19" s="43"/>
      <c r="M19" s="61"/>
      <c r="N19" s="54"/>
    </row>
    <row r="20" spans="2:14" s="55" customFormat="1" ht="10.5" customHeight="1">
      <c r="B20" s="33"/>
      <c r="C20" s="34"/>
      <c r="D20" s="56"/>
      <c r="E20" s="36"/>
      <c r="F20" s="57"/>
      <c r="G20" s="36"/>
      <c r="H20" s="58"/>
      <c r="I20" s="36"/>
      <c r="J20" s="59"/>
      <c r="K20" s="60"/>
      <c r="L20" s="43"/>
      <c r="M20" s="61"/>
      <c r="N20" s="54"/>
    </row>
    <row r="21" spans="2:14" ht="23.25">
      <c r="B21" s="33" t="s">
        <v>20</v>
      </c>
      <c r="C21" s="34" t="s">
        <v>21</v>
      </c>
      <c r="D21" s="62"/>
      <c r="E21" s="36"/>
      <c r="F21" s="41"/>
      <c r="G21" s="36"/>
      <c r="H21" s="37"/>
      <c r="I21" s="424" t="s">
        <v>193</v>
      </c>
      <c r="J21" s="63"/>
      <c r="K21" s="44"/>
      <c r="L21" s="43"/>
      <c r="M21" s="43"/>
      <c r="N21" s="31"/>
    </row>
    <row r="22" spans="2:14" ht="25.5">
      <c r="B22" s="35"/>
      <c r="C22" s="39"/>
      <c r="D22" s="64"/>
      <c r="E22" s="43"/>
      <c r="F22" s="638"/>
      <c r="G22" s="638"/>
      <c r="H22" s="43"/>
      <c r="I22" s="43"/>
      <c r="J22" s="66"/>
      <c r="K22" s="43"/>
      <c r="L22" s="43"/>
      <c r="M22" s="43"/>
      <c r="N22" s="31"/>
    </row>
    <row r="23" spans="2:14" ht="16.5">
      <c r="B23" s="43"/>
      <c r="C23" s="43"/>
      <c r="D23" s="67"/>
      <c r="E23" s="43"/>
      <c r="F23" s="60"/>
      <c r="G23" s="43"/>
      <c r="H23" s="68"/>
      <c r="I23" s="43"/>
      <c r="J23" s="67"/>
      <c r="K23" s="69"/>
      <c r="L23" s="65"/>
      <c r="M23" s="68"/>
      <c r="N23" s="31"/>
    </row>
    <row r="24" spans="2:14" ht="16.5">
      <c r="B24" s="42"/>
      <c r="C24" s="43"/>
      <c r="D24" s="66"/>
      <c r="E24" s="43"/>
      <c r="F24" s="42"/>
      <c r="G24" s="43"/>
      <c r="H24" s="44"/>
      <c r="I24" s="43"/>
      <c r="J24" s="67"/>
      <c r="K24" s="42"/>
      <c r="L24" s="43"/>
      <c r="M24" s="44"/>
      <c r="N24" s="31"/>
    </row>
    <row r="25" spans="2:14" ht="16.5">
      <c r="B25" s="43"/>
      <c r="C25" s="43"/>
      <c r="D25" s="66"/>
      <c r="E25" s="43"/>
      <c r="F25" s="70"/>
      <c r="G25" s="43"/>
      <c r="H25" s="43"/>
      <c r="I25" s="43"/>
      <c r="J25" s="67"/>
      <c r="K25" s="43"/>
      <c r="L25" s="43"/>
      <c r="M25" s="43"/>
      <c r="N25" s="31"/>
    </row>
    <row r="26" spans="2:14" ht="16.5">
      <c r="B26" s="43"/>
      <c r="C26" s="43"/>
      <c r="D26" s="67"/>
      <c r="E26" s="43"/>
      <c r="F26" s="70"/>
      <c r="G26" s="43"/>
      <c r="H26" s="68"/>
      <c r="I26" s="43"/>
      <c r="J26" s="67"/>
      <c r="K26" s="70"/>
      <c r="L26" s="43"/>
      <c r="M26" s="68"/>
      <c r="N26" s="31"/>
    </row>
    <row r="27" spans="2:14" ht="16.5">
      <c r="B27" s="43"/>
      <c r="C27" s="43"/>
      <c r="D27" s="66"/>
      <c r="E27" s="43"/>
      <c r="F27" s="42"/>
      <c r="G27" s="43"/>
      <c r="H27" s="44"/>
      <c r="I27" s="43"/>
      <c r="J27" s="67"/>
      <c r="K27" s="42"/>
      <c r="L27" s="43"/>
      <c r="M27" s="44"/>
      <c r="N27" s="31"/>
    </row>
    <row r="28" spans="2:14" ht="16.5">
      <c r="B28" s="43"/>
      <c r="C28" s="43"/>
      <c r="D28" s="66"/>
      <c r="E28" s="43"/>
      <c r="F28" s="43"/>
      <c r="G28" s="43"/>
      <c r="H28" s="43"/>
      <c r="I28" s="43"/>
      <c r="J28" s="67"/>
      <c r="K28" s="43"/>
      <c r="L28" s="43"/>
      <c r="M28" s="43"/>
      <c r="N28" s="31"/>
    </row>
    <row r="29" spans="2:14" ht="16.5">
      <c r="B29" s="43"/>
      <c r="C29" s="43"/>
      <c r="D29" s="67"/>
      <c r="E29" s="43"/>
      <c r="F29" s="70"/>
      <c r="G29" s="43"/>
      <c r="H29" s="68"/>
      <c r="I29" s="43"/>
      <c r="J29" s="67"/>
      <c r="K29" s="70"/>
      <c r="L29" s="43"/>
      <c r="M29" s="68"/>
      <c r="N29" s="31"/>
    </row>
    <row r="30" spans="2:14" ht="16.5">
      <c r="B30" s="43"/>
      <c r="C30" s="43"/>
      <c r="D30" s="66"/>
      <c r="E30" s="43"/>
      <c r="F30" s="42"/>
      <c r="G30" s="43"/>
      <c r="H30" s="44"/>
      <c r="I30" s="43"/>
      <c r="J30" s="67"/>
      <c r="K30" s="42"/>
      <c r="L30" s="43"/>
      <c r="M30" s="44"/>
      <c r="N30" s="31"/>
    </row>
    <row r="31" spans="2:14" ht="16.5">
      <c r="B31" s="43"/>
      <c r="C31" s="65"/>
      <c r="D31" s="66"/>
      <c r="E31" s="43"/>
      <c r="F31" s="43"/>
      <c r="G31" s="43"/>
      <c r="H31" s="43"/>
      <c r="I31" s="43"/>
      <c r="J31" s="67"/>
      <c r="K31" s="65"/>
      <c r="L31" s="65"/>
      <c r="M31" s="43"/>
      <c r="N31" s="31"/>
    </row>
    <row r="32" spans="2:14" ht="16.5">
      <c r="B32" s="43"/>
      <c r="C32" s="65"/>
      <c r="D32" s="71"/>
      <c r="E32" s="43"/>
      <c r="F32" s="72"/>
      <c r="G32" s="72"/>
      <c r="H32" s="68"/>
      <c r="I32" s="43"/>
      <c r="J32" s="67"/>
      <c r="K32" s="69"/>
      <c r="L32" s="65"/>
      <c r="M32" s="68"/>
      <c r="N32" s="31"/>
    </row>
    <row r="33" spans="2:14" ht="16.5">
      <c r="B33" s="43"/>
      <c r="C33" s="43"/>
      <c r="D33" s="66"/>
      <c r="E33" s="43"/>
      <c r="F33" s="42"/>
      <c r="G33" s="43"/>
      <c r="H33" s="44"/>
      <c r="I33" s="43"/>
      <c r="J33" s="67"/>
      <c r="K33" s="42"/>
      <c r="L33" s="43"/>
      <c r="M33" s="44"/>
      <c r="N33" s="31"/>
    </row>
    <row r="34" spans="2:14" ht="16.5">
      <c r="B34" s="43"/>
      <c r="C34" s="65"/>
      <c r="D34" s="73"/>
      <c r="E34" s="43"/>
      <c r="F34" s="638"/>
      <c r="G34" s="638"/>
      <c r="H34" s="43"/>
      <c r="I34" s="43"/>
      <c r="J34" s="67"/>
      <c r="K34" s="74"/>
      <c r="L34" s="74"/>
      <c r="M34" s="43"/>
      <c r="N34" s="31"/>
    </row>
    <row r="35" spans="2:14" ht="16.5">
      <c r="B35" s="43"/>
      <c r="C35" s="43"/>
      <c r="D35" s="67"/>
      <c r="E35" s="43"/>
      <c r="F35" s="60"/>
      <c r="G35" s="60"/>
      <c r="H35" s="68"/>
      <c r="I35" s="43"/>
      <c r="J35" s="67"/>
      <c r="K35" s="43"/>
      <c r="L35" s="43"/>
      <c r="M35" s="68"/>
      <c r="N35" s="31"/>
    </row>
    <row r="36" spans="2:14" ht="15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4" ht="15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2:14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</sheetData>
  <mergeCells count="2">
    <mergeCell ref="F34:G34"/>
    <mergeCell ref="F22:G22"/>
  </mergeCells>
  <printOptions horizontalCentered="1"/>
  <pageMargins left="0.8267716535433072" right="0.7874015748031497" top="0.11811023622047245" bottom="0.31496062992125984" header="0.5118110236220472" footer="0.5118110236220472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4"/>
  <sheetViews>
    <sheetView workbookViewId="0" topLeftCell="A1">
      <selection activeCell="D20" sqref="D20"/>
    </sheetView>
  </sheetViews>
  <sheetFormatPr defaultColWidth="9.00390625" defaultRowHeight="16.5"/>
  <cols>
    <col min="1" max="1" width="10.25390625" style="2" customWidth="1"/>
    <col min="2" max="2" width="26.50390625" style="2" customWidth="1"/>
    <col min="3" max="3" width="21.875" style="2" customWidth="1"/>
    <col min="4" max="4" width="25.50390625" style="2" customWidth="1"/>
    <col min="5" max="5" width="30.75390625" style="2" customWidth="1"/>
    <col min="6" max="6" width="11.00390625" style="2" customWidth="1"/>
    <col min="7" max="7" width="6.75390625" style="2" customWidth="1"/>
    <col min="8" max="8" width="11.00390625" style="2" customWidth="1"/>
    <col min="9" max="9" width="1.875" style="2" customWidth="1"/>
    <col min="10" max="10" width="11.125" style="2" customWidth="1"/>
    <col min="11" max="16384" width="9.00390625" style="2" customWidth="1"/>
  </cols>
  <sheetData>
    <row r="1" ht="20.25">
      <c r="A1" s="1" t="s">
        <v>218</v>
      </c>
    </row>
    <row r="2" ht="21">
      <c r="A2" s="262"/>
    </row>
    <row r="3" ht="19.5" customHeight="1">
      <c r="A3" s="84" t="s">
        <v>53</v>
      </c>
    </row>
    <row r="4" ht="19.5">
      <c r="A4" s="238"/>
    </row>
    <row r="5" ht="19.5">
      <c r="A5" s="238"/>
    </row>
    <row r="6" spans="1:5" ht="15.75">
      <c r="A6" s="471"/>
      <c r="B6" s="16"/>
      <c r="C6" s="16"/>
      <c r="D6" s="16"/>
      <c r="E6" s="16"/>
    </row>
    <row r="7" spans="1:9" s="7" customFormat="1" ht="15.75">
      <c r="A7" s="240" t="s">
        <v>54</v>
      </c>
      <c r="B7" s="241" t="s">
        <v>55</v>
      </c>
      <c r="C7" s="242" t="s">
        <v>56</v>
      </c>
      <c r="D7" s="242" t="s">
        <v>57</v>
      </c>
      <c r="E7" s="242" t="s">
        <v>58</v>
      </c>
      <c r="H7" s="243"/>
      <c r="I7" s="243"/>
    </row>
    <row r="8" spans="1:9" s="7" customFormat="1" ht="6" customHeight="1">
      <c r="A8" s="244"/>
      <c r="B8" s="245"/>
      <c r="C8" s="246"/>
      <c r="D8" s="246"/>
      <c r="E8" s="247"/>
      <c r="H8" s="243"/>
      <c r="I8" s="243"/>
    </row>
    <row r="9" spans="1:10" s="7" customFormat="1" ht="12" customHeight="1">
      <c r="A9" s="248"/>
      <c r="B9" s="405" t="s">
        <v>232</v>
      </c>
      <c r="C9" s="405" t="s">
        <v>232</v>
      </c>
      <c r="D9" s="239" t="s">
        <v>232</v>
      </c>
      <c r="E9" s="403"/>
      <c r="F9" s="8"/>
      <c r="G9" s="9"/>
      <c r="H9" s="8"/>
      <c r="I9" s="8"/>
      <c r="J9" s="8"/>
    </row>
    <row r="10" spans="1:10" s="7" customFormat="1" ht="12" customHeight="1">
      <c r="A10" s="259"/>
      <c r="B10" s="407"/>
      <c r="C10" s="408"/>
      <c r="D10" s="408"/>
      <c r="E10" s="263"/>
      <c r="F10" s="8"/>
      <c r="G10" s="9"/>
      <c r="H10" s="8"/>
      <c r="I10" s="8"/>
      <c r="J10" s="8"/>
    </row>
    <row r="11" spans="1:39" s="17" customFormat="1" ht="15.75">
      <c r="A11" s="248">
        <v>1999</v>
      </c>
      <c r="B11" s="255">
        <v>1.582995</v>
      </c>
      <c r="C11" s="264">
        <v>0</v>
      </c>
      <c r="D11" s="256">
        <v>1.582995</v>
      </c>
      <c r="E11" s="257">
        <v>7</v>
      </c>
      <c r="F11" s="4"/>
      <c r="G11" s="525"/>
      <c r="H11" s="4"/>
      <c r="I11" s="4"/>
      <c r="J11" s="4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</row>
    <row r="12" spans="1:10" s="17" customFormat="1" ht="15.75">
      <c r="A12" s="248">
        <v>2000</v>
      </c>
      <c r="B12" s="255">
        <v>14.814812999999997</v>
      </c>
      <c r="C12" s="256">
        <v>1.240935393</v>
      </c>
      <c r="D12" s="256">
        <v>16.05</v>
      </c>
      <c r="E12" s="257">
        <v>47</v>
      </c>
      <c r="F12" s="7"/>
      <c r="G12" s="525"/>
      <c r="H12" s="7"/>
      <c r="I12" s="7"/>
      <c r="J12" s="7"/>
    </row>
    <row r="13" spans="1:10" s="17" customFormat="1" ht="15.75">
      <c r="A13" s="248">
        <v>2001</v>
      </c>
      <c r="B13" s="255">
        <v>4.11581459</v>
      </c>
      <c r="C13" s="256">
        <v>1.7197111639999998</v>
      </c>
      <c r="D13" s="256">
        <v>5.835525753999999</v>
      </c>
      <c r="E13" s="257">
        <v>57</v>
      </c>
      <c r="F13" s="7"/>
      <c r="G13" s="525"/>
      <c r="H13" s="15"/>
      <c r="I13" s="15"/>
      <c r="J13" s="15"/>
    </row>
    <row r="14" spans="1:10" s="17" customFormat="1" ht="15.75">
      <c r="A14" s="248">
        <v>2002</v>
      </c>
      <c r="B14" s="255">
        <v>7.010668718999999</v>
      </c>
      <c r="C14" s="256">
        <v>2.0895886680399998</v>
      </c>
      <c r="D14" s="256">
        <v>9.10025738704</v>
      </c>
      <c r="E14" s="257">
        <v>57</v>
      </c>
      <c r="F14" s="7"/>
      <c r="G14" s="525"/>
      <c r="H14" s="7"/>
      <c r="I14" s="7"/>
      <c r="J14" s="7"/>
    </row>
    <row r="15" spans="1:10" s="17" customFormat="1" ht="15.75">
      <c r="A15" s="248">
        <v>2003</v>
      </c>
      <c r="B15" s="255">
        <v>2.0752906399999995</v>
      </c>
      <c r="C15" s="256">
        <v>2.56900645851472</v>
      </c>
      <c r="D15" s="256">
        <v>4.65</v>
      </c>
      <c r="E15" s="257">
        <v>27</v>
      </c>
      <c r="F15" s="7"/>
      <c r="G15" s="525"/>
      <c r="H15" s="15"/>
      <c r="I15" s="15"/>
      <c r="J15" s="15"/>
    </row>
    <row r="16" spans="1:10" s="17" customFormat="1" ht="18.75">
      <c r="A16" s="259">
        <v>2004</v>
      </c>
      <c r="B16" s="260" t="s">
        <v>379</v>
      </c>
      <c r="C16" s="260" t="s">
        <v>380</v>
      </c>
      <c r="D16" s="260" t="s">
        <v>381</v>
      </c>
      <c r="E16" s="259">
        <v>21</v>
      </c>
      <c r="F16" s="7"/>
      <c r="G16" s="525"/>
      <c r="H16" s="7"/>
      <c r="I16" s="7"/>
      <c r="J16" s="7"/>
    </row>
    <row r="17" spans="1:36" s="17" customFormat="1" ht="15.75">
      <c r="A17" s="21"/>
      <c r="B17" s="4"/>
      <c r="C17" s="4"/>
      <c r="D17" s="4"/>
      <c r="E17" s="4"/>
      <c r="F17" s="4"/>
      <c r="G17" s="4"/>
      <c r="H17" s="4"/>
      <c r="I17" s="4"/>
      <c r="J17" s="4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</row>
    <row r="18" spans="1:36" s="17" customFormat="1" ht="15">
      <c r="A18" s="17" t="s">
        <v>375</v>
      </c>
      <c r="D18" s="4"/>
      <c r="E18" s="4"/>
      <c r="F18" s="4"/>
      <c r="G18" s="4"/>
      <c r="H18" s="4"/>
      <c r="I18" s="4"/>
      <c r="J18" s="4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</row>
    <row r="19" spans="4:36" s="17" customFormat="1" ht="15">
      <c r="D19" s="4"/>
      <c r="E19" s="4"/>
      <c r="F19" s="4"/>
      <c r="G19" s="4"/>
      <c r="H19" s="4"/>
      <c r="I19" s="4"/>
      <c r="J19" s="4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</row>
    <row r="20" spans="1:36" s="17" customFormat="1" ht="16.5">
      <c r="A20" s="620" t="s">
        <v>383</v>
      </c>
      <c r="D20" s="4"/>
      <c r="E20" s="4"/>
      <c r="F20" s="4"/>
      <c r="G20" s="4"/>
      <c r="H20" s="4"/>
      <c r="I20" s="4"/>
      <c r="J20" s="4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</row>
    <row r="21" spans="1:36" s="17" customFormat="1" ht="15.75">
      <c r="A21" s="21"/>
      <c r="B21" s="4"/>
      <c r="C21" s="4"/>
      <c r="D21" s="4"/>
      <c r="E21" s="4"/>
      <c r="F21" s="4"/>
      <c r="G21" s="4"/>
      <c r="H21" s="4"/>
      <c r="I21" s="4"/>
      <c r="J21" s="4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</row>
    <row r="22" spans="2:10" s="17" customFormat="1" ht="15">
      <c r="B22" s="7"/>
      <c r="C22" s="7"/>
      <c r="D22" s="7"/>
      <c r="E22" s="7"/>
      <c r="F22" s="7"/>
      <c r="G22" s="7"/>
      <c r="H22" s="7"/>
      <c r="I22" s="7"/>
      <c r="J22" s="7"/>
    </row>
    <row r="23" spans="2:10" s="17" customFormat="1" ht="15">
      <c r="B23" s="7"/>
      <c r="C23" s="7"/>
      <c r="D23" s="7"/>
      <c r="E23" s="7"/>
      <c r="F23" s="7"/>
      <c r="G23" s="7"/>
      <c r="H23" s="15"/>
      <c r="I23" s="15"/>
      <c r="J23" s="15"/>
    </row>
    <row r="24" s="17" customFormat="1" ht="15.75">
      <c r="E24" s="86" t="s">
        <v>174</v>
      </c>
    </row>
    <row r="25" s="17" customFormat="1" ht="12.75"/>
    <row r="26" s="17" customFormat="1" ht="12.75"/>
    <row r="27" s="17" customFormat="1" ht="12.75"/>
  </sheetData>
  <printOptions/>
  <pageMargins left="1.141732283464567" right="0.5511811023622047" top="0.5905511811023623" bottom="0.5905511811023623" header="0.5118110236220472" footer="0.5118110236220472"/>
  <pageSetup horizontalDpi="300" verticalDpi="3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2"/>
  <sheetViews>
    <sheetView workbookViewId="0" topLeftCell="A4">
      <selection activeCell="H13" sqref="H13"/>
    </sheetView>
  </sheetViews>
  <sheetFormatPr defaultColWidth="9.00390625" defaultRowHeight="16.5"/>
  <cols>
    <col min="1" max="1" width="10.25390625" style="2" customWidth="1"/>
    <col min="2" max="2" width="5.125" style="2" customWidth="1"/>
    <col min="3" max="3" width="30.125" style="2" customWidth="1"/>
    <col min="4" max="4" width="11.375" style="2" customWidth="1"/>
    <col min="5" max="5" width="20.25390625" style="2" customWidth="1"/>
    <col min="6" max="6" width="11.00390625" style="2" customWidth="1"/>
    <col min="7" max="7" width="6.75390625" style="2" customWidth="1"/>
    <col min="8" max="8" width="11.00390625" style="2" customWidth="1"/>
    <col min="9" max="9" width="1.875" style="2" customWidth="1"/>
    <col min="10" max="10" width="11.125" style="2" customWidth="1"/>
    <col min="11" max="16384" width="9.00390625" style="2" customWidth="1"/>
  </cols>
  <sheetData>
    <row r="1" spans="1:2" ht="19.5" customHeight="1">
      <c r="A1" s="84" t="s">
        <v>71</v>
      </c>
      <c r="B1" s="84"/>
    </row>
    <row r="2" spans="1:2" ht="19.5" customHeight="1">
      <c r="A2" s="84"/>
      <c r="B2" s="84"/>
    </row>
    <row r="3" spans="1:2" ht="18.75">
      <c r="A3" s="84"/>
      <c r="B3" s="84"/>
    </row>
    <row r="4" spans="1:2" ht="18.75">
      <c r="A4" s="84"/>
      <c r="B4" s="84"/>
    </row>
    <row r="5" spans="1:5" ht="15.75">
      <c r="A5" s="471" t="s">
        <v>289</v>
      </c>
      <c r="B5" s="482"/>
      <c r="C5" s="16"/>
      <c r="D5" s="16"/>
      <c r="E5" s="16"/>
    </row>
    <row r="6" spans="1:9" s="7" customFormat="1" ht="15.75">
      <c r="A6" s="240" t="s">
        <v>38</v>
      </c>
      <c r="B6" s="477"/>
      <c r="C6" s="481" t="s">
        <v>59</v>
      </c>
      <c r="D6" s="242"/>
      <c r="E6" s="240" t="s">
        <v>72</v>
      </c>
      <c r="H6" s="243"/>
      <c r="I6" s="243"/>
    </row>
    <row r="7" spans="1:9" s="7" customFormat="1" ht="7.5" customHeight="1">
      <c r="A7" s="244"/>
      <c r="B7" s="483"/>
      <c r="C7" s="486"/>
      <c r="D7" s="270"/>
      <c r="E7" s="244"/>
      <c r="H7" s="243"/>
      <c r="I7" s="243"/>
    </row>
    <row r="8" spans="1:10" s="7" customFormat="1" ht="12" customHeight="1">
      <c r="A8" s="248"/>
      <c r="B8" s="484"/>
      <c r="C8" s="487"/>
      <c r="D8" s="249"/>
      <c r="E8" s="259"/>
      <c r="F8" s="8"/>
      <c r="G8" s="9"/>
      <c r="H8" s="8"/>
      <c r="I8" s="8"/>
      <c r="J8" s="8"/>
    </row>
    <row r="9" spans="1:10" s="17" customFormat="1" ht="18" customHeight="1">
      <c r="A9" s="251">
        <v>1</v>
      </c>
      <c r="B9" s="485"/>
      <c r="C9" s="488" t="s">
        <v>311</v>
      </c>
      <c r="D9" s="271"/>
      <c r="E9" s="538">
        <v>379.576792071</v>
      </c>
      <c r="F9" s="7"/>
      <c r="G9" s="539"/>
      <c r="H9" s="7"/>
      <c r="I9" s="7"/>
      <c r="J9" s="7"/>
    </row>
    <row r="10" spans="1:10" s="17" customFormat="1" ht="18" customHeight="1">
      <c r="A10" s="248">
        <v>2</v>
      </c>
      <c r="B10" s="484"/>
      <c r="C10" s="21" t="s">
        <v>312</v>
      </c>
      <c r="D10" s="272"/>
      <c r="E10" s="540">
        <v>152.831114504</v>
      </c>
      <c r="F10" s="7"/>
      <c r="G10" s="539"/>
      <c r="H10" s="7"/>
      <c r="I10" s="7"/>
      <c r="J10" s="7"/>
    </row>
    <row r="11" spans="1:10" s="17" customFormat="1" ht="18" customHeight="1">
      <c r="A11" s="248">
        <v>3</v>
      </c>
      <c r="B11" s="484"/>
      <c r="C11" s="21" t="s">
        <v>313</v>
      </c>
      <c r="D11" s="272"/>
      <c r="E11" s="540">
        <v>141.602460014</v>
      </c>
      <c r="F11" s="7"/>
      <c r="G11" s="539"/>
      <c r="H11" s="7"/>
      <c r="I11" s="7"/>
      <c r="J11" s="7"/>
    </row>
    <row r="12" spans="1:10" s="17" customFormat="1" ht="18" customHeight="1">
      <c r="A12" s="248">
        <v>4</v>
      </c>
      <c r="B12" s="484"/>
      <c r="C12" s="21" t="s">
        <v>314</v>
      </c>
      <c r="D12" s="272"/>
      <c r="E12" s="540">
        <v>127.553094311</v>
      </c>
      <c r="F12" s="7"/>
      <c r="G12" s="539"/>
      <c r="H12" s="7"/>
      <c r="I12" s="7"/>
      <c r="J12" s="7"/>
    </row>
    <row r="13" spans="1:10" s="17" customFormat="1" ht="18" customHeight="1">
      <c r="A13" s="248">
        <v>5</v>
      </c>
      <c r="B13" s="484"/>
      <c r="C13" s="21" t="s">
        <v>315</v>
      </c>
      <c r="D13" s="272"/>
      <c r="E13" s="540">
        <v>110.830047111</v>
      </c>
      <c r="F13" s="15"/>
      <c r="G13" s="539"/>
      <c r="H13" s="7"/>
      <c r="I13" s="7"/>
      <c r="J13" s="7"/>
    </row>
    <row r="14" spans="1:39" s="17" customFormat="1" ht="18" customHeight="1">
      <c r="A14" s="248">
        <v>6</v>
      </c>
      <c r="B14" s="484"/>
      <c r="C14" s="21" t="s">
        <v>316</v>
      </c>
      <c r="D14" s="272"/>
      <c r="E14" s="540">
        <v>99.205446798</v>
      </c>
      <c r="F14" s="4"/>
      <c r="G14" s="539"/>
      <c r="H14" s="4"/>
      <c r="I14" s="4"/>
      <c r="J14" s="4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</row>
    <row r="15" spans="1:10" s="17" customFormat="1" ht="18" customHeight="1">
      <c r="A15" s="248">
        <v>7</v>
      </c>
      <c r="B15" s="484"/>
      <c r="C15" s="21" t="s">
        <v>317</v>
      </c>
      <c r="D15" s="272"/>
      <c r="E15" s="540">
        <v>98.483261732</v>
      </c>
      <c r="F15" s="7"/>
      <c r="G15" s="539"/>
      <c r="H15" s="7"/>
      <c r="I15" s="7"/>
      <c r="J15" s="7"/>
    </row>
    <row r="16" spans="1:10" s="17" customFormat="1" ht="18" customHeight="1">
      <c r="A16" s="248">
        <v>8</v>
      </c>
      <c r="B16" s="484"/>
      <c r="C16" s="21" t="s">
        <v>318</v>
      </c>
      <c r="D16" s="272"/>
      <c r="E16" s="540">
        <v>91.348876796</v>
      </c>
      <c r="F16" s="7"/>
      <c r="G16" s="539"/>
      <c r="H16" s="15"/>
      <c r="I16" s="15"/>
      <c r="J16" s="15"/>
    </row>
    <row r="17" spans="1:10" s="17" customFormat="1" ht="18" customHeight="1">
      <c r="A17" s="248">
        <v>9</v>
      </c>
      <c r="B17" s="484"/>
      <c r="C17" s="21" t="s">
        <v>319</v>
      </c>
      <c r="D17" s="272"/>
      <c r="E17" s="540">
        <v>80.779487462</v>
      </c>
      <c r="F17" s="7"/>
      <c r="G17" s="539"/>
      <c r="H17" s="7"/>
      <c r="I17" s="7"/>
      <c r="J17" s="7"/>
    </row>
    <row r="18" spans="1:10" s="17" customFormat="1" ht="18" customHeight="1">
      <c r="A18" s="259">
        <v>10</v>
      </c>
      <c r="B18" s="478"/>
      <c r="C18" s="16" t="s">
        <v>320</v>
      </c>
      <c r="D18" s="269"/>
      <c r="E18" s="541">
        <v>68.689576391</v>
      </c>
      <c r="F18" s="7"/>
      <c r="G18" s="539"/>
      <c r="H18" s="15"/>
      <c r="I18" s="15"/>
      <c r="J18" s="15"/>
    </row>
    <row r="19" spans="1:36" s="17" customFormat="1" ht="15.75">
      <c r="A19" s="21"/>
      <c r="B19" s="21"/>
      <c r="C19" s="4"/>
      <c r="D19" s="4"/>
      <c r="E19" s="4"/>
      <c r="F19" s="4"/>
      <c r="G19" s="4"/>
      <c r="H19" s="4"/>
      <c r="I19" s="4"/>
      <c r="J19" s="4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</row>
    <row r="20" spans="1:10" s="17" customFormat="1" ht="15.75">
      <c r="A20" s="2"/>
      <c r="B20" s="2"/>
      <c r="C20" s="7"/>
      <c r="D20" s="7"/>
      <c r="F20" s="7"/>
      <c r="G20" s="7"/>
      <c r="H20" s="7"/>
      <c r="I20" s="7"/>
      <c r="J20" s="7"/>
    </row>
    <row r="21" spans="1:10" s="17" customFormat="1" ht="15">
      <c r="A21" s="17" t="s">
        <v>290</v>
      </c>
      <c r="F21" s="7"/>
      <c r="G21" s="7"/>
      <c r="H21" s="15"/>
      <c r="I21" s="15"/>
      <c r="J21" s="15"/>
    </row>
    <row r="22" s="17" customFormat="1" ht="15">
      <c r="E22" s="15" t="s">
        <v>291</v>
      </c>
    </row>
    <row r="23" s="17" customFormat="1" ht="12.75"/>
    <row r="24" s="17" customFormat="1" ht="12.75"/>
    <row r="25" s="17" customFormat="1" ht="12.75"/>
  </sheetData>
  <printOptions/>
  <pageMargins left="1.141732283464567" right="0.5511811023622047" top="0.5905511811023623" bottom="0.5905511811023623" header="0.5118110236220472" footer="0.5118110236220472"/>
  <pageSetup horizontalDpi="300" verticalDpi="300" orientation="landscape" paperSize="9" scale="13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4"/>
  <sheetViews>
    <sheetView workbookViewId="0" topLeftCell="A1">
      <selection activeCell="E8" sqref="E8"/>
    </sheetView>
  </sheetViews>
  <sheetFormatPr defaultColWidth="9.00390625" defaultRowHeight="16.5"/>
  <cols>
    <col min="1" max="1" width="10.25390625" style="2" customWidth="1"/>
    <col min="2" max="2" width="3.75390625" style="2" customWidth="1"/>
    <col min="3" max="3" width="40.375" style="2" customWidth="1"/>
    <col min="4" max="4" width="4.125" style="2" customWidth="1"/>
    <col min="5" max="5" width="24.125" style="2" customWidth="1"/>
    <col min="6" max="6" width="11.00390625" style="2" customWidth="1"/>
    <col min="7" max="7" width="6.75390625" style="2" customWidth="1"/>
    <col min="8" max="8" width="11.00390625" style="2" customWidth="1"/>
    <col min="9" max="9" width="1.875" style="2" customWidth="1"/>
    <col min="10" max="10" width="11.125" style="2" customWidth="1"/>
    <col min="11" max="16384" width="9.00390625" style="2" customWidth="1"/>
  </cols>
  <sheetData>
    <row r="1" spans="1:5" ht="27.75" customHeight="1">
      <c r="A1" s="648" t="s">
        <v>247</v>
      </c>
      <c r="B1" s="648"/>
      <c r="C1" s="648"/>
      <c r="D1" s="648"/>
      <c r="E1" s="648"/>
    </row>
    <row r="2" spans="1:2" ht="18.75">
      <c r="A2" s="84"/>
      <c r="B2" s="84"/>
    </row>
    <row r="3" spans="1:2" ht="18.75">
      <c r="A3" s="84"/>
      <c r="B3" s="84"/>
    </row>
    <row r="4" spans="1:5" ht="15.75">
      <c r="A4" s="471" t="s">
        <v>232</v>
      </c>
      <c r="B4" s="471"/>
      <c r="C4" s="16"/>
      <c r="D4" s="16"/>
      <c r="E4" s="16"/>
    </row>
    <row r="5" spans="1:9" s="7" customFormat="1" ht="15.75">
      <c r="A5" s="240" t="s">
        <v>38</v>
      </c>
      <c r="B5" s="477"/>
      <c r="C5" s="481" t="s">
        <v>59</v>
      </c>
      <c r="D5" s="242"/>
      <c r="E5" s="426" t="s">
        <v>60</v>
      </c>
      <c r="H5" s="243"/>
      <c r="I5" s="243"/>
    </row>
    <row r="6" spans="1:9" s="7" customFormat="1" ht="8.25" customHeight="1">
      <c r="A6" s="279"/>
      <c r="B6" s="489"/>
      <c r="C6" s="291"/>
      <c r="D6" s="270"/>
      <c r="E6" s="469"/>
      <c r="H6" s="243"/>
      <c r="I6" s="243"/>
    </row>
    <row r="7" spans="1:10" s="7" customFormat="1" ht="12" customHeight="1">
      <c r="A7" s="248"/>
      <c r="B7" s="484"/>
      <c r="C7" s="490"/>
      <c r="D7" s="263"/>
      <c r="E7" s="268"/>
      <c r="F7" s="8"/>
      <c r="G7" s="9"/>
      <c r="H7" s="8"/>
      <c r="I7" s="8"/>
      <c r="J7" s="8"/>
    </row>
    <row r="8" spans="1:10" s="17" customFormat="1" ht="22.5" customHeight="1">
      <c r="A8" s="251">
        <v>1</v>
      </c>
      <c r="B8" s="485"/>
      <c r="C8" s="488" t="s">
        <v>61</v>
      </c>
      <c r="D8" s="2"/>
      <c r="E8" s="438">
        <v>14.336924360000001</v>
      </c>
      <c r="F8" s="7"/>
      <c r="G8" s="20"/>
      <c r="H8" s="7"/>
      <c r="I8" s="7"/>
      <c r="J8" s="7"/>
    </row>
    <row r="9" spans="1:10" s="17" customFormat="1" ht="22.5" customHeight="1">
      <c r="A9" s="248">
        <v>2</v>
      </c>
      <c r="B9" s="484"/>
      <c r="C9" s="21" t="s">
        <v>62</v>
      </c>
      <c r="D9" s="2"/>
      <c r="E9" s="439">
        <v>13.85757535</v>
      </c>
      <c r="F9" s="7"/>
      <c r="G9" s="20"/>
      <c r="H9" s="7"/>
      <c r="I9" s="7"/>
      <c r="J9" s="7"/>
    </row>
    <row r="10" spans="1:10" s="17" customFormat="1" ht="22.5" customHeight="1">
      <c r="A10" s="248">
        <v>3</v>
      </c>
      <c r="B10" s="484"/>
      <c r="C10" s="21" t="s">
        <v>63</v>
      </c>
      <c r="D10" s="2"/>
      <c r="E10" s="439">
        <v>10.1042004</v>
      </c>
      <c r="F10" s="7"/>
      <c r="G10" s="20"/>
      <c r="H10" s="7"/>
      <c r="I10" s="7"/>
      <c r="J10" s="7"/>
    </row>
    <row r="11" spans="1:10" s="17" customFormat="1" ht="22.5" customHeight="1">
      <c r="A11" s="248">
        <v>4</v>
      </c>
      <c r="B11" s="484"/>
      <c r="C11" s="21" t="s">
        <v>64</v>
      </c>
      <c r="D11" s="2"/>
      <c r="E11" s="439">
        <v>8.3609264</v>
      </c>
      <c r="F11" s="7"/>
      <c r="G11" s="20"/>
      <c r="H11" s="7"/>
      <c r="I11" s="7"/>
      <c r="J11" s="7"/>
    </row>
    <row r="12" spans="1:10" s="17" customFormat="1" ht="22.5" customHeight="1">
      <c r="A12" s="248">
        <v>5</v>
      </c>
      <c r="B12" s="484"/>
      <c r="C12" s="21" t="s">
        <v>65</v>
      </c>
      <c r="D12" s="2"/>
      <c r="E12" s="439">
        <v>7.6835</v>
      </c>
      <c r="F12" s="15"/>
      <c r="G12" s="20"/>
      <c r="H12" s="7"/>
      <c r="I12" s="7"/>
      <c r="J12" s="7"/>
    </row>
    <row r="13" spans="1:39" s="17" customFormat="1" ht="22.5" customHeight="1">
      <c r="A13" s="248">
        <v>6</v>
      </c>
      <c r="B13" s="484"/>
      <c r="C13" s="21" t="s">
        <v>66</v>
      </c>
      <c r="D13" s="2"/>
      <c r="E13" s="439">
        <v>7.246274704999999</v>
      </c>
      <c r="F13" s="4"/>
      <c r="G13" s="20"/>
      <c r="H13" s="4"/>
      <c r="I13" s="4"/>
      <c r="J13" s="4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</row>
    <row r="14" spans="1:10" s="17" customFormat="1" ht="22.5" customHeight="1">
      <c r="A14" s="248">
        <v>7</v>
      </c>
      <c r="B14" s="484"/>
      <c r="C14" s="21" t="s">
        <v>67</v>
      </c>
      <c r="D14" s="2"/>
      <c r="E14" s="439">
        <v>3.52332288</v>
      </c>
      <c r="F14" s="7"/>
      <c r="G14" s="20"/>
      <c r="H14" s="7"/>
      <c r="I14" s="7"/>
      <c r="J14" s="7"/>
    </row>
    <row r="15" spans="1:10" s="17" customFormat="1" ht="22.5" customHeight="1">
      <c r="A15" s="248">
        <v>8</v>
      </c>
      <c r="B15" s="484"/>
      <c r="C15" s="21" t="s">
        <v>68</v>
      </c>
      <c r="D15" s="2"/>
      <c r="E15" s="439">
        <v>2.880405</v>
      </c>
      <c r="F15" s="7"/>
      <c r="G15" s="20"/>
      <c r="H15" s="15"/>
      <c r="I15" s="15"/>
      <c r="J15" s="15"/>
    </row>
    <row r="16" spans="1:10" s="17" customFormat="1" ht="22.5" customHeight="1">
      <c r="A16" s="248">
        <v>9</v>
      </c>
      <c r="B16" s="484"/>
      <c r="C16" s="21" t="s">
        <v>69</v>
      </c>
      <c r="D16" s="2"/>
      <c r="E16" s="439">
        <v>2.530407765</v>
      </c>
      <c r="F16" s="7"/>
      <c r="G16" s="20"/>
      <c r="H16" s="7"/>
      <c r="I16" s="7"/>
      <c r="J16" s="7"/>
    </row>
    <row r="17" spans="1:10" s="17" customFormat="1" ht="22.5" customHeight="1">
      <c r="A17" s="259">
        <v>10</v>
      </c>
      <c r="B17" s="478"/>
      <c r="C17" s="16" t="s">
        <v>70</v>
      </c>
      <c r="D17" s="428"/>
      <c r="E17" s="440">
        <v>2.21375</v>
      </c>
      <c r="F17" s="7"/>
      <c r="G17" s="20"/>
      <c r="H17" s="15"/>
      <c r="I17" s="15"/>
      <c r="J17" s="15"/>
    </row>
    <row r="18" spans="1:36" s="17" customFormat="1" ht="15.75">
      <c r="A18" s="21"/>
      <c r="B18" s="21"/>
      <c r="C18" s="21"/>
      <c r="D18" s="4"/>
      <c r="E18" s="4"/>
      <c r="F18" s="4"/>
      <c r="G18" s="4"/>
      <c r="H18" s="4"/>
      <c r="I18" s="4"/>
      <c r="J18" s="4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</row>
    <row r="19" spans="1:10" s="17" customFormat="1" ht="15">
      <c r="A19" s="17" t="s">
        <v>170</v>
      </c>
      <c r="F19" s="7"/>
      <c r="G19" s="7"/>
      <c r="H19" s="7"/>
      <c r="I19" s="7"/>
      <c r="J19" s="7"/>
    </row>
    <row r="20" spans="5:10" s="17" customFormat="1" ht="15.75">
      <c r="E20" s="86" t="s">
        <v>175</v>
      </c>
      <c r="F20" s="7"/>
      <c r="G20" s="7"/>
      <c r="H20" s="15"/>
      <c r="I20" s="15"/>
      <c r="J20" s="15"/>
    </row>
    <row r="21" s="17" customFormat="1" ht="15.75">
      <c r="C21" s="2"/>
    </row>
    <row r="22" s="17" customFormat="1" ht="15.75">
      <c r="C22" s="2"/>
    </row>
    <row r="23" s="17" customFormat="1" ht="15.75">
      <c r="C23" s="2"/>
    </row>
    <row r="24" s="17" customFormat="1" ht="15.75">
      <c r="C24" s="2"/>
    </row>
  </sheetData>
  <mergeCells count="1">
    <mergeCell ref="A1:E1"/>
  </mergeCells>
  <printOptions/>
  <pageMargins left="1.141732283464567" right="0.5511811023622047" top="0.5905511811023623" bottom="0.5905511811023623" header="0.5118110236220472" footer="0.5118110236220472"/>
  <pageSetup horizontalDpi="300" verticalDpi="3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24"/>
  <sheetViews>
    <sheetView workbookViewId="0" topLeftCell="A1">
      <selection activeCell="I20" sqref="I20"/>
    </sheetView>
  </sheetViews>
  <sheetFormatPr defaultColWidth="9.00390625" defaultRowHeight="16.5"/>
  <cols>
    <col min="1" max="1" width="10.25390625" style="2" customWidth="1"/>
    <col min="2" max="2" width="3.00390625" style="2" customWidth="1"/>
    <col min="3" max="3" width="24.00390625" style="2" customWidth="1"/>
    <col min="4" max="4" width="3.625" style="2" customWidth="1"/>
    <col min="5" max="5" width="2.875" style="2" customWidth="1"/>
    <col min="6" max="6" width="19.00390625" style="2" customWidth="1"/>
    <col min="7" max="7" width="2.625" style="2" customWidth="1"/>
    <col min="8" max="8" width="15.625" style="2" customWidth="1"/>
    <col min="9" max="9" width="11.00390625" style="2" customWidth="1"/>
    <col min="10" max="10" width="6.75390625" style="2" customWidth="1"/>
    <col min="11" max="11" width="11.00390625" style="2" customWidth="1"/>
    <col min="12" max="12" width="1.875" style="2" customWidth="1"/>
    <col min="13" max="13" width="11.125" style="2" customWidth="1"/>
    <col min="14" max="16384" width="9.00390625" style="2" customWidth="1"/>
  </cols>
  <sheetData>
    <row r="1" spans="1:2" ht="19.5" customHeight="1">
      <c r="A1" s="84" t="s">
        <v>248</v>
      </c>
      <c r="B1" s="84"/>
    </row>
    <row r="2" spans="1:2" ht="19.5">
      <c r="A2" s="238"/>
      <c r="B2" s="238"/>
    </row>
    <row r="3" spans="1:2" ht="18.75">
      <c r="A3" s="84"/>
      <c r="B3" s="84"/>
    </row>
    <row r="4" spans="1:8" ht="15.75">
      <c r="A4" s="482" t="s">
        <v>233</v>
      </c>
      <c r="B4" s="482"/>
      <c r="C4" s="21"/>
      <c r="D4" s="21"/>
      <c r="E4" s="21"/>
      <c r="F4" s="21"/>
      <c r="G4" s="21"/>
      <c r="H4" s="21"/>
    </row>
    <row r="5" spans="1:12" s="7" customFormat="1" ht="15.75">
      <c r="A5" s="240" t="s">
        <v>38</v>
      </c>
      <c r="B5" s="477"/>
      <c r="C5" s="481" t="s">
        <v>59</v>
      </c>
      <c r="D5" s="242"/>
      <c r="E5" s="265"/>
      <c r="F5" s="242" t="s">
        <v>74</v>
      </c>
      <c r="G5" s="265"/>
      <c r="H5" s="481" t="s">
        <v>60</v>
      </c>
      <c r="I5" s="444"/>
      <c r="K5" s="243"/>
      <c r="L5" s="243"/>
    </row>
    <row r="6" spans="1:12" s="7" customFormat="1" ht="6.75" customHeight="1">
      <c r="A6" s="244"/>
      <c r="B6" s="483"/>
      <c r="C6" s="486"/>
      <c r="D6" s="246"/>
      <c r="E6" s="266"/>
      <c r="F6" s="246"/>
      <c r="G6" s="266"/>
      <c r="H6" s="486"/>
      <c r="I6" s="528"/>
      <c r="K6" s="243"/>
      <c r="L6" s="243"/>
    </row>
    <row r="7" spans="1:13" s="7" customFormat="1" ht="12" customHeight="1">
      <c r="A7" s="259"/>
      <c r="B7" s="478"/>
      <c r="C7" s="490"/>
      <c r="D7" s="263"/>
      <c r="E7" s="267"/>
      <c r="F7" s="263"/>
      <c r="G7" s="267"/>
      <c r="H7" s="16"/>
      <c r="I7" s="529"/>
      <c r="J7" s="9"/>
      <c r="K7" s="8"/>
      <c r="L7" s="8"/>
      <c r="M7" s="8"/>
    </row>
    <row r="8" spans="1:13" s="17" customFormat="1" ht="22.5" customHeight="1">
      <c r="A8" s="248">
        <v>1</v>
      </c>
      <c r="B8" s="484"/>
      <c r="C8" s="21" t="s">
        <v>75</v>
      </c>
      <c r="D8" s="274"/>
      <c r="E8" s="491"/>
      <c r="F8" s="275">
        <v>2000</v>
      </c>
      <c r="G8" s="493"/>
      <c r="H8" s="526">
        <v>43.607699091</v>
      </c>
      <c r="I8" s="528"/>
      <c r="J8" s="7"/>
      <c r="K8" s="7"/>
      <c r="L8" s="7"/>
      <c r="M8" s="7"/>
    </row>
    <row r="9" spans="1:13" s="17" customFormat="1" ht="22.5" customHeight="1">
      <c r="A9" s="248">
        <v>2</v>
      </c>
      <c r="B9" s="289"/>
      <c r="C9" s="21" t="s">
        <v>73</v>
      </c>
      <c r="D9" s="274"/>
      <c r="E9" s="491"/>
      <c r="F9" s="275">
        <v>1997</v>
      </c>
      <c r="G9" s="493"/>
      <c r="H9" s="526">
        <v>32.66505456</v>
      </c>
      <c r="I9" s="528"/>
      <c r="J9" s="7"/>
      <c r="K9" s="7"/>
      <c r="L9" s="7"/>
      <c r="M9" s="7"/>
    </row>
    <row r="10" spans="1:13" s="17" customFormat="1" ht="22.5" customHeight="1">
      <c r="A10" s="248">
        <v>3</v>
      </c>
      <c r="B10" s="289"/>
      <c r="C10" s="21" t="s">
        <v>76</v>
      </c>
      <c r="D10" s="274"/>
      <c r="E10" s="491"/>
      <c r="F10" s="275">
        <v>2003</v>
      </c>
      <c r="G10" s="493"/>
      <c r="H10" s="526">
        <v>26.71381825</v>
      </c>
      <c r="I10" s="528"/>
      <c r="J10" s="7"/>
      <c r="K10" s="7"/>
      <c r="L10" s="7"/>
      <c r="M10" s="7"/>
    </row>
    <row r="11" spans="1:13" s="17" customFormat="1" ht="22.5" customHeight="1">
      <c r="A11" s="248">
        <v>4</v>
      </c>
      <c r="B11" s="289"/>
      <c r="C11" s="21" t="s">
        <v>77</v>
      </c>
      <c r="D11" s="274"/>
      <c r="E11" s="491"/>
      <c r="F11" s="275">
        <v>2000</v>
      </c>
      <c r="G11" s="493"/>
      <c r="H11" s="526">
        <v>26.680975919999998</v>
      </c>
      <c r="I11" s="528"/>
      <c r="J11" s="7"/>
      <c r="K11" s="7"/>
      <c r="L11" s="7"/>
      <c r="M11" s="7"/>
    </row>
    <row r="12" spans="1:13" s="17" customFormat="1" ht="22.5" customHeight="1">
      <c r="A12" s="248">
        <v>5</v>
      </c>
      <c r="B12" s="289"/>
      <c r="C12" s="21" t="s">
        <v>78</v>
      </c>
      <c r="D12" s="274"/>
      <c r="E12" s="491"/>
      <c r="F12" s="275">
        <v>2000</v>
      </c>
      <c r="G12" s="493"/>
      <c r="H12" s="526">
        <v>22.329670859999997</v>
      </c>
      <c r="I12" s="530"/>
      <c r="J12" s="7"/>
      <c r="K12" s="7"/>
      <c r="L12" s="7"/>
      <c r="M12" s="7"/>
    </row>
    <row r="13" spans="1:42" s="17" customFormat="1" ht="22.5" customHeight="1">
      <c r="A13" s="248">
        <v>6</v>
      </c>
      <c r="B13" s="289"/>
      <c r="C13" s="21" t="s">
        <v>79</v>
      </c>
      <c r="D13" s="274"/>
      <c r="E13" s="491"/>
      <c r="F13" s="275">
        <v>2002</v>
      </c>
      <c r="G13" s="493"/>
      <c r="H13" s="526">
        <v>20.516415149999997</v>
      </c>
      <c r="I13" s="528"/>
      <c r="J13" s="7"/>
      <c r="K13" s="4"/>
      <c r="L13" s="4"/>
      <c r="M13" s="4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</row>
    <row r="14" spans="1:13" s="17" customFormat="1" ht="22.5" customHeight="1">
      <c r="A14" s="248">
        <v>7</v>
      </c>
      <c r="B14" s="289"/>
      <c r="C14" s="21" t="s">
        <v>80</v>
      </c>
      <c r="D14" s="274"/>
      <c r="E14" s="491"/>
      <c r="F14" s="275">
        <v>2004</v>
      </c>
      <c r="G14" s="493"/>
      <c r="H14" s="526">
        <v>14.336924360000001</v>
      </c>
      <c r="I14" s="528"/>
      <c r="J14" s="7"/>
      <c r="K14" s="7"/>
      <c r="L14" s="7"/>
      <c r="M14" s="7"/>
    </row>
    <row r="15" spans="1:13" s="17" customFormat="1" ht="22.5" customHeight="1">
      <c r="A15" s="248">
        <v>8</v>
      </c>
      <c r="B15" s="289"/>
      <c r="C15" s="21" t="s">
        <v>62</v>
      </c>
      <c r="D15" s="274"/>
      <c r="E15" s="491"/>
      <c r="F15" s="275">
        <v>2004</v>
      </c>
      <c r="G15" s="493"/>
      <c r="H15" s="526">
        <v>13.85757535</v>
      </c>
      <c r="I15" s="528"/>
      <c r="J15" s="7"/>
      <c r="K15" s="15"/>
      <c r="L15" s="15"/>
      <c r="M15" s="15"/>
    </row>
    <row r="16" spans="1:13" s="17" customFormat="1" ht="22.5" customHeight="1">
      <c r="A16" s="248">
        <v>9</v>
      </c>
      <c r="B16" s="289"/>
      <c r="C16" s="21" t="s">
        <v>81</v>
      </c>
      <c r="D16" s="274"/>
      <c r="E16" s="491"/>
      <c r="F16" s="275">
        <v>2001</v>
      </c>
      <c r="G16" s="493"/>
      <c r="H16" s="526">
        <v>11.8002927</v>
      </c>
      <c r="I16" s="528"/>
      <c r="J16" s="7"/>
      <c r="K16" s="7"/>
      <c r="L16" s="7"/>
      <c r="M16" s="7"/>
    </row>
    <row r="17" spans="1:13" s="17" customFormat="1" ht="22.5" customHeight="1">
      <c r="A17" s="259">
        <v>10</v>
      </c>
      <c r="B17" s="292"/>
      <c r="C17" s="16" t="s">
        <v>82</v>
      </c>
      <c r="D17" s="276"/>
      <c r="E17" s="492"/>
      <c r="F17" s="277">
        <v>2001</v>
      </c>
      <c r="G17" s="494"/>
      <c r="H17" s="527">
        <v>11.046709905</v>
      </c>
      <c r="I17" s="401"/>
      <c r="J17" s="7"/>
      <c r="K17" s="15"/>
      <c r="L17" s="15"/>
      <c r="M17" s="15"/>
    </row>
    <row r="18" spans="1:39" s="17" customFormat="1" ht="15.75">
      <c r="A18" s="21"/>
      <c r="B18" s="21"/>
      <c r="C18" s="21"/>
      <c r="D18" s="4"/>
      <c r="E18" s="4"/>
      <c r="F18" s="4"/>
      <c r="G18" s="4"/>
      <c r="H18" s="4"/>
      <c r="I18" s="4"/>
      <c r="J18" s="4"/>
      <c r="K18" s="4"/>
      <c r="L18" s="4"/>
      <c r="M18" s="4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</row>
    <row r="19" spans="1:13" s="17" customFormat="1" ht="15">
      <c r="A19" s="17" t="s">
        <v>170</v>
      </c>
      <c r="F19" s="7"/>
      <c r="G19" s="7"/>
      <c r="I19" s="7"/>
      <c r="J19" s="7"/>
      <c r="K19" s="7"/>
      <c r="L19" s="7"/>
      <c r="M19" s="7"/>
    </row>
    <row r="20" spans="6:13" s="17" customFormat="1" ht="15.75">
      <c r="F20" s="7"/>
      <c r="G20" s="7"/>
      <c r="I20" s="86" t="s">
        <v>321</v>
      </c>
      <c r="J20" s="7"/>
      <c r="K20" s="15"/>
      <c r="L20" s="15"/>
      <c r="M20" s="15"/>
    </row>
    <row r="21" s="17" customFormat="1" ht="15.75">
      <c r="C21" s="2"/>
    </row>
    <row r="22" s="17" customFormat="1" ht="15.75">
      <c r="C22" s="2"/>
    </row>
    <row r="23" s="17" customFormat="1" ht="15.75">
      <c r="C23" s="2"/>
    </row>
    <row r="24" s="17" customFormat="1" ht="15.75">
      <c r="C24" s="2"/>
    </row>
  </sheetData>
  <printOptions/>
  <pageMargins left="1.141732283464567" right="0.5511811023622047" top="0.5905511811023623" bottom="0.5905511811023623" header="0.5118110236220472" footer="0.5118110236220472"/>
  <pageSetup horizontalDpi="300" verticalDpi="3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25"/>
  <sheetViews>
    <sheetView workbookViewId="0" topLeftCell="A1">
      <selection activeCell="A22" sqref="A22"/>
    </sheetView>
  </sheetViews>
  <sheetFormatPr defaultColWidth="9.00390625" defaultRowHeight="16.5"/>
  <cols>
    <col min="1" max="1" width="10.25390625" style="2" customWidth="1"/>
    <col min="2" max="2" width="3.125" style="2" customWidth="1"/>
    <col min="3" max="3" width="29.25390625" style="2" customWidth="1"/>
    <col min="4" max="4" width="22.625" style="2" customWidth="1"/>
    <col min="5" max="5" width="3.00390625" style="2" customWidth="1"/>
    <col min="6" max="6" width="24.00390625" style="2" customWidth="1"/>
    <col min="7" max="7" width="20.50390625" style="2" customWidth="1"/>
    <col min="8" max="8" width="11.00390625" style="2" customWidth="1"/>
    <col min="9" max="9" width="6.75390625" style="2" customWidth="1"/>
    <col min="10" max="10" width="11.00390625" style="2" customWidth="1"/>
    <col min="11" max="11" width="1.875" style="2" customWidth="1"/>
    <col min="12" max="12" width="11.125" style="2" customWidth="1"/>
    <col min="13" max="16384" width="9.00390625" style="2" customWidth="1"/>
  </cols>
  <sheetData>
    <row r="1" spans="1:5" s="278" customFormat="1" ht="20.25">
      <c r="A1" s="1" t="s">
        <v>231</v>
      </c>
      <c r="B1" s="1"/>
      <c r="C1" s="1"/>
      <c r="D1" s="1"/>
      <c r="E1" s="1"/>
    </row>
    <row r="2" spans="1:5" ht="18.75">
      <c r="A2" s="84"/>
      <c r="B2" s="84"/>
      <c r="C2" s="84"/>
      <c r="D2" s="84"/>
      <c r="E2" s="84"/>
    </row>
    <row r="3" spans="1:5" ht="19.5" customHeight="1">
      <c r="A3" s="84" t="s">
        <v>83</v>
      </c>
      <c r="B3" s="84"/>
      <c r="C3" s="84"/>
      <c r="D3" s="84"/>
      <c r="E3" s="84"/>
    </row>
    <row r="4" spans="1:5" ht="19.5">
      <c r="A4" s="238"/>
      <c r="B4" s="238"/>
      <c r="C4" s="84"/>
      <c r="D4" s="84"/>
      <c r="E4" s="84"/>
    </row>
    <row r="5" spans="1:5" ht="18.75">
      <c r="A5" s="84"/>
      <c r="B5" s="84"/>
      <c r="C5" s="84"/>
      <c r="D5" s="84"/>
      <c r="E5" s="84"/>
    </row>
    <row r="6" spans="2:7" ht="15.75">
      <c r="B6" s="4"/>
      <c r="C6" s="16"/>
      <c r="D6" s="16"/>
      <c r="E6" s="21"/>
      <c r="F6" s="16"/>
      <c r="G6" s="16"/>
    </row>
    <row r="7" spans="1:11" s="7" customFormat="1" ht="31.5">
      <c r="A7" s="240" t="s">
        <v>54</v>
      </c>
      <c r="B7" s="279"/>
      <c r="C7" s="280" t="s">
        <v>84</v>
      </c>
      <c r="D7" s="281" t="s">
        <v>85</v>
      </c>
      <c r="E7" s="282"/>
      <c r="F7" s="281" t="s">
        <v>342</v>
      </c>
      <c r="G7" s="283" t="s">
        <v>343</v>
      </c>
      <c r="J7" s="243"/>
      <c r="K7" s="243"/>
    </row>
    <row r="8" spans="1:12" s="7" customFormat="1" ht="15" customHeight="1">
      <c r="A8" s="248"/>
      <c r="B8" s="248"/>
      <c r="C8" s="504" t="s">
        <v>253</v>
      </c>
      <c r="D8" s="257"/>
      <c r="E8" s="248"/>
      <c r="F8" s="504" t="s">
        <v>253</v>
      </c>
      <c r="G8" s="250"/>
      <c r="H8" s="8"/>
      <c r="I8" s="9"/>
      <c r="J8" s="8"/>
      <c r="K8" s="8"/>
      <c r="L8" s="8"/>
    </row>
    <row r="9" spans="1:12" s="17" customFormat="1" ht="15.75">
      <c r="A9" s="251">
        <v>1994</v>
      </c>
      <c r="B9" s="248"/>
      <c r="C9" s="507">
        <v>84.621</v>
      </c>
      <c r="D9" s="254">
        <v>49</v>
      </c>
      <c r="E9" s="248"/>
      <c r="F9" s="284">
        <v>108.076</v>
      </c>
      <c r="G9" s="254">
        <v>113</v>
      </c>
      <c r="H9" s="7"/>
      <c r="I9" s="7"/>
      <c r="J9" s="7"/>
      <c r="K9" s="7"/>
      <c r="L9" s="7"/>
    </row>
    <row r="10" spans="1:12" s="17" customFormat="1" ht="15.75">
      <c r="A10" s="248">
        <v>1995</v>
      </c>
      <c r="B10" s="248"/>
      <c r="C10" s="285">
        <v>49.58</v>
      </c>
      <c r="D10" s="248">
        <v>55</v>
      </c>
      <c r="E10" s="248"/>
      <c r="F10" s="286">
        <v>64.817</v>
      </c>
      <c r="G10" s="257">
        <v>94</v>
      </c>
      <c r="H10" s="7"/>
      <c r="I10" s="7"/>
      <c r="J10" s="7"/>
      <c r="K10" s="7"/>
      <c r="L10" s="7"/>
    </row>
    <row r="11" spans="1:12" s="17" customFormat="1" ht="15.75">
      <c r="A11" s="248">
        <v>1996</v>
      </c>
      <c r="B11" s="248"/>
      <c r="C11" s="285">
        <v>89.825</v>
      </c>
      <c r="D11" s="248">
        <v>201</v>
      </c>
      <c r="E11" s="248"/>
      <c r="F11" s="286">
        <v>124.856</v>
      </c>
      <c r="G11" s="257">
        <v>281</v>
      </c>
      <c r="H11" s="7"/>
      <c r="I11" s="7"/>
      <c r="J11" s="7"/>
      <c r="K11" s="7"/>
      <c r="L11" s="7"/>
    </row>
    <row r="12" spans="1:12" s="17" customFormat="1" ht="15.75">
      <c r="A12" s="248">
        <v>1997</v>
      </c>
      <c r="B12" s="248"/>
      <c r="C12" s="285">
        <v>215.665</v>
      </c>
      <c r="D12" s="248">
        <v>351</v>
      </c>
      <c r="E12" s="248"/>
      <c r="F12" s="286">
        <v>275.908</v>
      </c>
      <c r="G12" s="257">
        <v>452</v>
      </c>
      <c r="H12" s="7"/>
      <c r="I12" s="7"/>
      <c r="J12" s="7"/>
      <c r="K12" s="7"/>
      <c r="L12" s="7"/>
    </row>
    <row r="13" spans="1:12" s="17" customFormat="1" ht="15.75">
      <c r="A13" s="248">
        <v>1998</v>
      </c>
      <c r="B13" s="248"/>
      <c r="C13" s="285">
        <v>101.611</v>
      </c>
      <c r="D13" s="248">
        <v>157</v>
      </c>
      <c r="E13" s="248"/>
      <c r="F13" s="286">
        <v>104.084</v>
      </c>
      <c r="G13" s="257">
        <v>188</v>
      </c>
      <c r="H13" s="15"/>
      <c r="I13" s="7"/>
      <c r="J13" s="7"/>
      <c r="K13" s="7"/>
      <c r="L13" s="7"/>
    </row>
    <row r="14" spans="1:41" s="17" customFormat="1" ht="15.75">
      <c r="A14" s="248">
        <v>1999</v>
      </c>
      <c r="B14" s="248"/>
      <c r="C14" s="285">
        <v>119.788</v>
      </c>
      <c r="D14" s="248">
        <v>162</v>
      </c>
      <c r="E14" s="248"/>
      <c r="F14" s="286">
        <v>130.173</v>
      </c>
      <c r="G14" s="257">
        <v>213</v>
      </c>
      <c r="H14" s="4"/>
      <c r="I14" s="4"/>
      <c r="J14" s="4"/>
      <c r="K14" s="4"/>
      <c r="L14" s="4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</row>
    <row r="15" spans="1:12" s="17" customFormat="1" ht="15.75">
      <c r="A15" s="248">
        <v>2000</v>
      </c>
      <c r="B15" s="248"/>
      <c r="C15" s="285">
        <v>159.361</v>
      </c>
      <c r="D15" s="248">
        <v>279</v>
      </c>
      <c r="E15" s="248"/>
      <c r="F15" s="286">
        <v>167.407</v>
      </c>
      <c r="G15" s="257">
        <v>325</v>
      </c>
      <c r="H15" s="7"/>
      <c r="I15" s="7"/>
      <c r="J15" s="7"/>
      <c r="K15" s="7"/>
      <c r="L15" s="7"/>
    </row>
    <row r="16" spans="1:12" s="17" customFormat="1" ht="15.75">
      <c r="A16" s="248">
        <v>2001</v>
      </c>
      <c r="B16" s="248"/>
      <c r="C16" s="285">
        <v>105.002</v>
      </c>
      <c r="D16" s="248">
        <v>181</v>
      </c>
      <c r="E16" s="248"/>
      <c r="F16" s="286">
        <v>108.222</v>
      </c>
      <c r="G16" s="257">
        <v>212</v>
      </c>
      <c r="H16" s="7"/>
      <c r="I16" s="7"/>
      <c r="J16" s="15"/>
      <c r="K16" s="15"/>
      <c r="L16" s="15"/>
    </row>
    <row r="17" spans="1:12" s="17" customFormat="1" ht="15.75">
      <c r="A17" s="248">
        <v>2002</v>
      </c>
      <c r="B17" s="248"/>
      <c r="C17" s="285">
        <v>112.776</v>
      </c>
      <c r="D17" s="248">
        <v>644</v>
      </c>
      <c r="E17" s="248"/>
      <c r="F17" s="286">
        <v>114.522</v>
      </c>
      <c r="G17" s="257">
        <v>671</v>
      </c>
      <c r="H17" s="7"/>
      <c r="I17" s="7"/>
      <c r="J17" s="7"/>
      <c r="K17" s="7"/>
      <c r="L17" s="7"/>
    </row>
    <row r="18" spans="1:12" s="17" customFormat="1" ht="15.75">
      <c r="A18" s="248">
        <v>2003</v>
      </c>
      <c r="B18" s="248"/>
      <c r="C18" s="285">
        <v>264.012</v>
      </c>
      <c r="D18" s="248">
        <v>678</v>
      </c>
      <c r="E18" s="248"/>
      <c r="F18" s="286">
        <v>265.169</v>
      </c>
      <c r="G18" s="257">
        <v>688</v>
      </c>
      <c r="H18" s="7"/>
      <c r="I18" s="7"/>
      <c r="J18" s="15"/>
      <c r="K18" s="15"/>
      <c r="L18" s="15"/>
    </row>
    <row r="19" spans="1:12" s="17" customFormat="1" ht="15.75">
      <c r="A19" s="259">
        <v>2004</v>
      </c>
      <c r="B19" s="248"/>
      <c r="C19" s="287">
        <v>524.475805716</v>
      </c>
      <c r="D19" s="422">
        <v>1259</v>
      </c>
      <c r="E19" s="248"/>
      <c r="F19" s="288">
        <v>527.396500549</v>
      </c>
      <c r="G19" s="422">
        <v>1273</v>
      </c>
      <c r="H19" s="7"/>
      <c r="I19" s="7"/>
      <c r="J19" s="7"/>
      <c r="K19" s="7"/>
      <c r="L19" s="7"/>
    </row>
    <row r="20" spans="1:12" s="17" customFormat="1" ht="15.75">
      <c r="A20" s="289"/>
      <c r="B20" s="289"/>
      <c r="C20" s="289"/>
      <c r="D20" s="289"/>
      <c r="E20" s="289"/>
      <c r="F20" s="21"/>
      <c r="G20" s="21"/>
      <c r="H20" s="7"/>
      <c r="I20" s="7"/>
      <c r="J20" s="7"/>
      <c r="K20" s="7"/>
      <c r="L20" s="7"/>
    </row>
    <row r="21" spans="1:38" s="17" customFormat="1" ht="15">
      <c r="A21" s="17" t="s">
        <v>351</v>
      </c>
      <c r="C21" s="258"/>
      <c r="D21" s="258"/>
      <c r="E21" s="258"/>
      <c r="F21" s="258"/>
      <c r="G21" s="4"/>
      <c r="H21" s="4"/>
      <c r="I21" s="4"/>
      <c r="J21" s="4"/>
      <c r="K21" s="4"/>
      <c r="L21" s="4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</row>
    <row r="22" spans="3:38" s="17" customFormat="1" ht="15">
      <c r="C22" s="258"/>
      <c r="D22" s="258"/>
      <c r="E22" s="258"/>
      <c r="F22" s="258"/>
      <c r="G22" s="4"/>
      <c r="H22" s="4"/>
      <c r="I22" s="4"/>
      <c r="J22" s="4"/>
      <c r="K22" s="4"/>
      <c r="L22" s="4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</row>
    <row r="23" spans="1:12" s="17" customFormat="1" ht="15">
      <c r="A23" s="7"/>
      <c r="G23" s="7"/>
      <c r="H23" s="7"/>
      <c r="I23" s="7"/>
      <c r="J23" s="7"/>
      <c r="K23" s="7"/>
      <c r="L23" s="7"/>
    </row>
    <row r="24" spans="1:12" s="17" customFormat="1" ht="15">
      <c r="A24" s="7"/>
      <c r="G24" s="7"/>
      <c r="H24" s="7"/>
      <c r="I24" s="7"/>
      <c r="J24" s="15"/>
      <c r="K24" s="15"/>
      <c r="L24" s="15"/>
    </row>
    <row r="25" s="17" customFormat="1" ht="15.75">
      <c r="G25" s="86" t="s">
        <v>166</v>
      </c>
    </row>
    <row r="26" s="17" customFormat="1" ht="12.75"/>
    <row r="27" s="17" customFormat="1" ht="12.75"/>
    <row r="28" s="17" customFormat="1" ht="12.75"/>
  </sheetData>
  <printOptions/>
  <pageMargins left="1.14173228346456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C6">
      <selection activeCell="B19" sqref="B19"/>
    </sheetView>
  </sheetViews>
  <sheetFormatPr defaultColWidth="9.00390625" defaultRowHeight="16.5"/>
  <cols>
    <col min="1" max="1" width="26.125" style="21" customWidth="1"/>
    <col min="2" max="2" width="37.875" style="21" customWidth="1"/>
    <col min="3" max="3" width="56.875" style="21" customWidth="1"/>
    <col min="4" max="4" width="1.875" style="21" customWidth="1"/>
    <col min="5" max="5" width="11.125" style="21" customWidth="1"/>
    <col min="6" max="16384" width="9.00390625" style="21" customWidth="1"/>
  </cols>
  <sheetData>
    <row r="1" ht="22.5">
      <c r="A1" s="409" t="s">
        <v>86</v>
      </c>
    </row>
    <row r="2" ht="25.5">
      <c r="A2" s="410"/>
    </row>
    <row r="3" ht="2.25" customHeight="1">
      <c r="A3" s="25"/>
    </row>
    <row r="4" s="290" customFormat="1" ht="19.5">
      <c r="A4" s="615" t="s">
        <v>197</v>
      </c>
    </row>
    <row r="5" s="290" customFormat="1" ht="19.5">
      <c r="A5" s="83"/>
    </row>
    <row r="6" s="290" customFormat="1" ht="18.75"/>
    <row r="7" spans="1:3" s="411" customFormat="1" ht="19.5" customHeight="1">
      <c r="A7" s="22" t="s">
        <v>171</v>
      </c>
      <c r="B7" s="290"/>
      <c r="C7" s="290"/>
    </row>
    <row r="8" spans="1:3" s="411" customFormat="1" ht="18.75">
      <c r="A8" s="22"/>
      <c r="B8" s="290"/>
      <c r="C8" s="290"/>
    </row>
    <row r="9" spans="1:3" s="411" customFormat="1" ht="13.5" customHeight="1">
      <c r="A9" s="22"/>
      <c r="B9" s="290"/>
      <c r="C9" s="290"/>
    </row>
    <row r="10" spans="1:3" s="411" customFormat="1" ht="54" customHeight="1">
      <c r="A10" s="649" t="s">
        <v>234</v>
      </c>
      <c r="B10" s="650"/>
      <c r="C10" s="650"/>
    </row>
    <row r="11" spans="1:4" s="411" customFormat="1" ht="18.75">
      <c r="A11" s="616"/>
      <c r="B11" s="290"/>
      <c r="C11" s="290"/>
      <c r="D11" s="413"/>
    </row>
    <row r="12" spans="1:4" s="411" customFormat="1" ht="18.75">
      <c r="A12" s="616"/>
      <c r="B12" s="290"/>
      <c r="C12" s="290"/>
      <c r="D12" s="413"/>
    </row>
    <row r="13" spans="1:5" s="411" customFormat="1" ht="15.75" customHeight="1">
      <c r="A13" s="22" t="s">
        <v>172</v>
      </c>
      <c r="B13" s="617"/>
      <c r="C13" s="617"/>
      <c r="D13" s="412"/>
      <c r="E13" s="412"/>
    </row>
    <row r="14" spans="1:5" s="411" customFormat="1" ht="15.75" customHeight="1">
      <c r="A14" s="83"/>
      <c r="B14" s="617"/>
      <c r="C14" s="617"/>
      <c r="D14" s="412"/>
      <c r="E14" s="412"/>
    </row>
    <row r="15" spans="1:5" s="411" customFormat="1" ht="12" customHeight="1">
      <c r="A15" s="616"/>
      <c r="B15" s="618"/>
      <c r="C15" s="290"/>
      <c r="D15" s="414"/>
      <c r="E15" s="414"/>
    </row>
    <row r="16" spans="1:3" s="415" customFormat="1" ht="43.5" customHeight="1">
      <c r="A16" s="651" t="s">
        <v>235</v>
      </c>
      <c r="B16" s="651"/>
      <c r="C16" s="651"/>
    </row>
    <row r="17" spans="1:3" s="411" customFormat="1" ht="18.75">
      <c r="A17" s="616"/>
      <c r="B17" s="290"/>
      <c r="C17" s="290"/>
    </row>
    <row r="18" spans="1:3" s="411" customFormat="1" ht="18.75">
      <c r="A18" s="616"/>
      <c r="B18" s="290"/>
      <c r="C18" s="290"/>
    </row>
    <row r="19" spans="1:3" s="411" customFormat="1" ht="15" customHeight="1">
      <c r="A19" s="22" t="s">
        <v>198</v>
      </c>
      <c r="B19" s="619"/>
      <c r="C19" s="619"/>
    </row>
    <row r="20" spans="1:3" s="411" customFormat="1" ht="15" customHeight="1">
      <c r="A20" s="83"/>
      <c r="B20" s="619"/>
      <c r="C20" s="619"/>
    </row>
    <row r="21" spans="1:3" s="411" customFormat="1" ht="11.25" customHeight="1">
      <c r="A21" s="619"/>
      <c r="B21" s="619"/>
      <c r="C21" s="619"/>
    </row>
    <row r="22" spans="1:3" s="411" customFormat="1" ht="42" customHeight="1">
      <c r="A22" s="651" t="s">
        <v>236</v>
      </c>
      <c r="B22" s="651"/>
      <c r="C22" s="651"/>
    </row>
    <row r="23" spans="1:5" s="258" customFormat="1" ht="10.5" customHeight="1">
      <c r="A23" s="289"/>
      <c r="B23" s="21"/>
      <c r="C23" s="21"/>
      <c r="D23" s="4"/>
      <c r="E23" s="4"/>
    </row>
    <row r="24" spans="1:5" s="258" customFormat="1" ht="15.75">
      <c r="A24" s="289"/>
      <c r="B24" s="21"/>
      <c r="C24" s="23" t="s">
        <v>176</v>
      </c>
      <c r="D24" s="4"/>
      <c r="E24" s="4"/>
    </row>
    <row r="25" spans="1:5" s="258" customFormat="1" ht="15.75">
      <c r="A25" s="289"/>
      <c r="B25" s="21"/>
      <c r="C25" s="21"/>
      <c r="D25" s="9"/>
      <c r="E25" s="9"/>
    </row>
    <row r="26" spans="1:5" s="258" customFormat="1" ht="15.75">
      <c r="A26" s="289"/>
      <c r="B26" s="21"/>
      <c r="C26" s="21"/>
      <c r="D26" s="4"/>
      <c r="E26" s="4"/>
    </row>
    <row r="27" spans="1:5" s="258" customFormat="1" ht="15.75">
      <c r="A27" s="289"/>
      <c r="B27" s="21"/>
      <c r="C27" s="21"/>
      <c r="D27" s="9"/>
      <c r="E27" s="9"/>
    </row>
    <row r="28" spans="1:5" s="258" customFormat="1" ht="15.75">
      <c r="A28" s="21"/>
      <c r="B28" s="4"/>
      <c r="C28" s="4"/>
      <c r="D28" s="4"/>
      <c r="E28" s="4"/>
    </row>
    <row r="29" spans="1:5" s="258" customFormat="1" ht="15.75">
      <c r="A29" s="21"/>
      <c r="B29" s="4"/>
      <c r="C29" s="4"/>
      <c r="D29" s="4"/>
      <c r="E29" s="4"/>
    </row>
    <row r="30" spans="1:5" s="258" customFormat="1" ht="15.75">
      <c r="A30" s="21"/>
      <c r="B30" s="4"/>
      <c r="C30" s="4"/>
      <c r="D30" s="9"/>
      <c r="E30" s="9"/>
    </row>
    <row r="31" s="258" customFormat="1" ht="12.75"/>
    <row r="32" s="258" customFormat="1" ht="12.75"/>
    <row r="33" s="258" customFormat="1" ht="12.75"/>
    <row r="34" s="258" customFormat="1" ht="12.75"/>
  </sheetData>
  <mergeCells count="3">
    <mergeCell ref="A10:C10"/>
    <mergeCell ref="A16:C16"/>
    <mergeCell ref="A22:C22"/>
  </mergeCells>
  <printOptions/>
  <pageMargins left="1.141732283464567" right="0.5511811023622047" top="0.5905511811023623" bottom="0.1968503937007874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32"/>
  <sheetViews>
    <sheetView zoomScale="90" zoomScaleNormal="90" workbookViewId="0" topLeftCell="A15">
      <selection activeCell="C19" sqref="C19"/>
    </sheetView>
  </sheetViews>
  <sheetFormatPr defaultColWidth="9.00390625" defaultRowHeight="16.5"/>
  <cols>
    <col min="1" max="1" width="44.875" style="2" customWidth="1"/>
    <col min="2" max="2" width="3.50390625" style="2" customWidth="1"/>
    <col min="3" max="3" width="13.875" style="2" customWidth="1"/>
    <col min="4" max="4" width="1.875" style="2" customWidth="1"/>
    <col min="5" max="5" width="8.625" style="2" customWidth="1"/>
    <col min="6" max="6" width="3.50390625" style="2" customWidth="1"/>
    <col min="7" max="7" width="11.625" style="2" customWidth="1"/>
    <col min="8" max="8" width="9.125" style="2" customWidth="1"/>
    <col min="9" max="9" width="3.25390625" style="2" customWidth="1"/>
    <col min="10" max="10" width="12.50390625" style="2" customWidth="1"/>
    <col min="11" max="11" width="11.125" style="2" customWidth="1"/>
    <col min="12" max="16384" width="9.00390625" style="2" customWidth="1"/>
  </cols>
  <sheetData>
    <row r="1" ht="20.25">
      <c r="A1" s="1" t="s">
        <v>237</v>
      </c>
    </row>
    <row r="3" ht="19.5" customHeight="1">
      <c r="A3" s="84" t="s">
        <v>87</v>
      </c>
    </row>
    <row r="4" ht="19.5" customHeight="1">
      <c r="A4" s="238"/>
    </row>
    <row r="5" ht="19.5" customHeight="1">
      <c r="A5" s="84"/>
    </row>
    <row r="6" spans="1:8" ht="19.5" customHeight="1">
      <c r="A6" s="84"/>
      <c r="C6" s="644" t="s">
        <v>252</v>
      </c>
      <c r="D6" s="644"/>
      <c r="E6" s="644"/>
      <c r="F6" s="644"/>
      <c r="G6" s="644"/>
      <c r="H6" s="644"/>
    </row>
    <row r="7" spans="1:10" ht="18.75">
      <c r="A7" s="84"/>
      <c r="C7" s="653" t="s">
        <v>249</v>
      </c>
      <c r="D7" s="653"/>
      <c r="E7" s="653"/>
      <c r="F7" s="292"/>
      <c r="G7" s="652" t="s">
        <v>250</v>
      </c>
      <c r="H7" s="652"/>
      <c r="I7" s="16"/>
      <c r="J7" s="16" t="s">
        <v>30</v>
      </c>
    </row>
    <row r="8" spans="1:10" ht="15.75">
      <c r="A8" s="293" t="s">
        <v>88</v>
      </c>
      <c r="B8" s="21"/>
      <c r="C8" s="294">
        <v>304</v>
      </c>
      <c r="D8" s="294"/>
      <c r="E8" s="532" t="s">
        <v>271</v>
      </c>
      <c r="F8" s="86"/>
      <c r="G8" s="23">
        <v>249</v>
      </c>
      <c r="H8" s="531" t="s">
        <v>270</v>
      </c>
      <c r="J8" s="295">
        <f>(C8-G8)/G8*100</f>
        <v>22.08835341365462</v>
      </c>
    </row>
    <row r="9" spans="1:8" ht="16.5">
      <c r="A9" s="296"/>
      <c r="B9" s="21"/>
      <c r="C9" s="86"/>
      <c r="D9" s="86"/>
      <c r="E9" s="86"/>
      <c r="F9" s="86"/>
      <c r="G9" s="86"/>
      <c r="H9" s="86"/>
    </row>
    <row r="10" spans="1:10" ht="15.75">
      <c r="A10" s="293" t="s">
        <v>333</v>
      </c>
      <c r="B10" s="291"/>
      <c r="C10" s="294">
        <v>44</v>
      </c>
      <c r="D10" s="294"/>
      <c r="E10" s="536" t="s">
        <v>322</v>
      </c>
      <c r="F10" s="86"/>
      <c r="G10" s="544">
        <v>34</v>
      </c>
      <c r="H10" s="545" t="s">
        <v>279</v>
      </c>
      <c r="I10" s="3"/>
      <c r="J10" s="295">
        <f>(C10-G10)/G10*100</f>
        <v>29.411764705882355</v>
      </c>
    </row>
    <row r="11" spans="1:10" ht="16.5">
      <c r="A11" s="296"/>
      <c r="B11" s="291"/>
      <c r="C11" s="294"/>
      <c r="D11" s="294"/>
      <c r="E11" s="294"/>
      <c r="F11" s="86"/>
      <c r="G11" s="86"/>
      <c r="H11" s="86"/>
      <c r="I11" s="3"/>
      <c r="J11" s="3"/>
    </row>
    <row r="12" spans="1:10" ht="15.75">
      <c r="A12" s="293" t="s">
        <v>161</v>
      </c>
      <c r="B12" s="21"/>
      <c r="C12" s="629">
        <v>2020.455250239</v>
      </c>
      <c r="D12" s="533"/>
      <c r="E12" s="537" t="s">
        <v>272</v>
      </c>
      <c r="F12" s="100"/>
      <c r="G12" s="534">
        <v>1679.6910356409999</v>
      </c>
      <c r="H12" s="535" t="s">
        <v>272</v>
      </c>
      <c r="J12" s="295">
        <f>(C12-G12)/G12*100</f>
        <v>20.287315188769725</v>
      </c>
    </row>
    <row r="13" spans="1:10" ht="16.5">
      <c r="A13" s="296"/>
      <c r="B13" s="21"/>
      <c r="C13" s="297"/>
      <c r="D13" s="297"/>
      <c r="E13" s="297"/>
      <c r="F13" s="100"/>
      <c r="G13" s="298"/>
      <c r="H13" s="298"/>
      <c r="J13" s="295"/>
    </row>
    <row r="14" spans="1:8" ht="15.75">
      <c r="A14" s="293"/>
      <c r="B14" s="21"/>
      <c r="C14" s="294"/>
      <c r="D14" s="294"/>
      <c r="E14" s="294"/>
      <c r="F14" s="86"/>
      <c r="G14" s="86"/>
      <c r="H14" s="86"/>
    </row>
    <row r="15" spans="1:8" ht="15.75">
      <c r="A15" s="293"/>
      <c r="B15" s="21"/>
      <c r="C15" s="294"/>
      <c r="D15" s="294"/>
      <c r="E15" s="294"/>
      <c r="F15" s="86"/>
      <c r="G15" s="86"/>
      <c r="H15" s="86"/>
    </row>
    <row r="16" spans="1:8" ht="15.75">
      <c r="A16" s="293"/>
      <c r="B16" s="21"/>
      <c r="C16" s="644" t="s">
        <v>254</v>
      </c>
      <c r="D16" s="644"/>
      <c r="E16" s="644"/>
      <c r="F16" s="644"/>
      <c r="G16" s="644"/>
      <c r="H16" s="87"/>
    </row>
    <row r="17" spans="1:10" ht="15.75">
      <c r="A17" s="21"/>
      <c r="B17" s="21"/>
      <c r="C17" s="495" t="s">
        <v>249</v>
      </c>
      <c r="D17" s="495"/>
      <c r="E17" s="495"/>
      <c r="F17" s="299"/>
      <c r="G17" s="496" t="s">
        <v>250</v>
      </c>
      <c r="H17" s="496"/>
      <c r="I17" s="16"/>
      <c r="J17" s="89" t="s">
        <v>238</v>
      </c>
    </row>
    <row r="18" spans="1:8" ht="15.75">
      <c r="A18" s="21"/>
      <c r="B18" s="21"/>
      <c r="C18" s="294"/>
      <c r="D18" s="294"/>
      <c r="E18" s="294"/>
      <c r="F18" s="86"/>
      <c r="G18" s="86"/>
      <c r="H18" s="86"/>
    </row>
    <row r="19" spans="1:40" s="300" customFormat="1" ht="15.75">
      <c r="A19" s="293" t="s">
        <v>386</v>
      </c>
      <c r="B19" s="291"/>
      <c r="C19" s="632">
        <v>6687.2</v>
      </c>
      <c r="D19" s="533"/>
      <c r="E19" s="536" t="s">
        <v>274</v>
      </c>
      <c r="F19" s="303"/>
      <c r="G19" s="534">
        <v>4241.7</v>
      </c>
      <c r="H19" s="531" t="s">
        <v>273</v>
      </c>
      <c r="I19" s="291"/>
      <c r="J19" s="295">
        <f>(C19-G19)/G19*100</f>
        <v>57.65377089374544</v>
      </c>
      <c r="K19" s="6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</row>
    <row r="20" spans="1:11" s="300" customFormat="1" ht="16.5">
      <c r="A20" s="296"/>
      <c r="B20" s="291"/>
      <c r="C20" s="294"/>
      <c r="D20" s="86"/>
      <c r="E20" s="86"/>
      <c r="F20" s="86"/>
      <c r="G20" s="23"/>
      <c r="H20" s="23"/>
      <c r="I20" s="92"/>
      <c r="J20" s="92"/>
      <c r="K20" s="302"/>
    </row>
    <row r="21" spans="1:11" s="300" customFormat="1" ht="17.25" customHeight="1">
      <c r="A21" s="293" t="s">
        <v>162</v>
      </c>
      <c r="B21" s="291"/>
      <c r="C21" s="294">
        <v>75.4</v>
      </c>
      <c r="D21" s="630" t="s">
        <v>372</v>
      </c>
      <c r="E21" s="536" t="s">
        <v>276</v>
      </c>
      <c r="F21" s="86"/>
      <c r="G21" s="534">
        <v>51.250294005</v>
      </c>
      <c r="H21" s="531" t="s">
        <v>275</v>
      </c>
      <c r="I21" s="92"/>
      <c r="J21" s="295">
        <v>47</v>
      </c>
      <c r="K21" s="302"/>
    </row>
    <row r="22" spans="1:11" s="300" customFormat="1" ht="18.75">
      <c r="A22" s="296"/>
      <c r="B22" s="291"/>
      <c r="C22" s="294"/>
      <c r="D22" s="628"/>
      <c r="E22" s="294"/>
      <c r="F22" s="86"/>
      <c r="G22" s="23"/>
      <c r="H22" s="23"/>
      <c r="I22" s="93"/>
      <c r="J22" s="93"/>
      <c r="K22" s="301"/>
    </row>
    <row r="23" spans="1:11" s="17" customFormat="1" ht="18.75">
      <c r="A23" s="293" t="s">
        <v>163</v>
      </c>
      <c r="B23" s="7"/>
      <c r="C23" s="294">
        <v>35</v>
      </c>
      <c r="D23" s="630" t="s">
        <v>372</v>
      </c>
      <c r="E23" s="537" t="s">
        <v>278</v>
      </c>
      <c r="F23" s="86"/>
      <c r="G23" s="534">
        <v>4.8246396728031</v>
      </c>
      <c r="H23" s="531" t="s">
        <v>277</v>
      </c>
      <c r="I23" s="2"/>
      <c r="J23" s="295">
        <v>629</v>
      </c>
      <c r="K23" s="7"/>
    </row>
    <row r="24" spans="1:11" s="17" customFormat="1" ht="18.75">
      <c r="A24" s="293"/>
      <c r="B24" s="7"/>
      <c r="C24" s="294"/>
      <c r="D24" s="630"/>
      <c r="E24" s="537"/>
      <c r="F24" s="86"/>
      <c r="G24" s="534"/>
      <c r="H24" s="531"/>
      <c r="I24" s="2"/>
      <c r="J24" s="295"/>
      <c r="K24" s="7"/>
    </row>
    <row r="25" spans="1:11" s="17" customFormat="1" ht="18.75">
      <c r="A25" s="293" t="s">
        <v>350</v>
      </c>
      <c r="B25" s="7"/>
      <c r="C25" s="631">
        <v>901</v>
      </c>
      <c r="D25" s="630" t="s">
        <v>372</v>
      </c>
      <c r="E25" s="537" t="s">
        <v>274</v>
      </c>
      <c r="F25" s="86"/>
      <c r="G25" s="534"/>
      <c r="H25" s="531"/>
      <c r="I25" s="2"/>
      <c r="J25" s="295"/>
      <c r="K25" s="7"/>
    </row>
    <row r="26" spans="1:11" s="17" customFormat="1" ht="16.5">
      <c r="A26" s="305"/>
      <c r="B26" s="7"/>
      <c r="C26" s="294"/>
      <c r="D26" s="294"/>
      <c r="E26" s="294"/>
      <c r="F26" s="86"/>
      <c r="G26" s="23"/>
      <c r="H26" s="23"/>
      <c r="I26" s="15"/>
      <c r="J26" s="15"/>
      <c r="K26" s="15"/>
    </row>
    <row r="27" s="17" customFormat="1" ht="12.75"/>
    <row r="28" s="17" customFormat="1" ht="12.75">
      <c r="A28" s="17" t="s">
        <v>263</v>
      </c>
    </row>
    <row r="29" s="17" customFormat="1" ht="12.75"/>
    <row r="30" spans="1:10" s="17" customFormat="1" ht="15.75">
      <c r="A30" s="17" t="s">
        <v>339</v>
      </c>
      <c r="I30" s="261"/>
      <c r="J30" s="86" t="s">
        <v>177</v>
      </c>
    </row>
    <row r="31" s="17" customFormat="1" ht="12.75"/>
    <row r="32" ht="16.5">
      <c r="A32" s="620" t="s">
        <v>383</v>
      </c>
    </row>
  </sheetData>
  <mergeCells count="4">
    <mergeCell ref="C16:G16"/>
    <mergeCell ref="G7:H7"/>
    <mergeCell ref="C7:E7"/>
    <mergeCell ref="C6:H6"/>
  </mergeCells>
  <printOptions/>
  <pageMargins left="1.14173228346456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31"/>
  <sheetViews>
    <sheetView workbookViewId="0" topLeftCell="A1">
      <selection activeCell="A9" sqref="A9"/>
    </sheetView>
  </sheetViews>
  <sheetFormatPr defaultColWidth="9.00390625" defaultRowHeight="16.5"/>
  <cols>
    <col min="1" max="1" width="7.125" style="2" customWidth="1"/>
    <col min="2" max="2" width="14.50390625" style="2" customWidth="1"/>
    <col min="3" max="3" width="14.375" style="2" customWidth="1"/>
    <col min="4" max="4" width="18.50390625" style="2" customWidth="1"/>
    <col min="5" max="5" width="13.75390625" style="2" customWidth="1"/>
    <col min="6" max="6" width="14.375" style="2" customWidth="1"/>
    <col min="7" max="7" width="13.125" style="2" customWidth="1"/>
    <col min="8" max="8" width="13.25390625" style="2" customWidth="1"/>
    <col min="9" max="9" width="18.00390625" style="2" customWidth="1"/>
    <col min="10" max="10" width="16.375" style="2" customWidth="1"/>
    <col min="11" max="11" width="14.125" style="2" customWidth="1"/>
    <col min="12" max="12" width="11.00390625" style="2" hidden="1" customWidth="1"/>
    <col min="13" max="13" width="0" style="2" hidden="1" customWidth="1"/>
    <col min="14" max="16384" width="9.00390625" style="2" customWidth="1"/>
  </cols>
  <sheetData>
    <row r="1" spans="1:2" s="278" customFormat="1" ht="20.25">
      <c r="A1" s="1" t="s">
        <v>237</v>
      </c>
      <c r="B1" s="1"/>
    </row>
    <row r="2" spans="1:2" ht="18.75">
      <c r="A2" s="84"/>
      <c r="B2" s="84"/>
    </row>
    <row r="3" spans="1:2" ht="19.5" customHeight="1">
      <c r="A3" s="84" t="s">
        <v>89</v>
      </c>
      <c r="B3" s="84"/>
    </row>
    <row r="4" spans="1:2" ht="19.5">
      <c r="A4" s="238"/>
      <c r="B4" s="84"/>
    </row>
    <row r="5" spans="1:2" ht="18.75">
      <c r="A5" s="84"/>
      <c r="B5" s="84"/>
    </row>
    <row r="6" spans="2:8" ht="15.75">
      <c r="B6" s="16"/>
      <c r="C6" s="16"/>
      <c r="D6" s="16"/>
      <c r="E6" s="16"/>
      <c r="F6" s="16"/>
      <c r="G6" s="16"/>
      <c r="H6" s="16"/>
    </row>
    <row r="7" spans="1:13" s="7" customFormat="1" ht="110.25">
      <c r="A7" s="306" t="s">
        <v>344</v>
      </c>
      <c r="B7" s="306" t="s">
        <v>90</v>
      </c>
      <c r="C7" s="306" t="s">
        <v>91</v>
      </c>
      <c r="D7" s="306" t="s">
        <v>199</v>
      </c>
      <c r="E7" s="283" t="s">
        <v>159</v>
      </c>
      <c r="F7" s="281" t="s">
        <v>208</v>
      </c>
      <c r="G7" s="306" t="s">
        <v>92</v>
      </c>
      <c r="H7" s="283" t="s">
        <v>93</v>
      </c>
      <c r="I7" s="306" t="s">
        <v>200</v>
      </c>
      <c r="J7" s="306" t="s">
        <v>160</v>
      </c>
      <c r="K7" s="281" t="s">
        <v>209</v>
      </c>
      <c r="L7" s="243" t="s">
        <v>267</v>
      </c>
      <c r="M7" s="7" t="s">
        <v>268</v>
      </c>
    </row>
    <row r="8" spans="1:12" s="17" customFormat="1" ht="17.25" customHeight="1">
      <c r="A8" s="500"/>
      <c r="B8" s="504" t="s">
        <v>232</v>
      </c>
      <c r="C8" s="504" t="s">
        <v>232</v>
      </c>
      <c r="D8" s="504" t="s">
        <v>232</v>
      </c>
      <c r="E8" s="504" t="s">
        <v>232</v>
      </c>
      <c r="F8" s="501"/>
      <c r="G8" s="502"/>
      <c r="H8" s="501"/>
      <c r="I8" s="501"/>
      <c r="J8" s="503"/>
      <c r="K8" s="504"/>
      <c r="L8" s="505"/>
    </row>
    <row r="9" spans="1:13" s="17" customFormat="1" ht="15.75">
      <c r="A9" s="251">
        <v>1994</v>
      </c>
      <c r="B9" s="252">
        <v>19.98131785</v>
      </c>
      <c r="C9" s="252">
        <v>84.279</v>
      </c>
      <c r="D9" s="253">
        <v>0.478102571</v>
      </c>
      <c r="E9" s="307">
        <f aca="true" t="shared" si="0" ref="E9:E18">B9+C9+D9</f>
        <v>104.73842042099999</v>
      </c>
      <c r="F9" s="451">
        <v>5.022986845885181</v>
      </c>
      <c r="G9" s="254">
        <v>15</v>
      </c>
      <c r="H9" s="254">
        <v>40</v>
      </c>
      <c r="I9" s="548">
        <v>2</v>
      </c>
      <c r="J9" s="547">
        <f>SUM(G9:I9)</f>
        <v>57</v>
      </c>
      <c r="K9" s="451">
        <v>10.775047258979207</v>
      </c>
      <c r="L9" s="453">
        <v>529</v>
      </c>
      <c r="M9" s="17">
        <v>2085.182056704</v>
      </c>
    </row>
    <row r="10" spans="1:13" s="17" customFormat="1" ht="15.75">
      <c r="A10" s="248">
        <v>1995</v>
      </c>
      <c r="B10" s="255">
        <v>16.46376992</v>
      </c>
      <c r="C10" s="255">
        <v>110.701</v>
      </c>
      <c r="D10" s="256">
        <v>0.425911428</v>
      </c>
      <c r="E10" s="308">
        <f t="shared" si="0"/>
        <v>127.590681348</v>
      </c>
      <c r="F10" s="452">
        <v>5.433298166137327</v>
      </c>
      <c r="G10" s="257">
        <v>17</v>
      </c>
      <c r="H10" s="257">
        <v>41</v>
      </c>
      <c r="I10" s="546">
        <v>2</v>
      </c>
      <c r="J10" s="547">
        <f aca="true" t="shared" si="1" ref="J10:J19">SUM(G10:I10)</f>
        <v>60</v>
      </c>
      <c r="K10" s="452">
        <v>11.07011070110701</v>
      </c>
      <c r="L10" s="453">
        <v>542</v>
      </c>
      <c r="M10" s="17">
        <v>2348.309948149</v>
      </c>
    </row>
    <row r="11" spans="1:13" s="17" customFormat="1" ht="15.75">
      <c r="A11" s="248">
        <v>1996</v>
      </c>
      <c r="B11" s="255">
        <v>31.53063253</v>
      </c>
      <c r="C11" s="255">
        <v>263.33</v>
      </c>
      <c r="D11" s="256">
        <v>0.584183641</v>
      </c>
      <c r="E11" s="308">
        <f t="shared" si="0"/>
        <v>295.44481617099996</v>
      </c>
      <c r="F11" s="452">
        <v>8.499647796007142</v>
      </c>
      <c r="G11" s="257">
        <v>23</v>
      </c>
      <c r="H11" s="257">
        <v>46</v>
      </c>
      <c r="I11" s="546">
        <v>2</v>
      </c>
      <c r="J11" s="547">
        <f t="shared" si="1"/>
        <v>71</v>
      </c>
      <c r="K11" s="452">
        <v>12.178387650085764</v>
      </c>
      <c r="L11" s="453">
        <v>583</v>
      </c>
      <c r="M11" s="17">
        <v>3475.965395999</v>
      </c>
    </row>
    <row r="12" spans="1:13" s="17" customFormat="1" ht="15.75">
      <c r="A12" s="248">
        <v>1997</v>
      </c>
      <c r="B12" s="255">
        <v>48.622005316</v>
      </c>
      <c r="C12" s="255">
        <v>472.97</v>
      </c>
      <c r="D12" s="256">
        <v>0.830982794</v>
      </c>
      <c r="E12" s="308">
        <f t="shared" si="0"/>
        <v>522.42298811</v>
      </c>
      <c r="F12" s="452">
        <v>16.31231283949452</v>
      </c>
      <c r="G12" s="257">
        <v>39</v>
      </c>
      <c r="H12" s="257">
        <v>59</v>
      </c>
      <c r="I12" s="546">
        <v>3</v>
      </c>
      <c r="J12" s="547">
        <f t="shared" si="1"/>
        <v>101</v>
      </c>
      <c r="K12" s="452">
        <v>15.34954407294833</v>
      </c>
      <c r="L12" s="453">
        <v>658</v>
      </c>
      <c r="M12" s="17">
        <v>3202.629775743</v>
      </c>
    </row>
    <row r="13" spans="1:13" s="17" customFormat="1" ht="15.75">
      <c r="A13" s="248">
        <v>1998</v>
      </c>
      <c r="B13" s="255">
        <v>33.532661614</v>
      </c>
      <c r="C13" s="255">
        <v>334.966</v>
      </c>
      <c r="D13" s="256">
        <v>4.310155301</v>
      </c>
      <c r="E13" s="308">
        <f t="shared" si="0"/>
        <v>372.808816915</v>
      </c>
      <c r="F13" s="452">
        <v>14.006350522013133</v>
      </c>
      <c r="G13" s="257">
        <v>41</v>
      </c>
      <c r="H13" s="257">
        <v>63</v>
      </c>
      <c r="I13" s="546">
        <v>8</v>
      </c>
      <c r="J13" s="547">
        <f t="shared" si="1"/>
        <v>112</v>
      </c>
      <c r="K13" s="452">
        <v>16.470588235294116</v>
      </c>
      <c r="L13" s="453">
        <v>680</v>
      </c>
      <c r="M13" s="17">
        <v>2661.712744723</v>
      </c>
    </row>
    <row r="14" spans="1:40" s="17" customFormat="1" ht="15.75">
      <c r="A14" s="248">
        <v>1999</v>
      </c>
      <c r="B14" s="255">
        <v>41.888781847</v>
      </c>
      <c r="C14" s="255">
        <v>958.197</v>
      </c>
      <c r="D14" s="256">
        <v>5.211963092</v>
      </c>
      <c r="E14" s="308">
        <f t="shared" si="0"/>
        <v>1005.297744939</v>
      </c>
      <c r="F14" s="452">
        <v>21.23226764822524</v>
      </c>
      <c r="G14" s="257">
        <v>44</v>
      </c>
      <c r="H14" s="257">
        <v>68</v>
      </c>
      <c r="I14" s="546">
        <v>12</v>
      </c>
      <c r="J14" s="547">
        <f t="shared" si="1"/>
        <v>124</v>
      </c>
      <c r="K14" s="452">
        <v>17.51412429378531</v>
      </c>
      <c r="L14" s="454">
        <v>708</v>
      </c>
      <c r="M14" s="258">
        <v>4734.763905555</v>
      </c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</row>
    <row r="15" spans="1:13" s="17" customFormat="1" ht="15.75">
      <c r="A15" s="248">
        <v>2000</v>
      </c>
      <c r="B15" s="255">
        <v>86.131267343</v>
      </c>
      <c r="C15" s="255">
        <v>1204.358</v>
      </c>
      <c r="D15" s="256">
        <v>18.16070354</v>
      </c>
      <c r="E15" s="308">
        <f t="shared" si="0"/>
        <v>1308.649970883</v>
      </c>
      <c r="F15" s="452">
        <v>26.913441361278224</v>
      </c>
      <c r="G15" s="257">
        <v>50</v>
      </c>
      <c r="H15" s="257">
        <v>69</v>
      </c>
      <c r="I15" s="546">
        <v>23</v>
      </c>
      <c r="J15" s="547">
        <f t="shared" si="1"/>
        <v>142</v>
      </c>
      <c r="K15" s="452">
        <v>17.974683544303797</v>
      </c>
      <c r="L15" s="453">
        <v>790</v>
      </c>
      <c r="M15" s="17">
        <v>4862.44012170745</v>
      </c>
    </row>
    <row r="16" spans="1:13" s="17" customFormat="1" ht="15.75">
      <c r="A16" s="248">
        <v>2001</v>
      </c>
      <c r="B16" s="255">
        <v>101.701839928</v>
      </c>
      <c r="C16" s="255">
        <v>909.865</v>
      </c>
      <c r="D16" s="256">
        <v>37.597121288</v>
      </c>
      <c r="E16" s="308">
        <v>1049.17</v>
      </c>
      <c r="F16" s="456">
        <v>26.586127765683347</v>
      </c>
      <c r="G16" s="257">
        <v>58</v>
      </c>
      <c r="H16" s="257">
        <v>69</v>
      </c>
      <c r="I16" s="546">
        <v>41</v>
      </c>
      <c r="J16" s="547">
        <f t="shared" si="1"/>
        <v>168</v>
      </c>
      <c r="K16" s="456">
        <v>19.377162629757784</v>
      </c>
      <c r="L16" s="455">
        <v>867</v>
      </c>
      <c r="M16" s="17">
        <v>3946.306168566</v>
      </c>
    </row>
    <row r="17" spans="1:13" s="17" customFormat="1" ht="15.75">
      <c r="A17" s="248">
        <v>2002</v>
      </c>
      <c r="B17" s="255">
        <v>131.641379163</v>
      </c>
      <c r="C17" s="255">
        <v>807.238</v>
      </c>
      <c r="D17" s="256">
        <v>43.47221287</v>
      </c>
      <c r="E17" s="308">
        <f t="shared" si="0"/>
        <v>982.3515920330001</v>
      </c>
      <c r="F17" s="456">
        <v>27.202015441492584</v>
      </c>
      <c r="G17" s="257">
        <v>74</v>
      </c>
      <c r="H17" s="257">
        <v>72</v>
      </c>
      <c r="I17" s="550">
        <v>70</v>
      </c>
      <c r="J17" s="547">
        <f t="shared" si="1"/>
        <v>216</v>
      </c>
      <c r="K17" s="456">
        <v>22.085889570552148</v>
      </c>
      <c r="L17" s="453">
        <v>978</v>
      </c>
      <c r="M17" s="17">
        <v>3611.31914709</v>
      </c>
    </row>
    <row r="18" spans="1:13" s="17" customFormat="1" ht="15.75">
      <c r="A18" s="248">
        <v>2003</v>
      </c>
      <c r="B18" s="255">
        <v>408.179748101</v>
      </c>
      <c r="C18" s="255">
        <v>1197.77</v>
      </c>
      <c r="D18" s="256">
        <v>73.74128754</v>
      </c>
      <c r="E18" s="308">
        <f t="shared" si="0"/>
        <v>1679.6910356409999</v>
      </c>
      <c r="F18" s="456">
        <v>30.276445389084124</v>
      </c>
      <c r="G18" s="257">
        <v>92</v>
      </c>
      <c r="H18" s="257">
        <v>72</v>
      </c>
      <c r="I18" s="546">
        <v>85</v>
      </c>
      <c r="J18" s="547">
        <f t="shared" si="1"/>
        <v>249</v>
      </c>
      <c r="K18" s="456">
        <v>24.011571841851495</v>
      </c>
      <c r="L18" s="455">
        <v>1037</v>
      </c>
      <c r="M18" s="17">
        <v>5547.847556261</v>
      </c>
    </row>
    <row r="19" spans="1:13" s="17" customFormat="1" ht="15.75">
      <c r="A19" s="259">
        <v>2004</v>
      </c>
      <c r="B19" s="260">
        <v>461.528104714</v>
      </c>
      <c r="C19" s="260">
        <v>1410.084687842</v>
      </c>
      <c r="D19" s="260">
        <v>148.842457683</v>
      </c>
      <c r="E19" s="309">
        <v>2020.45</v>
      </c>
      <c r="F19" s="457">
        <v>30.174545856124134</v>
      </c>
      <c r="G19" s="259">
        <v>109</v>
      </c>
      <c r="H19" s="259">
        <v>84</v>
      </c>
      <c r="I19" s="259">
        <v>111</v>
      </c>
      <c r="J19" s="310">
        <f t="shared" si="1"/>
        <v>304</v>
      </c>
      <c r="K19" s="457">
        <v>27.73722627737226</v>
      </c>
      <c r="L19" s="453">
        <v>1096</v>
      </c>
      <c r="M19" s="17">
        <v>6695.892822622</v>
      </c>
    </row>
    <row r="20" spans="1:37" s="17" customFormat="1" ht="15.75">
      <c r="A20" s="21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</row>
    <row r="21" spans="2:12" s="17" customFormat="1" ht="15.75">
      <c r="B21" s="2"/>
      <c r="C21" s="524"/>
      <c r="D21" s="524"/>
      <c r="E21" s="524"/>
      <c r="F21" s="7"/>
      <c r="G21" s="7"/>
      <c r="H21" s="7"/>
      <c r="I21" s="7"/>
      <c r="J21" s="7"/>
      <c r="K21" s="7"/>
      <c r="L21" s="7"/>
    </row>
    <row r="22" spans="2:12" s="17" customFormat="1" ht="15.75">
      <c r="B22" s="2"/>
      <c r="C22" s="524"/>
      <c r="D22" s="524"/>
      <c r="E22" s="524"/>
      <c r="F22" s="7"/>
      <c r="G22" s="7"/>
      <c r="H22" s="7"/>
      <c r="I22" s="7"/>
      <c r="J22" s="7"/>
      <c r="K22" s="7"/>
      <c r="L22" s="15"/>
    </row>
    <row r="23" spans="3:11" s="17" customFormat="1" ht="15.75">
      <c r="C23" s="524"/>
      <c r="D23" s="524"/>
      <c r="E23" s="524"/>
      <c r="H23" s="7"/>
      <c r="I23" s="7"/>
      <c r="J23" s="7"/>
      <c r="K23" s="86" t="s">
        <v>167</v>
      </c>
    </row>
    <row r="24" spans="3:10" s="17" customFormat="1" ht="15">
      <c r="C24" s="524"/>
      <c r="D24" s="524"/>
      <c r="E24" s="524"/>
      <c r="H24" s="7"/>
      <c r="I24" s="7"/>
      <c r="J24" s="7"/>
    </row>
    <row r="25" spans="3:10" s="17" customFormat="1" ht="15">
      <c r="C25" s="524"/>
      <c r="D25" s="524"/>
      <c r="E25" s="524"/>
      <c r="H25" s="7"/>
      <c r="I25" s="7"/>
      <c r="J25" s="7"/>
    </row>
    <row r="26" spans="3:10" s="17" customFormat="1" ht="15">
      <c r="C26" s="524"/>
      <c r="D26" s="524"/>
      <c r="E26" s="524"/>
      <c r="H26" s="7"/>
      <c r="I26" s="7"/>
      <c r="J26" s="7"/>
    </row>
    <row r="27" spans="3:10" ht="15.75">
      <c r="C27" s="524"/>
      <c r="D27" s="524"/>
      <c r="E27" s="524"/>
      <c r="H27" s="7"/>
      <c r="I27" s="7"/>
      <c r="J27" s="7"/>
    </row>
    <row r="28" spans="3:10" ht="15.75">
      <c r="C28" s="524"/>
      <c r="D28" s="524"/>
      <c r="E28" s="524"/>
      <c r="H28" s="7"/>
      <c r="I28" s="7"/>
      <c r="J28" s="7"/>
    </row>
    <row r="29" spans="3:10" ht="15.75">
      <c r="C29" s="524"/>
      <c r="D29" s="524"/>
      <c r="E29" s="524"/>
      <c r="H29" s="7"/>
      <c r="I29" s="7"/>
      <c r="J29" s="7"/>
    </row>
    <row r="30" spans="3:10" ht="15.75">
      <c r="C30" s="524"/>
      <c r="D30" s="524"/>
      <c r="E30" s="524"/>
      <c r="H30" s="7"/>
      <c r="I30" s="7"/>
      <c r="J30" s="7"/>
    </row>
    <row r="31" spans="3:5" ht="15.75">
      <c r="C31" s="524"/>
      <c r="D31" s="524"/>
      <c r="E31" s="524"/>
    </row>
  </sheetData>
  <printOptions horizontalCentered="1"/>
  <pageMargins left="0.15748031496062992" right="0" top="0.5905511811023623" bottom="0.5905511811023623" header="0.5118110236220472" footer="0.5118110236220472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31"/>
  <sheetViews>
    <sheetView workbookViewId="0" topLeftCell="A1">
      <selection activeCell="E13" sqref="E13"/>
    </sheetView>
  </sheetViews>
  <sheetFormatPr defaultColWidth="9.00390625" defaultRowHeight="16.5"/>
  <cols>
    <col min="1" max="1" width="8.75390625" style="2" customWidth="1"/>
    <col min="2" max="3" width="22.50390625" style="2" customWidth="1"/>
    <col min="4" max="4" width="23.125" style="2" customWidth="1"/>
    <col min="5" max="5" width="20.50390625" style="2" customWidth="1"/>
    <col min="6" max="6" width="25.875" style="2" customWidth="1"/>
    <col min="7" max="7" width="16.875" style="2" hidden="1" customWidth="1"/>
    <col min="8" max="8" width="11.00390625" style="2" customWidth="1"/>
    <col min="9" max="9" width="1.875" style="2" customWidth="1"/>
    <col min="10" max="10" width="11.125" style="2" customWidth="1"/>
    <col min="11" max="16384" width="9.00390625" style="2" customWidth="1"/>
  </cols>
  <sheetData>
    <row r="1" ht="20.25">
      <c r="A1" s="1" t="s">
        <v>237</v>
      </c>
    </row>
    <row r="2" ht="20.25">
      <c r="A2" s="1"/>
    </row>
    <row r="3" ht="19.5" customHeight="1">
      <c r="A3" s="84" t="s">
        <v>94</v>
      </c>
    </row>
    <row r="4" ht="19.5">
      <c r="A4" s="238"/>
    </row>
    <row r="5" ht="18.75">
      <c r="A5" s="84"/>
    </row>
    <row r="6" spans="1:6" ht="15.75">
      <c r="A6" s="14" t="s">
        <v>232</v>
      </c>
      <c r="B6" s="16"/>
      <c r="C6" s="16"/>
      <c r="D6" s="16"/>
      <c r="E6" s="16"/>
      <c r="F6" s="16"/>
    </row>
    <row r="7" spans="1:9" s="7" customFormat="1" ht="72" customHeight="1">
      <c r="A7" s="240" t="s">
        <v>54</v>
      </c>
      <c r="B7" s="306" t="s">
        <v>95</v>
      </c>
      <c r="C7" s="283" t="s">
        <v>96</v>
      </c>
      <c r="D7" s="311" t="s">
        <v>201</v>
      </c>
      <c r="E7" s="312" t="s">
        <v>97</v>
      </c>
      <c r="F7" s="281" t="s">
        <v>98</v>
      </c>
      <c r="G7" s="7" t="s">
        <v>269</v>
      </c>
      <c r="H7" s="243"/>
      <c r="I7" s="243"/>
    </row>
    <row r="8" spans="1:10" s="7" customFormat="1" ht="12" customHeight="1">
      <c r="A8" s="248"/>
      <c r="B8" s="249"/>
      <c r="C8" s="250"/>
      <c r="D8" s="21"/>
      <c r="E8" s="313"/>
      <c r="F8" s="273"/>
      <c r="G8" s="8"/>
      <c r="H8" s="8"/>
      <c r="I8" s="8"/>
      <c r="J8" s="8"/>
    </row>
    <row r="9" spans="1:10" s="17" customFormat="1" ht="18" customHeight="1">
      <c r="A9" s="251">
        <v>1994</v>
      </c>
      <c r="B9" s="416">
        <v>34.208973695</v>
      </c>
      <c r="C9" s="416">
        <v>57.515405449</v>
      </c>
      <c r="D9" s="314">
        <v>0.152275188</v>
      </c>
      <c r="E9" s="315">
        <f>SUM(B9:D9)</f>
        <v>91.876654332</v>
      </c>
      <c r="F9" s="316">
        <v>8.925814174606348</v>
      </c>
      <c r="G9" s="7">
        <v>1029.336400408</v>
      </c>
      <c r="H9" s="7"/>
      <c r="I9" s="7"/>
      <c r="J9" s="7"/>
    </row>
    <row r="10" spans="1:10" s="17" customFormat="1" ht="18" customHeight="1">
      <c r="A10" s="248">
        <v>1995</v>
      </c>
      <c r="B10" s="417">
        <v>17.291650756</v>
      </c>
      <c r="C10" s="417">
        <v>45.856632639</v>
      </c>
      <c r="D10" s="317">
        <v>0.139350355</v>
      </c>
      <c r="E10" s="318">
        <f aca="true" t="shared" si="0" ref="E10:E18">SUM(B10:D10)</f>
        <v>63.28763374999999</v>
      </c>
      <c r="F10" s="319">
        <v>8.30988522949153</v>
      </c>
      <c r="G10" s="7">
        <v>761.594558796</v>
      </c>
      <c r="H10" s="7"/>
      <c r="I10" s="7"/>
      <c r="J10" s="7"/>
    </row>
    <row r="11" spans="1:10" s="17" customFormat="1" ht="18" customHeight="1">
      <c r="A11" s="248">
        <v>1996</v>
      </c>
      <c r="B11" s="417">
        <v>24.890363351</v>
      </c>
      <c r="C11" s="417">
        <v>135.359181216</v>
      </c>
      <c r="D11" s="317">
        <v>0.400693086</v>
      </c>
      <c r="E11" s="318">
        <f t="shared" si="0"/>
        <v>160.65023765299998</v>
      </c>
      <c r="F11" s="319">
        <v>12.482186040445233</v>
      </c>
      <c r="G11" s="7">
        <v>1287.036077915</v>
      </c>
      <c r="H11" s="7"/>
      <c r="I11" s="7"/>
      <c r="J11" s="7"/>
    </row>
    <row r="12" spans="1:10" s="17" customFormat="1" ht="18" customHeight="1">
      <c r="A12" s="248">
        <v>1997</v>
      </c>
      <c r="B12" s="417">
        <v>297.769577623</v>
      </c>
      <c r="C12" s="417">
        <v>1043.67250866</v>
      </c>
      <c r="D12" s="317">
        <v>2.815507725</v>
      </c>
      <c r="E12" s="318">
        <f t="shared" si="0"/>
        <v>1344.257594008</v>
      </c>
      <c r="F12" s="319">
        <v>38.26703067289502</v>
      </c>
      <c r="G12" s="7">
        <v>3512.8348616819994</v>
      </c>
      <c r="H12" s="7"/>
      <c r="I12" s="7"/>
      <c r="J12" s="7"/>
    </row>
    <row r="13" spans="1:10" s="17" customFormat="1" ht="18" customHeight="1">
      <c r="A13" s="248">
        <v>1998</v>
      </c>
      <c r="B13" s="417">
        <v>73.53866979</v>
      </c>
      <c r="C13" s="417">
        <v>369.38678517</v>
      </c>
      <c r="D13" s="317">
        <v>1.438678706</v>
      </c>
      <c r="E13" s="318">
        <v>444.37</v>
      </c>
      <c r="F13" s="319">
        <v>27.82650409467965</v>
      </c>
      <c r="G13" s="15">
        <v>1596.909666245</v>
      </c>
      <c r="H13" s="7"/>
      <c r="I13" s="7"/>
      <c r="J13" s="7"/>
    </row>
    <row r="14" spans="1:39" s="17" customFormat="1" ht="18" customHeight="1">
      <c r="A14" s="248">
        <v>1999</v>
      </c>
      <c r="B14" s="417">
        <v>102.788512821</v>
      </c>
      <c r="C14" s="417">
        <v>355.470202901</v>
      </c>
      <c r="D14" s="317">
        <v>3.117423766</v>
      </c>
      <c r="E14" s="318">
        <f t="shared" si="0"/>
        <v>461.376139488</v>
      </c>
      <c r="F14" s="319">
        <v>25.9669725419981</v>
      </c>
      <c r="G14" s="4">
        <v>1776.7806344840003</v>
      </c>
      <c r="H14" s="4"/>
      <c r="I14" s="4"/>
      <c r="J14" s="4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</row>
    <row r="15" spans="1:10" s="17" customFormat="1" ht="18" customHeight="1">
      <c r="A15" s="248">
        <v>2000</v>
      </c>
      <c r="B15" s="417">
        <v>171.178206737</v>
      </c>
      <c r="C15" s="417">
        <v>675.721068689</v>
      </c>
      <c r="D15" s="317">
        <v>18.670433927</v>
      </c>
      <c r="E15" s="318">
        <f t="shared" si="0"/>
        <v>865.569709353</v>
      </c>
      <c r="F15" s="319">
        <v>29.397068759350166</v>
      </c>
      <c r="G15" s="7">
        <v>2944.408221237</v>
      </c>
      <c r="H15" s="7"/>
      <c r="I15" s="7"/>
      <c r="J15" s="7"/>
    </row>
    <row r="16" spans="1:10" s="17" customFormat="1" ht="18" customHeight="1">
      <c r="A16" s="248">
        <v>2001</v>
      </c>
      <c r="B16" s="417">
        <v>251.356035108</v>
      </c>
      <c r="C16" s="417">
        <v>497.755415888</v>
      </c>
      <c r="D16" s="317">
        <v>38.157615665</v>
      </c>
      <c r="E16" s="318">
        <v>787.28</v>
      </c>
      <c r="F16" s="319">
        <v>42.31659432776577</v>
      </c>
      <c r="G16" s="7">
        <v>1860.4263390459998</v>
      </c>
      <c r="H16" s="15"/>
      <c r="I16" s="15"/>
      <c r="J16" s="15"/>
    </row>
    <row r="17" spans="1:10" s="17" customFormat="1" ht="18" customHeight="1">
      <c r="A17" s="248">
        <v>2002</v>
      </c>
      <c r="B17" s="417">
        <v>143.609213754</v>
      </c>
      <c r="C17" s="551">
        <v>309.86313727</v>
      </c>
      <c r="D17" s="317">
        <v>45.401572429</v>
      </c>
      <c r="E17" s="318">
        <f t="shared" si="0"/>
        <v>498.873923453</v>
      </c>
      <c r="F17" s="319">
        <v>32.92326503345804</v>
      </c>
      <c r="G17" s="7">
        <v>1515.2626051700001</v>
      </c>
      <c r="H17" s="7"/>
      <c r="I17" s="7"/>
      <c r="J17" s="7"/>
    </row>
    <row r="18" spans="1:10" s="17" customFormat="1" ht="18" customHeight="1">
      <c r="A18" s="248">
        <v>2003</v>
      </c>
      <c r="B18" s="417">
        <v>506.149578875</v>
      </c>
      <c r="C18" s="417">
        <v>494.333114846</v>
      </c>
      <c r="D18" s="317">
        <v>51.447715115</v>
      </c>
      <c r="E18" s="318">
        <f t="shared" si="0"/>
        <v>1051.930408836</v>
      </c>
      <c r="F18" s="319">
        <v>45.640615432839375</v>
      </c>
      <c r="G18" s="7">
        <v>2304.812060179</v>
      </c>
      <c r="H18" s="15">
        <f>E18/248</f>
        <v>4.2416548743387095</v>
      </c>
      <c r="I18" s="15"/>
      <c r="J18" s="15"/>
    </row>
    <row r="19" spans="1:10" s="17" customFormat="1" ht="18" customHeight="1">
      <c r="A19" s="259">
        <v>2004</v>
      </c>
      <c r="B19" s="260">
        <v>941.056291502</v>
      </c>
      <c r="C19" s="260">
        <v>614.75578241</v>
      </c>
      <c r="D19" s="320">
        <v>109.308823953</v>
      </c>
      <c r="E19" s="321">
        <v>1665.13</v>
      </c>
      <c r="F19" s="322">
        <v>48.64609216915156</v>
      </c>
      <c r="G19" s="7">
        <v>3422.9283866729997</v>
      </c>
      <c r="H19" s="7">
        <f>E19/249</f>
        <v>6.687269076305221</v>
      </c>
      <c r="I19" s="7"/>
      <c r="J19" s="7"/>
    </row>
    <row r="20" spans="1:36" s="17" customFormat="1" ht="15.75">
      <c r="A20" s="21"/>
      <c r="B20" s="4"/>
      <c r="C20" s="4"/>
      <c r="D20" s="4"/>
      <c r="E20" s="4"/>
      <c r="F20" s="4"/>
      <c r="G20" s="4"/>
      <c r="H20" s="4"/>
      <c r="I20" s="4"/>
      <c r="J20" s="4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</row>
    <row r="21" spans="2:10" s="17" customFormat="1" ht="15">
      <c r="B21" s="7"/>
      <c r="C21" s="524"/>
      <c r="D21" s="524"/>
      <c r="E21" s="524"/>
      <c r="F21" s="7"/>
      <c r="G21" s="7"/>
      <c r="H21" s="7"/>
      <c r="I21" s="7"/>
      <c r="J21" s="7"/>
    </row>
    <row r="22" spans="2:10" s="17" customFormat="1" ht="15">
      <c r="B22" s="7"/>
      <c r="C22" s="524"/>
      <c r="D22" s="524"/>
      <c r="E22" s="524"/>
      <c r="F22" s="15" t="s">
        <v>178</v>
      </c>
      <c r="G22" s="7"/>
      <c r="H22" s="15"/>
      <c r="I22" s="15"/>
      <c r="J22" s="15"/>
    </row>
    <row r="23" spans="3:5" s="17" customFormat="1" ht="15">
      <c r="C23" s="524"/>
      <c r="D23" s="524"/>
      <c r="E23" s="524"/>
    </row>
    <row r="24" spans="3:5" s="17" customFormat="1" ht="15">
      <c r="C24" s="524"/>
      <c r="D24" s="524"/>
      <c r="E24" s="524"/>
    </row>
    <row r="25" spans="3:5" s="17" customFormat="1" ht="15">
      <c r="C25" s="524"/>
      <c r="D25" s="524"/>
      <c r="E25" s="524"/>
    </row>
    <row r="26" spans="3:5" s="17" customFormat="1" ht="15">
      <c r="C26" s="524"/>
      <c r="D26" s="524"/>
      <c r="E26" s="524"/>
    </row>
    <row r="27" spans="3:5" ht="15.75">
      <c r="C27" s="524"/>
      <c r="D27" s="524"/>
      <c r="E27" s="524"/>
    </row>
    <row r="28" spans="3:5" ht="15.75">
      <c r="C28" s="524"/>
      <c r="D28" s="524"/>
      <c r="E28" s="524"/>
    </row>
    <row r="29" spans="3:5" ht="15.75">
      <c r="C29" s="524"/>
      <c r="D29" s="524"/>
      <c r="E29" s="524"/>
    </row>
    <row r="30" spans="3:5" ht="15.75">
      <c r="C30" s="524"/>
      <c r="D30" s="524"/>
      <c r="E30" s="524"/>
    </row>
    <row r="31" ht="15.75">
      <c r="E31" s="524"/>
    </row>
  </sheetData>
  <printOptions/>
  <pageMargins left="1.14173228346456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32" sqref="A32"/>
    </sheetView>
  </sheetViews>
  <sheetFormatPr defaultColWidth="9.00390625" defaultRowHeight="16.5"/>
  <cols>
    <col min="1" max="1" width="41.25390625" style="324" customWidth="1"/>
    <col min="2" max="2" width="16.375" style="324" customWidth="1"/>
    <col min="3" max="3" width="15.00390625" style="324" customWidth="1"/>
    <col min="4" max="4" width="18.50390625" style="324" customWidth="1"/>
    <col min="5" max="5" width="4.875" style="324" customWidth="1"/>
    <col min="6" max="6" width="12.75390625" style="324" customWidth="1"/>
    <col min="7" max="7" width="18.25390625" style="324" customWidth="1"/>
    <col min="8" max="8" width="2.125" style="324" customWidth="1"/>
    <col min="9" max="9" width="12.125" style="324" customWidth="1"/>
    <col min="10" max="16384" width="7.75390625" style="324" customWidth="1"/>
  </cols>
  <sheetData>
    <row r="1" ht="34.5" customHeight="1">
      <c r="A1" s="420" t="s">
        <v>280</v>
      </c>
    </row>
    <row r="2" ht="34.5" customHeight="1">
      <c r="A2" s="323"/>
    </row>
    <row r="3" spans="1:9" ht="20.25">
      <c r="A3" s="325" t="s">
        <v>99</v>
      </c>
      <c r="C3" s="326"/>
      <c r="D3" s="326"/>
      <c r="E3" s="326"/>
      <c r="F3" s="327"/>
      <c r="G3" s="327"/>
      <c r="H3" s="327"/>
      <c r="I3" s="327"/>
    </row>
    <row r="4" spans="1:9" ht="20.25">
      <c r="A4" s="508" t="s">
        <v>281</v>
      </c>
      <c r="C4" s="328"/>
      <c r="D4" s="328"/>
      <c r="E4" s="326"/>
      <c r="F4" s="327"/>
      <c r="G4" s="327"/>
      <c r="H4" s="327"/>
      <c r="I4" s="327"/>
    </row>
    <row r="5" spans="1:9" ht="20.25">
      <c r="A5" s="329"/>
      <c r="B5" s="330"/>
      <c r="C5" s="655">
        <v>2004</v>
      </c>
      <c r="D5" s="655"/>
      <c r="E5" s="331"/>
      <c r="F5" s="654">
        <v>2003</v>
      </c>
      <c r="G5" s="654"/>
      <c r="H5" s="327"/>
      <c r="I5" s="327"/>
    </row>
    <row r="6" spans="1:7" ht="21.75" customHeight="1">
      <c r="A6" s="329"/>
      <c r="B6" s="332"/>
      <c r="C6" s="333" t="s">
        <v>100</v>
      </c>
      <c r="D6" s="497" t="s">
        <v>282</v>
      </c>
      <c r="E6" s="333"/>
      <c r="F6" s="334" t="s">
        <v>100</v>
      </c>
      <c r="G6" s="498" t="s">
        <v>282</v>
      </c>
    </row>
    <row r="7" spans="1:7" ht="17.25">
      <c r="A7" s="329"/>
      <c r="B7" s="332"/>
      <c r="C7" s="335" t="s">
        <v>101</v>
      </c>
      <c r="D7" s="335" t="s">
        <v>102</v>
      </c>
      <c r="E7" s="335"/>
      <c r="F7" s="336" t="s">
        <v>101</v>
      </c>
      <c r="G7" s="336" t="s">
        <v>102</v>
      </c>
    </row>
    <row r="8" spans="1:7" ht="11.25" customHeight="1">
      <c r="A8" s="337"/>
      <c r="B8" s="338"/>
      <c r="C8" s="339"/>
      <c r="D8" s="340"/>
      <c r="E8" s="339"/>
      <c r="F8" s="341"/>
      <c r="G8" s="342"/>
    </row>
    <row r="9" spans="1:7" ht="15" customHeight="1">
      <c r="A9" s="329"/>
      <c r="B9" s="332"/>
      <c r="C9" s="343"/>
      <c r="D9" s="343"/>
      <c r="E9" s="343"/>
      <c r="F9" s="332"/>
      <c r="G9" s="332"/>
    </row>
    <row r="10" spans="1:7" ht="17.25">
      <c r="A10" s="344" t="s">
        <v>103</v>
      </c>
      <c r="B10" s="345"/>
      <c r="C10" s="346"/>
      <c r="D10" s="346"/>
      <c r="E10" s="329"/>
      <c r="F10" s="347"/>
      <c r="G10" s="348"/>
    </row>
    <row r="11" spans="1:7" ht="18" customHeight="1">
      <c r="A11" s="349" t="s">
        <v>104</v>
      </c>
      <c r="B11" s="350"/>
      <c r="C11" s="346">
        <v>8601559</v>
      </c>
      <c r="D11" s="346">
        <v>125860</v>
      </c>
      <c r="E11" s="329"/>
      <c r="F11" s="351">
        <v>6800360</v>
      </c>
      <c r="G11" s="352">
        <v>91941</v>
      </c>
    </row>
    <row r="12" spans="1:7" ht="18" customHeight="1">
      <c r="A12" s="349" t="s">
        <v>105</v>
      </c>
      <c r="B12" s="350"/>
      <c r="C12" s="346">
        <v>1457681</v>
      </c>
      <c r="D12" s="346">
        <v>2044</v>
      </c>
      <c r="E12" s="329"/>
      <c r="F12" s="352">
        <v>1248295</v>
      </c>
      <c r="G12" s="352">
        <v>1905</v>
      </c>
    </row>
    <row r="13" spans="1:7" ht="18" customHeight="1">
      <c r="A13" s="349" t="s">
        <v>283</v>
      </c>
      <c r="B13" s="350"/>
      <c r="C13" s="346">
        <v>1743700</v>
      </c>
      <c r="D13" s="346">
        <v>22418</v>
      </c>
      <c r="E13" s="329"/>
      <c r="F13" s="353">
        <v>47941</v>
      </c>
      <c r="G13" s="353">
        <v>6299</v>
      </c>
    </row>
    <row r="14" spans="1:7" ht="18" customHeight="1">
      <c r="A14" s="458" t="s">
        <v>284</v>
      </c>
      <c r="B14" s="459"/>
      <c r="C14" s="460">
        <v>0</v>
      </c>
      <c r="D14" s="460">
        <v>0</v>
      </c>
      <c r="E14" s="461"/>
      <c r="F14" s="462">
        <v>190</v>
      </c>
      <c r="G14" s="462">
        <v>0</v>
      </c>
    </row>
    <row r="15" spans="1:7" ht="18" customHeight="1">
      <c r="A15" s="349" t="s">
        <v>106</v>
      </c>
      <c r="B15" s="350"/>
      <c r="C15" s="346">
        <v>2673</v>
      </c>
      <c r="D15" s="346">
        <v>96</v>
      </c>
      <c r="E15" s="329"/>
      <c r="F15" s="347">
        <v>9091</v>
      </c>
      <c r="G15" s="352">
        <v>88</v>
      </c>
    </row>
    <row r="16" spans="1:7" ht="18" customHeight="1">
      <c r="A16" s="349" t="s">
        <v>107</v>
      </c>
      <c r="B16" s="350"/>
      <c r="C16" s="346">
        <v>17274</v>
      </c>
      <c r="D16" s="346">
        <v>1821</v>
      </c>
      <c r="E16" s="329"/>
      <c r="F16" s="347">
        <v>18654</v>
      </c>
      <c r="G16" s="352">
        <v>1020</v>
      </c>
    </row>
    <row r="17" spans="1:7" ht="18" customHeight="1">
      <c r="A17" s="349" t="s">
        <v>108</v>
      </c>
      <c r="B17" s="349"/>
      <c r="C17" s="346">
        <v>733</v>
      </c>
      <c r="D17" s="346">
        <v>30</v>
      </c>
      <c r="E17" s="329"/>
      <c r="F17" s="347">
        <v>310</v>
      </c>
      <c r="G17" s="352">
        <v>85</v>
      </c>
    </row>
    <row r="18" spans="1:7" ht="18" customHeight="1">
      <c r="A18" s="349" t="s">
        <v>109</v>
      </c>
      <c r="B18" s="349"/>
      <c r="C18" s="346">
        <v>58307</v>
      </c>
      <c r="D18" s="346">
        <v>6570</v>
      </c>
      <c r="E18" s="329"/>
      <c r="F18" s="347">
        <v>47799</v>
      </c>
      <c r="G18" s="352">
        <v>4485</v>
      </c>
    </row>
    <row r="19" spans="1:7" ht="18" customHeight="1">
      <c r="A19" s="349" t="s">
        <v>110</v>
      </c>
      <c r="B19" s="350"/>
      <c r="C19" s="346">
        <v>2225</v>
      </c>
      <c r="D19" s="346">
        <v>0</v>
      </c>
      <c r="E19" s="329"/>
      <c r="F19" s="347">
        <v>2012</v>
      </c>
      <c r="G19" s="352">
        <v>200</v>
      </c>
    </row>
    <row r="20" spans="1:7" ht="18" customHeight="1">
      <c r="A20" s="349"/>
      <c r="B20" s="350"/>
      <c r="C20" s="354"/>
      <c r="D20" s="346"/>
      <c r="E20" s="329"/>
      <c r="F20" s="347"/>
      <c r="G20" s="352"/>
    </row>
    <row r="21" spans="1:7" ht="18" customHeight="1">
      <c r="A21" s="355" t="s">
        <v>111</v>
      </c>
      <c r="B21" s="356"/>
      <c r="C21" s="357"/>
      <c r="D21" s="346"/>
      <c r="E21" s="329"/>
      <c r="F21" s="347"/>
      <c r="G21" s="352"/>
    </row>
    <row r="22" spans="1:8" ht="17.25" customHeight="1">
      <c r="A22" s="349" t="s">
        <v>112</v>
      </c>
      <c r="B22" s="350"/>
      <c r="C22" s="357">
        <v>2029068</v>
      </c>
      <c r="D22" s="346">
        <v>76444</v>
      </c>
      <c r="E22" s="329"/>
      <c r="F22" s="347">
        <v>2118792</v>
      </c>
      <c r="G22" s="352">
        <v>72469</v>
      </c>
      <c r="H22" s="358"/>
    </row>
    <row r="23" spans="1:9" ht="18" customHeight="1">
      <c r="A23" s="349" t="s">
        <v>113</v>
      </c>
      <c r="B23" s="350"/>
      <c r="C23" s="359">
        <v>26882</v>
      </c>
      <c r="D23" s="346">
        <v>613</v>
      </c>
      <c r="E23" s="329"/>
      <c r="F23" s="347">
        <v>32131</v>
      </c>
      <c r="G23" s="352">
        <v>330</v>
      </c>
      <c r="H23" s="358"/>
      <c r="I23" s="358"/>
    </row>
    <row r="24" spans="1:9" ht="18" customHeight="1">
      <c r="A24" s="349" t="s">
        <v>116</v>
      </c>
      <c r="B24" s="349"/>
      <c r="C24" s="359">
        <v>77758</v>
      </c>
      <c r="D24" s="346">
        <v>9265</v>
      </c>
      <c r="E24" s="329"/>
      <c r="F24" s="348" t="s">
        <v>323</v>
      </c>
      <c r="G24" s="352" t="s">
        <v>323</v>
      </c>
      <c r="H24" s="358"/>
      <c r="I24" s="358"/>
    </row>
    <row r="25" spans="1:9" ht="17.25">
      <c r="A25" s="349" t="s">
        <v>114</v>
      </c>
      <c r="B25" s="350"/>
      <c r="C25" s="357">
        <v>5611832</v>
      </c>
      <c r="D25" s="346">
        <v>684052</v>
      </c>
      <c r="E25" s="329"/>
      <c r="F25" s="347">
        <v>4220638</v>
      </c>
      <c r="G25" s="352">
        <v>553896</v>
      </c>
      <c r="H25" s="358"/>
      <c r="I25" s="358"/>
    </row>
    <row r="26" spans="1:9" ht="17.25">
      <c r="A26" s="349"/>
      <c r="B26" s="360"/>
      <c r="C26" s="354"/>
      <c r="D26" s="354"/>
      <c r="E26" s="329"/>
      <c r="F26" s="347"/>
      <c r="G26" s="352"/>
      <c r="H26" s="361"/>
      <c r="I26" s="362"/>
    </row>
    <row r="27" spans="1:9" ht="17.25">
      <c r="A27" s="363" t="s">
        <v>115</v>
      </c>
      <c r="B27" s="364"/>
      <c r="C27" s="365">
        <f>SUM(C11:C25)</f>
        <v>19629692</v>
      </c>
      <c r="D27" s="365">
        <f>SUM(D11:D25)</f>
        <v>929213</v>
      </c>
      <c r="E27" s="337"/>
      <c r="F27" s="562">
        <f>SUM(F11:F25)</f>
        <v>14546213</v>
      </c>
      <c r="G27" s="562">
        <f>SUM(G11:G25)</f>
        <v>732718</v>
      </c>
      <c r="H27" s="361"/>
      <c r="I27" s="362"/>
    </row>
    <row r="28" spans="1:9" ht="16.5">
      <c r="A28" s="366"/>
      <c r="B28" s="367"/>
      <c r="C28" s="368"/>
      <c r="D28" s="368"/>
      <c r="E28" s="362"/>
      <c r="F28" s="368"/>
      <c r="G28" s="368"/>
      <c r="H28" s="361"/>
      <c r="I28" s="362"/>
    </row>
    <row r="29" spans="1:9" ht="16.5">
      <c r="A29" s="369"/>
      <c r="B29" s="370"/>
      <c r="C29" s="371"/>
      <c r="D29" s="371"/>
      <c r="E29" s="372"/>
      <c r="F29" s="373"/>
      <c r="G29" s="373"/>
      <c r="H29" s="361"/>
      <c r="I29" s="362"/>
    </row>
    <row r="30" s="563" customFormat="1" ht="16.5">
      <c r="A30" s="419" t="s">
        <v>356</v>
      </c>
    </row>
    <row r="31" spans="1:4" s="563" customFormat="1" ht="19.5">
      <c r="A31" s="564" t="s">
        <v>357</v>
      </c>
      <c r="B31" s="419"/>
      <c r="C31" s="419"/>
      <c r="D31" s="419"/>
    </row>
    <row r="32" s="563" customFormat="1" ht="16.5" customHeight="1">
      <c r="A32" s="565" t="s">
        <v>358</v>
      </c>
    </row>
    <row r="33" ht="16.5">
      <c r="G33" s="423" t="s">
        <v>285</v>
      </c>
    </row>
  </sheetData>
  <mergeCells count="2">
    <mergeCell ref="F5:G5"/>
    <mergeCell ref="C5:D5"/>
  </mergeCells>
  <printOptions horizontalCentered="1"/>
  <pageMargins left="0.3937007874015748" right="0.4330708661417323" top="0.3937007874015748" bottom="0.3937007874015748" header="0.3937007874015748" footer="0.1181102362204724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D1">
      <selection activeCell="D10" sqref="D10"/>
    </sheetView>
  </sheetViews>
  <sheetFormatPr defaultColWidth="9.00390625" defaultRowHeight="16.5"/>
  <cols>
    <col min="1" max="1" width="3.875" style="76" customWidth="1"/>
    <col min="2" max="2" width="9.00390625" style="76" customWidth="1"/>
    <col min="3" max="3" width="32.00390625" style="76" customWidth="1"/>
    <col min="4" max="4" width="19.50390625" style="76" customWidth="1"/>
    <col min="5" max="5" width="19.25390625" style="76" customWidth="1"/>
    <col min="6" max="6" width="16.50390625" style="76" customWidth="1"/>
    <col min="7" max="7" width="12.875" style="76" customWidth="1"/>
    <col min="8" max="16384" width="9.00390625" style="76" customWidth="1"/>
  </cols>
  <sheetData>
    <row r="1" ht="22.5">
      <c r="A1" s="75" t="s">
        <v>22</v>
      </c>
    </row>
    <row r="2" ht="22.5">
      <c r="A2" s="75"/>
    </row>
    <row r="3" s="77" customFormat="1" ht="18.75">
      <c r="A3" s="77" t="s">
        <v>292</v>
      </c>
    </row>
    <row r="4" s="77" customFormat="1" ht="19.5">
      <c r="A4" s="78"/>
    </row>
    <row r="5" s="79" customFormat="1" ht="15.75">
      <c r="D5" s="80"/>
    </row>
    <row r="6" spans="1:7" s="79" customFormat="1" ht="16.5">
      <c r="A6" s="566"/>
      <c r="B6" s="566"/>
      <c r="C6" s="566"/>
      <c r="D6" s="567" t="s">
        <v>293</v>
      </c>
      <c r="E6" s="568"/>
      <c r="F6" s="568"/>
      <c r="G6" s="568"/>
    </row>
    <row r="7" spans="1:7" s="79" customFormat="1" ht="16.5">
      <c r="A7" s="566"/>
      <c r="B7" s="566"/>
      <c r="C7" s="566"/>
      <c r="D7" s="569" t="s">
        <v>281</v>
      </c>
      <c r="E7" s="566"/>
      <c r="F7" s="570" t="s">
        <v>23</v>
      </c>
      <c r="G7" s="568"/>
    </row>
    <row r="8" spans="1:7" s="79" customFormat="1" ht="9" customHeight="1">
      <c r="A8" s="571"/>
      <c r="B8" s="571"/>
      <c r="C8" s="571"/>
      <c r="D8" s="572"/>
      <c r="E8" s="571"/>
      <c r="F8" s="573"/>
      <c r="G8" s="571"/>
    </row>
    <row r="9" spans="1:7" s="79" customFormat="1" ht="21.75" customHeight="1">
      <c r="A9" s="621" t="s">
        <v>27</v>
      </c>
      <c r="B9" s="568"/>
      <c r="C9" s="568"/>
      <c r="D9" s="574">
        <v>6695.892822622</v>
      </c>
      <c r="E9" s="575" t="s">
        <v>308</v>
      </c>
      <c r="F9" s="568" t="s">
        <v>196</v>
      </c>
      <c r="G9" s="566"/>
    </row>
    <row r="10" spans="1:7" s="79" customFormat="1" ht="15" customHeight="1">
      <c r="A10" s="622"/>
      <c r="B10" s="566"/>
      <c r="C10" s="566"/>
      <c r="D10" s="576"/>
      <c r="E10" s="566"/>
      <c r="F10" s="577"/>
      <c r="G10" s="566"/>
    </row>
    <row r="11" spans="1:7" s="79" customFormat="1" ht="15.75" customHeight="1">
      <c r="A11" s="622"/>
      <c r="B11" s="566"/>
      <c r="C11" s="566"/>
      <c r="D11" s="576"/>
      <c r="E11" s="566"/>
      <c r="F11" s="577"/>
      <c r="G11" s="566"/>
    </row>
    <row r="12" spans="1:7" s="79" customFormat="1" ht="16.5">
      <c r="A12" s="621" t="s">
        <v>24</v>
      </c>
      <c r="B12" s="568"/>
      <c r="C12" s="568"/>
      <c r="D12" s="574">
        <v>3974.111685972</v>
      </c>
      <c r="E12" s="575" t="s">
        <v>309</v>
      </c>
      <c r="F12" s="578" t="s">
        <v>366</v>
      </c>
      <c r="G12" s="568"/>
    </row>
    <row r="13" spans="1:7" s="79" customFormat="1" ht="17.25">
      <c r="A13" s="623"/>
      <c r="B13" s="568"/>
      <c r="C13" s="568"/>
      <c r="D13" s="579"/>
      <c r="E13" s="575"/>
      <c r="F13" s="580"/>
      <c r="G13" s="568"/>
    </row>
    <row r="14" spans="1:7" s="79" customFormat="1" ht="16.5">
      <c r="A14" s="621"/>
      <c r="B14" s="568"/>
      <c r="C14" s="568"/>
      <c r="D14" s="579"/>
      <c r="E14" s="575"/>
      <c r="F14" s="568"/>
      <c r="G14" s="568"/>
    </row>
    <row r="15" spans="1:7" s="79" customFormat="1" ht="16.5">
      <c r="A15" s="621" t="s">
        <v>371</v>
      </c>
      <c r="B15" s="568"/>
      <c r="C15" s="568"/>
      <c r="D15" s="579"/>
      <c r="E15" s="575"/>
      <c r="F15" s="568"/>
      <c r="G15" s="568"/>
    </row>
    <row r="16" spans="1:7" s="79" customFormat="1" ht="17.25">
      <c r="A16" s="623"/>
      <c r="B16" s="568"/>
      <c r="C16" s="568"/>
      <c r="D16" s="579"/>
      <c r="E16" s="575"/>
      <c r="F16" s="568"/>
      <c r="G16" s="568"/>
    </row>
    <row r="17" spans="1:7" s="79" customFormat="1" ht="16.5">
      <c r="A17" s="621"/>
      <c r="B17" s="568"/>
      <c r="C17" s="568"/>
      <c r="D17" s="581"/>
      <c r="E17" s="575"/>
      <c r="F17" s="568"/>
      <c r="G17" s="568"/>
    </row>
    <row r="18" spans="1:7" s="79" customFormat="1" ht="17.25">
      <c r="A18" s="624" t="s">
        <v>25</v>
      </c>
      <c r="B18" s="568"/>
      <c r="C18" s="582"/>
      <c r="D18" s="583">
        <v>941.0562915019999</v>
      </c>
      <c r="E18" s="584" t="s">
        <v>309</v>
      </c>
      <c r="F18" s="582" t="s">
        <v>196</v>
      </c>
      <c r="G18" s="568"/>
    </row>
    <row r="19" spans="1:7" s="79" customFormat="1" ht="17.25">
      <c r="A19" s="624"/>
      <c r="B19" s="568"/>
      <c r="C19" s="582"/>
      <c r="D19" s="585"/>
      <c r="E19" s="584"/>
      <c r="F19" s="568"/>
      <c r="G19" s="568"/>
    </row>
    <row r="20" spans="1:7" s="79" customFormat="1" ht="17.25">
      <c r="A20" s="624"/>
      <c r="B20" s="568"/>
      <c r="C20" s="582"/>
      <c r="D20" s="585"/>
      <c r="E20" s="584"/>
      <c r="F20" s="582"/>
      <c r="G20" s="568"/>
    </row>
    <row r="21" spans="1:7" s="79" customFormat="1" ht="17.25">
      <c r="A21" s="624" t="s">
        <v>26</v>
      </c>
      <c r="B21" s="568"/>
      <c r="C21" s="582"/>
      <c r="D21" s="583">
        <v>524.475805716</v>
      </c>
      <c r="E21" s="584" t="s">
        <v>309</v>
      </c>
      <c r="F21" s="582" t="s">
        <v>196</v>
      </c>
      <c r="G21" s="568"/>
    </row>
    <row r="22" spans="1:7" s="79" customFormat="1" ht="17.25">
      <c r="A22" s="625"/>
      <c r="B22" s="568"/>
      <c r="C22" s="582"/>
      <c r="D22" s="579"/>
      <c r="E22" s="568"/>
      <c r="F22" s="568"/>
      <c r="G22" s="568"/>
    </row>
    <row r="23" spans="1:7" s="79" customFormat="1" ht="16.5">
      <c r="A23" s="621"/>
      <c r="B23" s="568"/>
      <c r="C23" s="568"/>
      <c r="D23" s="579"/>
      <c r="E23" s="568"/>
      <c r="F23" s="568"/>
      <c r="G23" s="568"/>
    </row>
    <row r="24" spans="1:7" s="79" customFormat="1" ht="16.5">
      <c r="A24" s="621" t="s">
        <v>28</v>
      </c>
      <c r="B24" s="568"/>
      <c r="C24" s="568"/>
      <c r="D24" s="586">
        <v>1259</v>
      </c>
      <c r="E24" s="575"/>
      <c r="F24" s="568" t="s">
        <v>196</v>
      </c>
      <c r="G24" s="568"/>
    </row>
    <row r="25" spans="1:7" s="79" customFormat="1" ht="16.5">
      <c r="A25" s="82"/>
      <c r="D25" s="80"/>
      <c r="G25" s="80" t="s">
        <v>294</v>
      </c>
    </row>
  </sheetData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11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47">
      <selection activeCell="C53" sqref="C53:C55"/>
    </sheetView>
  </sheetViews>
  <sheetFormatPr defaultColWidth="9.00390625" defaultRowHeight="16.5"/>
  <cols>
    <col min="1" max="1" width="42.50390625" style="396" customWidth="1"/>
    <col min="2" max="2" width="3.375" style="396" customWidth="1"/>
    <col min="3" max="3" width="15.375" style="396" customWidth="1"/>
    <col min="4" max="4" width="17.375" style="396" customWidth="1"/>
    <col min="5" max="5" width="8.00390625" style="396" hidden="1" customWidth="1"/>
    <col min="6" max="16384" width="8.00390625" style="396" customWidth="1"/>
  </cols>
  <sheetData>
    <row r="1" spans="1:5" ht="22.5">
      <c r="A1" s="418" t="s">
        <v>239</v>
      </c>
      <c r="B1" s="2"/>
      <c r="C1" s="2"/>
      <c r="D1" s="2"/>
      <c r="E1" s="2"/>
    </row>
    <row r="2" spans="1:5" ht="14.25" customHeight="1">
      <c r="A2" s="664"/>
      <c r="B2" s="667"/>
      <c r="C2" s="666" t="s">
        <v>264</v>
      </c>
      <c r="D2" s="666"/>
      <c r="E2" s="2"/>
    </row>
    <row r="3" spans="1:5" ht="14.25" customHeight="1" thickBot="1">
      <c r="A3" s="635"/>
      <c r="B3" s="665"/>
      <c r="C3" s="499" t="s">
        <v>340</v>
      </c>
      <c r="D3" s="470" t="s">
        <v>251</v>
      </c>
      <c r="E3" s="2"/>
    </row>
    <row r="4" spans="1:5" ht="15.75">
      <c r="A4" s="382"/>
      <c r="B4" s="383"/>
      <c r="C4" s="388"/>
      <c r="D4" s="388"/>
      <c r="E4" s="2"/>
    </row>
    <row r="5" spans="1:5" ht="14.25" customHeight="1">
      <c r="A5" s="382" t="s">
        <v>150</v>
      </c>
      <c r="B5" s="656"/>
      <c r="C5" s="662"/>
      <c r="D5" s="660"/>
      <c r="E5" s="2"/>
    </row>
    <row r="6" spans="1:5" ht="14.25" customHeight="1">
      <c r="A6" s="382" t="s">
        <v>151</v>
      </c>
      <c r="B6" s="656"/>
      <c r="C6" s="662"/>
      <c r="D6" s="660"/>
      <c r="E6" s="2"/>
    </row>
    <row r="7" spans="1:5" ht="15.75">
      <c r="A7" s="389"/>
      <c r="B7" s="656"/>
      <c r="C7" s="662"/>
      <c r="D7" s="660"/>
      <c r="E7" s="2"/>
    </row>
    <row r="8" spans="1:5" ht="15.75">
      <c r="A8" s="390" t="s">
        <v>138</v>
      </c>
      <c r="B8" s="656"/>
      <c r="C8" s="633">
        <v>149572</v>
      </c>
      <c r="D8" s="634">
        <v>116142</v>
      </c>
      <c r="E8" s="2"/>
    </row>
    <row r="9" spans="1:5" ht="15.75">
      <c r="A9" s="390"/>
      <c r="B9" s="656"/>
      <c r="C9" s="633"/>
      <c r="D9" s="634"/>
      <c r="E9" s="2"/>
    </row>
    <row r="10" spans="1:5" ht="15.75">
      <c r="A10" s="390"/>
      <c r="B10" s="656"/>
      <c r="C10" s="659"/>
      <c r="D10" s="661"/>
      <c r="E10" s="2"/>
    </row>
    <row r="11" spans="1:5" ht="15.75">
      <c r="A11" s="390" t="s">
        <v>139</v>
      </c>
      <c r="B11" s="656"/>
      <c r="C11" s="391" t="s">
        <v>327</v>
      </c>
      <c r="D11" s="392" t="s">
        <v>119</v>
      </c>
      <c r="E11" s="2"/>
    </row>
    <row r="12" spans="1:5" ht="15.75">
      <c r="A12" s="390"/>
      <c r="B12" s="656"/>
      <c r="C12" s="391"/>
      <c r="D12" s="392"/>
      <c r="E12" s="2"/>
    </row>
    <row r="13" spans="1:5" ht="15.75">
      <c r="A13" s="390"/>
      <c r="B13" s="656"/>
      <c r="C13" s="397"/>
      <c r="D13" s="398"/>
      <c r="E13" s="2"/>
    </row>
    <row r="14" spans="1:5" ht="15.75">
      <c r="A14" s="390" t="s">
        <v>140</v>
      </c>
      <c r="B14" s="656"/>
      <c r="C14" s="391" t="s">
        <v>326</v>
      </c>
      <c r="D14" s="392" t="s">
        <v>120</v>
      </c>
      <c r="E14" s="2"/>
    </row>
    <row r="15" spans="1:5" ht="15.75">
      <c r="A15" s="390"/>
      <c r="B15" s="656"/>
      <c r="C15" s="391"/>
      <c r="D15" s="392"/>
      <c r="E15" s="2"/>
    </row>
    <row r="16" spans="1:5" ht="15.75">
      <c r="A16" s="390"/>
      <c r="B16" s="656"/>
      <c r="C16" s="397"/>
      <c r="D16" s="398"/>
      <c r="E16" s="2"/>
    </row>
    <row r="17" spans="1:5" ht="15.75">
      <c r="A17" s="383"/>
      <c r="B17" s="383"/>
      <c r="C17" s="384"/>
      <c r="D17" s="388"/>
      <c r="E17" s="2"/>
    </row>
    <row r="18" spans="1:5" ht="28.5">
      <c r="A18" s="382" t="s">
        <v>152</v>
      </c>
      <c r="B18" s="656"/>
      <c r="C18" s="662"/>
      <c r="D18" s="660" t="s">
        <v>121</v>
      </c>
      <c r="E18" s="2"/>
    </row>
    <row r="19" spans="1:5" ht="16.5" customHeight="1">
      <c r="A19" s="389"/>
      <c r="B19" s="656"/>
      <c r="C19" s="662"/>
      <c r="D19" s="660"/>
      <c r="E19" s="2"/>
    </row>
    <row r="20" spans="1:5" ht="15.75">
      <c r="A20" s="390" t="s">
        <v>141</v>
      </c>
      <c r="B20" s="656"/>
      <c r="C20" s="633">
        <v>23778</v>
      </c>
      <c r="D20" s="660" t="s">
        <v>122</v>
      </c>
      <c r="E20" s="2"/>
    </row>
    <row r="21" spans="1:5" ht="15.75">
      <c r="A21" s="390"/>
      <c r="B21" s="656"/>
      <c r="C21" s="659"/>
      <c r="D21" s="660"/>
      <c r="E21" s="2"/>
    </row>
    <row r="22" spans="1:5" ht="15.75">
      <c r="A22" s="390"/>
      <c r="B22" s="656"/>
      <c r="C22" s="659"/>
      <c r="D22" s="660"/>
      <c r="E22" s="2"/>
    </row>
    <row r="23" spans="1:5" ht="15.75">
      <c r="A23" s="390" t="s">
        <v>142</v>
      </c>
      <c r="B23" s="656"/>
      <c r="C23" s="391" t="s">
        <v>325</v>
      </c>
      <c r="D23" s="388" t="s">
        <v>123</v>
      </c>
      <c r="E23" s="2"/>
    </row>
    <row r="24" spans="1:5" ht="15.75">
      <c r="A24" s="390"/>
      <c r="B24" s="656"/>
      <c r="C24" s="391"/>
      <c r="D24" s="392"/>
      <c r="E24" s="2"/>
    </row>
    <row r="25" spans="1:5" ht="15.75">
      <c r="A25" s="398"/>
      <c r="B25" s="656"/>
      <c r="C25" s="397"/>
      <c r="D25" s="388"/>
      <c r="E25" s="2"/>
    </row>
    <row r="26" spans="1:5" ht="15.75">
      <c r="A26" s="390" t="s">
        <v>140</v>
      </c>
      <c r="B26" s="656"/>
      <c r="C26" s="391" t="s">
        <v>324</v>
      </c>
      <c r="D26" s="388" t="s">
        <v>124</v>
      </c>
      <c r="E26" s="2"/>
    </row>
    <row r="27" spans="1:5" ht="15.75">
      <c r="A27" s="390"/>
      <c r="B27" s="656"/>
      <c r="C27" s="391"/>
      <c r="D27" s="392"/>
      <c r="E27" s="2"/>
    </row>
    <row r="28" spans="1:5" ht="15.75">
      <c r="A28" s="398"/>
      <c r="B28" s="656"/>
      <c r="C28" s="397"/>
      <c r="D28" s="388"/>
      <c r="E28" s="2"/>
    </row>
    <row r="29" spans="1:5" ht="15.75">
      <c r="A29" s="383"/>
      <c r="B29" s="383"/>
      <c r="C29" s="384"/>
      <c r="D29" s="388"/>
      <c r="E29" s="2"/>
    </row>
    <row r="30" spans="1:5" ht="28.5">
      <c r="A30" s="382" t="s">
        <v>153</v>
      </c>
      <c r="B30" s="656"/>
      <c r="C30" s="662"/>
      <c r="D30" s="660"/>
      <c r="E30" s="2"/>
    </row>
    <row r="31" spans="1:5" ht="15.75">
      <c r="A31" s="382"/>
      <c r="B31" s="656"/>
      <c r="C31" s="662"/>
      <c r="D31" s="660"/>
      <c r="E31" s="2"/>
    </row>
    <row r="32" spans="2:5" ht="15.75">
      <c r="B32" s="656"/>
      <c r="C32" s="662"/>
      <c r="D32" s="660"/>
      <c r="E32" s="2"/>
    </row>
    <row r="33" spans="1:5" ht="15.75">
      <c r="A33" s="390" t="s">
        <v>143</v>
      </c>
      <c r="B33" s="656"/>
      <c r="C33" s="659">
        <v>413</v>
      </c>
      <c r="D33" s="660" t="s">
        <v>125</v>
      </c>
      <c r="E33" s="2"/>
    </row>
    <row r="34" spans="1:5" ht="15.75">
      <c r="A34" s="390"/>
      <c r="B34" s="656"/>
      <c r="C34" s="659"/>
      <c r="D34" s="660"/>
      <c r="E34" s="2"/>
    </row>
    <row r="35" spans="2:5" ht="15.75">
      <c r="B35" s="656"/>
      <c r="C35" s="659"/>
      <c r="D35" s="660"/>
      <c r="E35" s="2"/>
    </row>
    <row r="36" spans="1:5" ht="15.75">
      <c r="A36" s="390" t="s">
        <v>144</v>
      </c>
      <c r="B36" s="656"/>
      <c r="C36" s="391" t="s">
        <v>328</v>
      </c>
      <c r="D36" s="388" t="s">
        <v>126</v>
      </c>
      <c r="E36" s="2"/>
    </row>
    <row r="37" spans="1:5" ht="15.75">
      <c r="A37" s="398"/>
      <c r="B37" s="656"/>
      <c r="C37" s="391"/>
      <c r="D37" s="392"/>
      <c r="E37" s="2"/>
    </row>
    <row r="38" spans="2:5" ht="15.75">
      <c r="B38" s="656"/>
      <c r="C38" s="397"/>
      <c r="D38" s="388"/>
      <c r="E38" s="2"/>
    </row>
    <row r="39" spans="1:5" ht="15.75">
      <c r="A39" s="390" t="s">
        <v>140</v>
      </c>
      <c r="B39" s="656"/>
      <c r="C39" s="391" t="s">
        <v>329</v>
      </c>
      <c r="D39" s="392" t="s">
        <v>127</v>
      </c>
      <c r="E39" s="2"/>
    </row>
    <row r="40" spans="1:5" ht="15.75">
      <c r="A40" s="2"/>
      <c r="B40" s="656"/>
      <c r="C40" s="391"/>
      <c r="D40" s="392"/>
      <c r="E40" s="2"/>
    </row>
    <row r="41" spans="1:5" ht="15.75">
      <c r="A41" s="2"/>
      <c r="B41" s="383"/>
      <c r="C41" s="391"/>
      <c r="D41" s="392"/>
      <c r="E41" s="2"/>
    </row>
    <row r="42" spans="1:5" ht="15.75">
      <c r="A42" s="2"/>
      <c r="B42" s="383"/>
      <c r="C42" s="391"/>
      <c r="D42" s="392"/>
      <c r="E42" s="2"/>
    </row>
    <row r="43" spans="1:5" ht="15.75">
      <c r="A43" s="2"/>
      <c r="B43" s="383"/>
      <c r="C43" s="391"/>
      <c r="D43" s="392"/>
      <c r="E43" s="2"/>
    </row>
    <row r="44" spans="1:5" ht="15.75">
      <c r="A44" s="664"/>
      <c r="B44" s="2"/>
      <c r="C44" s="300"/>
      <c r="D44" s="2"/>
      <c r="E44" s="2"/>
    </row>
    <row r="45" spans="1:2" ht="14.25" customHeight="1">
      <c r="A45" s="664"/>
      <c r="B45" s="656"/>
    </row>
    <row r="46" spans="1:2" ht="14.25" customHeight="1">
      <c r="A46" s="664"/>
      <c r="B46" s="656"/>
    </row>
    <row r="47" spans="1:5" ht="15.75" customHeight="1">
      <c r="A47" s="664"/>
      <c r="B47" s="656"/>
      <c r="C47" s="666" t="s">
        <v>264</v>
      </c>
      <c r="D47" s="666"/>
      <c r="E47" s="383"/>
    </row>
    <row r="48" spans="1:5" ht="15.75" thickBot="1">
      <c r="A48" s="385"/>
      <c r="B48" s="665"/>
      <c r="C48" s="499" t="s">
        <v>341</v>
      </c>
      <c r="D48" s="470" t="s">
        <v>251</v>
      </c>
      <c r="E48" s="388"/>
    </row>
    <row r="49" spans="1:5" ht="28.5">
      <c r="A49" s="382" t="s">
        <v>128</v>
      </c>
      <c r="B49" s="383"/>
      <c r="C49" s="467">
        <v>0.997</v>
      </c>
      <c r="D49" s="468">
        <v>0.9969</v>
      </c>
      <c r="E49" s="468"/>
    </row>
    <row r="50" spans="1:5" ht="15.75">
      <c r="A50" s="389"/>
      <c r="B50" s="656"/>
      <c r="C50" s="467"/>
      <c r="D50" s="468"/>
      <c r="E50" s="468"/>
    </row>
    <row r="51" spans="1:2" ht="15">
      <c r="A51" s="383"/>
      <c r="B51" s="656"/>
    </row>
    <row r="52" spans="2:5" ht="15">
      <c r="B52" s="383"/>
      <c r="C52" s="384"/>
      <c r="D52" s="660"/>
      <c r="E52" s="660"/>
    </row>
    <row r="53" spans="1:5" ht="30" customHeight="1">
      <c r="A53" s="382" t="s">
        <v>129</v>
      </c>
      <c r="B53" s="667"/>
      <c r="C53" s="668">
        <v>0.9998</v>
      </c>
      <c r="D53" s="663">
        <v>0.9997</v>
      </c>
      <c r="E53" s="663"/>
    </row>
    <row r="54" spans="1:5" ht="36" customHeight="1">
      <c r="A54" s="382"/>
      <c r="B54" s="667"/>
      <c r="C54" s="668"/>
      <c r="D54" s="663"/>
      <c r="E54" s="663"/>
    </row>
    <row r="55" spans="1:5" ht="14.25" customHeight="1">
      <c r="A55" s="382" t="s">
        <v>130</v>
      </c>
      <c r="B55" s="667"/>
      <c r="C55" s="668"/>
      <c r="D55" s="663"/>
      <c r="E55" s="663"/>
    </row>
    <row r="56" spans="1:5" ht="14.25" customHeight="1">
      <c r="A56" s="389"/>
      <c r="B56" s="656"/>
      <c r="C56" s="662"/>
      <c r="D56" s="660"/>
      <c r="E56" s="660"/>
    </row>
    <row r="57" spans="2:5" ht="12.75">
      <c r="B57" s="656"/>
      <c r="C57" s="662"/>
      <c r="D57" s="660"/>
      <c r="E57" s="660"/>
    </row>
    <row r="58" spans="1:5" ht="15">
      <c r="A58" s="390" t="s">
        <v>145</v>
      </c>
      <c r="B58" s="656"/>
      <c r="C58" s="659">
        <v>9</v>
      </c>
      <c r="D58" s="661" t="s">
        <v>131</v>
      </c>
      <c r="E58" s="661"/>
    </row>
    <row r="59" spans="1:5" ht="15">
      <c r="A59" s="390"/>
      <c r="B59" s="656"/>
      <c r="C59" s="659"/>
      <c r="D59" s="661"/>
      <c r="E59" s="661"/>
    </row>
    <row r="60" spans="2:5" ht="12.75">
      <c r="B60" s="656"/>
      <c r="C60" s="659"/>
      <c r="D60" s="661"/>
      <c r="E60" s="661"/>
    </row>
    <row r="61" spans="1:5" ht="15">
      <c r="A61" s="390" t="s">
        <v>146</v>
      </c>
      <c r="B61" s="656"/>
      <c r="C61" s="659">
        <v>10</v>
      </c>
      <c r="D61" s="661" t="s">
        <v>132</v>
      </c>
      <c r="E61" s="661"/>
    </row>
    <row r="62" spans="1:5" ht="15">
      <c r="A62" s="390"/>
      <c r="B62" s="656"/>
      <c r="C62" s="659"/>
      <c r="D62" s="661"/>
      <c r="E62" s="661"/>
    </row>
    <row r="63" spans="2:5" ht="12.75">
      <c r="B63" s="656"/>
      <c r="C63" s="659"/>
      <c r="D63" s="661"/>
      <c r="E63" s="661"/>
    </row>
    <row r="64" spans="1:5" ht="15" customHeight="1">
      <c r="A64" s="390" t="s">
        <v>147</v>
      </c>
      <c r="B64" s="656"/>
      <c r="C64" s="391" t="s">
        <v>330</v>
      </c>
      <c r="D64" s="660" t="s">
        <v>133</v>
      </c>
      <c r="E64" s="660"/>
    </row>
    <row r="65" spans="1:5" ht="15.75" customHeight="1">
      <c r="A65" s="398"/>
      <c r="B65" s="656"/>
      <c r="C65" s="391"/>
      <c r="D65" s="661"/>
      <c r="E65" s="661"/>
    </row>
    <row r="66" spans="1:5" ht="16.5" thickBot="1">
      <c r="A66" s="385"/>
      <c r="B66" s="386"/>
      <c r="C66" s="387"/>
      <c r="D66" s="387"/>
      <c r="E66" s="393"/>
    </row>
    <row r="67" spans="1:7" ht="15.75">
      <c r="A67" s="382" t="s">
        <v>134</v>
      </c>
      <c r="B67" s="383"/>
      <c r="C67" s="384"/>
      <c r="D67" s="388"/>
      <c r="E67" s="393"/>
      <c r="G67" s="396" t="s">
        <v>240</v>
      </c>
    </row>
    <row r="68" spans="1:5" ht="15" customHeight="1">
      <c r="A68" s="382"/>
      <c r="B68" s="383"/>
      <c r="C68" s="384"/>
      <c r="D68" s="388"/>
      <c r="E68" s="393"/>
    </row>
    <row r="69" spans="2:5" ht="14.25" customHeight="1">
      <c r="B69" s="383"/>
      <c r="C69" s="384"/>
      <c r="D69" s="388"/>
      <c r="E69" s="393"/>
    </row>
    <row r="70" spans="1:5" ht="15" customHeight="1">
      <c r="A70" s="390" t="s">
        <v>148</v>
      </c>
      <c r="B70" s="656"/>
      <c r="C70" s="391" t="s">
        <v>331</v>
      </c>
      <c r="D70" s="388" t="s">
        <v>154</v>
      </c>
      <c r="E70" s="657"/>
    </row>
    <row r="71" spans="1:5" ht="15.75">
      <c r="A71" s="398"/>
      <c r="B71" s="656"/>
      <c r="C71" s="384"/>
      <c r="D71" s="388"/>
      <c r="E71" s="657"/>
    </row>
    <row r="72" spans="2:5" ht="15" customHeight="1">
      <c r="B72" s="656"/>
      <c r="C72" s="397"/>
      <c r="D72" s="388"/>
      <c r="E72" s="657"/>
    </row>
    <row r="73" spans="1:5" ht="15" customHeight="1">
      <c r="A73" s="394" t="s">
        <v>155</v>
      </c>
      <c r="B73" s="656"/>
      <c r="C73" s="658">
        <v>0.6071</v>
      </c>
      <c r="D73" s="660" t="s">
        <v>135</v>
      </c>
      <c r="E73" s="657"/>
    </row>
    <row r="74" spans="1:5" ht="15" customHeight="1">
      <c r="A74" s="7" t="s">
        <v>156</v>
      </c>
      <c r="B74" s="656"/>
      <c r="C74" s="659"/>
      <c r="D74" s="660"/>
      <c r="E74" s="657"/>
    </row>
    <row r="75" spans="1:5" ht="15">
      <c r="A75" s="399"/>
      <c r="B75" s="656"/>
      <c r="C75" s="659"/>
      <c r="D75" s="660"/>
      <c r="E75" s="657"/>
    </row>
    <row r="76" spans="1:5" ht="15">
      <c r="A76" s="390"/>
      <c r="B76" s="656"/>
      <c r="C76" s="659"/>
      <c r="D76" s="660"/>
      <c r="E76" s="657"/>
    </row>
    <row r="77" spans="2:5" ht="15" customHeight="1">
      <c r="B77" s="656"/>
      <c r="C77" s="659"/>
      <c r="D77" s="660"/>
      <c r="E77" s="657"/>
    </row>
    <row r="78" spans="1:5" ht="15" customHeight="1">
      <c r="A78" s="390" t="s">
        <v>149</v>
      </c>
      <c r="B78" s="656"/>
      <c r="C78" s="391" t="s">
        <v>332</v>
      </c>
      <c r="D78" s="388" t="s">
        <v>136</v>
      </c>
      <c r="E78" s="657"/>
    </row>
    <row r="79" spans="1:5" ht="15.75">
      <c r="A79" s="398"/>
      <c r="B79" s="656"/>
      <c r="C79" s="384"/>
      <c r="D79" s="388"/>
      <c r="E79" s="657"/>
    </row>
    <row r="80" spans="2:5" ht="15" customHeight="1">
      <c r="B80" s="656"/>
      <c r="C80" s="397"/>
      <c r="D80" s="388"/>
      <c r="E80" s="657"/>
    </row>
    <row r="81" spans="1:5" ht="15" customHeight="1">
      <c r="A81" s="395" t="s">
        <v>157</v>
      </c>
      <c r="B81" s="656"/>
      <c r="C81" s="658">
        <v>0.3446</v>
      </c>
      <c r="D81" s="660" t="s">
        <v>137</v>
      </c>
      <c r="E81" s="657"/>
    </row>
    <row r="82" spans="1:5" ht="15" customHeight="1">
      <c r="A82" s="390" t="s">
        <v>158</v>
      </c>
      <c r="B82" s="656"/>
      <c r="C82" s="659"/>
      <c r="D82" s="660"/>
      <c r="E82" s="657"/>
    </row>
    <row r="83" spans="1:5" ht="15.75">
      <c r="A83" s="2"/>
      <c r="B83" s="656"/>
      <c r="C83" s="659"/>
      <c r="D83" s="660"/>
      <c r="E83" s="657"/>
    </row>
    <row r="84" spans="1:5" ht="15.75">
      <c r="A84" s="2"/>
      <c r="B84" s="383"/>
      <c r="C84" s="391"/>
      <c r="D84" s="388"/>
      <c r="E84" s="393"/>
    </row>
    <row r="85" spans="1:5" ht="15.75">
      <c r="A85" s="2"/>
      <c r="B85" s="383"/>
      <c r="C85" s="391"/>
      <c r="D85" s="388"/>
      <c r="E85" s="393"/>
    </row>
    <row r="86" spans="2:5" ht="15.75">
      <c r="B86" s="2"/>
      <c r="C86" s="2"/>
      <c r="D86" s="86" t="s">
        <v>179</v>
      </c>
      <c r="E86" s="2"/>
    </row>
  </sheetData>
  <mergeCells count="59">
    <mergeCell ref="A2:A3"/>
    <mergeCell ref="B2:B3"/>
    <mergeCell ref="B5:B7"/>
    <mergeCell ref="C5:C7"/>
    <mergeCell ref="C2:D2"/>
    <mergeCell ref="D5:D7"/>
    <mergeCell ref="B8:B10"/>
    <mergeCell ref="C8:C10"/>
    <mergeCell ref="D8:D10"/>
    <mergeCell ref="B11:B13"/>
    <mergeCell ref="B14:B16"/>
    <mergeCell ref="B18:B19"/>
    <mergeCell ref="C18:C19"/>
    <mergeCell ref="D18:D19"/>
    <mergeCell ref="B20:B22"/>
    <mergeCell ref="C20:C22"/>
    <mergeCell ref="D20:D22"/>
    <mergeCell ref="B23:B25"/>
    <mergeCell ref="B26:B28"/>
    <mergeCell ref="B30:B32"/>
    <mergeCell ref="C30:C32"/>
    <mergeCell ref="D30:D32"/>
    <mergeCell ref="B33:B35"/>
    <mergeCell ref="C33:C35"/>
    <mergeCell ref="D33:D35"/>
    <mergeCell ref="B36:B38"/>
    <mergeCell ref="D53:E55"/>
    <mergeCell ref="B39:B40"/>
    <mergeCell ref="A44:A47"/>
    <mergeCell ref="B45:B48"/>
    <mergeCell ref="B50:B51"/>
    <mergeCell ref="C47:D47"/>
    <mergeCell ref="D52:E52"/>
    <mergeCell ref="B53:B55"/>
    <mergeCell ref="C53:C55"/>
    <mergeCell ref="B58:B60"/>
    <mergeCell ref="C58:C60"/>
    <mergeCell ref="D58:E60"/>
    <mergeCell ref="B56:B57"/>
    <mergeCell ref="C56:C57"/>
    <mergeCell ref="D56:E57"/>
    <mergeCell ref="B61:B63"/>
    <mergeCell ref="C61:C63"/>
    <mergeCell ref="D61:E63"/>
    <mergeCell ref="B64:B65"/>
    <mergeCell ref="D64:E64"/>
    <mergeCell ref="D65:E65"/>
    <mergeCell ref="B70:B72"/>
    <mergeCell ref="E70:E72"/>
    <mergeCell ref="B73:B77"/>
    <mergeCell ref="C73:C77"/>
    <mergeCell ref="D73:D77"/>
    <mergeCell ref="E73:E77"/>
    <mergeCell ref="B78:B80"/>
    <mergeCell ref="E78:E80"/>
    <mergeCell ref="B81:B83"/>
    <mergeCell ref="C81:C83"/>
    <mergeCell ref="D81:D83"/>
    <mergeCell ref="E81:E83"/>
  </mergeCells>
  <printOptions/>
  <pageMargins left="0.5511811023622047" right="0.5511811023622047" top="0.71" bottom="0.984251968503937" header="0.38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="90" zoomScaleNormal="90" workbookViewId="0" topLeftCell="A1">
      <selection activeCell="B23" sqref="B23"/>
    </sheetView>
  </sheetViews>
  <sheetFormatPr defaultColWidth="9.00390625" defaultRowHeight="16.5"/>
  <cols>
    <col min="1" max="1" width="21.875" style="2" customWidth="1"/>
    <col min="2" max="2" width="22.875" style="2" customWidth="1"/>
    <col min="3" max="3" width="9.75390625" style="2" customWidth="1"/>
    <col min="4" max="4" width="2.00390625" style="2" customWidth="1"/>
    <col min="5" max="5" width="11.375" style="2" customWidth="1"/>
    <col min="6" max="6" width="5.375" style="2" customWidth="1"/>
    <col min="7" max="7" width="11.75390625" style="2" customWidth="1"/>
    <col min="8" max="8" width="2.00390625" style="2" customWidth="1"/>
    <col min="9" max="9" width="11.00390625" style="2" customWidth="1"/>
    <col min="10" max="10" width="5.50390625" style="2" customWidth="1"/>
    <col min="11" max="11" width="11.00390625" style="2" customWidth="1"/>
    <col min="12" max="12" width="3.625" style="2" customWidth="1"/>
    <col min="13" max="13" width="12.25390625" style="2" customWidth="1"/>
    <col min="14" max="16384" width="9.00390625" style="2" customWidth="1"/>
  </cols>
  <sheetData>
    <row r="1" ht="22.5">
      <c r="A1" s="400" t="s">
        <v>0</v>
      </c>
    </row>
    <row r="2" ht="18.75">
      <c r="A2" s="509" t="s">
        <v>265</v>
      </c>
    </row>
    <row r="3" ht="10.5" customHeight="1"/>
    <row r="4" spans="3:12" ht="15.75">
      <c r="C4" s="3" t="s">
        <v>1</v>
      </c>
      <c r="D4" s="3"/>
      <c r="G4" s="3" t="s">
        <v>2</v>
      </c>
      <c r="H4" s="3"/>
      <c r="K4" s="3" t="s">
        <v>3</v>
      </c>
      <c r="L4" s="3"/>
    </row>
    <row r="5" spans="1:13" s="7" customFormat="1" ht="15">
      <c r="A5" s="4"/>
      <c r="B5" s="4"/>
      <c r="C5" s="5">
        <v>2004</v>
      </c>
      <c r="D5" s="5"/>
      <c r="E5" s="5">
        <v>2003</v>
      </c>
      <c r="F5" s="4"/>
      <c r="G5" s="5">
        <v>2004</v>
      </c>
      <c r="H5" s="5"/>
      <c r="I5" s="5">
        <v>2003</v>
      </c>
      <c r="J5" s="6"/>
      <c r="K5" s="5">
        <v>2004</v>
      </c>
      <c r="L5" s="5"/>
      <c r="M5" s="5">
        <v>2003</v>
      </c>
    </row>
    <row r="6" spans="1:13" s="7" customFormat="1" ht="15.75" customHeight="1">
      <c r="A6" s="4"/>
      <c r="B6" s="4"/>
      <c r="C6" s="8"/>
      <c r="D6" s="8"/>
      <c r="E6" s="8"/>
      <c r="F6" s="9"/>
      <c r="G6" s="8"/>
      <c r="H6" s="8"/>
      <c r="I6" s="8"/>
      <c r="J6" s="9"/>
      <c r="K6" s="8"/>
      <c r="L6" s="8"/>
      <c r="M6" s="8"/>
    </row>
    <row r="7" s="7" customFormat="1" ht="8.25" customHeight="1"/>
    <row r="8" spans="1:13" s="7" customFormat="1" ht="18">
      <c r="A8" s="7" t="s">
        <v>210</v>
      </c>
      <c r="B8" s="10"/>
      <c r="C8" s="7">
        <v>490</v>
      </c>
      <c r="E8" s="7">
        <v>499</v>
      </c>
      <c r="G8" s="7">
        <v>126</v>
      </c>
      <c r="I8" s="7">
        <v>129</v>
      </c>
      <c r="K8" s="7">
        <v>441</v>
      </c>
      <c r="M8" s="7">
        <v>445</v>
      </c>
    </row>
    <row r="9" s="7" customFormat="1" ht="9.75" customHeight="1"/>
    <row r="10" spans="1:13" s="7" customFormat="1" ht="15.75">
      <c r="A10" s="11" t="s">
        <v>4</v>
      </c>
      <c r="B10" s="12"/>
      <c r="C10" s="11">
        <v>434</v>
      </c>
      <c r="D10" s="11"/>
      <c r="E10" s="11">
        <v>437</v>
      </c>
      <c r="F10" s="11"/>
      <c r="G10" s="11">
        <v>126</v>
      </c>
      <c r="H10" s="11"/>
      <c r="I10" s="11">
        <v>129</v>
      </c>
      <c r="J10" s="11"/>
      <c r="K10" s="11">
        <v>434</v>
      </c>
      <c r="L10" s="11"/>
      <c r="M10" s="11">
        <v>437</v>
      </c>
    </row>
    <row r="11" spans="1:13" s="7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7" customFormat="1" ht="15.75">
      <c r="A12" s="11" t="s">
        <v>5</v>
      </c>
      <c r="B12" s="12"/>
      <c r="C12" s="11">
        <v>56</v>
      </c>
      <c r="D12" s="11"/>
      <c r="E12" s="11">
        <v>62</v>
      </c>
      <c r="F12" s="11"/>
      <c r="G12" s="13" t="s">
        <v>361</v>
      </c>
      <c r="H12" s="13"/>
      <c r="I12" s="13" t="s">
        <v>361</v>
      </c>
      <c r="J12" s="11"/>
      <c r="K12" s="11">
        <v>7</v>
      </c>
      <c r="L12" s="11"/>
      <c r="M12" s="11">
        <v>8</v>
      </c>
    </row>
    <row r="13" spans="1:13" s="7" customFormat="1" ht="7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="7" customFormat="1" ht="7.5" customHeight="1"/>
    <row r="15" spans="1:13" s="7" customFormat="1" ht="16.5">
      <c r="A15" s="7" t="s">
        <v>211</v>
      </c>
      <c r="B15" s="10"/>
      <c r="C15" s="7">
        <v>32</v>
      </c>
      <c r="E15" s="7">
        <v>33</v>
      </c>
      <c r="G15" s="7">
        <v>65</v>
      </c>
      <c r="I15" s="7">
        <v>65</v>
      </c>
      <c r="K15" s="15" t="s">
        <v>362</v>
      </c>
      <c r="L15" s="15"/>
      <c r="M15" s="15" t="s">
        <v>362</v>
      </c>
    </row>
    <row r="16" s="7" customFormat="1" ht="9" customHeight="1">
      <c r="K16" s="13"/>
    </row>
    <row r="17" spans="1:13" s="7" customFormat="1" ht="14.25" customHeight="1">
      <c r="A17" s="11" t="s">
        <v>6</v>
      </c>
      <c r="B17" s="12"/>
      <c r="C17" s="11">
        <v>2</v>
      </c>
      <c r="D17" s="11"/>
      <c r="E17" s="11">
        <v>2</v>
      </c>
      <c r="F17" s="11"/>
      <c r="G17" s="11">
        <v>56</v>
      </c>
      <c r="H17" s="11"/>
      <c r="I17" s="11">
        <v>56</v>
      </c>
      <c r="J17" s="11"/>
      <c r="K17" s="13" t="s">
        <v>337</v>
      </c>
      <c r="L17" s="13"/>
      <c r="M17" s="13" t="s">
        <v>337</v>
      </c>
    </row>
    <row r="18" spans="1:13" s="7" customFormat="1" ht="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3"/>
      <c r="L18" s="11"/>
      <c r="M18" s="11"/>
    </row>
    <row r="19" spans="1:13" s="7" customFormat="1" ht="15.75">
      <c r="A19" s="11" t="s">
        <v>7</v>
      </c>
      <c r="B19" s="12"/>
      <c r="C19" s="11">
        <v>30</v>
      </c>
      <c r="D19" s="11"/>
      <c r="E19" s="11">
        <v>31</v>
      </c>
      <c r="F19" s="11"/>
      <c r="G19" s="11">
        <v>9</v>
      </c>
      <c r="H19" s="11"/>
      <c r="I19" s="11">
        <v>9</v>
      </c>
      <c r="J19" s="11"/>
      <c r="K19" s="13" t="s">
        <v>337</v>
      </c>
      <c r="L19" s="13"/>
      <c r="M19" s="13" t="s">
        <v>337</v>
      </c>
    </row>
    <row r="20" spans="1:13" s="7" customFormat="1" ht="9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3"/>
      <c r="L20" s="11"/>
      <c r="M20" s="11"/>
    </row>
    <row r="21" spans="1:13" s="7" customFormat="1" ht="15.75">
      <c r="A21" s="11" t="s">
        <v>8</v>
      </c>
      <c r="B21" s="12"/>
      <c r="C21" s="13" t="s">
        <v>337</v>
      </c>
      <c r="D21" s="13"/>
      <c r="E21" s="13" t="s">
        <v>337</v>
      </c>
      <c r="F21" s="11"/>
      <c r="G21" s="13" t="s">
        <v>337</v>
      </c>
      <c r="H21" s="13"/>
      <c r="I21" s="13" t="s">
        <v>337</v>
      </c>
      <c r="J21" s="11"/>
      <c r="K21" s="13" t="s">
        <v>337</v>
      </c>
      <c r="L21" s="13"/>
      <c r="M21" s="13" t="s">
        <v>337</v>
      </c>
    </row>
    <row r="22" spans="1:13" ht="10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17" customFormat="1" ht="15.75">
      <c r="A23" s="2" t="s">
        <v>359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17" customFormat="1" ht="15.75">
      <c r="A24" s="2" t="s">
        <v>360</v>
      </c>
      <c r="B24" s="7"/>
      <c r="C24" s="7">
        <v>1.77</v>
      </c>
      <c r="D24" s="7"/>
      <c r="E24" s="20">
        <v>1.74</v>
      </c>
      <c r="F24" s="7"/>
      <c r="G24" s="7">
        <v>1.18</v>
      </c>
      <c r="H24" s="7"/>
      <c r="I24" s="7">
        <v>1.17</v>
      </c>
      <c r="J24" s="7"/>
      <c r="K24" s="15" t="s">
        <v>361</v>
      </c>
      <c r="L24" s="15"/>
      <c r="M24" s="15" t="s">
        <v>361</v>
      </c>
    </row>
    <row r="25" s="17" customFormat="1" ht="18.75" customHeight="1">
      <c r="A25" s="19"/>
    </row>
    <row r="26" spans="1:5" s="464" customFormat="1" ht="18.75" customHeight="1">
      <c r="A26" s="463" t="s">
        <v>212</v>
      </c>
      <c r="E26" s="465"/>
    </row>
    <row r="27" spans="1:5" s="464" customFormat="1" ht="10.5" customHeight="1">
      <c r="A27" s="466"/>
      <c r="E27" s="465"/>
    </row>
    <row r="28" spans="1:11" s="464" customFormat="1" ht="16.5" customHeight="1">
      <c r="A28" s="636" t="s">
        <v>213</v>
      </c>
      <c r="B28" s="637"/>
      <c r="C28" s="637"/>
      <c r="D28" s="637"/>
      <c r="E28" s="637"/>
      <c r="F28" s="637"/>
      <c r="G28" s="637"/>
      <c r="H28" s="637"/>
      <c r="I28" s="637"/>
      <c r="J28" s="637"/>
      <c r="K28" s="637"/>
    </row>
    <row r="29" s="464" customFormat="1" ht="16.5" customHeight="1">
      <c r="A29" s="464" t="s">
        <v>241</v>
      </c>
    </row>
    <row r="30" s="464" customFormat="1" ht="12" customHeight="1"/>
    <row r="31" s="464" customFormat="1" ht="12">
      <c r="A31" s="464" t="s">
        <v>214</v>
      </c>
    </row>
    <row r="32" s="464" customFormat="1" ht="12">
      <c r="A32" s="464" t="s">
        <v>303</v>
      </c>
    </row>
    <row r="33" s="464" customFormat="1" ht="15.75" customHeight="1">
      <c r="E33" s="465"/>
    </row>
    <row r="34" s="464" customFormat="1" ht="12">
      <c r="M34" s="464" t="s">
        <v>215</v>
      </c>
    </row>
  </sheetData>
  <mergeCells count="1">
    <mergeCell ref="A28:K28"/>
  </mergeCells>
  <printOptions/>
  <pageMargins left="0.5511811023622047" right="0.5511811023622047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90" zoomScaleNormal="90" workbookViewId="0" topLeftCell="B1">
      <selection activeCell="H10" sqref="H10"/>
    </sheetView>
  </sheetViews>
  <sheetFormatPr defaultColWidth="9.00390625" defaultRowHeight="16.5"/>
  <cols>
    <col min="1" max="1" width="9.00390625" style="381" customWidth="1"/>
    <col min="2" max="2" width="19.625" style="381" customWidth="1"/>
    <col min="3" max="3" width="6.375" style="381" customWidth="1"/>
    <col min="4" max="4" width="5.125" style="381" customWidth="1"/>
    <col min="5" max="5" width="13.625" style="381" customWidth="1"/>
    <col min="6" max="6" width="11.75390625" style="381" customWidth="1"/>
    <col min="7" max="7" width="5.00390625" style="381" customWidth="1"/>
    <col min="8" max="8" width="20.625" style="381" customWidth="1"/>
    <col min="9" max="9" width="17.25390625" style="381" customWidth="1"/>
    <col min="10" max="12" width="9.00390625" style="381" customWidth="1"/>
    <col min="13" max="13" width="2.00390625" style="381" customWidth="1"/>
    <col min="14" max="16384" width="9.00390625" style="381" customWidth="1"/>
  </cols>
  <sheetData>
    <row r="1" s="375" customFormat="1" ht="20.25">
      <c r="A1" s="374" t="s">
        <v>117</v>
      </c>
    </row>
    <row r="2" s="375" customFormat="1" ht="21">
      <c r="A2" s="376"/>
    </row>
    <row r="3" spans="1:9" s="378" customFormat="1" ht="18.75">
      <c r="A3" s="587"/>
      <c r="B3" s="587"/>
      <c r="C3" s="587"/>
      <c r="D3" s="588"/>
      <c r="E3" s="588"/>
      <c r="F3" s="640" t="s">
        <v>100</v>
      </c>
      <c r="G3" s="640"/>
      <c r="H3" s="588"/>
      <c r="I3" s="588"/>
    </row>
    <row r="4" spans="1:9" s="378" customFormat="1" ht="18.75">
      <c r="A4" s="587"/>
      <c r="B4" s="587"/>
      <c r="C4" s="587"/>
      <c r="D4" s="587"/>
      <c r="E4" s="589"/>
      <c r="F4" s="589"/>
      <c r="G4" s="588"/>
      <c r="H4" s="587"/>
      <c r="I4" s="587"/>
    </row>
    <row r="5" spans="1:11" s="378" customFormat="1" ht="18.75">
      <c r="A5" s="587"/>
      <c r="B5" s="587"/>
      <c r="C5" s="587"/>
      <c r="D5" s="590" t="s">
        <v>286</v>
      </c>
      <c r="E5" s="589"/>
      <c r="F5" s="589"/>
      <c r="G5" s="588"/>
      <c r="H5" s="591" t="s">
        <v>255</v>
      </c>
      <c r="I5" s="592" t="s">
        <v>287</v>
      </c>
      <c r="J5" s="639"/>
      <c r="K5" s="639"/>
    </row>
    <row r="6" spans="1:9" s="378" customFormat="1" ht="18.75">
      <c r="A6" s="587"/>
      <c r="B6" s="587"/>
      <c r="C6" s="587"/>
      <c r="D6" s="641" t="s">
        <v>364</v>
      </c>
      <c r="E6" s="641"/>
      <c r="F6" s="641"/>
      <c r="G6" s="588"/>
      <c r="H6" s="591" t="s">
        <v>101</v>
      </c>
      <c r="I6" s="591" t="s">
        <v>385</v>
      </c>
    </row>
    <row r="7" spans="1:9" s="378" customFormat="1" ht="4.5" customHeight="1">
      <c r="A7" s="587"/>
      <c r="B7" s="587"/>
      <c r="C7" s="587"/>
      <c r="D7" s="593"/>
      <c r="E7" s="593"/>
      <c r="F7" s="593"/>
      <c r="G7" s="594"/>
      <c r="H7" s="595"/>
      <c r="I7" s="596"/>
    </row>
    <row r="8" spans="1:9" s="378" customFormat="1" ht="18.75">
      <c r="A8" s="587"/>
      <c r="B8" s="587"/>
      <c r="C8" s="587"/>
      <c r="D8" s="589"/>
      <c r="E8" s="589"/>
      <c r="F8" s="589"/>
      <c r="G8" s="588"/>
      <c r="H8" s="588"/>
      <c r="I8" s="597"/>
    </row>
    <row r="9" spans="1:9" s="378" customFormat="1" ht="18" customHeight="1">
      <c r="A9" s="598" t="s">
        <v>118</v>
      </c>
      <c r="B9" s="587"/>
      <c r="C9" s="587"/>
      <c r="D9" s="598"/>
      <c r="E9" s="599">
        <v>19629692</v>
      </c>
      <c r="F9" s="598"/>
      <c r="G9" s="587"/>
      <c r="H9" s="600">
        <v>14546213</v>
      </c>
      <c r="I9" s="592">
        <v>2003</v>
      </c>
    </row>
    <row r="10" spans="1:9" s="378" customFormat="1" ht="18.75">
      <c r="A10" s="601"/>
      <c r="B10" s="587"/>
      <c r="C10" s="587"/>
      <c r="D10" s="589"/>
      <c r="E10" s="589"/>
      <c r="F10" s="589"/>
      <c r="G10" s="588"/>
      <c r="H10" s="588"/>
      <c r="I10" s="591"/>
    </row>
    <row r="11" spans="1:9" s="378" customFormat="1" ht="9.75" customHeight="1">
      <c r="A11" s="601"/>
      <c r="B11" s="587"/>
      <c r="C11" s="587"/>
      <c r="D11" s="589"/>
      <c r="E11" s="589"/>
      <c r="F11" s="589"/>
      <c r="G11" s="588"/>
      <c r="H11" s="588"/>
      <c r="I11" s="591"/>
    </row>
    <row r="12" spans="1:9" s="378" customFormat="1" ht="18.75">
      <c r="A12" s="598" t="s">
        <v>103</v>
      </c>
      <c r="B12" s="587"/>
      <c r="C12" s="587"/>
      <c r="D12" s="598"/>
      <c r="E12" s="599">
        <v>11884152</v>
      </c>
      <c r="F12" s="598"/>
      <c r="G12" s="587"/>
      <c r="H12" s="600">
        <v>8174652</v>
      </c>
      <c r="I12" s="592">
        <v>2003</v>
      </c>
    </row>
    <row r="13" spans="1:9" s="378" customFormat="1" ht="15.75" customHeight="1">
      <c r="A13" s="601"/>
      <c r="B13" s="587"/>
      <c r="C13" s="587"/>
      <c r="D13" s="598"/>
      <c r="E13" s="599"/>
      <c r="F13" s="598"/>
      <c r="G13" s="587"/>
      <c r="H13" s="600"/>
      <c r="I13" s="592"/>
    </row>
    <row r="14" spans="1:9" s="378" customFormat="1" ht="12" customHeight="1">
      <c r="A14" s="601"/>
      <c r="B14" s="587"/>
      <c r="C14" s="587"/>
      <c r="D14" s="598"/>
      <c r="E14" s="599"/>
      <c r="F14" s="598"/>
      <c r="G14" s="587"/>
      <c r="H14" s="600"/>
      <c r="I14" s="592"/>
    </row>
    <row r="15" spans="1:9" s="378" customFormat="1" ht="18.75">
      <c r="A15" s="598" t="s">
        <v>111</v>
      </c>
      <c r="B15" s="587"/>
      <c r="C15" s="587"/>
      <c r="D15" s="598"/>
      <c r="E15" s="599">
        <v>7745540</v>
      </c>
      <c r="F15" s="598"/>
      <c r="G15" s="587"/>
      <c r="H15" s="600">
        <v>6371561</v>
      </c>
      <c r="I15" s="592">
        <v>2003</v>
      </c>
    </row>
    <row r="16" spans="1:9" s="378" customFormat="1" ht="16.5" customHeight="1">
      <c r="A16" s="601"/>
      <c r="B16" s="587"/>
      <c r="C16" s="587"/>
      <c r="D16" s="598"/>
      <c r="E16" s="599"/>
      <c r="F16" s="598"/>
      <c r="G16" s="587"/>
      <c r="H16" s="600"/>
      <c r="I16" s="592"/>
    </row>
    <row r="17" spans="1:9" s="378" customFormat="1" ht="11.25" customHeight="1">
      <c r="A17" s="601"/>
      <c r="B17" s="587"/>
      <c r="C17" s="587"/>
      <c r="D17" s="598"/>
      <c r="E17" s="599"/>
      <c r="F17" s="598"/>
      <c r="G17" s="587"/>
      <c r="H17" s="600"/>
      <c r="I17" s="592"/>
    </row>
    <row r="18" spans="1:9" s="378" customFormat="1" ht="18.75">
      <c r="A18" s="598" t="s">
        <v>114</v>
      </c>
      <c r="B18" s="587"/>
      <c r="C18" s="587"/>
      <c r="D18" s="598"/>
      <c r="E18" s="599">
        <v>5611832</v>
      </c>
      <c r="F18" s="598"/>
      <c r="G18" s="587"/>
      <c r="H18" s="600">
        <v>4220638</v>
      </c>
      <c r="I18" s="592">
        <v>2003</v>
      </c>
    </row>
    <row r="19" spans="1:9" s="378" customFormat="1" ht="16.5" customHeight="1">
      <c r="A19" s="601"/>
      <c r="B19" s="587"/>
      <c r="C19" s="587"/>
      <c r="D19" s="598"/>
      <c r="E19" s="599"/>
      <c r="F19" s="598"/>
      <c r="G19" s="587"/>
      <c r="H19" s="600"/>
      <c r="I19" s="592"/>
    </row>
    <row r="20" spans="1:9" s="378" customFormat="1" ht="12.75" customHeight="1">
      <c r="A20" s="601"/>
      <c r="B20" s="587"/>
      <c r="C20" s="587"/>
      <c r="D20" s="598"/>
      <c r="E20" s="599"/>
      <c r="F20" s="598"/>
      <c r="G20" s="587"/>
      <c r="H20" s="600"/>
      <c r="I20" s="592"/>
    </row>
    <row r="21" spans="1:9" s="378" customFormat="1" ht="18.75">
      <c r="A21" s="598" t="s">
        <v>104</v>
      </c>
      <c r="B21" s="587"/>
      <c r="C21" s="587"/>
      <c r="D21" s="598"/>
      <c r="E21" s="599">
        <v>8601559</v>
      </c>
      <c r="F21" s="598"/>
      <c r="G21" s="587"/>
      <c r="H21" s="600">
        <v>6800360</v>
      </c>
      <c r="I21" s="592">
        <v>2003</v>
      </c>
    </row>
    <row r="22" spans="1:9" s="378" customFormat="1" ht="17.25" customHeight="1">
      <c r="A22" s="380"/>
      <c r="B22" s="377"/>
      <c r="C22" s="377"/>
      <c r="D22" s="377"/>
      <c r="E22" s="379"/>
      <c r="F22" s="377"/>
      <c r="G22" s="377"/>
      <c r="H22" s="379"/>
      <c r="I22" s="506"/>
    </row>
    <row r="23" spans="1:9" s="378" customFormat="1" ht="18.75">
      <c r="A23" s="377"/>
      <c r="B23" s="377"/>
      <c r="C23" s="377"/>
      <c r="D23" s="377"/>
      <c r="E23" s="379"/>
      <c r="F23" s="377"/>
      <c r="G23" s="377"/>
      <c r="H23" s="377"/>
      <c r="I23" s="506" t="s">
        <v>288</v>
      </c>
    </row>
    <row r="24" spans="1:9" s="378" customFormat="1" ht="18.75">
      <c r="A24" s="377"/>
      <c r="B24" s="377"/>
      <c r="C24" s="377"/>
      <c r="D24" s="377"/>
      <c r="E24" s="377"/>
      <c r="F24" s="377"/>
      <c r="G24" s="377"/>
      <c r="H24" s="377"/>
      <c r="I24" s="377"/>
    </row>
    <row r="25" spans="1:9" s="378" customFormat="1" ht="18.75">
      <c r="A25" s="377"/>
      <c r="B25" s="377"/>
      <c r="C25" s="377"/>
      <c r="D25" s="377"/>
      <c r="E25" s="377"/>
      <c r="F25" s="377"/>
      <c r="G25" s="377"/>
      <c r="H25" s="377"/>
      <c r="I25" s="377"/>
    </row>
    <row r="26" spans="1:9" ht="15.75">
      <c r="A26" s="377"/>
      <c r="B26" s="377"/>
      <c r="C26" s="377"/>
      <c r="D26" s="377"/>
      <c r="E26" s="377"/>
      <c r="F26" s="377"/>
      <c r="G26" s="377"/>
      <c r="H26" s="377"/>
      <c r="I26" s="377"/>
    </row>
  </sheetData>
  <mergeCells count="3">
    <mergeCell ref="J5:K5"/>
    <mergeCell ref="F3:G3"/>
    <mergeCell ref="D6:F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zoomScale="90" zoomScaleNormal="90" workbookViewId="0" topLeftCell="A1">
      <selection activeCell="A35" sqref="A35"/>
    </sheetView>
  </sheetViews>
  <sheetFormatPr defaultColWidth="9.00390625" defaultRowHeight="16.5"/>
  <cols>
    <col min="2" max="2" width="32.75390625" style="0" customWidth="1"/>
    <col min="3" max="3" width="13.25390625" style="0" customWidth="1"/>
    <col min="4" max="4" width="3.50390625" style="0" customWidth="1"/>
    <col min="5" max="5" width="11.875" style="0" customWidth="1"/>
    <col min="6" max="6" width="3.00390625" style="0" customWidth="1"/>
    <col min="7" max="7" width="9.625" style="0" customWidth="1"/>
    <col min="8" max="8" width="3.50390625" style="0" customWidth="1"/>
    <col min="9" max="9" width="14.25390625" style="0" customWidth="1"/>
    <col min="10" max="10" width="2.75390625" style="0" customWidth="1"/>
    <col min="11" max="11" width="12.50390625" style="0" customWidth="1"/>
    <col min="12" max="12" width="3.125" style="0" customWidth="1"/>
    <col min="13" max="13" width="10.125" style="0" customWidth="1"/>
  </cols>
  <sheetData>
    <row r="1" spans="1:13" ht="22.5">
      <c r="A1" s="400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customHeight="1">
      <c r="A2" s="10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84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9.75" customHeight="1">
      <c r="A4" s="8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8.25" customHeight="1">
      <c r="A5" s="2"/>
      <c r="B5" s="2"/>
      <c r="C5" s="2"/>
      <c r="D5" s="2"/>
      <c r="E5" s="2"/>
      <c r="F5" s="2"/>
      <c r="G5" s="86"/>
      <c r="H5" s="2"/>
      <c r="I5" s="2"/>
      <c r="J5" s="2"/>
      <c r="K5" s="86"/>
      <c r="L5" s="2"/>
      <c r="M5" s="2"/>
    </row>
    <row r="6" spans="1:17" ht="16.5">
      <c r="A6" s="2"/>
      <c r="B6" s="2"/>
      <c r="C6" s="642" t="s">
        <v>257</v>
      </c>
      <c r="D6" s="643"/>
      <c r="E6" s="643"/>
      <c r="F6" s="2"/>
      <c r="G6" s="86"/>
      <c r="H6" s="2"/>
      <c r="I6" s="642" t="s">
        <v>259</v>
      </c>
      <c r="J6" s="643"/>
      <c r="K6" s="643"/>
      <c r="L6" s="2"/>
      <c r="M6" s="86"/>
      <c r="N6" s="18"/>
      <c r="O6" s="18"/>
      <c r="P6" s="18"/>
      <c r="Q6" s="18"/>
    </row>
    <row r="7" spans="1:17" ht="16.5">
      <c r="A7" s="2"/>
      <c r="B7" s="2"/>
      <c r="C7" s="644" t="s">
        <v>256</v>
      </c>
      <c r="D7" s="644"/>
      <c r="E7" s="644"/>
      <c r="F7" s="2"/>
      <c r="H7" s="2"/>
      <c r="I7" s="644" t="s">
        <v>256</v>
      </c>
      <c r="J7" s="644"/>
      <c r="K7" s="644"/>
      <c r="L7" s="2"/>
      <c r="N7" s="18"/>
      <c r="O7" s="18"/>
      <c r="P7" s="18"/>
      <c r="Q7" s="18"/>
    </row>
    <row r="8" spans="1:17" ht="16.5">
      <c r="A8" s="2"/>
      <c r="B8" s="2"/>
      <c r="C8" s="472" t="s">
        <v>243</v>
      </c>
      <c r="D8" s="16"/>
      <c r="E8" s="473" t="s">
        <v>244</v>
      </c>
      <c r="F8" s="16"/>
      <c r="G8" s="16" t="s">
        <v>30</v>
      </c>
      <c r="H8" s="2"/>
      <c r="I8" s="472" t="s">
        <v>245</v>
      </c>
      <c r="J8" s="16"/>
      <c r="K8" s="473" t="s">
        <v>246</v>
      </c>
      <c r="L8" s="16"/>
      <c r="M8" s="16" t="s">
        <v>30</v>
      </c>
      <c r="N8" s="18"/>
      <c r="O8" s="18"/>
      <c r="P8" s="18"/>
      <c r="Q8" s="18"/>
    </row>
    <row r="9" spans="1:17" ht="11.25" customHeight="1">
      <c r="A9" s="2"/>
      <c r="B9" s="2"/>
      <c r="C9" s="92"/>
      <c r="D9" s="2"/>
      <c r="E9" s="96"/>
      <c r="F9" s="2"/>
      <c r="G9" s="86"/>
      <c r="H9" s="2"/>
      <c r="I9" s="92"/>
      <c r="J9" s="2"/>
      <c r="K9" s="86"/>
      <c r="L9" s="2"/>
      <c r="M9" s="2"/>
      <c r="N9" s="18"/>
      <c r="O9" s="18"/>
      <c r="P9" s="18"/>
      <c r="Q9" s="18"/>
    </row>
    <row r="10" spans="2:17" ht="16.5">
      <c r="B10" s="93"/>
      <c r="C10" s="93"/>
      <c r="D10" s="2"/>
      <c r="E10" s="644"/>
      <c r="F10" s="644"/>
      <c r="G10" s="2"/>
      <c r="H10" s="2"/>
      <c r="I10" s="92"/>
      <c r="J10" s="2"/>
      <c r="K10" s="2"/>
      <c r="L10" s="2"/>
      <c r="M10" s="2"/>
      <c r="N10" s="18"/>
      <c r="O10" s="18"/>
      <c r="P10" s="18"/>
      <c r="Q10" s="18"/>
    </row>
    <row r="11" spans="1:17" ht="16.5">
      <c r="A11" s="92" t="s">
        <v>33</v>
      </c>
      <c r="B11" s="92"/>
      <c r="C11" s="511">
        <v>6629.17675013</v>
      </c>
      <c r="D11" s="2"/>
      <c r="E11" s="512">
        <v>5477.670326623</v>
      </c>
      <c r="F11" s="2"/>
      <c r="G11" s="517">
        <f>(C11-E11)/E11*100</f>
        <v>21.021827799865196</v>
      </c>
      <c r="H11" s="2"/>
      <c r="I11" s="542">
        <v>66.716072492</v>
      </c>
      <c r="J11" s="87"/>
      <c r="K11" s="513">
        <v>70.177229638</v>
      </c>
      <c r="L11" s="87"/>
      <c r="M11" s="517">
        <v>-4.99</v>
      </c>
      <c r="N11" s="18"/>
      <c r="O11" s="18"/>
      <c r="P11" s="18"/>
      <c r="Q11" s="18"/>
    </row>
    <row r="12" spans="1:17" ht="12" customHeight="1">
      <c r="A12" s="3"/>
      <c r="B12" s="92"/>
      <c r="C12" s="92"/>
      <c r="D12" s="2"/>
      <c r="E12" s="96"/>
      <c r="F12" s="2"/>
      <c r="G12" s="518"/>
      <c r="H12" s="2"/>
      <c r="I12" s="90"/>
      <c r="J12" s="2"/>
      <c r="K12" s="96"/>
      <c r="L12" s="2"/>
      <c r="M12" s="518"/>
      <c r="N12" s="18"/>
      <c r="O12" s="18"/>
      <c r="P12" s="18"/>
      <c r="Q12" s="18"/>
    </row>
    <row r="13" spans="2:17" ht="16.5">
      <c r="B13" s="92"/>
      <c r="C13" s="92"/>
      <c r="D13" s="2"/>
      <c r="E13" s="91"/>
      <c r="F13" s="2"/>
      <c r="G13" s="519"/>
      <c r="H13" s="2"/>
      <c r="I13" s="90"/>
      <c r="J13" s="2"/>
      <c r="K13" s="2"/>
      <c r="L13" s="2"/>
      <c r="M13" s="519"/>
      <c r="N13" s="18"/>
      <c r="O13" s="18"/>
      <c r="P13" s="18"/>
      <c r="Q13" s="18"/>
    </row>
    <row r="14" spans="1:17" ht="16.5">
      <c r="A14" s="92" t="s">
        <v>369</v>
      </c>
      <c r="B14" s="92"/>
      <c r="C14" s="90">
        <v>892</v>
      </c>
      <c r="D14" s="2"/>
      <c r="E14" s="91">
        <v>852</v>
      </c>
      <c r="F14" s="2"/>
      <c r="G14" s="517">
        <f>(C14-E14)/E14*100</f>
        <v>4.694835680751173</v>
      </c>
      <c r="H14" s="2"/>
      <c r="I14" s="90">
        <v>204</v>
      </c>
      <c r="J14" s="91"/>
      <c r="K14" s="101">
        <v>185</v>
      </c>
      <c r="L14" s="2"/>
      <c r="M14" s="517">
        <f>(I14-K14)/K14*100</f>
        <v>10.27027027027027</v>
      </c>
      <c r="N14" s="18"/>
      <c r="O14" s="18"/>
      <c r="P14" s="18"/>
      <c r="Q14" s="18"/>
    </row>
    <row r="15" spans="1:17" ht="11.25" customHeight="1">
      <c r="A15" s="92"/>
      <c r="B15" s="92"/>
      <c r="C15" s="92"/>
      <c r="D15" s="2"/>
      <c r="E15" s="96"/>
      <c r="F15" s="2"/>
      <c r="G15" s="518"/>
      <c r="H15" s="2"/>
      <c r="I15" s="90"/>
      <c r="J15" s="2"/>
      <c r="K15" s="96"/>
      <c r="L15" s="2"/>
      <c r="M15" s="518"/>
      <c r="N15" s="18"/>
      <c r="O15" s="18"/>
      <c r="P15" s="18"/>
      <c r="Q15" s="18"/>
    </row>
    <row r="16" spans="1:17" ht="16.5">
      <c r="A16" s="92" t="s">
        <v>370</v>
      </c>
      <c r="B16" s="92"/>
      <c r="C16" s="92">
        <v>49</v>
      </c>
      <c r="D16" s="2"/>
      <c r="E16" s="441">
        <v>46</v>
      </c>
      <c r="F16" s="2"/>
      <c r="G16" s="517">
        <f>(C16-E16)/E16*100</f>
        <v>6.521739130434782</v>
      </c>
      <c r="H16" s="2"/>
      <c r="I16" s="90">
        <v>21</v>
      </c>
      <c r="J16" s="2"/>
      <c r="K16" s="2">
        <v>27</v>
      </c>
      <c r="L16" s="2"/>
      <c r="M16" s="517">
        <f>(I16-K16)/K16*100</f>
        <v>-22.22222222222222</v>
      </c>
      <c r="N16" s="18"/>
      <c r="O16" s="18"/>
      <c r="P16" s="18"/>
      <c r="Q16" s="18"/>
    </row>
    <row r="17" spans="1:17" ht="11.25" customHeight="1">
      <c r="A17" s="92"/>
      <c r="B17" s="92"/>
      <c r="C17" s="92"/>
      <c r="D17" s="2"/>
      <c r="E17" s="96"/>
      <c r="F17" s="2"/>
      <c r="G17" s="518"/>
      <c r="H17" s="2"/>
      <c r="I17" s="90"/>
      <c r="J17" s="2"/>
      <c r="K17" s="90"/>
      <c r="L17" s="2"/>
      <c r="M17" s="518"/>
      <c r="N17" s="18"/>
      <c r="O17" s="18"/>
      <c r="P17" s="18"/>
      <c r="Q17" s="18"/>
    </row>
    <row r="18" spans="2:17" ht="16.5">
      <c r="B18" s="92"/>
      <c r="C18" s="90"/>
      <c r="D18" s="2"/>
      <c r="E18" s="91"/>
      <c r="F18" s="2"/>
      <c r="G18" s="519"/>
      <c r="H18" s="2"/>
      <c r="I18" s="90"/>
      <c r="J18" s="2"/>
      <c r="K18" s="2"/>
      <c r="L18" s="2"/>
      <c r="M18" s="519"/>
      <c r="N18" s="18"/>
      <c r="O18" s="18"/>
      <c r="P18" s="18"/>
      <c r="Q18" s="18"/>
    </row>
    <row r="19" spans="1:17" ht="16.5">
      <c r="A19" s="92" t="s">
        <v>34</v>
      </c>
      <c r="B19" s="92"/>
      <c r="C19" s="90">
        <v>1971</v>
      </c>
      <c r="D19" s="2"/>
      <c r="E19" s="91">
        <v>1598</v>
      </c>
      <c r="F19" s="2"/>
      <c r="G19" s="517">
        <f>(C19-E19)/E19*100</f>
        <v>23.341677096370464</v>
      </c>
      <c r="H19" s="2"/>
      <c r="I19" s="90">
        <v>205</v>
      </c>
      <c r="J19" s="91"/>
      <c r="K19" s="101">
        <v>187</v>
      </c>
      <c r="L19" s="2"/>
      <c r="M19" s="517">
        <f>(I19-K19)/K19*100</f>
        <v>9.62566844919786</v>
      </c>
      <c r="N19" s="18"/>
      <c r="O19" s="18"/>
      <c r="P19" s="18"/>
      <c r="Q19" s="18"/>
    </row>
    <row r="20" spans="1:17" ht="16.5">
      <c r="A20" s="2" t="s">
        <v>219</v>
      </c>
      <c r="B20" s="92"/>
      <c r="C20" s="90">
        <v>896</v>
      </c>
      <c r="D20" s="81"/>
      <c r="E20" s="91">
        <v>856</v>
      </c>
      <c r="F20" s="2"/>
      <c r="G20" s="517">
        <f>(C20-E20)/E20*100</f>
        <v>4.672897196261682</v>
      </c>
      <c r="H20" s="2"/>
      <c r="I20" s="90">
        <v>204</v>
      </c>
      <c r="J20" s="91"/>
      <c r="K20" s="101">
        <v>185</v>
      </c>
      <c r="L20" s="2"/>
      <c r="M20" s="517">
        <f>(I20-K20)/K20*100</f>
        <v>10.27027027027027</v>
      </c>
      <c r="N20" s="18"/>
      <c r="O20" s="18"/>
      <c r="P20" s="18"/>
      <c r="Q20" s="18"/>
    </row>
    <row r="21" spans="1:17" ht="16.5">
      <c r="A21" s="2" t="s">
        <v>220</v>
      </c>
      <c r="B21" s="92"/>
      <c r="C21" s="90"/>
      <c r="D21" s="2"/>
      <c r="E21" s="91"/>
      <c r="F21" s="2"/>
      <c r="G21" s="517"/>
      <c r="H21" s="2"/>
      <c r="I21" s="90"/>
      <c r="J21" s="91"/>
      <c r="K21" s="101"/>
      <c r="L21" s="2"/>
      <c r="M21" s="517"/>
      <c r="N21" s="18"/>
      <c r="O21" s="18"/>
      <c r="P21" s="18"/>
      <c r="Q21" s="18"/>
    </row>
    <row r="22" spans="1:17" ht="16.5">
      <c r="A22" s="2" t="s">
        <v>221</v>
      </c>
      <c r="B22" s="92"/>
      <c r="C22" s="90">
        <v>32</v>
      </c>
      <c r="D22" s="2"/>
      <c r="E22" s="91">
        <v>45</v>
      </c>
      <c r="F22" s="2"/>
      <c r="G22" s="517">
        <f>(C22-E22)/E22*100</f>
        <v>-28.888888888888886</v>
      </c>
      <c r="H22" s="2"/>
      <c r="I22" s="90">
        <v>1</v>
      </c>
      <c r="J22" s="91"/>
      <c r="K22" s="101">
        <v>2</v>
      </c>
      <c r="L22" s="2"/>
      <c r="M22" s="517">
        <f>(I22-K22)/K22*100</f>
        <v>-50</v>
      </c>
      <c r="N22" s="18"/>
      <c r="O22" s="18"/>
      <c r="P22" s="18"/>
      <c r="Q22" s="18"/>
    </row>
    <row r="23" spans="1:17" ht="16.5">
      <c r="A23" s="2" t="s">
        <v>228</v>
      </c>
      <c r="B23" s="92"/>
      <c r="C23" s="90">
        <v>863</v>
      </c>
      <c r="D23" s="2"/>
      <c r="E23" s="91">
        <v>530</v>
      </c>
      <c r="F23" s="2"/>
      <c r="G23" s="517">
        <f>(C23-E23)/E23*100</f>
        <v>62.83018867924528</v>
      </c>
      <c r="H23" s="2"/>
      <c r="I23" s="99" t="s">
        <v>323</v>
      </c>
      <c r="J23" s="91"/>
      <c r="K23" s="100" t="s">
        <v>323</v>
      </c>
      <c r="L23" s="2"/>
      <c r="M23" s="517"/>
      <c r="N23" s="18"/>
      <c r="O23" s="18"/>
      <c r="P23" s="18"/>
      <c r="Q23" s="18"/>
    </row>
    <row r="24" spans="1:17" ht="16.5">
      <c r="A24" s="2" t="s">
        <v>222</v>
      </c>
      <c r="B24" s="92"/>
      <c r="C24" s="90">
        <v>9</v>
      </c>
      <c r="D24" s="2"/>
      <c r="E24" s="91">
        <v>7</v>
      </c>
      <c r="F24" s="2"/>
      <c r="G24" s="517">
        <f>(C24-E24)/E24*100</f>
        <v>28.57142857142857</v>
      </c>
      <c r="H24" s="2"/>
      <c r="I24" s="99" t="s">
        <v>323</v>
      </c>
      <c r="J24" s="91"/>
      <c r="K24" s="100" t="s">
        <v>323</v>
      </c>
      <c r="L24" s="2"/>
      <c r="M24" s="517"/>
      <c r="N24" s="18"/>
      <c r="O24" s="18"/>
      <c r="P24" s="18"/>
      <c r="Q24" s="18"/>
    </row>
    <row r="25" spans="1:17" ht="16.5">
      <c r="A25" s="2" t="s">
        <v>352</v>
      </c>
      <c r="B25" s="92"/>
      <c r="C25" s="90">
        <v>161</v>
      </c>
      <c r="D25" s="2"/>
      <c r="E25" s="91">
        <v>152</v>
      </c>
      <c r="F25" s="2"/>
      <c r="G25" s="517">
        <f>(C25-E25)/E25*100</f>
        <v>5.921052631578947</v>
      </c>
      <c r="H25" s="2"/>
      <c r="I25" s="90">
        <v>0</v>
      </c>
      <c r="J25" s="91"/>
      <c r="K25" s="101">
        <v>0</v>
      </c>
      <c r="L25" s="2"/>
      <c r="M25" s="517"/>
      <c r="N25" s="18"/>
      <c r="O25" s="18"/>
      <c r="P25" s="18"/>
      <c r="Q25" s="18"/>
    </row>
    <row r="26" spans="1:17" ht="16.5">
      <c r="A26" s="2" t="s">
        <v>223</v>
      </c>
      <c r="B26" s="92"/>
      <c r="C26" s="90">
        <v>10</v>
      </c>
      <c r="D26" s="2"/>
      <c r="E26" s="91">
        <v>8</v>
      </c>
      <c r="F26" s="2"/>
      <c r="G26" s="517">
        <f>(C26-E26)/E26*100</f>
        <v>25</v>
      </c>
      <c r="H26" s="2"/>
      <c r="I26" s="99" t="s">
        <v>323</v>
      </c>
      <c r="J26" s="91"/>
      <c r="K26" s="100" t="s">
        <v>323</v>
      </c>
      <c r="L26" s="2"/>
      <c r="M26" s="517"/>
      <c r="N26" s="18"/>
      <c r="O26" s="18"/>
      <c r="P26" s="18"/>
      <c r="Q26" s="18"/>
    </row>
    <row r="27" spans="1:17" ht="12" customHeight="1">
      <c r="A27" s="2"/>
      <c r="B27" s="92"/>
      <c r="C27" s="91"/>
      <c r="D27" s="2"/>
      <c r="E27" s="91"/>
      <c r="F27" s="2"/>
      <c r="G27" s="517"/>
      <c r="H27" s="2"/>
      <c r="I27" s="90"/>
      <c r="J27" s="91"/>
      <c r="K27" s="101"/>
      <c r="L27" s="2"/>
      <c r="M27" s="517"/>
      <c r="N27" s="18"/>
      <c r="O27" s="18"/>
      <c r="P27" s="18"/>
      <c r="Q27" s="18"/>
    </row>
    <row r="28" spans="2:17" ht="16.5">
      <c r="B28" s="92"/>
      <c r="C28" s="90"/>
      <c r="D28" s="2"/>
      <c r="E28" s="91"/>
      <c r="F28" s="2"/>
      <c r="G28" s="517"/>
      <c r="H28" s="2"/>
      <c r="I28" s="90"/>
      <c r="J28" s="91"/>
      <c r="K28" s="101"/>
      <c r="L28" s="2"/>
      <c r="M28" s="517"/>
      <c r="N28" s="18"/>
      <c r="O28" s="18"/>
      <c r="P28" s="18"/>
      <c r="Q28" s="18"/>
    </row>
    <row r="29" spans="1:17" ht="18.75">
      <c r="A29" s="92" t="s">
        <v>304</v>
      </c>
      <c r="B29" s="92"/>
      <c r="C29" s="511">
        <f>SUM(C30:C31)</f>
        <v>265.6684106450798</v>
      </c>
      <c r="D29" s="626" t="s">
        <v>372</v>
      </c>
      <c r="E29" s="512">
        <f>SUM(E30:E31)</f>
        <v>209.11573564050013</v>
      </c>
      <c r="F29" s="2"/>
      <c r="G29" s="517">
        <v>27.07</v>
      </c>
      <c r="H29" s="2"/>
      <c r="I29" s="511">
        <f>SUM(I30:I31)</f>
        <v>5.272272425000001</v>
      </c>
      <c r="J29" s="627" t="s">
        <v>372</v>
      </c>
      <c r="K29" s="513">
        <v>4.7</v>
      </c>
      <c r="L29" s="2"/>
      <c r="M29" s="517">
        <v>12.77</v>
      </c>
      <c r="N29" s="18"/>
      <c r="O29" s="18"/>
      <c r="P29" s="18"/>
      <c r="Q29" s="18"/>
    </row>
    <row r="30" spans="1:17" ht="18.75">
      <c r="A30" s="2" t="s">
        <v>353</v>
      </c>
      <c r="B30" s="2"/>
      <c r="C30" s="511">
        <v>93.11116970199998</v>
      </c>
      <c r="D30" s="626" t="s">
        <v>372</v>
      </c>
      <c r="E30" s="512">
        <v>57.066150244999996</v>
      </c>
      <c r="F30" s="2"/>
      <c r="G30" s="517">
        <v>63.05</v>
      </c>
      <c r="H30" s="2"/>
      <c r="I30" s="511">
        <v>2.694117921</v>
      </c>
      <c r="J30" s="627" t="s">
        <v>372</v>
      </c>
      <c r="K30" s="513">
        <v>2.0752906399999995</v>
      </c>
      <c r="L30" s="2"/>
      <c r="M30" s="517">
        <v>28.57</v>
      </c>
      <c r="N30" s="520"/>
      <c r="O30" s="18"/>
      <c r="P30" s="18"/>
      <c r="Q30" s="18"/>
    </row>
    <row r="31" spans="1:17" ht="18.75">
      <c r="A31" s="2" t="s">
        <v>354</v>
      </c>
      <c r="B31" s="2"/>
      <c r="C31" s="511">
        <v>172.5572409430798</v>
      </c>
      <c r="D31" s="626" t="s">
        <v>372</v>
      </c>
      <c r="E31" s="512">
        <v>152.04958539550015</v>
      </c>
      <c r="F31" s="2"/>
      <c r="G31" s="517">
        <v>13.55</v>
      </c>
      <c r="H31" s="2"/>
      <c r="I31" s="511">
        <v>2.578154504</v>
      </c>
      <c r="J31" s="627" t="s">
        <v>372</v>
      </c>
      <c r="K31" s="513">
        <v>2.56900645851472</v>
      </c>
      <c r="L31" s="2"/>
      <c r="M31" s="549">
        <v>0</v>
      </c>
      <c r="N31" s="18"/>
      <c r="O31" s="18"/>
      <c r="P31" s="18"/>
      <c r="Q31" s="18"/>
    </row>
    <row r="32" spans="2:17" ht="11.25" customHeight="1">
      <c r="B32" s="92"/>
      <c r="C32" s="90"/>
      <c r="D32" s="2"/>
      <c r="E32" s="91"/>
      <c r="F32" s="2"/>
      <c r="G32" s="88"/>
      <c r="H32" s="2"/>
      <c r="I32" s="90"/>
      <c r="J32" s="91"/>
      <c r="K32" s="101"/>
      <c r="L32" s="2"/>
      <c r="N32" s="18"/>
      <c r="O32" s="18"/>
      <c r="P32" s="18"/>
      <c r="Q32" s="18"/>
    </row>
    <row r="33" spans="1:17" ht="16.5">
      <c r="A33" s="17" t="s">
        <v>368</v>
      </c>
      <c r="B33" s="92"/>
      <c r="C33" s="90"/>
      <c r="D33" s="2"/>
      <c r="E33" s="91"/>
      <c r="F33" s="2"/>
      <c r="G33" s="88"/>
      <c r="H33" s="2"/>
      <c r="I33" s="90"/>
      <c r="J33" s="91"/>
      <c r="K33" s="101"/>
      <c r="L33" s="2"/>
      <c r="M33" s="88"/>
      <c r="N33" s="18"/>
      <c r="O33" s="18"/>
      <c r="P33" s="18"/>
      <c r="Q33" s="18"/>
    </row>
    <row r="34" spans="1:17" ht="16.5">
      <c r="A34" s="17" t="s">
        <v>202</v>
      </c>
      <c r="B34" s="92"/>
      <c r="C34" s="90"/>
      <c r="D34" s="2"/>
      <c r="E34" s="91"/>
      <c r="F34" s="2"/>
      <c r="G34" s="88"/>
      <c r="H34" s="2"/>
      <c r="I34" s="90"/>
      <c r="J34" s="91"/>
      <c r="K34" s="101"/>
      <c r="L34" s="2"/>
      <c r="M34" s="97" t="s">
        <v>164</v>
      </c>
      <c r="N34" s="18"/>
      <c r="O34" s="18"/>
      <c r="P34" s="18"/>
      <c r="Q34" s="18"/>
    </row>
    <row r="35" spans="1:17" ht="16.5">
      <c r="A35" s="620" t="s">
        <v>384</v>
      </c>
      <c r="B35" s="92"/>
      <c r="C35" s="90"/>
      <c r="D35" s="2"/>
      <c r="E35" s="91"/>
      <c r="F35" s="2"/>
      <c r="G35" s="88"/>
      <c r="H35" s="2"/>
      <c r="I35" s="90"/>
      <c r="J35" s="91"/>
      <c r="K35" s="101"/>
      <c r="L35" s="2"/>
      <c r="M35" s="88"/>
      <c r="N35" s="18"/>
      <c r="O35" s="18"/>
      <c r="P35" s="18"/>
      <c r="Q35" s="18"/>
    </row>
    <row r="36" spans="1:17" ht="16.5">
      <c r="A36" s="94"/>
      <c r="B36" s="92"/>
      <c r="C36" s="90"/>
      <c r="D36" s="2"/>
      <c r="E36" s="91"/>
      <c r="F36" s="2"/>
      <c r="G36" s="88"/>
      <c r="H36" s="2"/>
      <c r="I36" s="90"/>
      <c r="J36" s="91"/>
      <c r="K36" s="101"/>
      <c r="L36" s="2"/>
      <c r="M36" s="88"/>
      <c r="N36" s="18"/>
      <c r="O36" s="18"/>
      <c r="P36" s="18"/>
      <c r="Q36" s="18"/>
    </row>
    <row r="37" spans="1:256" ht="16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6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6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6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6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6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17" ht="16.5">
      <c r="A45" s="18"/>
      <c r="B45" s="2"/>
      <c r="C45" s="90"/>
      <c r="D45" s="2"/>
      <c r="E45" s="91"/>
      <c r="F45" s="2"/>
      <c r="G45" s="88"/>
      <c r="H45" s="2"/>
      <c r="I45" s="90"/>
      <c r="J45" s="91"/>
      <c r="K45" s="91"/>
      <c r="L45" s="2"/>
      <c r="M45" s="88"/>
      <c r="N45" s="18"/>
      <c r="O45" s="18"/>
      <c r="P45" s="18"/>
      <c r="Q45" s="18"/>
    </row>
    <row r="46" spans="1:13" ht="16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mergeCells count="5">
    <mergeCell ref="I6:K6"/>
    <mergeCell ref="I7:K7"/>
    <mergeCell ref="E10:F10"/>
    <mergeCell ref="C6:E6"/>
    <mergeCell ref="C7:E7"/>
  </mergeCells>
  <printOptions horizontalCentered="1"/>
  <pageMargins left="0.6299212598425197" right="0.5905511811023623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="90" zoomScaleNormal="90" workbookViewId="0" topLeftCell="A7">
      <selection activeCell="I25" sqref="I25"/>
    </sheetView>
  </sheetViews>
  <sheetFormatPr defaultColWidth="9.00390625" defaultRowHeight="16.5"/>
  <cols>
    <col min="2" max="2" width="31.125" style="0" customWidth="1"/>
    <col min="3" max="3" width="16.25390625" style="0" customWidth="1"/>
    <col min="4" max="4" width="3.50390625" style="0" customWidth="1"/>
    <col min="5" max="5" width="16.50390625" style="0" customWidth="1"/>
    <col min="6" max="6" width="3.00390625" style="0" customWidth="1"/>
    <col min="7" max="7" width="9.625" style="0" customWidth="1"/>
    <col min="8" max="8" width="3.50390625" style="0" customWidth="1"/>
    <col min="9" max="9" width="16.25390625" style="0" customWidth="1"/>
    <col min="10" max="10" width="2.75390625" style="0" customWidth="1"/>
    <col min="11" max="11" width="15.625" style="0" customWidth="1"/>
    <col min="12" max="12" width="1.75390625" style="0" customWidth="1"/>
    <col min="13" max="13" width="10.50390625" style="0" customWidth="1"/>
  </cols>
  <sheetData>
    <row r="1" spans="1:13" ht="18.75">
      <c r="A1" s="84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>
      <c r="A2" s="8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6.5">
      <c r="A3" s="2"/>
      <c r="B3" s="2"/>
      <c r="C3" s="642" t="s">
        <v>262</v>
      </c>
      <c r="D3" s="643"/>
      <c r="E3" s="643"/>
      <c r="F3" s="2"/>
      <c r="G3" s="86"/>
      <c r="H3" s="2"/>
      <c r="I3" s="642" t="s">
        <v>258</v>
      </c>
      <c r="J3" s="643"/>
      <c r="K3" s="643"/>
      <c r="L3" s="2"/>
      <c r="M3" s="86"/>
      <c r="N3" s="18"/>
      <c r="O3" s="18"/>
      <c r="P3" s="18"/>
      <c r="Q3" s="18"/>
    </row>
    <row r="4" spans="1:17" ht="16.5">
      <c r="A4" s="2"/>
      <c r="B4" s="2"/>
      <c r="C4" s="644" t="s">
        <v>260</v>
      </c>
      <c r="D4" s="644"/>
      <c r="E4" s="644"/>
      <c r="F4" s="2"/>
      <c r="G4" s="2"/>
      <c r="H4" s="2"/>
      <c r="I4" s="644" t="s">
        <v>261</v>
      </c>
      <c r="J4" s="644"/>
      <c r="K4" s="644"/>
      <c r="L4" s="2"/>
      <c r="M4" s="2"/>
      <c r="N4" s="18"/>
      <c r="O4" s="18"/>
      <c r="P4" s="18"/>
      <c r="Q4" s="18"/>
    </row>
    <row r="5" spans="1:17" ht="22.5" customHeight="1">
      <c r="A5" s="645" t="s">
        <v>224</v>
      </c>
      <c r="B5" s="645"/>
      <c r="C5" s="474" t="s">
        <v>245</v>
      </c>
      <c r="D5" s="16"/>
      <c r="E5" s="475" t="s">
        <v>246</v>
      </c>
      <c r="F5" s="16"/>
      <c r="G5" s="89" t="s">
        <v>225</v>
      </c>
      <c r="H5" s="2"/>
      <c r="I5" s="474" t="s">
        <v>245</v>
      </c>
      <c r="J5" s="16"/>
      <c r="K5" s="475" t="s">
        <v>246</v>
      </c>
      <c r="L5" s="16"/>
      <c r="M5" s="89" t="s">
        <v>225</v>
      </c>
      <c r="N5" s="18"/>
      <c r="O5" s="18"/>
      <c r="P5" s="18"/>
      <c r="Q5" s="18"/>
    </row>
    <row r="6" spans="1:17" ht="13.5" customHeight="1">
      <c r="A6" s="18"/>
      <c r="B6" s="2"/>
      <c r="C6" s="90"/>
      <c r="D6" s="2"/>
      <c r="E6" s="91"/>
      <c r="F6" s="2"/>
      <c r="G6" s="88"/>
      <c r="H6" s="2"/>
      <c r="I6" s="90"/>
      <c r="J6" s="91"/>
      <c r="K6" s="91"/>
      <c r="L6" s="2"/>
      <c r="M6" s="88"/>
      <c r="N6" s="18"/>
      <c r="O6" s="18"/>
      <c r="P6" s="18"/>
      <c r="Q6" s="18"/>
    </row>
    <row r="7" spans="1:17" ht="16.5">
      <c r="A7" s="92" t="s">
        <v>169</v>
      </c>
      <c r="B7" s="93"/>
      <c r="C7" s="86"/>
      <c r="D7" s="2"/>
      <c r="E7" s="644"/>
      <c r="F7" s="644"/>
      <c r="G7" s="2"/>
      <c r="H7" s="2"/>
      <c r="I7" s="2"/>
      <c r="J7" s="2"/>
      <c r="K7" s="86"/>
      <c r="L7" s="2"/>
      <c r="M7" s="2"/>
      <c r="N7" s="18"/>
      <c r="O7" s="18"/>
      <c r="P7" s="18"/>
      <c r="Q7" s="18"/>
    </row>
    <row r="8" spans="1:13" s="2" customFormat="1" ht="15.75">
      <c r="A8" s="2" t="s">
        <v>220</v>
      </c>
      <c r="C8" s="90"/>
      <c r="E8" s="81"/>
      <c r="G8" s="88"/>
      <c r="I8" s="90"/>
      <c r="J8" s="24"/>
      <c r="K8" s="81"/>
      <c r="M8" s="95"/>
    </row>
    <row r="9" spans="1:13" s="2" customFormat="1" ht="15.75">
      <c r="A9" s="2" t="s">
        <v>221</v>
      </c>
      <c r="C9" s="514">
        <v>51.643</v>
      </c>
      <c r="E9" s="522">
        <v>76.7328</v>
      </c>
      <c r="G9" s="517">
        <v>-32.47</v>
      </c>
      <c r="I9" s="90">
        <v>0</v>
      </c>
      <c r="J9" s="24"/>
      <c r="K9" s="81">
        <v>0</v>
      </c>
      <c r="M9" s="516"/>
    </row>
    <row r="10" spans="1:13" s="2" customFormat="1" ht="15.75">
      <c r="A10" s="2" t="s">
        <v>226</v>
      </c>
      <c r="C10" s="514">
        <v>139431.026</v>
      </c>
      <c r="E10" s="522">
        <v>63875.06553999999</v>
      </c>
      <c r="G10" s="517">
        <f>(C10-E10)/E10*100</f>
        <v>118.2870965708602</v>
      </c>
      <c r="I10" s="99" t="s">
        <v>337</v>
      </c>
      <c r="J10" s="24"/>
      <c r="K10" s="100" t="s">
        <v>337</v>
      </c>
      <c r="M10" s="95"/>
    </row>
    <row r="11" spans="1:13" s="2" customFormat="1" ht="15.75">
      <c r="A11" s="2" t="s">
        <v>227</v>
      </c>
      <c r="C11" s="514">
        <v>1522.457842</v>
      </c>
      <c r="E11" s="522">
        <v>697.9709582</v>
      </c>
      <c r="G11" s="517">
        <v>118.05</v>
      </c>
      <c r="I11" s="99" t="s">
        <v>337</v>
      </c>
      <c r="K11" s="100" t="s">
        <v>337</v>
      </c>
      <c r="M11" s="86"/>
    </row>
    <row r="12" spans="1:13" s="2" customFormat="1" ht="15.75">
      <c r="A12" s="2" t="s">
        <v>352</v>
      </c>
      <c r="C12" s="514">
        <v>105402.10375000001</v>
      </c>
      <c r="E12" s="522">
        <v>43468.870940999994</v>
      </c>
      <c r="G12" s="517">
        <f>(C12-E12)/E12*100</f>
        <v>142.47720602879605</v>
      </c>
      <c r="I12" s="90">
        <v>0</v>
      </c>
      <c r="K12" s="2">
        <v>0</v>
      </c>
      <c r="M12" s="86"/>
    </row>
    <row r="13" spans="1:13" s="2" customFormat="1" ht="15.75">
      <c r="A13" s="2" t="s">
        <v>223</v>
      </c>
      <c r="C13" s="99" t="s">
        <v>337</v>
      </c>
      <c r="E13" s="100" t="s">
        <v>323</v>
      </c>
      <c r="G13" s="515"/>
      <c r="I13" s="99" t="s">
        <v>337</v>
      </c>
      <c r="K13" s="86" t="s">
        <v>338</v>
      </c>
      <c r="M13" s="86"/>
    </row>
    <row r="14" spans="3:13" s="2" customFormat="1" ht="15.75">
      <c r="C14" s="92"/>
      <c r="E14" s="96"/>
      <c r="G14" s="86"/>
      <c r="I14" s="90"/>
      <c r="K14" s="96"/>
      <c r="M14" s="86"/>
    </row>
    <row r="15" spans="2:12" s="2" customFormat="1" ht="15.75">
      <c r="B15" s="98"/>
      <c r="C15" s="92"/>
      <c r="E15" s="81"/>
      <c r="I15" s="90"/>
      <c r="J15" s="87"/>
      <c r="K15" s="523"/>
      <c r="L15" s="87"/>
    </row>
    <row r="16" spans="1:13" s="2" customFormat="1" ht="18.75">
      <c r="A16" s="92" t="s">
        <v>336</v>
      </c>
      <c r="B16" s="98"/>
      <c r="C16" s="521">
        <v>3948351</v>
      </c>
      <c r="E16" s="95" t="s">
        <v>335</v>
      </c>
      <c r="F16" s="100"/>
      <c r="G16" s="517">
        <f>(C16-E16)/E16*100</f>
        <v>55.100356486982825</v>
      </c>
      <c r="I16" s="90">
        <v>25760.849146</v>
      </c>
      <c r="J16" s="87"/>
      <c r="K16" s="95" t="s">
        <v>363</v>
      </c>
      <c r="L16" s="87"/>
      <c r="M16" s="517">
        <f>(I16-K16)/K16*100</f>
        <v>-32.48014796739444</v>
      </c>
    </row>
    <row r="17" spans="1:13" s="2" customFormat="1" ht="15.75">
      <c r="A17" s="2" t="s">
        <v>219</v>
      </c>
      <c r="C17" s="521">
        <v>3397168.026861</v>
      </c>
      <c r="E17" s="100">
        <v>2266666.042457</v>
      </c>
      <c r="F17" s="100"/>
      <c r="G17" s="517">
        <f>(C17-E17)/E17*100</f>
        <v>49.87510128217074</v>
      </c>
      <c r="I17" s="90">
        <v>25760.359812</v>
      </c>
      <c r="J17" s="87"/>
      <c r="K17" s="101">
        <v>38146.017722</v>
      </c>
      <c r="L17" s="87"/>
      <c r="M17" s="517">
        <f>(I17-K17)/K17*100</f>
        <v>-32.46907187078876</v>
      </c>
    </row>
    <row r="18" spans="1:13" s="2" customFormat="1" ht="15.75">
      <c r="A18" s="2" t="s">
        <v>220</v>
      </c>
      <c r="C18" s="521"/>
      <c r="E18" s="100"/>
      <c r="F18" s="100"/>
      <c r="G18" s="517"/>
      <c r="I18" s="90"/>
      <c r="J18" s="87"/>
      <c r="K18" s="101"/>
      <c r="L18" s="87"/>
      <c r="M18" s="88"/>
    </row>
    <row r="19" spans="1:13" s="2" customFormat="1" ht="15.75">
      <c r="A19" s="2" t="s">
        <v>221</v>
      </c>
      <c r="C19" s="521">
        <v>2920.694833</v>
      </c>
      <c r="E19" s="100">
        <v>1156.992459</v>
      </c>
      <c r="F19" s="100"/>
      <c r="G19" s="517">
        <v>152.46</v>
      </c>
      <c r="I19" s="102">
        <v>0.489334</v>
      </c>
      <c r="J19" s="103"/>
      <c r="K19" s="104">
        <v>7.493048</v>
      </c>
      <c r="L19" s="87"/>
      <c r="M19" s="517">
        <v>-93.46</v>
      </c>
    </row>
    <row r="20" spans="1:13" s="2" customFormat="1" ht="15.75">
      <c r="A20" s="2" t="s">
        <v>228</v>
      </c>
      <c r="C20" s="521">
        <v>524475.805716</v>
      </c>
      <c r="E20" s="100">
        <v>264012.203596</v>
      </c>
      <c r="F20" s="100"/>
      <c r="G20" s="517">
        <f>(C20-E20)/E20*100</f>
        <v>98.6558949064983</v>
      </c>
      <c r="I20" s="99" t="s">
        <v>337</v>
      </c>
      <c r="J20" s="24"/>
      <c r="K20" s="100" t="s">
        <v>337</v>
      </c>
      <c r="L20" s="87"/>
      <c r="M20" s="88"/>
    </row>
    <row r="21" spans="1:13" s="2" customFormat="1" ht="15.75">
      <c r="A21" s="2" t="s">
        <v>227</v>
      </c>
      <c r="C21" s="521">
        <v>244.273025</v>
      </c>
      <c r="E21" s="100">
        <v>480.2305</v>
      </c>
      <c r="F21" s="100"/>
      <c r="G21" s="517">
        <v>-49.17</v>
      </c>
      <c r="I21" s="99" t="s">
        <v>337</v>
      </c>
      <c r="J21" s="24"/>
      <c r="K21" s="100" t="s">
        <v>337</v>
      </c>
      <c r="L21" s="87"/>
      <c r="M21" s="88"/>
    </row>
    <row r="22" spans="1:13" s="2" customFormat="1" ht="15.75">
      <c r="A22" s="2" t="s">
        <v>352</v>
      </c>
      <c r="C22" s="521">
        <v>41.535175</v>
      </c>
      <c r="E22" s="100">
        <v>18.1015</v>
      </c>
      <c r="F22" s="100"/>
      <c r="G22" s="517">
        <v>133.33</v>
      </c>
      <c r="I22" s="90">
        <v>0</v>
      </c>
      <c r="K22" s="2">
        <v>0</v>
      </c>
      <c r="L22" s="87"/>
      <c r="M22" s="88"/>
    </row>
    <row r="23" spans="1:13" s="2" customFormat="1" ht="15.75">
      <c r="A23" s="2" t="s">
        <v>223</v>
      </c>
      <c r="C23" s="521"/>
      <c r="E23" s="100"/>
      <c r="F23" s="100"/>
      <c r="G23" s="517"/>
      <c r="J23" s="24"/>
      <c r="L23" s="87"/>
      <c r="M23" s="88"/>
    </row>
    <row r="24" spans="1:13" s="2" customFormat="1" ht="15.75">
      <c r="A24" s="2" t="s">
        <v>305</v>
      </c>
      <c r="C24" s="521">
        <v>23478.6</v>
      </c>
      <c r="E24" s="100">
        <v>13311</v>
      </c>
      <c r="F24" s="100"/>
      <c r="G24" s="517">
        <v>76.39</v>
      </c>
      <c r="I24" s="99" t="s">
        <v>337</v>
      </c>
      <c r="J24" s="87"/>
      <c r="K24" s="100" t="s">
        <v>337</v>
      </c>
      <c r="L24" s="87"/>
      <c r="M24" s="88"/>
    </row>
    <row r="25" spans="1:13" s="2" customFormat="1" ht="15.75">
      <c r="A25" s="2" t="s">
        <v>306</v>
      </c>
      <c r="C25" s="521">
        <v>2.4</v>
      </c>
      <c r="E25" s="100">
        <v>0</v>
      </c>
      <c r="F25" s="100"/>
      <c r="G25" s="517" t="s">
        <v>367</v>
      </c>
      <c r="I25" s="99" t="s">
        <v>337</v>
      </c>
      <c r="J25" s="87"/>
      <c r="K25" s="100" t="s">
        <v>337</v>
      </c>
      <c r="L25" s="87"/>
      <c r="M25" s="88"/>
    </row>
    <row r="26" spans="1:13" s="2" customFormat="1" ht="15.75">
      <c r="A26" s="2" t="s">
        <v>307</v>
      </c>
      <c r="C26" s="521">
        <v>19.493994</v>
      </c>
      <c r="E26" s="100">
        <v>31.1209782</v>
      </c>
      <c r="F26" s="100"/>
      <c r="G26" s="517">
        <v>-38.71</v>
      </c>
      <c r="I26" s="99" t="s">
        <v>337</v>
      </c>
      <c r="J26" s="24"/>
      <c r="K26" s="100" t="s">
        <v>337</v>
      </c>
      <c r="L26" s="87"/>
      <c r="M26" s="88"/>
    </row>
    <row r="27" spans="3:13" s="2" customFormat="1" ht="11.25" customHeight="1">
      <c r="C27" s="99"/>
      <c r="E27" s="100"/>
      <c r="F27" s="100"/>
      <c r="G27" s="88"/>
      <c r="I27" s="90"/>
      <c r="J27" s="87"/>
      <c r="K27" s="101"/>
      <c r="L27" s="87"/>
      <c r="M27" s="88"/>
    </row>
    <row r="28" spans="2:12" s="2" customFormat="1" ht="15.75">
      <c r="B28" s="87"/>
      <c r="C28" s="105"/>
      <c r="E28" s="105"/>
      <c r="F28" s="105"/>
      <c r="I28" s="105"/>
      <c r="J28" s="87"/>
      <c r="K28" s="105"/>
      <c r="L28" s="105"/>
    </row>
    <row r="29" spans="1:13" s="2" customFormat="1" ht="15.75">
      <c r="A29" s="92" t="s">
        <v>31</v>
      </c>
      <c r="C29" s="99">
        <v>15856.830678068272</v>
      </c>
      <c r="E29" s="81">
        <v>10264.822343069354</v>
      </c>
      <c r="F29" s="81"/>
      <c r="G29" s="543">
        <v>54.48</v>
      </c>
      <c r="I29" s="90">
        <v>103.45722548594378</v>
      </c>
      <c r="K29" s="81">
        <v>153.8448014919355</v>
      </c>
      <c r="M29" s="543" t="s">
        <v>334</v>
      </c>
    </row>
    <row r="30" spans="1:12" ht="9.75" customHeight="1">
      <c r="A30" s="2"/>
      <c r="B30" s="2"/>
      <c r="C30" s="2"/>
      <c r="D30" s="2"/>
      <c r="E30" s="2"/>
      <c r="F30" s="2"/>
      <c r="G30" s="2"/>
      <c r="H30" s="2"/>
      <c r="I30" s="92"/>
      <c r="J30" s="2"/>
      <c r="K30" s="2"/>
      <c r="L30" s="2"/>
    </row>
    <row r="31" spans="1:11" s="92" customFormat="1" ht="15.75">
      <c r="A31" s="92" t="s">
        <v>32</v>
      </c>
      <c r="C31" s="90">
        <v>249</v>
      </c>
      <c r="E31" s="2">
        <v>248</v>
      </c>
      <c r="I31" s="92">
        <v>249</v>
      </c>
      <c r="J31" s="2"/>
      <c r="K31" s="81">
        <v>248</v>
      </c>
    </row>
    <row r="32" spans="1:13" ht="16.5">
      <c r="A32" s="92"/>
      <c r="M32" s="2" t="s">
        <v>165</v>
      </c>
    </row>
    <row r="33" spans="1:13" ht="16.5">
      <c r="A33" s="17" t="s">
        <v>339</v>
      </c>
      <c r="M33" s="2"/>
    </row>
    <row r="34" ht="16.5">
      <c r="A34" s="620" t="s">
        <v>365</v>
      </c>
    </row>
  </sheetData>
  <mergeCells count="6">
    <mergeCell ref="I3:K3"/>
    <mergeCell ref="I4:K4"/>
    <mergeCell ref="A5:B5"/>
    <mergeCell ref="E7:F7"/>
    <mergeCell ref="C3:E3"/>
    <mergeCell ref="C4:E4"/>
  </mergeCells>
  <printOptions horizontalCentered="1" verticalCentered="1"/>
  <pageMargins left="0.6299212598425197" right="0.5905511811023623" top="0.31496062992125984" bottom="0.3149606299212598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5">
      <selection activeCell="A7" sqref="A7"/>
    </sheetView>
  </sheetViews>
  <sheetFormatPr defaultColWidth="9.00390625" defaultRowHeight="16.5"/>
  <cols>
    <col min="1" max="1" width="59.625" style="2" customWidth="1"/>
    <col min="2" max="2" width="3.75390625" style="2" customWidth="1"/>
    <col min="3" max="3" width="12.125" style="2" customWidth="1"/>
    <col min="4" max="4" width="7.00390625" style="2" customWidth="1"/>
    <col min="5" max="5" width="11.75390625" style="2" customWidth="1"/>
    <col min="6" max="6" width="5.75390625" style="2" customWidth="1"/>
    <col min="7" max="7" width="11.125" style="2" customWidth="1"/>
    <col min="8" max="8" width="3.625" style="2" customWidth="1"/>
    <col min="9" max="9" width="9.125" style="2" bestFit="1" customWidth="1"/>
    <col min="10" max="10" width="6.375" style="2" customWidth="1"/>
    <col min="11" max="16384" width="9.00390625" style="2" customWidth="1"/>
  </cols>
  <sheetData>
    <row r="1" ht="18.75">
      <c r="A1" s="84" t="s">
        <v>35</v>
      </c>
    </row>
    <row r="2" ht="19.5">
      <c r="A2" s="85"/>
    </row>
    <row r="3" spans="2:11" ht="16.5" customHeight="1">
      <c r="B3" s="644"/>
      <c r="C3" s="644"/>
      <c r="E3" s="644"/>
      <c r="F3" s="644"/>
      <c r="G3" s="644"/>
      <c r="I3" s="644"/>
      <c r="J3" s="644"/>
      <c r="K3" s="644"/>
    </row>
    <row r="4" spans="1:9" ht="16.5">
      <c r="A4" s="602"/>
      <c r="B4" s="602"/>
      <c r="C4" s="647" t="s">
        <v>295</v>
      </c>
      <c r="D4" s="647"/>
      <c r="E4" s="647"/>
      <c r="F4" s="602"/>
      <c r="G4" s="602"/>
      <c r="I4" s="107"/>
    </row>
    <row r="5" spans="1:7" ht="16.5">
      <c r="A5" s="603"/>
      <c r="B5" s="604"/>
      <c r="C5" s="605" t="s">
        <v>293</v>
      </c>
      <c r="D5" s="606"/>
      <c r="E5" s="607" t="s">
        <v>296</v>
      </c>
      <c r="F5" s="604"/>
      <c r="G5" s="608" t="s">
        <v>30</v>
      </c>
    </row>
    <row r="6" spans="1:7" ht="17.25">
      <c r="A6" s="603"/>
      <c r="B6" s="411"/>
      <c r="C6" s="609"/>
      <c r="D6" s="411"/>
      <c r="E6" s="610"/>
      <c r="F6" s="411"/>
      <c r="G6" s="611"/>
    </row>
    <row r="7" spans="1:12" ht="48" customHeight="1">
      <c r="A7" s="612" t="s">
        <v>297</v>
      </c>
      <c r="B7" s="602"/>
      <c r="C7" s="613">
        <v>15740.43</v>
      </c>
      <c r="D7" s="613"/>
      <c r="E7" s="613">
        <v>13645.19</v>
      </c>
      <c r="F7" s="602"/>
      <c r="G7" s="614">
        <f aca="true" t="shared" si="0" ref="G7:G12">(C7-E7)/E7*100</f>
        <v>15.355154453693936</v>
      </c>
      <c r="I7" s="108"/>
      <c r="K7" s="88"/>
      <c r="L7" s="109"/>
    </row>
    <row r="8" spans="1:11" ht="48" customHeight="1">
      <c r="A8" s="612" t="s">
        <v>298</v>
      </c>
      <c r="B8" s="602"/>
      <c r="C8" s="613">
        <v>14230.14</v>
      </c>
      <c r="D8" s="613"/>
      <c r="E8" s="613">
        <v>12575.94</v>
      </c>
      <c r="F8" s="602"/>
      <c r="G8" s="614">
        <f t="shared" si="0"/>
        <v>13.153688710346891</v>
      </c>
      <c r="I8" s="108"/>
      <c r="K8" s="88"/>
    </row>
    <row r="9" spans="1:11" ht="48" customHeight="1">
      <c r="A9" s="612" t="s">
        <v>299</v>
      </c>
      <c r="B9" s="602"/>
      <c r="C9" s="613">
        <v>1831.99</v>
      </c>
      <c r="D9" s="613"/>
      <c r="E9" s="613">
        <v>1621.61</v>
      </c>
      <c r="F9" s="602"/>
      <c r="G9" s="614">
        <f t="shared" si="0"/>
        <v>12.973526310271899</v>
      </c>
      <c r="I9" s="108"/>
      <c r="K9" s="110"/>
    </row>
    <row r="10" spans="1:11" ht="48" customHeight="1">
      <c r="A10" s="612" t="s">
        <v>300</v>
      </c>
      <c r="B10" s="602"/>
      <c r="C10" s="613">
        <v>4741.32</v>
      </c>
      <c r="D10" s="613"/>
      <c r="E10" s="613">
        <v>5020.18</v>
      </c>
      <c r="F10" s="602"/>
      <c r="G10" s="614">
        <f t="shared" si="0"/>
        <v>-5.554780904270376</v>
      </c>
      <c r="I10" s="108"/>
      <c r="K10" s="110"/>
    </row>
    <row r="11" spans="1:11" ht="48" customHeight="1">
      <c r="A11" s="612" t="s">
        <v>355</v>
      </c>
      <c r="B11" s="602"/>
      <c r="C11" s="613">
        <v>1556.88</v>
      </c>
      <c r="D11" s="613"/>
      <c r="E11" s="613">
        <v>1427.71</v>
      </c>
      <c r="F11" s="602"/>
      <c r="G11" s="614">
        <f t="shared" si="0"/>
        <v>9.04735555539991</v>
      </c>
      <c r="I11" s="108"/>
      <c r="K11" s="110"/>
    </row>
    <row r="12" spans="1:11" ht="48" customHeight="1">
      <c r="A12" s="612" t="s">
        <v>301</v>
      </c>
      <c r="B12" s="602"/>
      <c r="C12" s="613">
        <v>988.6</v>
      </c>
      <c r="D12" s="613"/>
      <c r="E12" s="613">
        <v>1186.06</v>
      </c>
      <c r="F12" s="602"/>
      <c r="G12" s="614">
        <f t="shared" si="0"/>
        <v>-16.648398900561517</v>
      </c>
      <c r="K12" s="86"/>
    </row>
    <row r="13" spans="5:11" ht="24" customHeight="1">
      <c r="E13" s="96"/>
      <c r="G13" s="86"/>
      <c r="K13" s="86"/>
    </row>
    <row r="14" spans="1:11" ht="15.75">
      <c r="A14" s="96"/>
      <c r="B14" s="86"/>
      <c r="C14" s="86"/>
      <c r="E14" s="646"/>
      <c r="F14" s="646"/>
      <c r="G14" s="86" t="s">
        <v>302</v>
      </c>
      <c r="K14" s="88"/>
    </row>
    <row r="15" spans="5:11" ht="15.75">
      <c r="E15" s="96"/>
      <c r="G15" s="86"/>
      <c r="K15" s="86"/>
    </row>
    <row r="16" spans="1:11" ht="15.75">
      <c r="A16" s="96"/>
      <c r="E16" s="91"/>
      <c r="G16" s="88"/>
      <c r="I16" s="111"/>
      <c r="K16" s="88"/>
    </row>
    <row r="17" spans="5:11" ht="15.75">
      <c r="E17" s="96"/>
      <c r="G17" s="86"/>
      <c r="I17" s="87"/>
      <c r="K17" s="88"/>
    </row>
    <row r="18" spans="1:11" ht="15.75">
      <c r="A18" s="96"/>
      <c r="C18" s="91"/>
      <c r="E18" s="91"/>
      <c r="G18" s="88"/>
      <c r="I18" s="111"/>
      <c r="K18" s="88"/>
    </row>
    <row r="19" spans="5:11" ht="15.75">
      <c r="E19" s="96"/>
      <c r="G19" s="86"/>
      <c r="K19" s="86"/>
    </row>
    <row r="20" spans="1:11" ht="15.75">
      <c r="A20" s="96"/>
      <c r="B20" s="87"/>
      <c r="C20" s="86"/>
      <c r="E20" s="646"/>
      <c r="F20" s="646"/>
      <c r="G20" s="88"/>
      <c r="K20" s="88"/>
    </row>
    <row r="21" spans="5:11" ht="15.75">
      <c r="E21" s="96"/>
      <c r="G21" s="86"/>
      <c r="K21" s="86"/>
    </row>
    <row r="22" spans="1:11" ht="15.75">
      <c r="A22" s="96"/>
      <c r="B22" s="87"/>
      <c r="C22" s="86"/>
      <c r="E22" s="646"/>
      <c r="F22" s="646"/>
      <c r="G22" s="88"/>
      <c r="K22" s="88"/>
    </row>
  </sheetData>
  <mergeCells count="7">
    <mergeCell ref="E20:F20"/>
    <mergeCell ref="E22:F22"/>
    <mergeCell ref="B3:C3"/>
    <mergeCell ref="I3:K3"/>
    <mergeCell ref="E3:G3"/>
    <mergeCell ref="E14:F14"/>
    <mergeCell ref="C4:E4"/>
  </mergeCells>
  <printOptions/>
  <pageMargins left="0.9448818897637796" right="0.7480314960629921" top="0.5511811023622047" bottom="0.5905511811023623" header="0.5118110236220472" footer="0.5118110236220472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">
      <selection activeCell="H19" sqref="H19"/>
    </sheetView>
  </sheetViews>
  <sheetFormatPr defaultColWidth="9.00390625" defaultRowHeight="16.5"/>
  <cols>
    <col min="1" max="1" width="10.625" style="0" customWidth="1"/>
    <col min="2" max="2" width="3.00390625" style="0" customWidth="1"/>
    <col min="3" max="3" width="18.00390625" style="0" customWidth="1"/>
    <col min="4" max="4" width="11.125" style="0" customWidth="1"/>
    <col min="5" max="5" width="27.875" style="0" customWidth="1"/>
    <col min="6" max="6" width="15.50390625" style="0" customWidth="1"/>
  </cols>
  <sheetData>
    <row r="1" spans="1:6" ht="18.75">
      <c r="A1" s="84" t="s">
        <v>188</v>
      </c>
      <c r="B1" s="84"/>
      <c r="C1" s="2"/>
      <c r="D1" s="2"/>
      <c r="E1" s="2"/>
      <c r="F1" s="2"/>
    </row>
    <row r="2" spans="1:6" ht="19.5">
      <c r="A2" s="85"/>
      <c r="B2" s="85"/>
      <c r="C2" s="2"/>
      <c r="D2" s="2"/>
      <c r="E2" s="2"/>
      <c r="F2" s="2"/>
    </row>
    <row r="3" spans="1:6" ht="18.75">
      <c r="A3" s="84"/>
      <c r="B3" s="84"/>
      <c r="C3" s="2"/>
      <c r="D3" s="2"/>
      <c r="E3" s="2"/>
      <c r="F3" s="2"/>
    </row>
    <row r="4" spans="1:6" ht="16.5">
      <c r="A4" s="427" t="s">
        <v>229</v>
      </c>
      <c r="B4" s="427"/>
      <c r="C4" s="16"/>
      <c r="D4" s="16"/>
      <c r="E4" s="16"/>
      <c r="F4" s="2"/>
    </row>
    <row r="5" spans="1:6" ht="16.5">
      <c r="A5" s="240" t="s">
        <v>180</v>
      </c>
      <c r="B5" s="477"/>
      <c r="C5" s="481" t="s">
        <v>181</v>
      </c>
      <c r="D5" s="242"/>
      <c r="E5" s="476" t="s">
        <v>182</v>
      </c>
      <c r="F5" s="7"/>
    </row>
    <row r="6" spans="1:6" ht="16.5">
      <c r="A6" s="259"/>
      <c r="B6" s="478"/>
      <c r="C6" s="16"/>
      <c r="D6" s="428"/>
      <c r="E6" s="428"/>
      <c r="F6" s="2"/>
    </row>
    <row r="7" spans="1:6" ht="16.5">
      <c r="A7" s="248">
        <v>1</v>
      </c>
      <c r="B7" s="289"/>
      <c r="C7" s="429" t="s">
        <v>40</v>
      </c>
      <c r="D7" s="430"/>
      <c r="E7" s="431">
        <v>107.3</v>
      </c>
      <c r="F7" s="7"/>
    </row>
    <row r="8" spans="1:6" ht="16.5">
      <c r="A8" s="248">
        <v>2</v>
      </c>
      <c r="B8" s="289"/>
      <c r="C8" s="429" t="s">
        <v>382</v>
      </c>
      <c r="D8" s="432"/>
      <c r="E8" s="431">
        <v>38.5</v>
      </c>
      <c r="F8" s="7"/>
    </row>
    <row r="9" spans="1:6" ht="16.5">
      <c r="A9" s="248">
        <v>3</v>
      </c>
      <c r="B9" s="289"/>
      <c r="C9" s="429" t="s">
        <v>49</v>
      </c>
      <c r="D9" s="432"/>
      <c r="E9" s="431">
        <v>31.7</v>
      </c>
      <c r="F9" s="7"/>
    </row>
    <row r="10" spans="1:6" ht="16.5">
      <c r="A10" s="248">
        <v>4</v>
      </c>
      <c r="B10" s="289"/>
      <c r="C10" s="429" t="s">
        <v>43</v>
      </c>
      <c r="D10" s="432"/>
      <c r="E10" s="431">
        <v>29.7</v>
      </c>
      <c r="F10" s="7"/>
    </row>
    <row r="11" spans="1:6" ht="16.5">
      <c r="A11" s="248">
        <v>5</v>
      </c>
      <c r="B11" s="289"/>
      <c r="C11" s="429" t="s">
        <v>42</v>
      </c>
      <c r="D11" s="432"/>
      <c r="E11" s="431">
        <v>23.6</v>
      </c>
      <c r="F11" s="7"/>
    </row>
    <row r="12" spans="1:6" ht="16.5">
      <c r="A12" s="248">
        <v>6</v>
      </c>
      <c r="B12" s="289"/>
      <c r="C12" s="429" t="s">
        <v>46</v>
      </c>
      <c r="D12" s="432"/>
      <c r="E12" s="431">
        <v>23.5</v>
      </c>
      <c r="F12" s="7"/>
    </row>
    <row r="13" spans="1:6" ht="16.5">
      <c r="A13" s="248">
        <v>7</v>
      </c>
      <c r="B13" s="289"/>
      <c r="C13" s="429" t="s">
        <v>183</v>
      </c>
      <c r="D13" s="432"/>
      <c r="E13" s="431">
        <v>20.6</v>
      </c>
      <c r="F13" s="7"/>
    </row>
    <row r="14" spans="1:6" ht="16.5">
      <c r="A14" s="248">
        <v>8</v>
      </c>
      <c r="B14" s="289"/>
      <c r="C14" s="429" t="s">
        <v>44</v>
      </c>
      <c r="D14" s="433"/>
      <c r="E14" s="431">
        <v>19.5</v>
      </c>
      <c r="F14" s="7"/>
    </row>
    <row r="15" spans="1:6" ht="16.5">
      <c r="A15" s="248">
        <v>9</v>
      </c>
      <c r="B15" s="289"/>
      <c r="C15" s="429" t="s">
        <v>184</v>
      </c>
      <c r="D15" s="432"/>
      <c r="E15" s="431">
        <v>14.1</v>
      </c>
      <c r="F15" s="7"/>
    </row>
    <row r="16" spans="1:6" ht="16.5">
      <c r="A16" s="259">
        <v>10</v>
      </c>
      <c r="B16" s="292"/>
      <c r="C16" s="434" t="s">
        <v>185</v>
      </c>
      <c r="D16" s="435"/>
      <c r="E16" s="436">
        <v>13.3</v>
      </c>
      <c r="F16" s="7"/>
    </row>
    <row r="17" spans="1:6" ht="16.5">
      <c r="A17" s="240" t="s">
        <v>203</v>
      </c>
      <c r="B17" s="479"/>
      <c r="C17" s="447"/>
      <c r="D17" s="444"/>
      <c r="E17" s="443"/>
      <c r="F17" s="4"/>
    </row>
    <row r="18" spans="1:6" ht="16.5">
      <c r="A18" s="445"/>
      <c r="B18" s="480"/>
      <c r="C18" s="14"/>
      <c r="D18" s="401"/>
      <c r="E18" s="446"/>
      <c r="F18" s="4"/>
    </row>
    <row r="19" spans="1:6" ht="16.5">
      <c r="A19" s="248">
        <v>14</v>
      </c>
      <c r="B19" s="289"/>
      <c r="C19" s="429" t="s">
        <v>204</v>
      </c>
      <c r="D19" s="442"/>
      <c r="E19" s="431">
        <v>5.4</v>
      </c>
      <c r="F19" s="4"/>
    </row>
    <row r="20" spans="1:6" ht="16.5">
      <c r="A20" s="248">
        <v>26</v>
      </c>
      <c r="B20" s="289"/>
      <c r="C20" s="429" t="s">
        <v>205</v>
      </c>
      <c r="D20" s="442"/>
      <c r="E20" s="431">
        <v>1.9</v>
      </c>
      <c r="F20" s="4"/>
    </row>
    <row r="21" spans="1:6" ht="16.5">
      <c r="A21" s="248">
        <v>27</v>
      </c>
      <c r="B21" s="289"/>
      <c r="C21" s="429" t="s">
        <v>206</v>
      </c>
      <c r="D21" s="442"/>
      <c r="E21" s="431">
        <v>1.8</v>
      </c>
      <c r="F21" s="4"/>
    </row>
    <row r="22" spans="1:6" ht="18" customHeight="1">
      <c r="A22" s="259">
        <v>28</v>
      </c>
      <c r="B22" s="292"/>
      <c r="C22" s="434" t="s">
        <v>207</v>
      </c>
      <c r="D22" s="435"/>
      <c r="E22" s="436">
        <v>1.7</v>
      </c>
      <c r="F22" s="4"/>
    </row>
    <row r="23" spans="1:6" ht="18" customHeight="1">
      <c r="A23" s="289"/>
      <c r="B23" s="289"/>
      <c r="C23" s="448"/>
      <c r="D23" s="449"/>
      <c r="E23" s="450"/>
      <c r="F23" s="4"/>
    </row>
    <row r="24" spans="1:6" ht="16.5">
      <c r="A24" s="17" t="s">
        <v>373</v>
      </c>
      <c r="B24" s="17"/>
      <c r="C24" s="7"/>
      <c r="D24" s="7"/>
      <c r="E24" s="7"/>
      <c r="F24" s="7"/>
    </row>
    <row r="25" spans="1:6" ht="16.5">
      <c r="A25" s="17"/>
      <c r="B25" s="17"/>
      <c r="C25" s="7"/>
      <c r="D25" s="7"/>
      <c r="E25" s="7"/>
      <c r="F25" s="7"/>
    </row>
    <row r="26" spans="1:6" ht="16.5">
      <c r="A26" s="17" t="s">
        <v>186</v>
      </c>
      <c r="B26" s="17"/>
      <c r="C26" s="7"/>
      <c r="D26" s="7"/>
      <c r="E26" s="7"/>
      <c r="F26" s="7"/>
    </row>
    <row r="27" spans="1:6" ht="16.5">
      <c r="A27" s="437"/>
      <c r="B27" s="437"/>
      <c r="C27" s="17"/>
      <c r="D27" s="17"/>
      <c r="E27" s="17"/>
      <c r="F27" s="17"/>
    </row>
    <row r="28" spans="1:6" ht="16.5">
      <c r="A28" s="17" t="s">
        <v>187</v>
      </c>
      <c r="B28" s="7"/>
      <c r="C28" s="7"/>
      <c r="D28" s="17"/>
      <c r="E28" s="17"/>
      <c r="F28" s="17"/>
    </row>
    <row r="29" spans="1:6" ht="16.5">
      <c r="A29" s="17"/>
      <c r="B29" s="17"/>
      <c r="C29" s="17"/>
      <c r="D29" s="2"/>
      <c r="E29" s="2"/>
      <c r="F29" s="17" t="s">
        <v>194</v>
      </c>
    </row>
  </sheetData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C7">
      <selection activeCell="T15" sqref="T15"/>
    </sheetView>
  </sheetViews>
  <sheetFormatPr defaultColWidth="7.375" defaultRowHeight="16.5"/>
  <cols>
    <col min="1" max="1" width="2.875" style="121" customWidth="1"/>
    <col min="2" max="2" width="24.875" style="121" customWidth="1"/>
    <col min="3" max="3" width="5.125" style="121" customWidth="1"/>
    <col min="4" max="4" width="1.00390625" style="119" customWidth="1"/>
    <col min="5" max="5" width="4.75390625" style="121" customWidth="1"/>
    <col min="6" max="6" width="0.74609375" style="121" customWidth="1"/>
    <col min="7" max="7" width="13.75390625" style="121" customWidth="1"/>
    <col min="8" max="8" width="1.25" style="121" customWidth="1"/>
    <col min="9" max="9" width="2.00390625" style="121" customWidth="1"/>
    <col min="10" max="10" width="5.125" style="121" customWidth="1"/>
    <col min="11" max="11" width="1.00390625" style="121" customWidth="1"/>
    <col min="12" max="12" width="13.625" style="121" customWidth="1"/>
    <col min="13" max="13" width="1.12109375" style="121" customWidth="1"/>
    <col min="14" max="14" width="7.375" style="121" customWidth="1"/>
    <col min="15" max="15" width="0.875" style="121" customWidth="1"/>
    <col min="16" max="16" width="6.125" style="119" customWidth="1"/>
    <col min="17" max="17" width="0.875" style="119" customWidth="1"/>
    <col min="18" max="18" width="13.125" style="119" customWidth="1"/>
    <col min="19" max="19" width="0.875" style="119" customWidth="1"/>
    <col min="20" max="20" width="9.875" style="120" customWidth="1"/>
    <col min="21" max="21" width="1.00390625" style="121" customWidth="1"/>
    <col min="22" max="16384" width="7.375" style="121" customWidth="1"/>
  </cols>
  <sheetData>
    <row r="1" spans="1:15" ht="18.75">
      <c r="A1" s="112" t="s">
        <v>310</v>
      </c>
      <c r="B1" s="113"/>
      <c r="C1" s="114"/>
      <c r="D1" s="115"/>
      <c r="E1" s="116"/>
      <c r="F1" s="116"/>
      <c r="G1" s="116"/>
      <c r="H1" s="117"/>
      <c r="I1" s="116"/>
      <c r="J1" s="117"/>
      <c r="K1" s="116"/>
      <c r="L1" s="117"/>
      <c r="M1" s="116"/>
      <c r="N1" s="118"/>
      <c r="O1" s="116"/>
    </row>
    <row r="2" spans="1:15" ht="18.75">
      <c r="A2" s="122"/>
      <c r="B2" s="113"/>
      <c r="C2" s="114"/>
      <c r="D2" s="115"/>
      <c r="E2" s="116"/>
      <c r="F2" s="116"/>
      <c r="G2" s="116"/>
      <c r="H2" s="117"/>
      <c r="I2" s="116"/>
      <c r="J2" s="117"/>
      <c r="K2" s="116"/>
      <c r="L2" s="117"/>
      <c r="M2" s="116"/>
      <c r="N2" s="118"/>
      <c r="O2" s="116"/>
    </row>
    <row r="3" spans="2:15" ht="7.5" customHeight="1">
      <c r="B3" s="123"/>
      <c r="C3" s="124"/>
      <c r="D3" s="115"/>
      <c r="E3" s="125"/>
      <c r="F3" s="125"/>
      <c r="G3" s="125"/>
      <c r="I3" s="125"/>
      <c r="K3" s="125"/>
      <c r="M3" s="125"/>
      <c r="N3" s="118"/>
      <c r="O3" s="125"/>
    </row>
    <row r="4" spans="2:21" ht="12.75">
      <c r="B4" s="126" t="s">
        <v>230</v>
      </c>
      <c r="C4" s="127"/>
      <c r="E4" s="119"/>
      <c r="F4" s="119"/>
      <c r="G4" s="119"/>
      <c r="H4" s="119"/>
      <c r="I4" s="119"/>
      <c r="J4" s="119"/>
      <c r="K4" s="119"/>
      <c r="L4" s="119"/>
      <c r="M4" s="119"/>
      <c r="N4" s="119"/>
      <c r="Q4" s="128"/>
      <c r="R4" s="121"/>
      <c r="S4" s="129"/>
      <c r="T4" s="130"/>
      <c r="U4" s="131"/>
    </row>
    <row r="5" spans="2:21" ht="4.5" customHeight="1">
      <c r="B5" s="119"/>
      <c r="C5" s="119"/>
      <c r="E5" s="132"/>
      <c r="F5" s="119"/>
      <c r="G5" s="119"/>
      <c r="H5" s="119"/>
      <c r="I5" s="119"/>
      <c r="J5" s="119"/>
      <c r="K5" s="119"/>
      <c r="L5" s="119"/>
      <c r="M5" s="119"/>
      <c r="N5" s="132"/>
      <c r="O5" s="133"/>
      <c r="Q5" s="128"/>
      <c r="R5" s="121"/>
      <c r="S5" s="134"/>
      <c r="T5" s="135"/>
      <c r="U5" s="136"/>
    </row>
    <row r="6" spans="2:21" ht="15.75">
      <c r="B6" s="137"/>
      <c r="C6" s="138"/>
      <c r="D6" s="137"/>
      <c r="E6" s="139"/>
      <c r="F6" s="140"/>
      <c r="G6" s="141">
        <v>38292</v>
      </c>
      <c r="H6" s="142"/>
      <c r="I6" s="143"/>
      <c r="J6" s="140"/>
      <c r="K6" s="140"/>
      <c r="L6" s="141">
        <v>37956</v>
      </c>
      <c r="M6" s="142"/>
      <c r="N6" s="144"/>
      <c r="O6" s="145"/>
      <c r="P6" s="143"/>
      <c r="Q6" s="140"/>
      <c r="R6" s="141" t="s">
        <v>36</v>
      </c>
      <c r="S6" s="142"/>
      <c r="T6" s="144"/>
      <c r="U6" s="145"/>
    </row>
    <row r="7" spans="2:21" ht="15.75">
      <c r="B7" s="146" t="s">
        <v>37</v>
      </c>
      <c r="C7" s="147"/>
      <c r="D7" s="148"/>
      <c r="E7" s="149" t="s">
        <v>38</v>
      </c>
      <c r="F7" s="144"/>
      <c r="G7" s="149" t="s">
        <v>39</v>
      </c>
      <c r="H7" s="150"/>
      <c r="I7" s="148"/>
      <c r="J7" s="149" t="s">
        <v>38</v>
      </c>
      <c r="K7" s="144"/>
      <c r="L7" s="149" t="s">
        <v>39</v>
      </c>
      <c r="M7" s="150"/>
      <c r="N7" s="151" t="s">
        <v>30</v>
      </c>
      <c r="O7" s="152"/>
      <c r="P7" s="153" t="s">
        <v>38</v>
      </c>
      <c r="Q7" s="144"/>
      <c r="R7" s="149" t="s">
        <v>39</v>
      </c>
      <c r="S7" s="150"/>
      <c r="T7" s="151" t="s">
        <v>30</v>
      </c>
      <c r="U7" s="152"/>
    </row>
    <row r="8" spans="2:21" ht="15.75" customHeight="1">
      <c r="B8" s="154"/>
      <c r="C8" s="155"/>
      <c r="D8" s="156"/>
      <c r="E8" s="157"/>
      <c r="F8" s="158"/>
      <c r="G8" s="159"/>
      <c r="H8" s="160"/>
      <c r="I8" s="158"/>
      <c r="J8" s="157"/>
      <c r="K8" s="158"/>
      <c r="L8" s="159"/>
      <c r="M8" s="160"/>
      <c r="N8" s="161"/>
      <c r="O8" s="162"/>
      <c r="P8" s="157"/>
      <c r="Q8" s="158"/>
      <c r="R8" s="159"/>
      <c r="S8" s="160"/>
      <c r="T8" s="161"/>
      <c r="U8" s="162"/>
    </row>
    <row r="9" spans="1:21" ht="16.5">
      <c r="A9" s="163"/>
      <c r="B9" s="164" t="s">
        <v>40</v>
      </c>
      <c r="C9" s="165"/>
      <c r="D9" s="166"/>
      <c r="E9" s="167">
        <v>1</v>
      </c>
      <c r="F9" s="168"/>
      <c r="G9" s="169">
        <v>12296702.1</v>
      </c>
      <c r="H9" s="170"/>
      <c r="I9" s="166"/>
      <c r="J9" s="167">
        <v>1</v>
      </c>
      <c r="K9" s="168"/>
      <c r="L9" s="169">
        <v>11328953.1</v>
      </c>
      <c r="M9" s="170"/>
      <c r="N9" s="171">
        <f aca="true" t="shared" si="0" ref="N9:N24">(G9-L9)/L9*100</f>
        <v>8.542263274088405</v>
      </c>
      <c r="O9" s="172"/>
      <c r="P9" s="167">
        <v>1</v>
      </c>
      <c r="Q9" s="168"/>
      <c r="R9" s="169">
        <v>9015166.7</v>
      </c>
      <c r="S9" s="170"/>
      <c r="T9" s="173">
        <f aca="true" t="shared" si="1" ref="T9:T24">(G9-R9)/R9*100</f>
        <v>36.400163293708154</v>
      </c>
      <c r="U9" s="174"/>
    </row>
    <row r="10" spans="1:21" ht="16.5">
      <c r="A10" s="163"/>
      <c r="B10" s="164" t="s">
        <v>41</v>
      </c>
      <c r="C10" s="165"/>
      <c r="D10" s="175"/>
      <c r="E10" s="167">
        <v>2</v>
      </c>
      <c r="F10" s="176"/>
      <c r="G10" s="168">
        <v>3427495.4</v>
      </c>
      <c r="H10" s="177"/>
      <c r="I10" s="178"/>
      <c r="J10" s="179">
        <v>3</v>
      </c>
      <c r="K10" s="176"/>
      <c r="L10" s="168">
        <v>2844192.6</v>
      </c>
      <c r="M10" s="177"/>
      <c r="N10" s="171">
        <f t="shared" si="0"/>
        <v>20.508554870721476</v>
      </c>
      <c r="O10" s="177"/>
      <c r="P10" s="167">
        <v>3</v>
      </c>
      <c r="Q10" s="168"/>
      <c r="R10" s="169">
        <v>1994494</v>
      </c>
      <c r="S10" s="177"/>
      <c r="T10" s="173">
        <f t="shared" si="1"/>
        <v>71.84786717834197</v>
      </c>
      <c r="U10" s="180"/>
    </row>
    <row r="11" spans="1:21" ht="16.5">
      <c r="A11" s="163"/>
      <c r="B11" s="164" t="s">
        <v>42</v>
      </c>
      <c r="C11" s="165"/>
      <c r="D11" s="166"/>
      <c r="E11" s="167">
        <v>3</v>
      </c>
      <c r="F11" s="168"/>
      <c r="G11" s="169">
        <v>3382645.1</v>
      </c>
      <c r="H11" s="170"/>
      <c r="I11" s="166"/>
      <c r="J11" s="167">
        <v>2</v>
      </c>
      <c r="K11" s="168"/>
      <c r="L11" s="169">
        <v>2953098.3</v>
      </c>
      <c r="M11" s="170"/>
      <c r="N11" s="171">
        <f t="shared" si="0"/>
        <v>14.545631616800575</v>
      </c>
      <c r="O11" s="172"/>
      <c r="P11" s="179">
        <v>2</v>
      </c>
      <c r="Q11" s="176"/>
      <c r="R11" s="168">
        <v>2069299.1</v>
      </c>
      <c r="S11" s="170"/>
      <c r="T11" s="173">
        <f t="shared" si="1"/>
        <v>63.468156923279</v>
      </c>
      <c r="U11" s="174"/>
    </row>
    <row r="12" spans="1:21" ht="16.5">
      <c r="A12" s="163"/>
      <c r="B12" s="164" t="s">
        <v>43</v>
      </c>
      <c r="C12" s="165"/>
      <c r="D12" s="166"/>
      <c r="E12" s="167">
        <v>4</v>
      </c>
      <c r="F12" s="168"/>
      <c r="G12" s="168">
        <v>2712694.2</v>
      </c>
      <c r="H12" s="172"/>
      <c r="I12" s="181"/>
      <c r="J12" s="167">
        <v>4</v>
      </c>
      <c r="K12" s="168"/>
      <c r="L12" s="168">
        <v>2425822</v>
      </c>
      <c r="M12" s="170"/>
      <c r="N12" s="171">
        <f t="shared" si="0"/>
        <v>11.825772872040908</v>
      </c>
      <c r="O12" s="172"/>
      <c r="P12" s="167">
        <v>4</v>
      </c>
      <c r="Q12" s="168"/>
      <c r="R12" s="168">
        <v>1785198.8</v>
      </c>
      <c r="S12" s="170"/>
      <c r="T12" s="173">
        <f t="shared" si="1"/>
        <v>51.95474027878576</v>
      </c>
      <c r="U12" s="174"/>
    </row>
    <row r="13" spans="1:21" s="183" customFormat="1" ht="15.75">
      <c r="A13" s="174"/>
      <c r="B13" s="164" t="s">
        <v>44</v>
      </c>
      <c r="C13" s="164"/>
      <c r="D13" s="166"/>
      <c r="E13" s="167">
        <v>5</v>
      </c>
      <c r="F13" s="168"/>
      <c r="G13" s="168">
        <v>2334693.1</v>
      </c>
      <c r="H13" s="172"/>
      <c r="I13" s="181"/>
      <c r="J13" s="182">
        <v>5</v>
      </c>
      <c r="K13" s="168"/>
      <c r="L13" s="168">
        <v>2076410.2</v>
      </c>
      <c r="M13" s="170"/>
      <c r="N13" s="171">
        <f t="shared" si="0"/>
        <v>12.438915008219482</v>
      </c>
      <c r="O13" s="172"/>
      <c r="P13" s="182">
        <v>5</v>
      </c>
      <c r="Q13" s="168"/>
      <c r="R13" s="168">
        <v>1538654.2</v>
      </c>
      <c r="S13" s="170"/>
      <c r="T13" s="173">
        <f t="shared" si="1"/>
        <v>51.73604959450929</v>
      </c>
      <c r="U13" s="174"/>
    </row>
    <row r="14" spans="1:21" s="183" customFormat="1" ht="16.5">
      <c r="A14" s="174"/>
      <c r="B14" s="164" t="s">
        <v>45</v>
      </c>
      <c r="C14" s="165"/>
      <c r="D14" s="166"/>
      <c r="E14" s="167">
        <v>6</v>
      </c>
      <c r="F14" s="168"/>
      <c r="G14" s="168">
        <v>1144903.8</v>
      </c>
      <c r="H14" s="172"/>
      <c r="I14" s="181"/>
      <c r="J14" s="182">
        <v>6</v>
      </c>
      <c r="K14" s="168"/>
      <c r="L14" s="168">
        <v>1079026.2</v>
      </c>
      <c r="M14" s="170"/>
      <c r="N14" s="171">
        <f t="shared" si="0"/>
        <v>6.105282707685884</v>
      </c>
      <c r="O14" s="172"/>
      <c r="P14" s="182">
        <v>6</v>
      </c>
      <c r="Q14" s="168"/>
      <c r="R14" s="168">
        <v>686013.5</v>
      </c>
      <c r="S14" s="170"/>
      <c r="T14" s="173">
        <f t="shared" si="1"/>
        <v>66.89231334368785</v>
      </c>
      <c r="U14" s="174"/>
    </row>
    <row r="15" spans="1:21" s="183" customFormat="1" ht="16.5">
      <c r="A15" s="174"/>
      <c r="B15" s="164" t="s">
        <v>46</v>
      </c>
      <c r="C15" s="165"/>
      <c r="D15" s="166"/>
      <c r="E15" s="167">
        <v>7</v>
      </c>
      <c r="F15" s="168"/>
      <c r="G15" s="168">
        <v>1142101.3</v>
      </c>
      <c r="H15" s="172"/>
      <c r="I15" s="181"/>
      <c r="J15" s="167">
        <v>7</v>
      </c>
      <c r="K15" s="168"/>
      <c r="L15" s="168">
        <v>910230.6</v>
      </c>
      <c r="M15" s="170"/>
      <c r="N15" s="171">
        <f t="shared" si="0"/>
        <v>25.47384146391036</v>
      </c>
      <c r="O15" s="172"/>
      <c r="P15" s="167">
        <v>7</v>
      </c>
      <c r="Q15" s="176"/>
      <c r="R15" s="168">
        <v>579788.9</v>
      </c>
      <c r="S15" s="170"/>
      <c r="T15" s="173">
        <f t="shared" si="1"/>
        <v>96.98571324839092</v>
      </c>
      <c r="U15" s="174"/>
    </row>
    <row r="16" spans="1:21" s="183" customFormat="1" ht="17.25" customHeight="1">
      <c r="A16" s="184"/>
      <c r="B16" s="185" t="s">
        <v>242</v>
      </c>
      <c r="C16" s="186"/>
      <c r="D16" s="166"/>
      <c r="E16" s="167">
        <v>8</v>
      </c>
      <c r="F16" s="168"/>
      <c r="G16" s="168">
        <v>897493.2</v>
      </c>
      <c r="H16" s="172"/>
      <c r="I16" s="181"/>
      <c r="J16" s="179">
        <v>9</v>
      </c>
      <c r="K16" s="168"/>
      <c r="L16" s="168">
        <v>726243.4</v>
      </c>
      <c r="M16" s="172"/>
      <c r="N16" s="171">
        <f t="shared" si="0"/>
        <v>23.58022117653667</v>
      </c>
      <c r="O16" s="172"/>
      <c r="P16" s="187" t="s">
        <v>47</v>
      </c>
      <c r="Q16" s="168"/>
      <c r="R16" s="188" t="s">
        <v>48</v>
      </c>
      <c r="S16" s="172"/>
      <c r="T16" s="173">
        <f t="shared" si="1"/>
        <v>94.4479542836938</v>
      </c>
      <c r="U16" s="174"/>
    </row>
    <row r="17" spans="1:21" s="183" customFormat="1" ht="16.5">
      <c r="A17" s="184"/>
      <c r="B17" s="164" t="s">
        <v>49</v>
      </c>
      <c r="C17" s="165"/>
      <c r="D17" s="166"/>
      <c r="E17" s="167">
        <v>9</v>
      </c>
      <c r="F17" s="168"/>
      <c r="G17" s="168">
        <v>846507.8</v>
      </c>
      <c r="H17" s="172"/>
      <c r="I17" s="181"/>
      <c r="J17" s="179">
        <v>10</v>
      </c>
      <c r="K17" s="168"/>
      <c r="L17" s="168">
        <v>714597.3</v>
      </c>
      <c r="M17" s="170"/>
      <c r="N17" s="171">
        <f t="shared" si="0"/>
        <v>18.4594176328402</v>
      </c>
      <c r="O17" s="172"/>
      <c r="P17" s="179">
        <v>10</v>
      </c>
      <c r="Q17" s="168"/>
      <c r="R17" s="168">
        <v>463054.9</v>
      </c>
      <c r="S17" s="170"/>
      <c r="T17" s="173">
        <f t="shared" si="1"/>
        <v>82.80938178172825</v>
      </c>
      <c r="U17" s="174"/>
    </row>
    <row r="18" spans="1:21" s="183" customFormat="1" ht="16.5">
      <c r="A18" s="184"/>
      <c r="B18" s="164" t="s">
        <v>50</v>
      </c>
      <c r="C18" s="189"/>
      <c r="D18" s="190"/>
      <c r="E18" s="167">
        <v>10</v>
      </c>
      <c r="F18" s="168"/>
      <c r="G18" s="168">
        <v>790840.6</v>
      </c>
      <c r="H18" s="172"/>
      <c r="I18" s="191"/>
      <c r="J18" s="179">
        <v>8</v>
      </c>
      <c r="K18" s="168"/>
      <c r="L18" s="168">
        <v>727102.8</v>
      </c>
      <c r="M18" s="170"/>
      <c r="N18" s="171">
        <f t="shared" si="0"/>
        <v>8.765995674889428</v>
      </c>
      <c r="O18" s="172"/>
      <c r="P18" s="179">
        <v>8</v>
      </c>
      <c r="Q18" s="168"/>
      <c r="R18" s="168">
        <v>546893.5</v>
      </c>
      <c r="S18" s="170"/>
      <c r="T18" s="173">
        <f t="shared" si="1"/>
        <v>44.605960758356055</v>
      </c>
      <c r="U18" s="174"/>
    </row>
    <row r="19" spans="1:21" s="199" customFormat="1" ht="5.25" customHeight="1">
      <c r="A19" s="163"/>
      <c r="B19" s="192"/>
      <c r="C19" s="193"/>
      <c r="D19" s="194"/>
      <c r="E19" s="195"/>
      <c r="F19" s="196"/>
      <c r="G19" s="196"/>
      <c r="H19" s="197"/>
      <c r="I19" s="196"/>
      <c r="J19" s="195"/>
      <c r="K19" s="196"/>
      <c r="L19" s="196"/>
      <c r="M19" s="197"/>
      <c r="N19" s="556"/>
      <c r="O19" s="197"/>
      <c r="P19" s="198"/>
      <c r="Q19" s="196"/>
      <c r="R19" s="196"/>
      <c r="S19" s="197"/>
      <c r="T19" s="561"/>
      <c r="U19" s="197"/>
    </row>
    <row r="20" spans="1:21" s="199" customFormat="1" ht="16.5" customHeight="1">
      <c r="A20" s="163"/>
      <c r="B20" s="552" t="s">
        <v>345</v>
      </c>
      <c r="C20" s="559"/>
      <c r="D20" s="194"/>
      <c r="E20" s="195"/>
      <c r="F20" s="196"/>
      <c r="G20" s="196"/>
      <c r="H20" s="557"/>
      <c r="I20" s="196"/>
      <c r="J20" s="195"/>
      <c r="K20" s="196"/>
      <c r="L20" s="196"/>
      <c r="M20" s="557"/>
      <c r="N20" s="558"/>
      <c r="O20" s="557"/>
      <c r="P20" s="195"/>
      <c r="Q20" s="196"/>
      <c r="R20" s="196"/>
      <c r="S20" s="557"/>
      <c r="T20" s="555"/>
      <c r="U20" s="557"/>
    </row>
    <row r="21" spans="1:21" s="199" customFormat="1" ht="16.5" customHeight="1">
      <c r="A21" s="163"/>
      <c r="B21" s="164" t="s">
        <v>346</v>
      </c>
      <c r="C21" s="560"/>
      <c r="D21" s="190"/>
      <c r="E21" s="167">
        <v>14</v>
      </c>
      <c r="F21" s="223"/>
      <c r="G21" s="168">
        <v>412522.5</v>
      </c>
      <c r="H21" s="174"/>
      <c r="I21" s="223"/>
      <c r="J21" s="167">
        <v>13</v>
      </c>
      <c r="K21" s="223"/>
      <c r="L21" s="168">
        <v>379022.9</v>
      </c>
      <c r="M21" s="174"/>
      <c r="N21" s="173">
        <f t="shared" si="0"/>
        <v>8.838410555140593</v>
      </c>
      <c r="O21" s="174"/>
      <c r="P21" s="167">
        <v>14</v>
      </c>
      <c r="Q21" s="223"/>
      <c r="R21" s="168">
        <v>261211.4</v>
      </c>
      <c r="S21" s="174"/>
      <c r="T21" s="173">
        <f t="shared" si="1"/>
        <v>57.926683138637905</v>
      </c>
      <c r="U21" s="174"/>
    </row>
    <row r="22" spans="1:21" s="199" customFormat="1" ht="16.5" customHeight="1">
      <c r="A22" s="163"/>
      <c r="B22" s="164" t="s">
        <v>347</v>
      </c>
      <c r="C22" s="560"/>
      <c r="D22" s="190"/>
      <c r="E22" s="167">
        <v>18</v>
      </c>
      <c r="F22" s="223"/>
      <c r="G22" s="168">
        <v>328457</v>
      </c>
      <c r="H22" s="174"/>
      <c r="I22" s="223"/>
      <c r="J22" s="167">
        <v>14</v>
      </c>
      <c r="K22" s="223"/>
      <c r="L22" s="168">
        <v>360106.3</v>
      </c>
      <c r="M22" s="174"/>
      <c r="N22" s="173">
        <f t="shared" si="0"/>
        <v>-8.78887706213415</v>
      </c>
      <c r="O22" s="174"/>
      <c r="P22" s="167">
        <v>13</v>
      </c>
      <c r="Q22" s="223"/>
      <c r="R22" s="168">
        <v>306432.5</v>
      </c>
      <c r="S22" s="174"/>
      <c r="T22" s="173">
        <f t="shared" si="1"/>
        <v>7.187390371452114</v>
      </c>
      <c r="U22" s="174"/>
    </row>
    <row r="23" spans="1:21" s="199" customFormat="1" ht="16.5" customHeight="1">
      <c r="A23" s="163"/>
      <c r="B23" s="164" t="s">
        <v>348</v>
      </c>
      <c r="C23" s="560"/>
      <c r="D23" s="190"/>
      <c r="E23" s="167">
        <v>21</v>
      </c>
      <c r="F23" s="223"/>
      <c r="G23" s="168">
        <v>214058.9</v>
      </c>
      <c r="H23" s="174"/>
      <c r="I23" s="223"/>
      <c r="J23" s="167">
        <v>24</v>
      </c>
      <c r="K23" s="223"/>
      <c r="L23" s="168">
        <v>148502.6</v>
      </c>
      <c r="M23" s="174"/>
      <c r="N23" s="173">
        <f t="shared" si="0"/>
        <v>44.1448836586026</v>
      </c>
      <c r="O23" s="174"/>
      <c r="P23" s="167">
        <v>23</v>
      </c>
      <c r="Q23" s="223"/>
      <c r="R23" s="168">
        <v>99806.5</v>
      </c>
      <c r="S23" s="174"/>
      <c r="T23" s="173">
        <f t="shared" si="1"/>
        <v>114.47390701006448</v>
      </c>
      <c r="U23" s="174"/>
    </row>
    <row r="24" spans="1:21" s="199" customFormat="1" ht="16.5" customHeight="1">
      <c r="A24" s="163"/>
      <c r="B24" s="552" t="s">
        <v>349</v>
      </c>
      <c r="C24" s="193"/>
      <c r="D24" s="194"/>
      <c r="E24" s="553">
        <v>26</v>
      </c>
      <c r="F24" s="196"/>
      <c r="G24" s="554">
        <v>144360</v>
      </c>
      <c r="H24" s="197"/>
      <c r="I24" s="196"/>
      <c r="J24" s="553">
        <v>23</v>
      </c>
      <c r="K24" s="196"/>
      <c r="L24" s="554">
        <v>152872.4</v>
      </c>
      <c r="M24" s="197"/>
      <c r="N24" s="555">
        <f t="shared" si="0"/>
        <v>-5.56830402348625</v>
      </c>
      <c r="O24" s="197"/>
      <c r="P24" s="553">
        <v>18</v>
      </c>
      <c r="Q24" s="196"/>
      <c r="R24" s="554">
        <v>156641.9</v>
      </c>
      <c r="S24" s="197"/>
      <c r="T24" s="555">
        <f t="shared" si="1"/>
        <v>-7.840750144118525</v>
      </c>
      <c r="U24" s="197"/>
    </row>
    <row r="25" spans="1:21" s="183" customFormat="1" ht="16.5" customHeight="1">
      <c r="A25" s="200"/>
      <c r="B25" s="200"/>
      <c r="C25" s="200"/>
      <c r="D25" s="201"/>
      <c r="E25" s="202"/>
      <c r="F25" s="200"/>
      <c r="G25" s="200"/>
      <c r="H25" s="200"/>
      <c r="I25" s="200"/>
      <c r="J25" s="202"/>
      <c r="K25" s="200"/>
      <c r="L25" s="200"/>
      <c r="M25" s="200"/>
      <c r="N25" s="203"/>
      <c r="O25" s="200"/>
      <c r="S25" s="204"/>
      <c r="T25" s="205"/>
      <c r="U25" s="206"/>
    </row>
    <row r="26" spans="1:21" s="183" customFormat="1" ht="15.75">
      <c r="A26" s="200"/>
      <c r="B26" s="510" t="s">
        <v>266</v>
      </c>
      <c r="C26" s="139"/>
      <c r="D26" s="201"/>
      <c r="E26" s="208"/>
      <c r="F26" s="139"/>
      <c r="G26" s="139"/>
      <c r="H26" s="200"/>
      <c r="I26" s="200"/>
      <c r="J26" s="202"/>
      <c r="K26" s="200"/>
      <c r="L26" s="200"/>
      <c r="M26" s="200"/>
      <c r="N26" s="203"/>
      <c r="O26" s="200"/>
      <c r="S26" s="204"/>
      <c r="T26" s="205"/>
      <c r="U26" s="206"/>
    </row>
    <row r="27" spans="1:21" s="183" customFormat="1" ht="10.5" customHeight="1">
      <c r="A27" s="200"/>
      <c r="B27" s="207"/>
      <c r="C27" s="139"/>
      <c r="D27" s="201"/>
      <c r="E27" s="208"/>
      <c r="F27" s="139"/>
      <c r="G27" s="139"/>
      <c r="H27" s="200"/>
      <c r="I27" s="200"/>
      <c r="J27" s="202"/>
      <c r="K27" s="200"/>
      <c r="L27" s="200"/>
      <c r="M27" s="200"/>
      <c r="N27" s="203"/>
      <c r="O27" s="200"/>
      <c r="P27" s="209"/>
      <c r="Q27" s="210"/>
      <c r="S27" s="211"/>
      <c r="T27" s="205"/>
      <c r="U27" s="206"/>
    </row>
    <row r="28" spans="1:21" s="183" customFormat="1" ht="15" customHeight="1">
      <c r="A28" s="121"/>
      <c r="B28" s="126" t="s">
        <v>51</v>
      </c>
      <c r="C28" s="139"/>
      <c r="D28" s="212"/>
      <c r="E28" s="213"/>
      <c r="F28" s="214"/>
      <c r="G28" s="215"/>
      <c r="H28" s="216"/>
      <c r="I28" s="216"/>
      <c r="J28" s="217"/>
      <c r="K28" s="216"/>
      <c r="L28" s="218"/>
      <c r="M28" s="216"/>
      <c r="N28" s="219"/>
      <c r="O28" s="119"/>
      <c r="P28" s="209"/>
      <c r="Q28" s="210"/>
      <c r="S28" s="204"/>
      <c r="T28" s="205"/>
      <c r="U28" s="206"/>
    </row>
    <row r="29" spans="1:21" s="183" customFormat="1" ht="10.5" customHeight="1">
      <c r="A29" s="121"/>
      <c r="B29" s="126"/>
      <c r="C29" s="139"/>
      <c r="D29" s="212"/>
      <c r="E29" s="213"/>
      <c r="F29" s="214"/>
      <c r="G29" s="215"/>
      <c r="H29" s="216"/>
      <c r="I29" s="216"/>
      <c r="J29" s="217"/>
      <c r="K29" s="216"/>
      <c r="L29" s="218"/>
      <c r="M29" s="216"/>
      <c r="N29" s="219"/>
      <c r="O29" s="119"/>
      <c r="P29" s="209"/>
      <c r="Q29" s="210"/>
      <c r="S29" s="204"/>
      <c r="T29" s="205"/>
      <c r="U29" s="206"/>
    </row>
    <row r="30" spans="1:21" s="183" customFormat="1" ht="15.75" customHeight="1">
      <c r="A30" s="121"/>
      <c r="B30" s="17" t="s">
        <v>339</v>
      </c>
      <c r="C30" s="191"/>
      <c r="D30" s="190"/>
      <c r="E30" s="221"/>
      <c r="F30" s="191"/>
      <c r="G30" s="222"/>
      <c r="H30" s="223"/>
      <c r="I30" s="223"/>
      <c r="J30" s="224"/>
      <c r="K30" s="223"/>
      <c r="L30" s="225"/>
      <c r="M30" s="223"/>
      <c r="N30" s="226"/>
      <c r="O30" s="119"/>
      <c r="P30" s="209"/>
      <c r="Q30" s="210"/>
      <c r="S30" s="204"/>
      <c r="U30" s="206"/>
    </row>
    <row r="31" spans="1:21" s="183" customFormat="1" ht="9.75" customHeight="1">
      <c r="A31" s="121"/>
      <c r="B31" s="7"/>
      <c r="C31" s="191"/>
      <c r="D31" s="190"/>
      <c r="E31" s="221"/>
      <c r="F31" s="191"/>
      <c r="G31" s="222"/>
      <c r="H31" s="223"/>
      <c r="I31" s="223"/>
      <c r="J31" s="224"/>
      <c r="K31" s="223"/>
      <c r="L31" s="225"/>
      <c r="M31" s="223"/>
      <c r="N31" s="226"/>
      <c r="O31" s="119"/>
      <c r="P31" s="209"/>
      <c r="Q31" s="210"/>
      <c r="S31" s="204"/>
      <c r="U31" s="206"/>
    </row>
    <row r="32" spans="1:21" s="183" customFormat="1" ht="15.75">
      <c r="A32" s="121"/>
      <c r="B32" s="126" t="s">
        <v>52</v>
      </c>
      <c r="D32" s="119"/>
      <c r="E32" s="121"/>
      <c r="F32" s="121"/>
      <c r="G32" s="121"/>
      <c r="H32" s="121"/>
      <c r="I32" s="121"/>
      <c r="J32" s="121"/>
      <c r="K32" s="119"/>
      <c r="L32" s="119"/>
      <c r="M32" s="119"/>
      <c r="N32" s="119"/>
      <c r="O32" s="119"/>
      <c r="P32" s="209"/>
      <c r="Q32" s="210"/>
      <c r="S32" s="204"/>
      <c r="T32" s="421" t="s">
        <v>195</v>
      </c>
      <c r="U32" s="206"/>
    </row>
    <row r="33" spans="1:21" s="183" customFormat="1" ht="15.75">
      <c r="A33" s="121"/>
      <c r="B33" s="220"/>
      <c r="C33" s="121"/>
      <c r="D33" s="119"/>
      <c r="E33" s="121"/>
      <c r="F33" s="121"/>
      <c r="G33" s="121"/>
      <c r="H33" s="121"/>
      <c r="I33" s="121"/>
      <c r="J33" s="121"/>
      <c r="K33" s="119"/>
      <c r="L33" s="119"/>
      <c r="M33" s="119"/>
      <c r="N33" s="119"/>
      <c r="O33" s="119"/>
      <c r="P33" s="209"/>
      <c r="Q33" s="210"/>
      <c r="S33" s="204"/>
      <c r="U33" s="206"/>
    </row>
    <row r="34" spans="1:21" s="183" customFormat="1" ht="12.75">
      <c r="A34" s="121"/>
      <c r="B34" s="121"/>
      <c r="C34" s="121"/>
      <c r="D34" s="134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19"/>
      <c r="P34" s="209"/>
      <c r="Q34" s="210"/>
      <c r="S34" s="228"/>
      <c r="T34" s="205"/>
      <c r="U34" s="206"/>
    </row>
    <row r="35" spans="1:21" s="183" customFormat="1" ht="12.75">
      <c r="A35" s="121"/>
      <c r="B35" s="121"/>
      <c r="C35" s="121"/>
      <c r="D35" s="119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19"/>
      <c r="P35" s="209"/>
      <c r="Q35" s="210"/>
      <c r="S35" s="211"/>
      <c r="T35" s="205"/>
      <c r="U35" s="206"/>
    </row>
    <row r="36" spans="1:21" s="183" customFormat="1" ht="12.75">
      <c r="A36" s="121"/>
      <c r="B36" s="119"/>
      <c r="C36" s="119"/>
      <c r="D36" s="119"/>
      <c r="E36" s="229"/>
      <c r="F36" s="121"/>
      <c r="G36" s="230"/>
      <c r="H36" s="121"/>
      <c r="I36" s="121"/>
      <c r="J36" s="227"/>
      <c r="K36" s="229"/>
      <c r="L36" s="231"/>
      <c r="M36" s="232"/>
      <c r="N36" s="233"/>
      <c r="O36" s="121"/>
      <c r="P36" s="209"/>
      <c r="Q36" s="210"/>
      <c r="S36" s="204"/>
      <c r="T36" s="205"/>
      <c r="U36" s="206"/>
    </row>
    <row r="37" spans="1:21" s="183" customFormat="1" ht="12.75">
      <c r="A37" s="121"/>
      <c r="B37" s="121"/>
      <c r="C37" s="121"/>
      <c r="D37" s="119"/>
      <c r="E37" s="121"/>
      <c r="F37" s="121"/>
      <c r="G37" s="230"/>
      <c r="H37" s="121"/>
      <c r="I37" s="121"/>
      <c r="J37" s="227"/>
      <c r="K37" s="232"/>
      <c r="L37" s="232"/>
      <c r="M37" s="233"/>
      <c r="N37" s="233"/>
      <c r="O37" s="121"/>
      <c r="P37" s="209"/>
      <c r="Q37" s="210"/>
      <c r="S37" s="204"/>
      <c r="T37" s="205"/>
      <c r="U37" s="206"/>
    </row>
    <row r="38" spans="1:20" s="183" customFormat="1" ht="12.75">
      <c r="A38" s="121"/>
      <c r="B38" s="121"/>
      <c r="C38" s="121"/>
      <c r="D38" s="119"/>
      <c r="E38" s="121"/>
      <c r="F38" s="227"/>
      <c r="G38" s="230"/>
      <c r="H38" s="232"/>
      <c r="I38" s="232"/>
      <c r="J38" s="229"/>
      <c r="K38" s="229"/>
      <c r="L38" s="231"/>
      <c r="M38" s="233"/>
      <c r="N38" s="233"/>
      <c r="O38" s="121"/>
      <c r="P38" s="209"/>
      <c r="Q38" s="210"/>
      <c r="S38" s="204"/>
      <c r="T38" s="205"/>
    </row>
    <row r="39" spans="1:21" s="183" customFormat="1" ht="12.75">
      <c r="A39" s="121"/>
      <c r="B39" s="121"/>
      <c r="C39" s="121"/>
      <c r="D39" s="119"/>
      <c r="E39" s="121"/>
      <c r="F39" s="121"/>
      <c r="G39" s="230"/>
      <c r="H39" s="121"/>
      <c r="I39" s="121"/>
      <c r="J39" s="227"/>
      <c r="K39" s="232"/>
      <c r="L39" s="231"/>
      <c r="M39" s="232"/>
      <c r="N39" s="233"/>
      <c r="O39" s="121"/>
      <c r="P39" s="209"/>
      <c r="U39" s="234"/>
    </row>
    <row r="40" spans="1:21" s="183" customFormat="1" ht="12.75">
      <c r="A40" s="121"/>
      <c r="B40" s="121"/>
      <c r="C40" s="121"/>
      <c r="D40" s="134"/>
      <c r="E40" s="230"/>
      <c r="F40" s="230"/>
      <c r="G40" s="121"/>
      <c r="H40" s="121"/>
      <c r="I40" s="121"/>
      <c r="J40" s="227"/>
      <c r="K40" s="121"/>
      <c r="L40" s="230"/>
      <c r="M40" s="235"/>
      <c r="N40" s="235"/>
      <c r="O40" s="121"/>
      <c r="P40" s="209"/>
      <c r="U40" s="234"/>
    </row>
    <row r="41" spans="1:21" s="183" customFormat="1" ht="12.75">
      <c r="A41" s="121"/>
      <c r="B41" s="121"/>
      <c r="C41" s="121"/>
      <c r="D41" s="134"/>
      <c r="E41" s="230"/>
      <c r="F41" s="230"/>
      <c r="G41" s="121"/>
      <c r="H41" s="121"/>
      <c r="I41" s="121"/>
      <c r="J41" s="227"/>
      <c r="K41" s="121"/>
      <c r="L41" s="230"/>
      <c r="M41" s="121"/>
      <c r="N41" s="235"/>
      <c r="O41" s="121"/>
      <c r="P41" s="209"/>
      <c r="U41" s="234"/>
    </row>
    <row r="42" spans="1:21" s="183" customFormat="1" ht="12.75">
      <c r="A42" s="121"/>
      <c r="B42" s="121"/>
      <c r="C42" s="121"/>
      <c r="D42" s="119"/>
      <c r="E42" s="121"/>
      <c r="F42" s="121"/>
      <c r="G42" s="121"/>
      <c r="H42" s="121"/>
      <c r="I42" s="121"/>
      <c r="J42" s="227"/>
      <c r="K42" s="121"/>
      <c r="L42" s="230"/>
      <c r="M42" s="121"/>
      <c r="N42" s="235"/>
      <c r="O42" s="121"/>
      <c r="P42" s="209"/>
      <c r="U42" s="234"/>
    </row>
    <row r="43" spans="1:21" s="183" customFormat="1" ht="12.75">
      <c r="A43" s="121"/>
      <c r="B43" s="121"/>
      <c r="C43" s="121"/>
      <c r="D43" s="119"/>
      <c r="E43" s="121"/>
      <c r="F43" s="230"/>
      <c r="G43" s="121"/>
      <c r="H43" s="121"/>
      <c r="I43" s="121"/>
      <c r="J43" s="227"/>
      <c r="K43" s="227"/>
      <c r="L43" s="230"/>
      <c r="M43" s="121"/>
      <c r="N43" s="235"/>
      <c r="O43" s="121"/>
      <c r="P43" s="209"/>
      <c r="U43" s="234"/>
    </row>
    <row r="44" spans="1:16" s="183" customFormat="1" ht="12.75">
      <c r="A44" s="121"/>
      <c r="B44" s="121"/>
      <c r="C44" s="121"/>
      <c r="D44" s="119"/>
      <c r="E44" s="121"/>
      <c r="F44" s="121"/>
      <c r="G44" s="119"/>
      <c r="H44" s="121"/>
      <c r="I44" s="121"/>
      <c r="J44" s="121"/>
      <c r="K44" s="121"/>
      <c r="L44" s="230"/>
      <c r="M44" s="121"/>
      <c r="N44" s="121"/>
      <c r="O44" s="121"/>
      <c r="P44" s="209"/>
    </row>
    <row r="45" spans="1:16" s="183" customFormat="1" ht="12.75">
      <c r="A45" s="121"/>
      <c r="B45" s="121"/>
      <c r="C45" s="121"/>
      <c r="D45" s="119"/>
      <c r="E45" s="121"/>
      <c r="F45" s="121"/>
      <c r="G45" s="119"/>
      <c r="H45" s="121"/>
      <c r="I45" s="121"/>
      <c r="J45" s="121"/>
      <c r="K45" s="121"/>
      <c r="L45" s="230"/>
      <c r="M45" s="121"/>
      <c r="N45" s="121"/>
      <c r="O45" s="121"/>
      <c r="P45" s="209"/>
    </row>
    <row r="46" spans="1:16" s="183" customFormat="1" ht="12.75">
      <c r="A46" s="121"/>
      <c r="B46" s="121"/>
      <c r="C46" s="121"/>
      <c r="D46" s="119"/>
      <c r="E46" s="121"/>
      <c r="F46" s="121"/>
      <c r="G46" s="121"/>
      <c r="H46" s="121"/>
      <c r="I46" s="121"/>
      <c r="J46" s="227"/>
      <c r="K46" s="121"/>
      <c r="L46" s="230"/>
      <c r="M46" s="121"/>
      <c r="N46" s="121"/>
      <c r="O46" s="121"/>
      <c r="P46" s="209"/>
    </row>
    <row r="47" spans="6:20" ht="12.75">
      <c r="F47" s="230"/>
      <c r="J47" s="227"/>
      <c r="M47" s="235"/>
      <c r="N47" s="235"/>
      <c r="P47" s="127"/>
      <c r="Q47" s="121"/>
      <c r="R47" s="121"/>
      <c r="S47" s="121"/>
      <c r="T47" s="121"/>
    </row>
    <row r="48" spans="4:20" ht="12.75" customHeight="1">
      <c r="D48" s="134"/>
      <c r="E48" s="230"/>
      <c r="F48" s="230"/>
      <c r="J48" s="227"/>
      <c r="L48" s="230"/>
      <c r="N48" s="235"/>
      <c r="P48" s="127"/>
      <c r="Q48" s="121"/>
      <c r="R48" s="121"/>
      <c r="S48" s="121"/>
      <c r="T48" s="121"/>
    </row>
    <row r="49" spans="1:16" s="183" customFormat="1" ht="12.75" customHeight="1">
      <c r="A49" s="121"/>
      <c r="B49" s="121"/>
      <c r="C49" s="121"/>
      <c r="D49" s="134"/>
      <c r="E49" s="230"/>
      <c r="F49" s="230"/>
      <c r="G49" s="121"/>
      <c r="H49" s="121"/>
      <c r="I49" s="121"/>
      <c r="J49" s="227"/>
      <c r="K49" s="227"/>
      <c r="L49" s="230"/>
      <c r="M49" s="235"/>
      <c r="N49" s="235"/>
      <c r="O49" s="121"/>
      <c r="P49" s="209"/>
    </row>
    <row r="50" spans="4:20" ht="3" customHeight="1">
      <c r="D50" s="134"/>
      <c r="E50" s="230"/>
      <c r="F50" s="230"/>
      <c r="J50" s="227"/>
      <c r="L50" s="230"/>
      <c r="M50" s="235"/>
      <c r="N50" s="235"/>
      <c r="P50" s="127"/>
      <c r="Q50" s="121"/>
      <c r="R50" s="121"/>
      <c r="S50" s="121"/>
      <c r="T50" s="121"/>
    </row>
    <row r="51" spans="1:16" s="200" customFormat="1" ht="3" customHeight="1">
      <c r="A51" s="121"/>
      <c r="B51" s="121"/>
      <c r="C51" s="121"/>
      <c r="D51" s="119"/>
      <c r="E51" s="121"/>
      <c r="F51" s="230"/>
      <c r="G51" s="121"/>
      <c r="H51" s="121"/>
      <c r="I51" s="121"/>
      <c r="J51" s="227"/>
      <c r="K51" s="227"/>
      <c r="L51" s="230"/>
      <c r="M51" s="121"/>
      <c r="N51" s="235"/>
      <c r="O51" s="121"/>
      <c r="P51" s="236"/>
    </row>
    <row r="52" spans="5:20" ht="11.25" customHeight="1">
      <c r="E52" s="230"/>
      <c r="F52" s="230"/>
      <c r="J52" s="227"/>
      <c r="K52" s="227"/>
      <c r="L52" s="230"/>
      <c r="M52" s="235"/>
      <c r="N52" s="235"/>
      <c r="P52" s="127"/>
      <c r="Q52" s="121"/>
      <c r="R52" s="121"/>
      <c r="S52" s="121"/>
      <c r="T52" s="121"/>
    </row>
    <row r="53" spans="6:20" ht="7.5" customHeight="1">
      <c r="F53" s="230"/>
      <c r="J53" s="227"/>
      <c r="L53" s="230"/>
      <c r="M53" s="235"/>
      <c r="N53" s="235"/>
      <c r="P53" s="127"/>
      <c r="Q53" s="121"/>
      <c r="R53" s="121"/>
      <c r="S53" s="121"/>
      <c r="T53" s="121"/>
    </row>
    <row r="54" spans="6:20" ht="12.75">
      <c r="F54" s="230"/>
      <c r="J54" s="227"/>
      <c r="K54" s="227"/>
      <c r="L54" s="230"/>
      <c r="N54" s="235"/>
      <c r="P54" s="121"/>
      <c r="Q54" s="121"/>
      <c r="R54" s="121"/>
      <c r="S54" s="121"/>
      <c r="T54" s="131"/>
    </row>
    <row r="55" spans="4:20" ht="12.75">
      <c r="D55" s="134"/>
      <c r="E55" s="230"/>
      <c r="F55" s="230"/>
      <c r="J55" s="227"/>
      <c r="L55" s="230"/>
      <c r="N55" s="235"/>
      <c r="P55" s="121"/>
      <c r="Q55" s="121"/>
      <c r="R55" s="121"/>
      <c r="S55" s="121"/>
      <c r="T55" s="131"/>
    </row>
    <row r="56" spans="5:20" ht="12.75">
      <c r="E56" s="230"/>
      <c r="F56" s="230"/>
      <c r="J56" s="227"/>
      <c r="L56" s="230"/>
      <c r="N56" s="235"/>
      <c r="P56" s="121"/>
      <c r="Q56" s="121"/>
      <c r="R56" s="121"/>
      <c r="S56" s="121"/>
      <c r="T56" s="131"/>
    </row>
    <row r="57" spans="10:20" ht="12.75">
      <c r="J57" s="227"/>
      <c r="L57" s="230"/>
      <c r="M57" s="235"/>
      <c r="N57" s="235"/>
      <c r="P57" s="121"/>
      <c r="Q57" s="121"/>
      <c r="R57" s="121"/>
      <c r="S57" s="121"/>
      <c r="T57" s="131"/>
    </row>
    <row r="58" spans="4:20" ht="12.75">
      <c r="D58" s="134"/>
      <c r="E58" s="230"/>
      <c r="F58" s="227"/>
      <c r="J58" s="227"/>
      <c r="L58" s="230"/>
      <c r="M58" s="235"/>
      <c r="N58" s="235"/>
      <c r="P58" s="121"/>
      <c r="Q58" s="121"/>
      <c r="R58" s="121"/>
      <c r="S58" s="121"/>
      <c r="T58" s="131"/>
    </row>
    <row r="59" spans="4:20" ht="12.75">
      <c r="D59" s="134"/>
      <c r="E59" s="230"/>
      <c r="J59" s="227"/>
      <c r="N59" s="235"/>
      <c r="P59" s="121"/>
      <c r="Q59" s="121"/>
      <c r="R59" s="121"/>
      <c r="S59" s="121"/>
      <c r="T59" s="131"/>
    </row>
    <row r="60" spans="4:20" ht="12.75">
      <c r="D60" s="134"/>
      <c r="E60" s="230"/>
      <c r="J60" s="227"/>
      <c r="L60" s="230"/>
      <c r="N60" s="235"/>
      <c r="P60" s="121"/>
      <c r="Q60" s="121"/>
      <c r="R60" s="121"/>
      <c r="S60" s="121"/>
      <c r="T60" s="131"/>
    </row>
    <row r="61" spans="4:20" ht="12.75">
      <c r="D61" s="134"/>
      <c r="E61" s="230"/>
      <c r="J61" s="227"/>
      <c r="N61" s="235"/>
      <c r="P61" s="121"/>
      <c r="Q61" s="121"/>
      <c r="R61" s="121"/>
      <c r="S61" s="121"/>
      <c r="T61" s="131"/>
    </row>
    <row r="62" spans="10:18" ht="12.75">
      <c r="J62" s="227"/>
      <c r="K62" s="227"/>
      <c r="L62" s="230"/>
      <c r="M62" s="235"/>
      <c r="N62" s="235"/>
      <c r="R62" s="237"/>
    </row>
    <row r="63" spans="10:14" ht="12.75">
      <c r="J63" s="227"/>
      <c r="L63" s="230"/>
      <c r="N63" s="235"/>
    </row>
    <row r="64" spans="10:14" ht="12.75">
      <c r="J64" s="227"/>
      <c r="L64" s="230"/>
      <c r="N64" s="235"/>
    </row>
    <row r="65" spans="4:14" ht="12.75">
      <c r="D65" s="134"/>
      <c r="E65" s="230"/>
      <c r="J65" s="227"/>
      <c r="L65" s="230"/>
      <c r="N65" s="235"/>
    </row>
    <row r="66" spans="4:14" ht="12.75">
      <c r="D66" s="134"/>
      <c r="E66" s="230"/>
      <c r="F66" s="227"/>
      <c r="J66" s="227"/>
      <c r="K66" s="227"/>
      <c r="N66" s="235"/>
    </row>
    <row r="67" spans="6:14" ht="12.75">
      <c r="F67" s="227"/>
      <c r="J67" s="227"/>
      <c r="N67" s="235"/>
    </row>
    <row r="68" spans="4:13" ht="12.75">
      <c r="D68" s="134"/>
      <c r="E68" s="230"/>
      <c r="F68" s="227"/>
      <c r="J68" s="227"/>
      <c r="K68" s="227"/>
      <c r="M68" s="235"/>
    </row>
    <row r="69" spans="4:14" ht="12.75">
      <c r="D69" s="134"/>
      <c r="E69" s="230"/>
      <c r="G69" s="230"/>
      <c r="J69" s="227"/>
      <c r="L69" s="230"/>
      <c r="N69" s="235"/>
    </row>
    <row r="70" spans="4:14" ht="12.75">
      <c r="D70" s="134"/>
      <c r="E70" s="230"/>
      <c r="J70" s="227"/>
      <c r="M70" s="235"/>
      <c r="N70" s="235"/>
    </row>
    <row r="72" spans="4:5" ht="12.75">
      <c r="D72" s="134"/>
      <c r="E72" s="230"/>
    </row>
    <row r="75" spans="4:5" ht="12.75">
      <c r="D75" s="134"/>
      <c r="E75" s="230"/>
    </row>
    <row r="76" spans="4:5" ht="12.75">
      <c r="D76" s="134"/>
      <c r="E76" s="230"/>
    </row>
    <row r="77" spans="4:5" ht="12.75">
      <c r="D77" s="134"/>
      <c r="E77" s="230"/>
    </row>
    <row r="78" ht="12.75">
      <c r="E78" s="230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A1">
      <selection activeCell="C27" sqref="C27"/>
    </sheetView>
  </sheetViews>
  <sheetFormatPr defaultColWidth="9.00390625" defaultRowHeight="16.5"/>
  <cols>
    <col min="1" max="1" width="10.25390625" style="2" customWidth="1"/>
    <col min="2" max="2" width="21.375" style="2" customWidth="1"/>
    <col min="3" max="3" width="21.875" style="2" customWidth="1"/>
    <col min="4" max="4" width="26.75390625" style="2" customWidth="1"/>
    <col min="5" max="5" width="29.50390625" style="2" customWidth="1"/>
    <col min="6" max="6" width="11.00390625" style="2" customWidth="1"/>
    <col min="7" max="7" width="11.125" style="2" customWidth="1"/>
    <col min="8" max="16384" width="9.00390625" style="2" customWidth="1"/>
  </cols>
  <sheetData>
    <row r="1" ht="20.25">
      <c r="A1" s="1" t="s">
        <v>231</v>
      </c>
    </row>
    <row r="3" ht="19.5" customHeight="1">
      <c r="A3" s="84" t="s">
        <v>53</v>
      </c>
    </row>
    <row r="4" ht="19.5">
      <c r="A4" s="238"/>
    </row>
    <row r="5" ht="19.5">
      <c r="A5" s="238"/>
    </row>
    <row r="6" spans="2:5" ht="15.75">
      <c r="B6" s="16"/>
      <c r="C6" s="16"/>
      <c r="D6" s="16"/>
      <c r="E6" s="16"/>
    </row>
    <row r="7" spans="1:6" s="7" customFormat="1" ht="15.75">
      <c r="A7" s="240" t="s">
        <v>54</v>
      </c>
      <c r="B7" s="241" t="s">
        <v>55</v>
      </c>
      <c r="C7" s="241" t="s">
        <v>56</v>
      </c>
      <c r="D7" s="242" t="s">
        <v>57</v>
      </c>
      <c r="E7" s="241" t="s">
        <v>58</v>
      </c>
      <c r="F7" s="243"/>
    </row>
    <row r="8" spans="1:6" s="7" customFormat="1" ht="6" customHeight="1">
      <c r="A8" s="244"/>
      <c r="B8" s="245"/>
      <c r="C8" s="245"/>
      <c r="D8" s="246"/>
      <c r="E8" s="402"/>
      <c r="F8" s="243"/>
    </row>
    <row r="9" spans="1:6" s="7" customFormat="1" ht="16.5">
      <c r="A9" s="244"/>
      <c r="B9" s="405" t="s">
        <v>232</v>
      </c>
      <c r="C9" s="405" t="s">
        <v>232</v>
      </c>
      <c r="D9" s="239" t="s">
        <v>232</v>
      </c>
      <c r="E9" s="402"/>
      <c r="F9" s="243"/>
    </row>
    <row r="10" spans="1:7" s="7" customFormat="1" ht="8.25" customHeight="1">
      <c r="A10" s="248"/>
      <c r="B10" s="406"/>
      <c r="C10" s="406"/>
      <c r="D10" s="401"/>
      <c r="E10" s="403"/>
      <c r="F10" s="8"/>
      <c r="G10" s="8"/>
    </row>
    <row r="11" spans="1:7" s="17" customFormat="1" ht="15.75">
      <c r="A11" s="251">
        <v>1994</v>
      </c>
      <c r="B11" s="252">
        <v>17.360338180000003</v>
      </c>
      <c r="C11" s="252">
        <v>34.50039452100002</v>
      </c>
      <c r="D11" s="253">
        <v>51.86073270100003</v>
      </c>
      <c r="E11" s="251">
        <v>53</v>
      </c>
      <c r="F11" s="7"/>
      <c r="G11" s="524"/>
    </row>
    <row r="12" spans="1:7" s="17" customFormat="1" ht="15.75">
      <c r="A12" s="248">
        <v>1995</v>
      </c>
      <c r="B12" s="255">
        <v>8.110458847</v>
      </c>
      <c r="C12" s="256">
        <v>31.091440855000002</v>
      </c>
      <c r="D12" s="256">
        <v>39.201899702000006</v>
      </c>
      <c r="E12" s="248">
        <v>26</v>
      </c>
      <c r="F12" s="7"/>
      <c r="G12" s="524"/>
    </row>
    <row r="13" spans="1:7" s="17" customFormat="1" ht="15.75">
      <c r="A13" s="248">
        <v>1996</v>
      </c>
      <c r="B13" s="255">
        <v>31.215773776000002</v>
      </c>
      <c r="C13" s="256">
        <v>68.80247720500002</v>
      </c>
      <c r="D13" s="256">
        <v>100.01825098100004</v>
      </c>
      <c r="E13" s="248">
        <v>49</v>
      </c>
      <c r="F13" s="7"/>
      <c r="G13" s="524"/>
    </row>
    <row r="14" spans="1:7" s="17" customFormat="1" ht="15.75">
      <c r="A14" s="248">
        <v>1997</v>
      </c>
      <c r="B14" s="255">
        <v>81.653619796</v>
      </c>
      <c r="C14" s="256">
        <v>165.923650132</v>
      </c>
      <c r="D14" s="256">
        <v>247.57</v>
      </c>
      <c r="E14" s="248">
        <v>82</v>
      </c>
      <c r="F14" s="7"/>
      <c r="G14" s="524"/>
    </row>
    <row r="15" spans="1:7" s="17" customFormat="1" ht="15.75">
      <c r="A15" s="248">
        <v>1998</v>
      </c>
      <c r="B15" s="255">
        <v>5.953848899999999</v>
      </c>
      <c r="C15" s="256">
        <v>32.303163492</v>
      </c>
      <c r="D15" s="256">
        <v>38.25</v>
      </c>
      <c r="E15" s="248">
        <v>32</v>
      </c>
      <c r="F15" s="7"/>
      <c r="G15" s="524"/>
    </row>
    <row r="16" spans="1:36" s="17" customFormat="1" ht="15.75">
      <c r="A16" s="248">
        <v>1999</v>
      </c>
      <c r="B16" s="255">
        <v>15.557186759</v>
      </c>
      <c r="C16" s="256">
        <v>132.562897015</v>
      </c>
      <c r="D16" s="256">
        <v>148.120083774</v>
      </c>
      <c r="E16" s="248">
        <v>31</v>
      </c>
      <c r="F16" s="4"/>
      <c r="G16" s="524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</row>
    <row r="17" spans="1:7" s="17" customFormat="1" ht="15.75">
      <c r="A17" s="248">
        <v>2000</v>
      </c>
      <c r="B17" s="255">
        <v>117.30324014199999</v>
      </c>
      <c r="C17" s="256">
        <v>333.97755836399995</v>
      </c>
      <c r="D17" s="256">
        <v>451.2807985059998</v>
      </c>
      <c r="E17" s="248">
        <v>43</v>
      </c>
      <c r="F17" s="7"/>
      <c r="G17" s="524"/>
    </row>
    <row r="18" spans="1:7" s="17" customFormat="1" ht="15.75">
      <c r="A18" s="248">
        <v>2001</v>
      </c>
      <c r="B18" s="255">
        <v>21.598550961999997</v>
      </c>
      <c r="C18" s="256">
        <v>36.99426151000001</v>
      </c>
      <c r="D18" s="256">
        <v>58.592812472000006</v>
      </c>
      <c r="E18" s="248">
        <v>31</v>
      </c>
      <c r="F18" s="15"/>
      <c r="G18" s="524"/>
    </row>
    <row r="19" spans="1:7" s="17" customFormat="1" ht="15.75">
      <c r="A19" s="248">
        <v>2002</v>
      </c>
      <c r="B19" s="255">
        <v>44.973603350000005</v>
      </c>
      <c r="C19" s="256">
        <v>56.43967717252783</v>
      </c>
      <c r="D19" s="256">
        <v>101.41328052252784</v>
      </c>
      <c r="E19" s="248">
        <v>60</v>
      </c>
      <c r="F19" s="7"/>
      <c r="G19" s="524"/>
    </row>
    <row r="20" spans="1:7" s="17" customFormat="1" ht="15.75">
      <c r="A20" s="248">
        <v>2003</v>
      </c>
      <c r="B20" s="255">
        <v>57.066150244999996</v>
      </c>
      <c r="C20" s="256">
        <v>152.04958539550015</v>
      </c>
      <c r="D20" s="256">
        <v>209.1157356405002</v>
      </c>
      <c r="E20" s="248">
        <v>46</v>
      </c>
      <c r="F20" s="15"/>
      <c r="G20" s="524"/>
    </row>
    <row r="21" spans="1:7" s="17" customFormat="1" ht="18.75">
      <c r="A21" s="259">
        <v>2004</v>
      </c>
      <c r="B21" s="260" t="s">
        <v>376</v>
      </c>
      <c r="C21" s="404" t="s">
        <v>377</v>
      </c>
      <c r="D21" s="260" t="s">
        <v>378</v>
      </c>
      <c r="E21" s="259">
        <v>49</v>
      </c>
      <c r="F21" s="7"/>
      <c r="G21" s="524"/>
    </row>
    <row r="22" spans="1:33" s="17" customFormat="1" ht="15.75">
      <c r="A22" s="21"/>
      <c r="B22" s="4"/>
      <c r="C22" s="4"/>
      <c r="D22" s="4"/>
      <c r="E22" s="4"/>
      <c r="F22" s="4"/>
      <c r="G22" s="4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</row>
    <row r="23" spans="1:33" s="17" customFormat="1" ht="15">
      <c r="A23" s="17" t="s">
        <v>374</v>
      </c>
      <c r="B23" s="4"/>
      <c r="C23" s="4"/>
      <c r="D23" s="4"/>
      <c r="E23" s="4"/>
      <c r="F23" s="4"/>
      <c r="G23" s="4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</row>
    <row r="24" spans="2:33" s="17" customFormat="1" ht="15">
      <c r="B24" s="4"/>
      <c r="C24" s="4"/>
      <c r="D24" s="4"/>
      <c r="E24" s="4"/>
      <c r="F24" s="4"/>
      <c r="G24" s="4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</row>
    <row r="25" spans="1:33" s="17" customFormat="1" ht="16.5">
      <c r="A25" s="620" t="s">
        <v>383</v>
      </c>
      <c r="B25" s="4"/>
      <c r="C25" s="4"/>
      <c r="D25" s="4"/>
      <c r="E25" s="4"/>
      <c r="F25" s="4"/>
      <c r="G25" s="4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</row>
    <row r="26" spans="2:7" s="17" customFormat="1" ht="15">
      <c r="B26" s="7"/>
      <c r="C26" s="7"/>
      <c r="D26" s="7"/>
      <c r="E26" s="7"/>
      <c r="F26" s="7"/>
      <c r="G26" s="7"/>
    </row>
    <row r="27" spans="2:7" s="17" customFormat="1" ht="15">
      <c r="B27" s="7"/>
      <c r="C27" s="7"/>
      <c r="D27" s="7"/>
      <c r="E27" s="7"/>
      <c r="F27" s="15"/>
      <c r="G27" s="15"/>
    </row>
    <row r="28" spans="2:7" s="17" customFormat="1" ht="15.75">
      <c r="B28" s="7"/>
      <c r="C28" s="7"/>
      <c r="D28" s="7"/>
      <c r="E28" s="86" t="s">
        <v>173</v>
      </c>
      <c r="F28" s="15"/>
      <c r="G28" s="15"/>
    </row>
    <row r="29" s="17" customFormat="1" ht="12.75"/>
    <row r="30" s="17" customFormat="1" ht="12.75"/>
    <row r="31" s="17" customFormat="1" ht="12.75"/>
    <row r="32" s="17" customFormat="1" ht="12.75"/>
  </sheetData>
  <printOptions/>
  <pageMargins left="1.141732283464567" right="0.5511811023622047" top="0.5905511811023623" bottom="0.5905511811023623" header="0.5118110236220472" footer="0.5118110236220472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Lau</dc:creator>
  <cp:keywords/>
  <dc:description/>
  <cp:lastModifiedBy>liztalo</cp:lastModifiedBy>
  <cp:lastPrinted>2005-01-07T02:41:15Z</cp:lastPrinted>
  <dcterms:created xsi:type="dcterms:W3CDTF">2004-12-20T03:44:07Z</dcterms:created>
  <dcterms:modified xsi:type="dcterms:W3CDTF">2005-01-07T02:42:46Z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-1874614634</vt:i4>
  </property>
  <property fmtid="{D5CDD505-2E9C-101B-9397-08002B2CF9AE}" pid="3" name="_EmailSubject">
    <vt:lpwstr>English Template of Year-end Statistics</vt:lpwstr>
  </property>
  <property fmtid="{D5CDD505-2E9C-101B-9397-08002B2CF9AE}" pid="4" name="_AuthorEmail">
    <vt:lpwstr>TuChiHo@hkex.com.hk</vt:lpwstr>
  </property>
  <property fmtid="{D5CDD505-2E9C-101B-9397-08002B2CF9AE}" pid="5" name="_AuthorEmailDisplayName">
    <vt:lpwstr>Tu Chi Ho</vt:lpwstr>
  </property>
  <property fmtid="{D5CDD505-2E9C-101B-9397-08002B2CF9AE}" pid="6" name="_PreviousAdHocReviewCycleID">
    <vt:i4>756893563</vt:i4>
  </property>
  <property fmtid="{D5CDD505-2E9C-101B-9397-08002B2CF9AE}" pid="7" name="_ReviewingToolsShownOnce">
    <vt:lpwstr/>
  </property>
</Properties>
</file>