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C&amp;M\Operation\Projects\Guidance materials\Others\2023 Oct\Revision of CI205M, CI205G\"/>
    </mc:Choice>
  </mc:AlternateContent>
  <workbookProtection workbookAlgorithmName="SHA-512" workbookHashValue="FIcAm0+Qs9kZHH70kObhN2zWR7XnzAQ8WRGvdWtl3anjOZsQb18f8+Qq0LHtxUDrEhnzqnYnRCRJb2cAZCdv0w==" workbookSaltValue="x2OmqojTSAFzOLOjbJC1WQ==" workbookSpinCount="100000" lockStructure="1"/>
  <bookViews>
    <workbookView xWindow="0" yWindow="0" windowWidth="28800" windowHeight="12060"/>
  </bookViews>
  <sheets>
    <sheet name="Placee List" sheetId="7" r:id="rId1"/>
    <sheet name="Sheet2" sheetId="2" state="hidden" r:id="rId2"/>
  </sheets>
  <definedNames>
    <definedName name="_xlnm._FilterDatabase" localSheetId="0" hidden="1">'Placee List'!$A$32:$W$32</definedName>
    <definedName name="abc">Sheet2!$C$2:$C$4</definedName>
    <definedName name="Corporate">Sheet2!$B$2:$B$4</definedName>
    <definedName name="HKID">Sheet2!$A$3:$A$4</definedName>
    <definedName name="Individual">Sheet2!$A$2:$A$4</definedName>
    <definedName name="LEI_Registration_Document">Sheet2!$C$3:$C$4</definedName>
    <definedName name="Nominee" localSheetId="0">Sheet2!#REF!</definedName>
    <definedName name="Nominee">Sheet2!#REF!</definedName>
    <definedName name="_xlnm.Print_Area" localSheetId="0">'Placee List'!$A$1:$U$37</definedName>
    <definedName name="_xlnm.Print_Titles" localSheetId="0">'Placee List'!$31:$32</definedName>
    <definedName name="Sub">Sheet2!$C$2:$C$4</definedName>
    <definedName name="Sub_placing_agent___Sub_underwriter">Sheet2!$C$2:$C$4</definedName>
    <definedName name="Sub_underwriter_Sub_placing_agent">Sheet2!$C$2:$C$4</definedName>
    <definedName name="Sub1_">Sheet2!$C$2:$C$4</definedName>
    <definedName name="Suba">Sheet2!$C$2:$C$4</definedName>
    <definedName name="SubplacingagentSubunderwriter" localSheetId="0">Table3[Sub-placing agent / Sub-underwriter]</definedName>
    <definedName name="SubplacingagentSubunderwriter">Table3[Sub-placing agent / Sub-underwriter]</definedName>
    <definedName name="Subunderwriter">Sheet2!$C$2:$C$4</definedName>
    <definedName name="SubunderwriterSubplacing_agent">Sheet2!$C$2:$C$4</definedName>
    <definedName name="SubunderwriterSubplacingagent">Sheet2!$C$2:$C$4</definedName>
  </definedNames>
  <calcPr calcId="162913"/>
</workbook>
</file>

<file path=xl/calcChain.xml><?xml version="1.0" encoding="utf-8"?>
<calcChain xmlns="http://schemas.openxmlformats.org/spreadsheetml/2006/main">
  <c r="Z33" i="7" l="1"/>
  <c r="Z34" i="7"/>
  <c r="Z35" i="7"/>
  <c r="Z36" i="7"/>
  <c r="Z37" i="7"/>
  <c r="Z38" i="7"/>
  <c r="Z39" i="7"/>
  <c r="Z40" i="7"/>
  <c r="Z41" i="7"/>
  <c r="Z42" i="7"/>
  <c r="Z43" i="7"/>
  <c r="Z44" i="7"/>
  <c r="Z45" i="7"/>
  <c r="Z46" i="7"/>
  <c r="Z47" i="7"/>
  <c r="V44" i="7" l="1"/>
  <c r="V45" i="7"/>
  <c r="V46" i="7"/>
  <c r="V47" i="7"/>
  <c r="W44" i="7"/>
  <c r="W45" i="7"/>
  <c r="W46" i="7"/>
  <c r="W47" i="7"/>
  <c r="X45" i="7" a="1"/>
  <c r="Y45" i="7" a="1"/>
  <c r="X44" i="7" a="1"/>
  <c r="Y44" i="7" a="1"/>
  <c r="X33" i="7" a="1"/>
  <c r="X47" i="7" a="1"/>
  <c r="Y46" i="7" a="1"/>
  <c r="Y47" i="7" a="1"/>
  <c r="X46" i="7" a="1"/>
  <c r="X47" i="7" l="1"/>
  <c r="X45" i="7"/>
  <c r="X46" i="7"/>
  <c r="Y44" i="7"/>
  <c r="X44" i="7"/>
  <c r="Y47" i="7"/>
  <c r="Y45" i="7"/>
  <c r="Y46" i="7"/>
  <c r="X33" i="7"/>
  <c r="V38" i="7"/>
  <c r="W38" i="7"/>
  <c r="V39" i="7"/>
  <c r="W39" i="7"/>
  <c r="V40" i="7"/>
  <c r="W40" i="7"/>
  <c r="V41" i="7"/>
  <c r="W41" i="7"/>
  <c r="V42" i="7"/>
  <c r="W42" i="7"/>
  <c r="V43" i="7"/>
  <c r="W43" i="7"/>
  <c r="Y42" i="7" a="1"/>
  <c r="X34" i="7" a="1"/>
  <c r="Y41" i="7" a="1"/>
  <c r="X42" i="7" a="1"/>
  <c r="X39" i="7" a="1"/>
  <c r="X35" i="7" a="1"/>
  <c r="Y38" i="7" a="1"/>
  <c r="X43" i="7" a="1"/>
  <c r="X37" i="7" a="1"/>
  <c r="Y43" i="7" a="1"/>
  <c r="X36" i="7" a="1"/>
  <c r="X41" i="7" a="1"/>
  <c r="X38" i="7" a="1"/>
  <c r="Y39" i="7" a="1"/>
  <c r="X40" i="7" a="1"/>
  <c r="Y40" i="7" a="1"/>
  <c r="Y41" i="7" l="1"/>
  <c r="X43" i="7"/>
  <c r="X35" i="7"/>
  <c r="Y40" i="7"/>
  <c r="X42" i="7"/>
  <c r="X34" i="7"/>
  <c r="X41" i="7"/>
  <c r="X37" i="7"/>
  <c r="Y39" i="7"/>
  <c r="X40" i="7"/>
  <c r="Y42" i="7"/>
  <c r="X36" i="7"/>
  <c r="X38" i="7"/>
  <c r="Y38" i="7"/>
  <c r="Y43" i="7"/>
  <c r="X39" i="7"/>
  <c r="C9" i="7"/>
  <c r="V34" i="7"/>
  <c r="W34" i="7"/>
  <c r="V35" i="7"/>
  <c r="W35" i="7"/>
  <c r="V36" i="7"/>
  <c r="W36" i="7"/>
  <c r="V37" i="7"/>
  <c r="W37" i="7"/>
  <c r="W33" i="7"/>
  <c r="V33" i="7"/>
  <c r="Y36" i="7" a="1"/>
  <c r="Y37" i="7" a="1"/>
  <c r="Y34" i="7" a="1"/>
  <c r="Y35" i="7" a="1"/>
  <c r="Y33" i="7" a="1"/>
  <c r="Y35" i="7" l="1"/>
  <c r="Y37" i="7"/>
  <c r="Y34" i="7"/>
  <c r="Y36" i="7"/>
  <c r="Y33" i="7"/>
</calcChain>
</file>

<file path=xl/sharedStrings.xml><?xml version="1.0" encoding="utf-8"?>
<sst xmlns="http://schemas.openxmlformats.org/spreadsheetml/2006/main" count="465" uniqueCount="410">
  <si>
    <t>Placement Summary</t>
  </si>
  <si>
    <t>Name of broker</t>
  </si>
  <si>
    <t>SEHK case number</t>
  </si>
  <si>
    <t>Date of placement</t>
  </si>
  <si>
    <t>Stock code</t>
  </si>
  <si>
    <t>Stock name</t>
  </si>
  <si>
    <t>Total number of placing shares</t>
  </si>
  <si>
    <t>City</t>
  </si>
  <si>
    <t>Country</t>
  </si>
  <si>
    <t>Contact person (for company)</t>
  </si>
  <si>
    <t>No. of shares allotted</t>
  </si>
  <si>
    <t>A123456(7)</t>
  </si>
  <si>
    <t>Hong Kong</t>
  </si>
  <si>
    <t>China</t>
  </si>
  <si>
    <t>Ho Ho's Restaurant Limited</t>
  </si>
  <si>
    <t>Hong Kong International Company Limited</t>
  </si>
  <si>
    <t>Mr. Chan Siu Ming</t>
  </si>
  <si>
    <t>B456789(0)</t>
  </si>
  <si>
    <t>D234567(8)</t>
  </si>
  <si>
    <t>C987654(3)</t>
  </si>
  <si>
    <t>*Note:</t>
  </si>
  <si>
    <t>List of Placees</t>
  </si>
  <si>
    <t>ID Type</t>
  </si>
  <si>
    <t>Issuing country or jurisdiction</t>
  </si>
  <si>
    <t>Chan Tai Man</t>
  </si>
  <si>
    <t> 陳大文</t>
  </si>
  <si>
    <t>HKID</t>
  </si>
  <si>
    <t>National Identification Document</t>
  </si>
  <si>
    <t>Passport</t>
  </si>
  <si>
    <t>Individual</t>
  </si>
  <si>
    <t>Corporate</t>
  </si>
  <si>
    <t>Country code</t>
  </si>
  <si>
    <t>LEI Registration Document</t>
  </si>
  <si>
    <t>Certificate of Incorporation</t>
  </si>
  <si>
    <t>Business Registration Certificate</t>
  </si>
  <si>
    <t>陳小明</t>
  </si>
  <si>
    <t>陳小娟</t>
  </si>
  <si>
    <t>陳小美</t>
  </si>
  <si>
    <t>Chan Siu Ming</t>
  </si>
  <si>
    <t>Chan Siu Kuen</t>
  </si>
  <si>
    <t>Chan Siu Mei</t>
  </si>
  <si>
    <t>Remark</t>
  </si>
  <si>
    <t>HKG</t>
  </si>
  <si>
    <t>HK Securities Ltd.</t>
  </si>
  <si>
    <t>香港國際有限公司</t>
  </si>
  <si>
    <t>香港證券有限公司</t>
  </si>
  <si>
    <t>Mr. Chris Wong</t>
  </si>
  <si>
    <t>HKG Fund</t>
  </si>
  <si>
    <t>Ms. Amy Fowler</t>
  </si>
  <si>
    <t>Flat 812, 8/F, Cheung Fat Building, Cheung Fat Estate, Cheung Chau</t>
  </si>
  <si>
    <t>18/F, Fortune Commercial Building, 1000 Queen's Road, Central</t>
  </si>
  <si>
    <t>99/F, HK Square, 888 Success Road, Tsim Sha Tsui</t>
  </si>
  <si>
    <t>8/F, Fund Plaza, 77 Good Fortune Road, Causeway Bay</t>
  </si>
  <si>
    <t>The placee is a discretionary fund</t>
  </si>
  <si>
    <t>Sub-placing agent / Sub-underwriter</t>
  </si>
  <si>
    <t>English</t>
  </si>
  <si>
    <t>Chinese</t>
  </si>
  <si>
    <t xml:space="preserve">Placee's residential address (for individual)/business address (for company) </t>
  </si>
  <si>
    <t>Flat, floor, building, estate/street no. &amp; street, district</t>
  </si>
  <si>
    <t>ID number</t>
  </si>
  <si>
    <t>ID type</t>
  </si>
  <si>
    <t>Placee's telephone number</t>
  </si>
  <si>
    <t>Telephone number</t>
  </si>
  <si>
    <t>Broker contact person and telephone number</t>
  </si>
  <si>
    <t>3. Name of placee's employer may be left blank if not available to the broker.</t>
  </si>
  <si>
    <t xml:space="preserve">6. Please LEAVE THE FIELD BLANK if the item is not applicable. </t>
  </si>
  <si>
    <t>Placee's full name</t>
  </si>
  <si>
    <r>
      <t>Name of placee's employer</t>
    </r>
    <r>
      <rPr>
        <b/>
        <vertAlign val="superscript"/>
        <sz val="9"/>
        <rFont val="Arial"/>
        <family val="2"/>
      </rPr>
      <t>3</t>
    </r>
  </si>
  <si>
    <r>
      <t>Beneficial owner(s)</t>
    </r>
    <r>
      <rPr>
        <b/>
        <vertAlign val="superscript"/>
        <sz val="9"/>
        <rFont val="Arial"/>
        <family val="2"/>
      </rPr>
      <t>4,5</t>
    </r>
  </si>
  <si>
    <t>Full name (English)</t>
  </si>
  <si>
    <t>Full name (Chinese)</t>
  </si>
  <si>
    <t>Placee list to be submitted by sub-placing agent / sub-underwriter separately</t>
  </si>
  <si>
    <t>A</t>
  </si>
  <si>
    <t>CHN</t>
  </si>
  <si>
    <t>Check ID</t>
  </si>
  <si>
    <t>Allowed characters</t>
  </si>
  <si>
    <t>a</t>
  </si>
  <si>
    <t>b</t>
  </si>
  <si>
    <t>c</t>
  </si>
  <si>
    <t>d</t>
  </si>
  <si>
    <t>e</t>
  </si>
  <si>
    <t>f</t>
  </si>
  <si>
    <t>g</t>
  </si>
  <si>
    <t>h</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</si>
  <si>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</si>
  <si>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</si>
  <si>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</si>
  <si>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</si>
  <si>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</si>
  <si>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</si>
  <si>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</si>
  <si>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</si>
  <si>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</si>
  <si>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</si>
  <si>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</si>
  <si>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</si>
  <si>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</si>
  <si>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</si>
  <si>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</si>
  <si>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</si>
  <si>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</si>
  <si>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</si>
  <si>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</si>
  <si>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</si>
  <si>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</si>
  <si>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</si>
  <si>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</si>
  <si>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</si>
  <si>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</si>
  <si>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</si>
  <si>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</si>
  <si>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</si>
  <si>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</si>
  <si>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</si>
  <si>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</si>
  <si>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</si>
  <si>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</si>
  <si>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</si>
  <si>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</si>
  <si>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</si>
  <si>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</si>
  <si>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</si>
  <si>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</si>
  <si>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t>W</t>
  </si>
  <si>
    <t>X</t>
  </si>
  <si>
    <t>Y</t>
  </si>
  <si>
    <t>Z</t>
  </si>
  <si>
    <t>-</t>
  </si>
  <si>
    <t>.</t>
  </si>
  <si>
    <t>&amp;</t>
  </si>
  <si>
    <t>(</t>
  </si>
  <si>
    <t>)</t>
  </si>
  <si>
    <t>,</t>
  </si>
  <si>
    <t>'</t>
  </si>
  <si>
    <t>—</t>
  </si>
  <si>
    <t>®</t>
  </si>
  <si>
    <t>™</t>
  </si>
  <si>
    <t xml:space="preserve"> </t>
  </si>
  <si>
    <t>1</t>
  </si>
  <si>
    <t>2</t>
  </si>
  <si>
    <t>3</t>
  </si>
  <si>
    <t>4</t>
  </si>
  <si>
    <t>5</t>
  </si>
  <si>
    <t>6</t>
  </si>
  <si>
    <t>7</t>
  </si>
  <si>
    <t>8</t>
  </si>
  <si>
    <t>9</t>
  </si>
  <si>
    <t>0</t>
  </si>
  <si>
    <t>AFG</t>
  </si>
  <si>
    <t>ALB</t>
  </si>
  <si>
    <t>DZA</t>
  </si>
  <si>
    <t>ASM</t>
  </si>
  <si>
    <t>AND</t>
  </si>
  <si>
    <t>AGO</t>
  </si>
  <si>
    <t>AIA</t>
  </si>
  <si>
    <t>ATA</t>
  </si>
  <si>
    <t>ATG</t>
  </si>
  <si>
    <t>ARG</t>
  </si>
  <si>
    <t>ARM</t>
  </si>
  <si>
    <t>ABW</t>
  </si>
  <si>
    <t>AUS</t>
  </si>
  <si>
    <t>AUT</t>
  </si>
  <si>
    <t>AZE</t>
  </si>
  <si>
    <t>BHS</t>
  </si>
  <si>
    <t>BHR</t>
  </si>
  <si>
    <t>BGD</t>
  </si>
  <si>
    <t>BRB</t>
  </si>
  <si>
    <t>BLR</t>
  </si>
  <si>
    <t>BEL</t>
  </si>
  <si>
    <t>BLZ</t>
  </si>
  <si>
    <t>BEN</t>
  </si>
  <si>
    <t>BMU</t>
  </si>
  <si>
    <t>BTN</t>
  </si>
  <si>
    <t>BOL</t>
  </si>
  <si>
    <t>BES</t>
  </si>
  <si>
    <t>BIH</t>
  </si>
  <si>
    <t>BWA</t>
  </si>
  <si>
    <t>BVT</t>
  </si>
  <si>
    <t>BRA</t>
  </si>
  <si>
    <t>IOT</t>
  </si>
  <si>
    <t>BRN</t>
  </si>
  <si>
    <t>BGR</t>
  </si>
  <si>
    <t>BFA</t>
  </si>
  <si>
    <t>BDI</t>
  </si>
  <si>
    <t>CPV</t>
  </si>
  <si>
    <t>KHM</t>
  </si>
  <si>
    <t>CMR</t>
  </si>
  <si>
    <t>CAN</t>
  </si>
  <si>
    <t>CYM</t>
  </si>
  <si>
    <t>CAF</t>
  </si>
  <si>
    <t>TCD</t>
  </si>
  <si>
    <t>CHL</t>
  </si>
  <si>
    <t>CXR</t>
  </si>
  <si>
    <t>CCK</t>
  </si>
  <si>
    <t>COL</t>
  </si>
  <si>
    <t>COM</t>
  </si>
  <si>
    <t>COD</t>
  </si>
  <si>
    <t>COG</t>
  </si>
  <si>
    <t>COK</t>
  </si>
  <si>
    <t>CRI</t>
  </si>
  <si>
    <t>HRV</t>
  </si>
  <si>
    <t>CUB</t>
  </si>
  <si>
    <t>CUW</t>
  </si>
  <si>
    <t>CYP</t>
  </si>
  <si>
    <t>CZE</t>
  </si>
  <si>
    <t>CIV</t>
  </si>
  <si>
    <t>DNK</t>
  </si>
  <si>
    <t>DJI</t>
  </si>
  <si>
    <t>DMA</t>
  </si>
  <si>
    <t>DOM</t>
  </si>
  <si>
    <t>ECU</t>
  </si>
  <si>
    <t>EGY</t>
  </si>
  <si>
    <t>SLV</t>
  </si>
  <si>
    <t>GNQ</t>
  </si>
  <si>
    <t>ERI</t>
  </si>
  <si>
    <t>EST</t>
  </si>
  <si>
    <t>SWZ</t>
  </si>
  <si>
    <t>ETH</t>
  </si>
  <si>
    <t>FLK</t>
  </si>
  <si>
    <t>FRO</t>
  </si>
  <si>
    <t>FJI</t>
  </si>
  <si>
    <t>FIN</t>
  </si>
  <si>
    <t>FRA</t>
  </si>
  <si>
    <t>GUF</t>
  </si>
  <si>
    <t>PYF</t>
  </si>
  <si>
    <t>ATF</t>
  </si>
  <si>
    <t>GAB</t>
  </si>
  <si>
    <t>GMB</t>
  </si>
  <si>
    <t>GEO</t>
  </si>
  <si>
    <t>DEU</t>
  </si>
  <si>
    <t>GHA</t>
  </si>
  <si>
    <t>GIB</t>
  </si>
  <si>
    <t>GRC</t>
  </si>
  <si>
    <t>GRL</t>
  </si>
  <si>
    <t>GRD</t>
  </si>
  <si>
    <t>GLP</t>
  </si>
  <si>
    <t>GUM</t>
  </si>
  <si>
    <t>GTM</t>
  </si>
  <si>
    <t>GGY</t>
  </si>
  <si>
    <t>GIN</t>
  </si>
  <si>
    <t>GNB</t>
  </si>
  <si>
    <t>GUY</t>
  </si>
  <si>
    <t>HTI</t>
  </si>
  <si>
    <t>HMD</t>
  </si>
  <si>
    <t>VAT</t>
  </si>
  <si>
    <t>HND</t>
  </si>
  <si>
    <t>HUN</t>
  </si>
  <si>
    <t>ISL</t>
  </si>
  <si>
    <t>IND</t>
  </si>
  <si>
    <t>IDN</t>
  </si>
  <si>
    <t>IRN</t>
  </si>
  <si>
    <t>IRQ</t>
  </si>
  <si>
    <t>IRL</t>
  </si>
  <si>
    <t>IMN</t>
  </si>
  <si>
    <t>ISR</t>
  </si>
  <si>
    <t>ITA</t>
  </si>
  <si>
    <t>JAM</t>
  </si>
  <si>
    <t>JPN</t>
  </si>
  <si>
    <t>JEY</t>
  </si>
  <si>
    <t>JOR</t>
  </si>
  <si>
    <t>KAZ</t>
  </si>
  <si>
    <t>KEN</t>
  </si>
  <si>
    <t>KIR</t>
  </si>
  <si>
    <t>PRK</t>
  </si>
  <si>
    <t>KOR</t>
  </si>
  <si>
    <t>KWT</t>
  </si>
  <si>
    <t>KGZ</t>
  </si>
  <si>
    <t>LAO</t>
  </si>
  <si>
    <t>LVA</t>
  </si>
  <si>
    <t>LBN</t>
  </si>
  <si>
    <t>LSO</t>
  </si>
  <si>
    <t>LBR</t>
  </si>
  <si>
    <t>LBY</t>
  </si>
  <si>
    <t>LIE</t>
  </si>
  <si>
    <t>LTU</t>
  </si>
  <si>
    <t>LUX</t>
  </si>
  <si>
    <t>MAC</t>
  </si>
  <si>
    <t>MDG</t>
  </si>
  <si>
    <t>MWI</t>
  </si>
  <si>
    <t>MYS</t>
  </si>
  <si>
    <t>MDV</t>
  </si>
  <si>
    <t>MLI</t>
  </si>
  <si>
    <t>MLT</t>
  </si>
  <si>
    <t>MHL</t>
  </si>
  <si>
    <t>MTQ</t>
  </si>
  <si>
    <t>MRT</t>
  </si>
  <si>
    <t>MUS</t>
  </si>
  <si>
    <t>MYT</t>
  </si>
  <si>
    <t>MEX</t>
  </si>
  <si>
    <t>FSM</t>
  </si>
  <si>
    <t>MDA</t>
  </si>
  <si>
    <t>MCO</t>
  </si>
  <si>
    <t>MNG</t>
  </si>
  <si>
    <t>MNE</t>
  </si>
  <si>
    <t>MSR</t>
  </si>
  <si>
    <t>MAR</t>
  </si>
  <si>
    <t>MOZ</t>
  </si>
  <si>
    <t>MMR</t>
  </si>
  <si>
    <t>NAM</t>
  </si>
  <si>
    <t>NRU</t>
  </si>
  <si>
    <t>NPL</t>
  </si>
  <si>
    <t>NLD</t>
  </si>
  <si>
    <t>NCL</t>
  </si>
  <si>
    <t>NZL</t>
  </si>
  <si>
    <t>NIC</t>
  </si>
  <si>
    <t>NER</t>
  </si>
  <si>
    <t>NGA</t>
  </si>
  <si>
    <t>NIU</t>
  </si>
  <si>
    <t>NFK</t>
  </si>
  <si>
    <t>MNP</t>
  </si>
  <si>
    <t>NOR</t>
  </si>
  <si>
    <t>OMN</t>
  </si>
  <si>
    <t>PAK</t>
  </si>
  <si>
    <t>PLW</t>
  </si>
  <si>
    <t>PSE</t>
  </si>
  <si>
    <t>PAN</t>
  </si>
  <si>
    <t>PNG</t>
  </si>
  <si>
    <t>PRY</t>
  </si>
  <si>
    <t>PER</t>
  </si>
  <si>
    <t>PHL</t>
  </si>
  <si>
    <t>PCN</t>
  </si>
  <si>
    <t>POL</t>
  </si>
  <si>
    <t>PRT</t>
  </si>
  <si>
    <t>PRI</t>
  </si>
  <si>
    <t>QAT</t>
  </si>
  <si>
    <t>MKD</t>
  </si>
  <si>
    <t>ROU</t>
  </si>
  <si>
    <t>RUS</t>
  </si>
  <si>
    <t>RWA</t>
  </si>
  <si>
    <t>REU</t>
  </si>
  <si>
    <t>BLM</t>
  </si>
  <si>
    <t>SHN</t>
  </si>
  <si>
    <t>KNA</t>
  </si>
  <si>
    <t>LCA</t>
  </si>
  <si>
    <t>MAF</t>
  </si>
  <si>
    <t>SPM</t>
  </si>
  <si>
    <t>VCT</t>
  </si>
  <si>
    <t>WSM</t>
  </si>
  <si>
    <t>SMR</t>
  </si>
  <si>
    <t>STP</t>
  </si>
  <si>
    <t>SAU</t>
  </si>
  <si>
    <t>SEN</t>
  </si>
  <si>
    <t>SRB</t>
  </si>
  <si>
    <t>SYC</t>
  </si>
  <si>
    <t>SLE</t>
  </si>
  <si>
    <t>SGP</t>
  </si>
  <si>
    <t>SXM</t>
  </si>
  <si>
    <t>SVK</t>
  </si>
  <si>
    <t>SVN</t>
  </si>
  <si>
    <t>SLB</t>
  </si>
  <si>
    <t>SOM</t>
  </si>
  <si>
    <t>ZAF</t>
  </si>
  <si>
    <t>SGS</t>
  </si>
  <si>
    <t>SSD</t>
  </si>
  <si>
    <t>ESP</t>
  </si>
  <si>
    <t>LKA</t>
  </si>
  <si>
    <t>SDN</t>
  </si>
  <si>
    <t>SUR</t>
  </si>
  <si>
    <t>SJM</t>
  </si>
  <si>
    <t>SWE</t>
  </si>
  <si>
    <t>CHE</t>
  </si>
  <si>
    <t>SYR</t>
  </si>
  <si>
    <t>TWN</t>
  </si>
  <si>
    <t>TJK</t>
  </si>
  <si>
    <t>TZA</t>
  </si>
  <si>
    <t>THA</t>
  </si>
  <si>
    <t>TLS</t>
  </si>
  <si>
    <t>TGO</t>
  </si>
  <si>
    <t>TKL</t>
  </si>
  <si>
    <t>TON</t>
  </si>
  <si>
    <t>TTO</t>
  </si>
  <si>
    <t>TUN</t>
  </si>
  <si>
    <t>TUR</t>
  </si>
  <si>
    <t>TKM</t>
  </si>
  <si>
    <t>TCA</t>
  </si>
  <si>
    <t>TUV</t>
  </si>
  <si>
    <t>UGA</t>
  </si>
  <si>
    <t>UKR</t>
  </si>
  <si>
    <t>ARE</t>
  </si>
  <si>
    <t>GBR</t>
  </si>
  <si>
    <t>UMI</t>
  </si>
  <si>
    <t>USA</t>
  </si>
  <si>
    <t>URY</t>
  </si>
  <si>
    <t>UZB</t>
  </si>
  <si>
    <t>VUT</t>
  </si>
  <si>
    <t>VEN</t>
  </si>
  <si>
    <t>VNM</t>
  </si>
  <si>
    <t>VGB</t>
  </si>
  <si>
    <t>VIR</t>
  </si>
  <si>
    <t>WLF</t>
  </si>
  <si>
    <t>ESH</t>
  </si>
  <si>
    <t>YEM</t>
  </si>
  <si>
    <t>ZMB</t>
  </si>
  <si>
    <t>ZWE</t>
  </si>
  <si>
    <t>ALA</t>
  </si>
  <si>
    <t>Country Code</t>
  </si>
  <si>
    <t>See remark</t>
  </si>
  <si>
    <t>Number of beneficial owners</t>
  </si>
  <si>
    <t>Check ID - BO</t>
  </si>
  <si>
    <t>Placing price</t>
  </si>
  <si>
    <r>
      <t>Name of underwriter / place agent</t>
    </r>
    <r>
      <rPr>
        <b/>
        <vertAlign val="superscript"/>
        <sz val="9"/>
        <rFont val="Arial"/>
        <family val="2"/>
      </rPr>
      <t>1</t>
    </r>
  </si>
  <si>
    <r>
      <t>Placee type</t>
    </r>
    <r>
      <rPr>
        <b/>
        <vertAlign val="superscript"/>
        <sz val="9"/>
        <rFont val="Arial"/>
        <family val="2"/>
      </rPr>
      <t>2</t>
    </r>
  </si>
  <si>
    <r>
      <t>Number of beneficial owners</t>
    </r>
    <r>
      <rPr>
        <b/>
        <vertAlign val="superscript"/>
        <sz val="9"/>
        <rFont val="Arial"/>
        <family val="2"/>
      </rPr>
      <t>4,5</t>
    </r>
  </si>
  <si>
    <t xml:space="preserve">2. Please indicate whether the placee is an individual, a corporate or a sub-placing agent / sub-underwriter. </t>
  </si>
  <si>
    <r>
      <t>1. If the placement involves placing agents and sub-placing agents / underwriters and sub-underwriters, please fill in the placing agent / underwriter from which the broker receives the shares for allotment to</t>
    </r>
    <r>
      <rPr>
        <b/>
        <strike/>
        <sz val="9"/>
        <rFont val="Arial"/>
        <family val="2"/>
      </rPr>
      <t xml:space="preserve"> </t>
    </r>
    <r>
      <rPr>
        <b/>
        <sz val="9"/>
        <rFont val="Arial"/>
        <family val="2"/>
      </rPr>
      <t xml:space="preserve">the placee(s). </t>
    </r>
  </si>
  <si>
    <t>4. The "beneficial owner" is to be filled in if the placee is a private/nominee company owned by an individual and/or closely held by a group of persons. Unless otherwise specified, the "beneficial owner" is not applicable if the placee is an insitution, fund or public company and in this case, please select "See remark" and make a remark that the placee is an institution/fund/public company. (see example above)</t>
  </si>
  <si>
    <t>5. If there are more than one beneficial owner for a placee, please fill in the name(s) and other details of the beneficial owner(s) in the next row(s) and leave other fields in the next row(s) blank (see example above).</t>
  </si>
  <si>
    <t>Check Name</t>
  </si>
  <si>
    <t>Check Name - BO</t>
  </si>
  <si>
    <t>Check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</si>
</sst>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_(* #,##0_);_(* \(#,##0\);_(* &quot;-&quot;??_);_(@_)"/>
    <numFmt numFmtId="166" formatCode="&quot;HK$&quot;#,##0.00"/>
  </numFmts>
  <fonts count="14" x14ac:knownFonts="1">
    <font>
      <sz val="10"/>
      <name val="Arial"/>
      <family val="2"/>
    </font>
    <font>
      <sz val="10"/>
      <name val="Arial"/>
      <family val="2"/>
    </font>
    <font>
      <sz val="10"/>
      <name val="Arial"/>
      <family val="2"/>
    </font>
    <font>
      <b/>
      <u/>
      <sz val="9"/>
      <color indexed="18"/>
      <name val="Arial"/>
      <family val="2"/>
    </font>
    <font>
      <sz val="9"/>
      <name val="Arial"/>
      <family val="2"/>
    </font>
    <font>
      <b/>
      <sz val="9"/>
      <name val="Arial"/>
      <family val="2"/>
    </font>
    <font>
      <b/>
      <u/>
      <sz val="12"/>
      <color indexed="18"/>
      <name val="Arial"/>
      <family val="2"/>
    </font>
    <font>
      <b/>
      <vertAlign val="superscript"/>
      <sz val="9"/>
      <name val="Arial"/>
      <family val="2"/>
    </font>
    <font>
      <b/>
      <strike/>
      <sz val="9"/>
      <name val="Arial"/>
      <family val="2"/>
    </font>
    <font>
      <sz val="10"/>
      <color theme="1"/>
      <name val="Arial"/>
      <family val="2"/>
    </font>
    <font>
      <sz val="9"/>
      <name val="Arial"/>
      <family val="2"/>
    </font>
    <font>
      <b/>
      <sz val="10"/>
      <color theme="0"/>
      <name val="Arial"/>
      <family val="2"/>
    </font>
    <font>
      <sz val="9"/>
      <name val="Calibri"/>
      <family val="2"/>
    </font>
    <font>
      <sz val="9"/>
      <name val="Arial"/>
      <family val="2"/>
    </font>
  </fonts>
  <fills count="10">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ECFF"/>
        <bgColor indexed="64"/>
      </patternFill>
    </fill>
    <fill>
      <patternFill patternType="solid">
        <fgColor rgb="FFFFFF99"/>
        <bgColor indexed="64"/>
      </patternFill>
    </fill>
    <fill>
      <patternFill patternType="solid">
        <fgColor theme="0" tint="-0.34998626667073579"/>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solid">
        <fgColor rgb="FF00B0F0"/>
        <bgColor indexed="64"/>
      </patternFill>
    </fill>
  </fills>
  <borders count="1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theme="4" tint="0.39997558519241921"/>
      </left>
      <right style="thin">
        <color theme="4" tint="0.39997558519241921"/>
      </right>
      <top style="thin">
        <color theme="4" tint="0.39997558519241921"/>
      </top>
      <bottom/>
      <diagonal/>
    </border>
  </borders>
  <cellStyleXfs count="3">
    <xf numFmtId="0" fontId="0" fillId="0" borderId="0"/>
    <xf numFmtId="0" fontId="2" fillId="0" borderId="0"/>
    <xf numFmtId="164" fontId="1" fillId="0" borderId="0" applyFont="0" applyFill="0" applyBorder="0" applyAlignment="0" applyProtection="0"/>
  </cellStyleXfs>
  <cellXfs count="141">
    <xf numFmtId="0" fontId="0" fillId="0" borderId="0" xfId="0"/>
    <xf numFmtId="0" fontId="4" fillId="0" borderId="0" xfId="1" applyFont="1" applyFill="1" applyBorder="1" applyAlignment="1" applyProtection="1">
      <alignment vertical="top" wrapText="1"/>
    </xf>
    <xf numFmtId="0" fontId="4" fillId="0" borderId="7" xfId="1" applyFont="1" applyFill="1" applyBorder="1" applyAlignment="1" applyProtection="1">
      <alignment wrapText="1"/>
      <protection locked="0"/>
    </xf>
    <xf numFmtId="0" fontId="4" fillId="0" borderId="7" xfId="1" quotePrefix="1" applyFont="1" applyFill="1" applyBorder="1" applyAlignment="1" applyProtection="1">
      <alignment wrapText="1"/>
      <protection locked="0"/>
    </xf>
    <xf numFmtId="0" fontId="4" fillId="0" borderId="0" xfId="1" applyFont="1" applyProtection="1">
      <protection locked="0"/>
    </xf>
    <xf numFmtId="0" fontId="4" fillId="0" borderId="0" xfId="1" applyFont="1" applyFill="1" applyAlignment="1" applyProtection="1">
      <alignment horizontal="left"/>
      <protection locked="0"/>
    </xf>
    <xf numFmtId="0" fontId="4" fillId="0" borderId="0" xfId="1" applyFont="1" applyFill="1" applyAlignment="1" applyProtection="1">
      <protection locked="0"/>
    </xf>
    <xf numFmtId="165" fontId="4" fillId="0" borderId="0" xfId="2" applyNumberFormat="1" applyFont="1" applyFill="1" applyAlignment="1" applyProtection="1">
      <protection locked="0"/>
    </xf>
    <xf numFmtId="0" fontId="3" fillId="3" borderId="1" xfId="1" applyFont="1" applyFill="1" applyBorder="1" applyAlignment="1" applyProtection="1">
      <alignment horizontal="left" vertical="top"/>
    </xf>
    <xf numFmtId="0" fontId="4" fillId="3" borderId="0" xfId="1" applyFont="1" applyFill="1" applyAlignment="1" applyProtection="1"/>
    <xf numFmtId="0" fontId="4" fillId="3" borderId="0" xfId="1" applyFont="1" applyFill="1" applyBorder="1" applyAlignment="1" applyProtection="1"/>
    <xf numFmtId="0" fontId="5" fillId="3" borderId="0" xfId="1" applyFont="1" applyFill="1" applyAlignment="1" applyProtection="1"/>
    <xf numFmtId="0" fontId="5" fillId="3" borderId="0" xfId="1" applyFont="1" applyFill="1" applyBorder="1" applyAlignment="1" applyProtection="1"/>
    <xf numFmtId="0" fontId="5" fillId="3" borderId="0" xfId="1" applyFont="1" applyFill="1" applyAlignment="1" applyProtection="1">
      <alignment horizontal="left"/>
    </xf>
    <xf numFmtId="0" fontId="4" fillId="4" borderId="0" xfId="1" applyFont="1" applyFill="1" applyBorder="1" applyAlignment="1" applyProtection="1"/>
    <xf numFmtId="0" fontId="4" fillId="4" borderId="7" xfId="1" applyFont="1" applyFill="1" applyBorder="1" applyAlignment="1" applyProtection="1">
      <alignment horizontal="left" vertical="top" wrapText="1"/>
    </xf>
    <xf numFmtId="165" fontId="4" fillId="4" borderId="7" xfId="2" applyNumberFormat="1" applyFont="1" applyFill="1" applyBorder="1" applyAlignment="1" applyProtection="1">
      <alignment horizontal="left" vertical="top" wrapText="1"/>
    </xf>
    <xf numFmtId="0" fontId="6" fillId="3" borderId="0" xfId="1" applyFont="1" applyFill="1" applyBorder="1" applyAlignment="1" applyProtection="1">
      <alignment vertical="top"/>
    </xf>
    <xf numFmtId="0" fontId="4" fillId="4" borderId="0" xfId="1" applyFont="1" applyFill="1" applyBorder="1" applyAlignment="1" applyProtection="1">
      <alignment vertical="top"/>
    </xf>
    <xf numFmtId="0" fontId="4" fillId="0" borderId="7" xfId="1" applyFont="1" applyBorder="1" applyProtection="1">
      <protection locked="0"/>
    </xf>
    <xf numFmtId="0" fontId="5" fillId="4" borderId="7" xfId="1" applyFont="1" applyFill="1" applyBorder="1" applyAlignment="1" applyProtection="1">
      <alignment horizontal="center" wrapText="1"/>
    </xf>
    <xf numFmtId="0" fontId="4" fillId="0" borderId="0" xfId="1" applyFont="1" applyFill="1" applyBorder="1" applyAlignment="1" applyProtection="1">
      <alignment horizontal="center" wrapText="1"/>
    </xf>
    <xf numFmtId="165" fontId="4" fillId="6" borderId="7" xfId="2" applyNumberFormat="1" applyFont="1" applyFill="1" applyBorder="1" applyAlignment="1" applyProtection="1">
      <alignment horizontal="left" vertical="top" wrapText="1"/>
    </xf>
    <xf numFmtId="0" fontId="4" fillId="6" borderId="7" xfId="1" applyFont="1" applyFill="1" applyBorder="1" applyAlignment="1" applyProtection="1">
      <alignment horizontal="left" vertical="top" wrapText="1"/>
    </xf>
    <xf numFmtId="0" fontId="5" fillId="2" borderId="7" xfId="1" applyFont="1" applyFill="1" applyBorder="1" applyAlignment="1" applyProtection="1">
      <alignment horizontal="center" wrapText="1"/>
    </xf>
    <xf numFmtId="49" fontId="4" fillId="3" borderId="0" xfId="1" applyNumberFormat="1" applyFont="1" applyFill="1" applyAlignment="1" applyProtection="1"/>
    <xf numFmtId="49" fontId="4" fillId="3" borderId="0" xfId="1" applyNumberFormat="1" applyFont="1" applyFill="1" applyBorder="1" applyAlignment="1" applyProtection="1"/>
    <xf numFmtId="49" fontId="5" fillId="3" borderId="0" xfId="1" applyNumberFormat="1" applyFont="1" applyFill="1" applyAlignment="1" applyProtection="1"/>
    <xf numFmtId="49" fontId="5" fillId="3" borderId="0" xfId="1" applyNumberFormat="1" applyFont="1" applyFill="1" applyAlignment="1" applyProtection="1">
      <alignment horizontal="left"/>
    </xf>
    <xf numFmtId="49" fontId="4" fillId="0" borderId="7" xfId="1" applyNumberFormat="1" applyFont="1" applyFill="1" applyBorder="1" applyAlignment="1" applyProtection="1">
      <alignment wrapText="1"/>
      <protection locked="0"/>
    </xf>
    <xf numFmtId="49" fontId="4" fillId="3" borderId="0" xfId="2" applyNumberFormat="1" applyFont="1" applyFill="1" applyAlignment="1" applyProtection="1"/>
    <xf numFmtId="49" fontId="5" fillId="4" borderId="7" xfId="1" applyNumberFormat="1" applyFont="1" applyFill="1" applyBorder="1" applyAlignment="1" applyProtection="1">
      <alignment horizontal="center"/>
    </xf>
    <xf numFmtId="49" fontId="4" fillId="4" borderId="7" xfId="1" applyNumberFormat="1" applyFont="1" applyFill="1" applyBorder="1" applyAlignment="1" applyProtection="1">
      <alignment horizontal="left" vertical="top" wrapText="1"/>
    </xf>
    <xf numFmtId="49" fontId="4" fillId="6" borderId="7" xfId="2" applyNumberFormat="1" applyFont="1" applyFill="1" applyBorder="1" applyAlignment="1" applyProtection="1">
      <alignment horizontal="left" vertical="top" wrapText="1"/>
    </xf>
    <xf numFmtId="49" fontId="4" fillId="3" borderId="0" xfId="2" applyNumberFormat="1" applyFont="1" applyFill="1" applyBorder="1" applyAlignment="1" applyProtection="1"/>
    <xf numFmtId="49" fontId="5" fillId="3" borderId="0" xfId="2" applyNumberFormat="1" applyFont="1" applyFill="1" applyAlignment="1" applyProtection="1"/>
    <xf numFmtId="49" fontId="5" fillId="3" borderId="0" xfId="2" applyNumberFormat="1" applyFont="1" applyFill="1" applyAlignment="1" applyProtection="1">
      <alignment horizontal="left"/>
    </xf>
    <xf numFmtId="49" fontId="5" fillId="2" borderId="7" xfId="2" applyNumberFormat="1" applyFont="1" applyFill="1" applyBorder="1" applyAlignment="1" applyProtection="1">
      <alignment horizontal="center" wrapText="1"/>
    </xf>
    <xf numFmtId="165" fontId="4" fillId="0" borderId="7" xfId="2" quotePrefix="1" applyNumberFormat="1" applyFont="1" applyFill="1" applyBorder="1" applyAlignment="1" applyProtection="1">
      <alignment wrapText="1"/>
      <protection locked="0"/>
    </xf>
    <xf numFmtId="0" fontId="10" fillId="0" borderId="0" xfId="1" applyFont="1" applyFill="1" applyBorder="1" applyAlignment="1" applyProtection="1">
      <alignment horizontal="left"/>
      <protection locked="0"/>
    </xf>
    <xf numFmtId="49" fontId="4" fillId="0" borderId="0" xfId="1" applyNumberFormat="1" applyFont="1" applyFill="1" applyAlignment="1" applyProtection="1">
      <protection locked="0"/>
    </xf>
    <xf numFmtId="0" fontId="4" fillId="0" borderId="0" xfId="1" applyFont="1" applyFill="1" applyBorder="1" applyAlignment="1" applyProtection="1">
      <alignment horizontal="left"/>
      <protection locked="0"/>
    </xf>
    <xf numFmtId="49" fontId="4" fillId="0" borderId="0" xfId="1" applyNumberFormat="1" applyFont="1" applyFill="1" applyBorder="1" applyAlignment="1" applyProtection="1">
      <alignment horizontal="left"/>
      <protection locked="0"/>
    </xf>
    <xf numFmtId="0" fontId="4" fillId="0" borderId="0" xfId="1" applyNumberFormat="1" applyFont="1" applyFill="1" applyBorder="1" applyAlignment="1" applyProtection="1">
      <protection locked="0"/>
    </xf>
    <xf numFmtId="0" fontId="4" fillId="0" borderId="0" xfId="1" applyFont="1" applyFill="1" applyBorder="1" applyAlignment="1" applyProtection="1">
      <protection locked="0"/>
    </xf>
    <xf numFmtId="165" fontId="4" fillId="0" borderId="0" xfId="2" applyNumberFormat="1" applyFont="1" applyFill="1" applyBorder="1" applyAlignment="1" applyProtection="1">
      <protection locked="0"/>
    </xf>
    <xf numFmtId="0" fontId="4" fillId="8" borderId="0" xfId="1" applyFont="1" applyFill="1" applyBorder="1" applyAlignment="1" applyProtection="1">
      <alignment horizontal="center" wrapText="1"/>
    </xf>
    <xf numFmtId="0" fontId="11" fillId="9" borderId="9" xfId="0" applyFont="1" applyFill="1" applyBorder="1"/>
    <xf numFmtId="0" fontId="9" fillId="7" borderId="9" xfId="0" applyFont="1" applyFill="1" applyBorder="1"/>
    <xf numFmtId="0" fontId="9" fillId="0" borderId="9" xfId="0" applyFont="1" applyBorder="1"/>
    <xf numFmtId="49" fontId="9" fillId="7" borderId="9" xfId="0" applyNumberFormat="1" applyFont="1" applyFill="1" applyBorder="1"/>
    <xf numFmtId="49" fontId="9" fillId="0" borderId="9" xfId="0" applyNumberFormat="1" applyFont="1" applyBorder="1"/>
    <xf numFmtId="0" fontId="0" fillId="0" borderId="0" xfId="0" applyAlignment="1">
      <alignment horizontal="center"/>
    </xf>
    <xf numFmtId="0" fontId="11" fillId="9" borderId="9" xfId="0" applyFont="1" applyFill="1" applyBorder="1" applyAlignment="1">
      <alignment horizontal="center" vertical="center"/>
    </xf>
    <xf numFmtId="0" fontId="0" fillId="0" borderId="0" xfId="0" applyAlignment="1">
      <alignment horizontal="center" vertical="center"/>
    </xf>
    <xf numFmtId="0" fontId="4" fillId="0" borderId="7" xfId="1" applyNumberFormat="1" applyFont="1" applyFill="1" applyBorder="1" applyAlignment="1" applyProtection="1">
      <alignment wrapText="1"/>
      <protection locked="0"/>
    </xf>
    <xf numFmtId="0" fontId="4" fillId="0" borderId="0" xfId="1" applyNumberFormat="1" applyFont="1" applyFill="1" applyAlignment="1" applyProtection="1">
      <alignment horizontal="left"/>
      <protection locked="0"/>
    </xf>
    <xf numFmtId="0" fontId="4" fillId="0" borderId="0" xfId="1" applyNumberFormat="1" applyFont="1" applyFill="1" applyBorder="1" applyAlignment="1" applyProtection="1">
      <alignment horizontal="left"/>
      <protection locked="0"/>
    </xf>
    <xf numFmtId="0" fontId="5" fillId="4" borderId="8" xfId="1" applyFont="1" applyFill="1" applyBorder="1" applyAlignment="1" applyProtection="1">
      <alignment horizontal="center" wrapText="1"/>
    </xf>
    <xf numFmtId="49" fontId="5" fillId="4" borderId="2" xfId="1" applyNumberFormat="1" applyFont="1" applyFill="1" applyBorder="1" applyAlignment="1" applyProtection="1">
      <alignment horizontal="center" wrapText="1"/>
    </xf>
    <xf numFmtId="0" fontId="4" fillId="4" borderId="7" xfId="1" applyFont="1" applyFill="1" applyBorder="1" applyAlignment="1" applyProtection="1">
      <alignment vertical="top"/>
    </xf>
    <xf numFmtId="0" fontId="4" fillId="4" borderId="7" xfId="1" applyFont="1" applyFill="1" applyBorder="1" applyAlignment="1" applyProtection="1">
      <alignment vertical="top" wrapText="1"/>
    </xf>
    <xf numFmtId="0" fontId="4" fillId="4" borderId="7" xfId="1" applyFont="1" applyFill="1" applyBorder="1" applyAlignment="1" applyProtection="1">
      <alignment horizontal="center" vertical="top"/>
    </xf>
    <xf numFmtId="1" fontId="4" fillId="6" borderId="7" xfId="1" applyNumberFormat="1" applyFont="1" applyFill="1" applyBorder="1" applyAlignment="1" applyProtection="1">
      <alignment horizontal="left" vertical="top" wrapText="1"/>
    </xf>
    <xf numFmtId="0" fontId="4" fillId="6" borderId="7" xfId="1" applyFont="1" applyFill="1" applyBorder="1" applyAlignment="1" applyProtection="1">
      <alignment horizontal="center" vertical="top" wrapText="1"/>
    </xf>
    <xf numFmtId="1" fontId="4" fillId="4" borderId="7" xfId="1" applyNumberFormat="1" applyFont="1" applyFill="1" applyBorder="1" applyAlignment="1" applyProtection="1">
      <alignment horizontal="left" vertical="top" wrapText="1"/>
    </xf>
    <xf numFmtId="0" fontId="12" fillId="4" borderId="7" xfId="1" applyFont="1" applyFill="1" applyBorder="1" applyAlignment="1" applyProtection="1">
      <alignment horizontal="left" vertical="top" wrapText="1"/>
    </xf>
    <xf numFmtId="165" fontId="4" fillId="6" borderId="7" xfId="2" applyNumberFormat="1" applyFont="1" applyFill="1" applyBorder="1" applyAlignment="1" applyProtection="1">
      <alignment horizontal="center" vertical="top" wrapText="1"/>
    </xf>
    <xf numFmtId="1" fontId="4" fillId="6" borderId="7" xfId="2" applyNumberFormat="1" applyFont="1" applyFill="1" applyBorder="1" applyAlignment="1" applyProtection="1">
      <alignment horizontal="left" vertical="top" wrapText="1"/>
    </xf>
    <xf numFmtId="1" fontId="4" fillId="4" borderId="7" xfId="2" applyNumberFormat="1" applyFont="1" applyFill="1" applyBorder="1" applyAlignment="1" applyProtection="1">
      <alignment horizontal="left" vertical="top" wrapText="1"/>
    </xf>
    <xf numFmtId="49" fontId="5" fillId="2" borderId="7" xfId="1" applyNumberFormat="1" applyFont="1" applyFill="1" applyBorder="1" applyAlignment="1" applyProtection="1">
      <alignment horizontal="center" wrapText="1"/>
    </xf>
    <xf numFmtId="49" fontId="4" fillId="0" borderId="7" xfId="1" applyNumberFormat="1" applyFont="1" applyFill="1" applyBorder="1" applyAlignment="1" applyProtection="1">
      <alignment horizontal="left" wrapText="1"/>
      <protection locked="0"/>
    </xf>
    <xf numFmtId="0" fontId="4" fillId="3" borderId="0" xfId="1" quotePrefix="1" applyFont="1" applyFill="1" applyAlignment="1" applyProtection="1"/>
    <xf numFmtId="0" fontId="13" fillId="0" borderId="0" xfId="1" applyNumberFormat="1" applyFont="1" applyFill="1" applyAlignment="1" applyProtection="1">
      <protection locked="0"/>
    </xf>
    <xf numFmtId="0" fontId="13" fillId="0" borderId="0" xfId="1" applyFont="1" applyFill="1" applyBorder="1" applyAlignment="1" applyProtection="1">
      <alignment horizontal="left"/>
      <protection locked="0"/>
    </xf>
    <xf numFmtId="49" fontId="13" fillId="0" borderId="0" xfId="1" applyNumberFormat="1" applyFont="1" applyFill="1" applyBorder="1" applyAlignment="1" applyProtection="1">
      <alignment horizontal="left"/>
      <protection locked="0"/>
    </xf>
    <xf numFmtId="0" fontId="13" fillId="0" borderId="0" xfId="1" applyNumberFormat="1" applyFont="1" applyFill="1" applyBorder="1" applyAlignment="1" applyProtection="1">
      <protection locked="0"/>
    </xf>
    <xf numFmtId="0" fontId="13" fillId="0" borderId="0" xfId="1" applyFont="1" applyFill="1" applyBorder="1" applyAlignment="1" applyProtection="1">
      <protection locked="0"/>
    </xf>
    <xf numFmtId="0" fontId="13" fillId="0" borderId="0" xfId="1" applyNumberFormat="1" applyFont="1" applyFill="1" applyBorder="1" applyAlignment="1" applyProtection="1">
      <alignment horizontal="left"/>
      <protection locked="0"/>
    </xf>
    <xf numFmtId="165" fontId="13" fillId="0" borderId="0" xfId="2" applyNumberFormat="1" applyFont="1" applyFill="1" applyBorder="1" applyAlignment="1" applyProtection="1">
      <protection locked="0"/>
    </xf>
    <xf numFmtId="0" fontId="5" fillId="2" borderId="2" xfId="1" applyFont="1" applyFill="1" applyBorder="1" applyAlignment="1" applyProtection="1">
      <alignment horizontal="left"/>
    </xf>
    <xf numFmtId="0" fontId="5" fillId="2" borderId="3" xfId="1" applyFont="1" applyFill="1" applyBorder="1" applyAlignment="1" applyProtection="1">
      <alignment horizontal="left"/>
    </xf>
    <xf numFmtId="0" fontId="5" fillId="4" borderId="2" xfId="1" applyFont="1" applyFill="1" applyBorder="1" applyAlignment="1" applyProtection="1">
      <alignment horizontal="center" wrapText="1"/>
    </xf>
    <xf numFmtId="0" fontId="5" fillId="2" borderId="2" xfId="1" applyFont="1" applyFill="1" applyBorder="1" applyAlignment="1" applyProtection="1">
      <alignment horizontal="center" wrapText="1"/>
    </xf>
    <xf numFmtId="0" fontId="5" fillId="2" borderId="6" xfId="1" applyFont="1" applyFill="1" applyBorder="1" applyAlignment="1" applyProtection="1">
      <alignment horizontal="center" wrapText="1"/>
    </xf>
    <xf numFmtId="0" fontId="4" fillId="0" borderId="0" xfId="1" applyNumberFormat="1" applyFont="1" applyFill="1" applyAlignment="1" applyProtection="1">
      <protection locked="0"/>
    </xf>
    <xf numFmtId="0" fontId="5" fillId="2" borderId="3" xfId="1" applyFont="1" applyFill="1" applyBorder="1" applyAlignment="1" applyProtection="1"/>
    <xf numFmtId="49" fontId="4" fillId="0" borderId="0" xfId="1" applyNumberFormat="1" applyFont="1" applyFill="1" applyAlignment="1" applyProtection="1">
      <alignment horizontal="left"/>
      <protection locked="0"/>
    </xf>
    <xf numFmtId="0" fontId="4" fillId="0" borderId="7" xfId="1" applyFont="1" applyFill="1" applyBorder="1" applyAlignment="1" applyProtection="1">
      <alignment vertical="top" wrapText="1"/>
      <protection locked="0"/>
    </xf>
    <xf numFmtId="49" fontId="4" fillId="0" borderId="7" xfId="1" applyNumberFormat="1" applyFont="1" applyFill="1" applyBorder="1" applyAlignment="1" applyProtection="1">
      <alignment vertical="top" wrapText="1"/>
      <protection locked="0"/>
    </xf>
    <xf numFmtId="0" fontId="4" fillId="0" borderId="7" xfId="1" applyFont="1" applyFill="1" applyBorder="1" applyAlignment="1" applyProtection="1">
      <alignment horizontal="left" vertical="top" wrapText="1"/>
      <protection locked="0"/>
    </xf>
    <xf numFmtId="0" fontId="4" fillId="0" borderId="7" xfId="1" applyNumberFormat="1" applyFont="1" applyFill="1" applyBorder="1" applyAlignment="1" applyProtection="1">
      <alignment vertical="top" wrapText="1"/>
      <protection locked="0"/>
    </xf>
    <xf numFmtId="165" fontId="4" fillId="0" borderId="7" xfId="2" applyNumberFormat="1" applyFont="1" applyFill="1" applyBorder="1" applyAlignment="1" applyProtection="1">
      <alignment vertical="top" wrapText="1"/>
      <protection locked="0"/>
    </xf>
    <xf numFmtId="49" fontId="4" fillId="0" borderId="7" xfId="1" applyNumberFormat="1" applyFont="1" applyFill="1" applyBorder="1" applyAlignment="1" applyProtection="1">
      <alignment horizontal="left" vertical="top" wrapText="1"/>
      <protection locked="0"/>
    </xf>
    <xf numFmtId="1" fontId="4" fillId="0" borderId="7" xfId="2" applyNumberFormat="1" applyFont="1" applyFill="1" applyBorder="1" applyAlignment="1" applyProtection="1">
      <alignment vertical="top" wrapText="1"/>
      <protection locked="0"/>
    </xf>
    <xf numFmtId="1" fontId="4" fillId="0" borderId="7" xfId="1" applyNumberFormat="1" applyFont="1" applyFill="1" applyBorder="1" applyAlignment="1" applyProtection="1">
      <alignment wrapText="1"/>
      <protection locked="0"/>
    </xf>
    <xf numFmtId="1" fontId="13" fillId="0" borderId="0" xfId="2" applyNumberFormat="1" applyFont="1" applyFill="1" applyBorder="1" applyAlignment="1" applyProtection="1">
      <protection locked="0"/>
    </xf>
    <xf numFmtId="1" fontId="4" fillId="0" borderId="0" xfId="2" applyNumberFormat="1" applyFont="1" applyFill="1" applyBorder="1" applyAlignment="1" applyProtection="1">
      <protection locked="0"/>
    </xf>
    <xf numFmtId="1" fontId="4" fillId="0" borderId="0" xfId="2" applyNumberFormat="1" applyFont="1" applyFill="1" applyAlignment="1" applyProtection="1">
      <protection locked="0"/>
    </xf>
    <xf numFmtId="0" fontId="4" fillId="0" borderId="0" xfId="1" applyFont="1" applyFill="1" applyBorder="1" applyAlignment="1" applyProtection="1">
      <alignment vertical="top" wrapText="1"/>
      <protection locked="0"/>
    </xf>
    <xf numFmtId="0" fontId="4" fillId="0" borderId="0" xfId="1" applyFont="1" applyFill="1" applyBorder="1" applyAlignment="1" applyProtection="1">
      <alignment horizontal="center" vertical="top" wrapText="1"/>
      <protection locked="0"/>
    </xf>
    <xf numFmtId="0" fontId="5" fillId="2" borderId="5" xfId="1" applyFont="1" applyFill="1" applyBorder="1" applyAlignment="1" applyProtection="1">
      <alignment horizontal="center" wrapText="1"/>
    </xf>
    <xf numFmtId="0" fontId="5" fillId="2" borderId="6" xfId="1" applyFont="1" applyFill="1" applyBorder="1" applyAlignment="1" applyProtection="1">
      <alignment horizontal="center" wrapText="1"/>
    </xf>
    <xf numFmtId="0" fontId="5" fillId="2" borderId="2" xfId="1" applyFont="1" applyFill="1" applyBorder="1" applyAlignment="1" applyProtection="1">
      <alignment horizontal="center" wrapText="1"/>
    </xf>
    <xf numFmtId="0" fontId="5" fillId="2" borderId="4" xfId="1" applyFont="1" applyFill="1" applyBorder="1" applyAlignment="1" applyProtection="1">
      <alignment horizontal="center" wrapText="1"/>
    </xf>
    <xf numFmtId="0" fontId="5" fillId="2" borderId="3" xfId="1" applyFont="1" applyFill="1" applyBorder="1" applyAlignment="1" applyProtection="1">
      <alignment horizontal="center" wrapText="1"/>
    </xf>
    <xf numFmtId="0" fontId="5" fillId="5" borderId="5" xfId="1" applyFont="1" applyFill="1" applyBorder="1" applyAlignment="1" applyProtection="1">
      <alignment horizontal="center" wrapText="1"/>
    </xf>
    <xf numFmtId="0" fontId="5" fillId="5" borderId="6" xfId="1" applyFont="1" applyFill="1" applyBorder="1" applyAlignment="1" applyProtection="1">
      <alignment horizontal="center" wrapText="1"/>
    </xf>
    <xf numFmtId="0" fontId="5" fillId="4" borderId="5" xfId="1" applyFont="1" applyFill="1" applyBorder="1" applyAlignment="1" applyProtection="1">
      <alignment horizontal="center" wrapText="1"/>
    </xf>
    <xf numFmtId="0" fontId="5" fillId="4" borderId="6" xfId="1" applyFont="1" applyFill="1" applyBorder="1" applyAlignment="1" applyProtection="1">
      <alignment horizontal="center" wrapText="1"/>
    </xf>
    <xf numFmtId="49" fontId="5" fillId="2" borderId="5" xfId="1" applyNumberFormat="1" applyFont="1" applyFill="1" applyBorder="1" applyAlignment="1" applyProtection="1">
      <alignment horizontal="center" wrapText="1"/>
    </xf>
    <xf numFmtId="49" fontId="5" fillId="2" borderId="6" xfId="1" applyNumberFormat="1" applyFont="1" applyFill="1" applyBorder="1" applyAlignment="1" applyProtection="1">
      <alignment horizontal="center" wrapText="1"/>
    </xf>
    <xf numFmtId="0" fontId="5" fillId="4" borderId="2" xfId="1" applyFont="1" applyFill="1" applyBorder="1" applyAlignment="1" applyProtection="1">
      <alignment horizontal="center"/>
    </xf>
    <xf numFmtId="0" fontId="5" fillId="4" borderId="3" xfId="1" applyFont="1" applyFill="1" applyBorder="1" applyAlignment="1" applyProtection="1">
      <alignment horizontal="center"/>
    </xf>
    <xf numFmtId="165" fontId="5" fillId="4" borderId="5" xfId="2" applyNumberFormat="1" applyFont="1" applyFill="1" applyBorder="1" applyAlignment="1" applyProtection="1">
      <alignment horizontal="center" wrapText="1"/>
    </xf>
    <xf numFmtId="165" fontId="5" fillId="4" borderId="6" xfId="2" applyNumberFormat="1" applyFont="1" applyFill="1" applyBorder="1" applyAlignment="1" applyProtection="1">
      <alignment horizontal="center" wrapText="1"/>
    </xf>
    <xf numFmtId="0" fontId="5" fillId="4" borderId="4" xfId="1" applyFont="1" applyFill="1" applyBorder="1" applyAlignment="1" applyProtection="1">
      <alignment horizontal="center"/>
    </xf>
    <xf numFmtId="0" fontId="5" fillId="4" borderId="5" xfId="1" applyFont="1" applyFill="1" applyBorder="1" applyAlignment="1" applyProtection="1">
      <alignment horizontal="center"/>
    </xf>
    <xf numFmtId="0" fontId="5" fillId="4" borderId="6" xfId="1" applyFont="1" applyFill="1" applyBorder="1" applyAlignment="1" applyProtection="1">
      <alignment horizontal="center"/>
    </xf>
    <xf numFmtId="49" fontId="5" fillId="4" borderId="5" xfId="1" applyNumberFormat="1" applyFont="1" applyFill="1" applyBorder="1" applyAlignment="1" applyProtection="1">
      <alignment horizontal="center" wrapText="1"/>
    </xf>
    <xf numFmtId="49" fontId="5" fillId="4" borderId="6" xfId="1" applyNumberFormat="1" applyFont="1" applyFill="1" applyBorder="1" applyAlignment="1" applyProtection="1">
      <alignment horizontal="center" wrapText="1"/>
    </xf>
    <xf numFmtId="0" fontId="5" fillId="4" borderId="2" xfId="1" applyFont="1" applyFill="1" applyBorder="1" applyAlignment="1" applyProtection="1">
      <alignment horizontal="center" wrapText="1"/>
    </xf>
    <xf numFmtId="0" fontId="5" fillId="4" borderId="3" xfId="1" applyFont="1" applyFill="1" applyBorder="1" applyAlignment="1" applyProtection="1">
      <alignment horizontal="center" wrapText="1"/>
    </xf>
    <xf numFmtId="15" fontId="4" fillId="0" borderId="2" xfId="1" quotePrefix="1" applyNumberFormat="1" applyFont="1" applyFill="1" applyBorder="1" applyAlignment="1" applyProtection="1">
      <alignment horizontal="left" wrapText="1" indent="1"/>
      <protection locked="0"/>
    </xf>
    <xf numFmtId="15" fontId="4" fillId="0" borderId="4" xfId="1" quotePrefix="1" applyNumberFormat="1" applyFont="1" applyFill="1" applyBorder="1" applyAlignment="1" applyProtection="1">
      <alignment horizontal="left" wrapText="1" indent="1"/>
      <protection locked="0"/>
    </xf>
    <xf numFmtId="15" fontId="4" fillId="0" borderId="3" xfId="1" quotePrefix="1" applyNumberFormat="1" applyFont="1" applyFill="1" applyBorder="1" applyAlignment="1" applyProtection="1">
      <alignment horizontal="left" wrapText="1" indent="1"/>
      <protection locked="0"/>
    </xf>
    <xf numFmtId="15" fontId="4" fillId="0" borderId="2" xfId="1" applyNumberFormat="1" applyFont="1" applyFill="1" applyBorder="1" applyAlignment="1" applyProtection="1">
      <alignment horizontal="left" wrapText="1" indent="1"/>
      <protection locked="0"/>
    </xf>
    <xf numFmtId="15" fontId="4" fillId="0" borderId="4" xfId="1" applyNumberFormat="1" applyFont="1" applyFill="1" applyBorder="1" applyAlignment="1" applyProtection="1">
      <alignment horizontal="left" wrapText="1" indent="1"/>
      <protection locked="0"/>
    </xf>
    <xf numFmtId="15" fontId="4" fillId="0" borderId="3" xfId="1" applyNumberFormat="1" applyFont="1" applyFill="1" applyBorder="1" applyAlignment="1" applyProtection="1">
      <alignment horizontal="left" wrapText="1" indent="1"/>
      <protection locked="0"/>
    </xf>
    <xf numFmtId="1" fontId="4" fillId="0" borderId="2" xfId="1" quotePrefix="1" applyNumberFormat="1" applyFont="1" applyFill="1" applyBorder="1" applyAlignment="1" applyProtection="1">
      <alignment horizontal="left" indent="1"/>
      <protection locked="0"/>
    </xf>
    <xf numFmtId="1" fontId="4" fillId="0" borderId="4" xfId="1" quotePrefix="1" applyNumberFormat="1" applyFont="1" applyFill="1" applyBorder="1" applyAlignment="1" applyProtection="1">
      <alignment horizontal="left" indent="1"/>
      <protection locked="0"/>
    </xf>
    <xf numFmtId="1" fontId="4" fillId="0" borderId="3" xfId="1" quotePrefix="1" applyNumberFormat="1" applyFont="1" applyFill="1" applyBorder="1" applyAlignment="1" applyProtection="1">
      <alignment horizontal="left" indent="1"/>
      <protection locked="0"/>
    </xf>
    <xf numFmtId="0" fontId="4" fillId="0" borderId="2" xfId="1" applyFont="1" applyFill="1" applyBorder="1" applyAlignment="1" applyProtection="1">
      <alignment horizontal="left" wrapText="1" indent="1"/>
      <protection locked="0"/>
    </xf>
    <xf numFmtId="0" fontId="4" fillId="0" borderId="4" xfId="1" applyFont="1" applyFill="1" applyBorder="1" applyAlignment="1" applyProtection="1">
      <alignment horizontal="left" wrapText="1" indent="1"/>
      <protection locked="0"/>
    </xf>
    <xf numFmtId="0" fontId="4" fillId="0" borderId="3" xfId="1" applyFont="1" applyFill="1" applyBorder="1" applyAlignment="1" applyProtection="1">
      <alignment horizontal="left" wrapText="1" indent="1"/>
      <protection locked="0"/>
    </xf>
    <xf numFmtId="166" fontId="4" fillId="0" borderId="2" xfId="1" applyNumberFormat="1" applyFont="1" applyFill="1" applyBorder="1" applyAlignment="1" applyProtection="1">
      <alignment horizontal="left" wrapText="1" indent="1"/>
      <protection locked="0"/>
    </xf>
    <xf numFmtId="166" fontId="4" fillId="0" borderId="4" xfId="1" applyNumberFormat="1" applyFont="1" applyFill="1" applyBorder="1" applyAlignment="1" applyProtection="1">
      <alignment horizontal="left" wrapText="1" indent="1"/>
      <protection locked="0"/>
    </xf>
    <xf numFmtId="166" fontId="4" fillId="0" borderId="3" xfId="1" applyNumberFormat="1" applyFont="1" applyFill="1" applyBorder="1" applyAlignment="1" applyProtection="1">
      <alignment horizontal="left" wrapText="1" indent="1"/>
      <protection locked="0"/>
    </xf>
    <xf numFmtId="3" fontId="4" fillId="0" borderId="2" xfId="1" applyNumberFormat="1" applyFont="1" applyFill="1" applyBorder="1" applyAlignment="1" applyProtection="1">
      <alignment horizontal="left" wrapText="1" indent="1"/>
    </xf>
    <xf numFmtId="3" fontId="4" fillId="0" borderId="4" xfId="1" applyNumberFormat="1" applyFont="1" applyFill="1" applyBorder="1" applyAlignment="1" applyProtection="1">
      <alignment horizontal="left" wrapText="1" indent="1"/>
    </xf>
    <xf numFmtId="3" fontId="4" fillId="0" borderId="3" xfId="1" applyNumberFormat="1" applyFont="1" applyFill="1" applyBorder="1" applyAlignment="1" applyProtection="1">
      <alignment horizontal="left" wrapText="1" indent="1"/>
    </xf>
  </cellXfs>
  <cellStyles count="3">
    <cellStyle name="_x000a_bidires=100_x000d_" xfId="1"/>
    <cellStyle name="Comma" xfId="2" builtinId="3"/>
    <cellStyle name="Normal" xfId="0" builtinId="0"/>
  </cellStyles>
  <dxfs count="100">
    <dxf>
      <font>
        <b val="0"/>
        <i val="0"/>
        <strike val="0"/>
        <condense val="0"/>
        <extend val="0"/>
        <outline val="0"/>
        <shadow val="0"/>
        <u val="none"/>
        <vertAlign val="baseline"/>
        <sz val="9"/>
        <color auto="1"/>
        <name val="Arial"/>
        <scheme val="none"/>
      </font>
      <numFmt numFmtId="0" formatCode="General"/>
      <fill>
        <patternFill patternType="none">
          <fgColor rgb="FF000000"/>
          <bgColor rgb="FFFFFFFF"/>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165" formatCode="_(* #,##0_);_(* \(#,##0\);_(* &quot;-&quot;??_);_(@_)"/>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165" formatCode="_(* #,##0_);_(* \(#,##0\);_(* &quot;-&quot;??_);_(@_)"/>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1" formatCode="0"/>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numFmt numFmtId="30" formatCode="@"/>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9"/>
        <color auto="1"/>
        <name val="Arial"/>
        <scheme val="none"/>
      </font>
      <fill>
        <patternFill patternType="none">
          <fgColor rgb="FF000000"/>
          <bgColor rgb="FFFFFFFF"/>
        </patternFill>
      </fill>
      <alignment horizontal="general" vertical="bottom" textRotation="0" wrapText="0" indent="0" justifyLastLine="0" shrinkToFit="0" readingOrder="0"/>
      <protection locked="0" hidden="0"/>
    </dxf>
    <dxf>
      <font>
        <b val="0"/>
        <i val="0"/>
        <strike val="0"/>
        <condense val="0"/>
        <extend val="0"/>
        <outline val="0"/>
        <shadow val="0"/>
        <u val="none"/>
        <vertAlign val="baseline"/>
        <sz val="9"/>
        <color auto="1"/>
        <name val="Arial"/>
        <scheme val="none"/>
      </font>
      <fill>
        <patternFill patternType="none">
          <fgColor indexed="64"/>
          <bgColor indexed="65"/>
        </patternFill>
      </fill>
      <alignment horizontal="general" vertical="top" textRotation="0" wrapText="1" indent="0" justifyLastLine="0" shrinkToFit="0" readingOrder="0"/>
      <protection locked="0" hidden="0"/>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fill>
        <patternFill>
          <bgColor theme="0"/>
        </patternFill>
      </fill>
      <border>
        <left/>
        <right/>
        <top/>
        <bottom/>
        <vertical/>
        <horizontal/>
      </border>
    </dxf>
    <dxf>
      <fill>
        <patternFill patternType="solid">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border>
        <left/>
        <right/>
        <top/>
        <bottom/>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CECFF"/>
      <color rgb="FFFFFF99"/>
      <color rgb="FFFFCCFF"/>
      <color rgb="FFCCFFCC"/>
      <color rgb="FFAFEB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id="2" name="Table13" displayName="Table13" ref="A33:Z47" headerRowCount="0" totalsRowShown="0" headerRowDxfId="53" dataDxfId="52" headerRowCellStyle="_x000a_bidires=100_x000d_" dataCellStyle="_x000a_bidires=100_x000d_">
  <tableColumns count="26">
    <tableColumn id="1" name="Column1" headerRowDxfId="51" dataDxfId="50" dataCellStyle="_x000a_bidires=100_x000d_"/>
    <tableColumn id="2" name="Column2" headerRowDxfId="49" dataDxfId="48" dataCellStyle="_x000a_bidires=100_x000d_"/>
    <tableColumn id="3" name="Column3" headerRowDxfId="47" dataDxfId="46" dataCellStyle="_x000a_bidires=100_x000d_"/>
    <tableColumn id="4" name="Column4" headerRowDxfId="45" dataDxfId="44" dataCellStyle="_x000a_bidires=100_x000d_"/>
    <tableColumn id="5" name="Column5" headerRowDxfId="43" dataDxfId="42" dataCellStyle="_x000a_bidires=100_x000d_"/>
    <tableColumn id="6" name="Column6" headerRowDxfId="41" dataDxfId="40" dataCellStyle="_x000a_bidires=100_x000d_"/>
    <tableColumn id="7" name="Column7" headerRowDxfId="39" dataDxfId="38" dataCellStyle="_x000a_bidires=100_x000d_"/>
    <tableColumn id="8" name="Column8" headerRowDxfId="37" dataDxfId="36" dataCellStyle="_x000a_bidires=100_x000d_"/>
    <tableColumn id="9" name="Column9" headerRowDxfId="35" dataDxfId="34" dataCellStyle="_x000a_bidires=100_x000d_"/>
    <tableColumn id="10" name="Column10" headerRowDxfId="33" dataDxfId="32" dataCellStyle="_x000a_bidires=100_x000d_"/>
    <tableColumn id="11" name="Column11" headerRowDxfId="31" dataDxfId="30" dataCellStyle="Comma"/>
    <tableColumn id="12" name="Column12" headerRowDxfId="29" dataDxfId="28" dataCellStyle="_x000a_bidires=100_x000d_"/>
    <tableColumn id="13" name="Column13" headerRowDxfId="27" dataDxfId="26" dataCellStyle="Comma"/>
    <tableColumn id="15" name="Column15" headerRowDxfId="25" dataDxfId="24" dataCellStyle="_x000a_bidires=100_x000d_"/>
    <tableColumn id="16" name="Column16" headerRowDxfId="23" dataDxfId="22" dataCellStyle="_x000a_bidires=100_x000d_"/>
    <tableColumn id="17" name="Column17" headerRowDxfId="21" dataDxfId="20" dataCellStyle="_x000a_bidires=100_x000d_"/>
    <tableColumn id="18" name="Column18" headerRowDxfId="19" dataDxfId="18" dataCellStyle="_x000a_bidires=100_x000d_"/>
    <tableColumn id="19" name="Column19" headerRowDxfId="17" dataDxfId="16" dataCellStyle="_x000a_bidires=100_x000d_"/>
    <tableColumn id="20" name="Column20" headerRowDxfId="15" dataDxfId="14" dataCellStyle="_x000a_bidires=100_x000d_"/>
    <tableColumn id="21" name="Column21" headerRowDxfId="13" dataDxfId="12" dataCellStyle="_x000a_bidires=100_x000d_"/>
    <tableColumn id="22" name="Column22" headerRowDxfId="11" dataDxfId="10" dataCellStyle="_x000a_bidires=100_x000d_"/>
    <tableColumn id="23" name="Column23" headerRowDxfId="9" dataDxfId="8" dataCellStyle="_x000a_bidires=100_x000d_">
      <calculatedColumnFormula>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calculatedColumnFormula>
    </tableColumn>
    <tableColumn id="24" name="Column24" headerRowDxfId="7" dataDxfId="6" dataCellStyle="_x000a_bidires=100_x000d_">
      <calculatedColumnFormula>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calculatedColumnFormula>
    </tableColumn>
    <tableColumn id="26" name="Column25" headerRowDxfId="5" dataDxfId="4" headerRowCellStyle="_x000a_bidires=100_x000d_" dataCellStyle="_x000a_bidires=100_x000d_">
      <calculatedColumnFormula array="1">COUNT(MATCH(MID(TEXT(E33,"0"),ROW(INDIRECT("1:"&amp;LEN(TEXT(E33,"0")))),1),Sheet2!E:E,0))=LEN(TEXT(E33,"0"))</calculatedColumnFormula>
    </tableColumn>
    <tableColumn id="27" name="Column26" headerRowDxfId="3" dataDxfId="2" headerRowCellStyle="_x000a_bidires=100_x000d_" dataCellStyle="_x000a_bidires=100_x000d_">
      <calculatedColumnFormula array="1">COUNT(MATCH(MID(TEXT(Table13[[#This Row],[Column20]],"0"),ROW(INDIRECT("1:"&amp;LEN(TEXT(Table13[[#This Row],[Column20]],"0")))),1),Sheet2!$E$2:$E$54,0))=LEN(TEXT(Table13[[#This Row],[Column20]],"0"))</calculatedColumnFormula>
    </tableColumn>
    <tableColumn id="25" name="Column27" headerRowDxfId="1" dataDxfId="0" headerRowCellStyle="_x000a_bidires=100_x000d_" dataCellStyle="_x000a_bidires=100_x000d_">
      <calculatedColumnFormula>IF(AND($A32="Corporate",$O32="See remark"),IF(AND(COUNTA($A32:$D32)+COUNTA($G32:$M32)+COUNTA($O32)+COUNTA($U32)=13,COUNTA($E32:$F32)&gt;=1),TRUE,IF(COUNTA($A33:$U33)&gt;0,FALSE,TRUE)),
IF($A32="Corporate",IF(AND(COUNTA($A32:$D32)+COUNTA($G32:$M32)+COUNTA($O32:$R32)=15,COUNTA($E32:$F32)&gt;=1,COUNTA($S32:$T32)&gt;=1),TRUE,IF(COUNTA($A33:$U33)&gt;0,FALSE,TRUE)),
IF($A32="Individual",IF(AND(COUNTA($A32:$D32)+COUNTA($G32:$K32)+COUNTA($M32:$N32)=11,COUNTA($E32:$F32)&gt;=1),TRUE,IF(COUNTA($A33:$U33)&gt;0,FALSE,TRUE)),
IF($A32="Sub-placing agent / Sub-underwriter",IF(AND(COUNTA($A32:$D32)+COUNTA($G32:$M32)=11,COUNTA($E32:$F32)&gt;=1),TRUE,IF(COUNTA($A33:$U33)&gt;0,FALSE,TRUE)),TRUE))))</calculatedColumnFormula>
    </tableColumn>
  </tableColumns>
  <tableStyleInfo showFirstColumn="0" showLastColumn="0" showRowStripes="0" showColumnStripes="0"/>
</table>
</file>

<file path=xl/tables/table2.xml><?xml version="1.0" encoding="utf-8"?>
<table xmlns="http://schemas.openxmlformats.org/spreadsheetml/2006/main" id="3" name="Table3" displayName="Table3" ref="A1:C4" totalsRowShown="0">
  <autoFilter ref="A1:C4"/>
  <tableColumns count="3">
    <tableColumn id="2" name="Individual"/>
    <tableColumn id="4" name="Corporate"/>
    <tableColumn id="1" name="Sub-placing agent / Sub-underwrite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23"/>
  <sheetViews>
    <sheetView showGridLines="0" tabSelected="1" zoomScaleNormal="100" zoomScaleSheetLayoutView="100" workbookViewId="0">
      <selection activeCell="C2" sqref="C2:F2"/>
    </sheetView>
  </sheetViews>
  <sheetFormatPr defaultColWidth="8.85546875" defaultRowHeight="12" outlineLevelRow="1" x14ac:dyDescent="0.2"/>
  <cols>
    <col min="1" max="1" width="17.42578125" style="5" customWidth="1"/>
    <col min="2" max="2" width="26" style="6" customWidth="1"/>
    <col min="3" max="3" width="15.85546875" style="6" customWidth="1"/>
    <col min="4" max="4" width="25.140625" style="40" customWidth="1"/>
    <col min="5" max="5" width="19.42578125" style="6" customWidth="1"/>
    <col min="6" max="6" width="17.85546875" style="6" bestFit="1" customWidth="1"/>
    <col min="7" max="7" width="43.42578125" style="6" customWidth="1"/>
    <col min="8" max="8" width="13.140625" style="6" customWidth="1"/>
    <col min="9" max="9" width="15.85546875" style="5" customWidth="1"/>
    <col min="10" max="10" width="15.85546875" style="56" customWidth="1"/>
    <col min="11" max="11" width="16.42578125" style="98" customWidth="1"/>
    <col min="12" max="12" width="12.85546875" style="6" customWidth="1"/>
    <col min="13" max="13" width="14" style="7" customWidth="1"/>
    <col min="14" max="19" width="13.7109375" style="6" customWidth="1"/>
    <col min="20" max="20" width="13.5703125" style="6" customWidth="1"/>
    <col min="21" max="21" width="18.85546875" style="6" customWidth="1"/>
    <col min="22" max="23" width="13.28515625" style="6" hidden="1" customWidth="1"/>
    <col min="24" max="25" width="8.85546875" style="6" hidden="1" customWidth="1"/>
    <col min="26" max="26" width="9.5703125" style="6" hidden="1" customWidth="1"/>
    <col min="27" max="27" width="8.85546875" style="6" customWidth="1"/>
    <col min="28" max="16384" width="8.85546875" style="6"/>
  </cols>
  <sheetData>
    <row r="1" spans="1:21" s="9" customFormat="1" ht="22.15" customHeight="1" x14ac:dyDescent="0.2">
      <c r="A1" s="17" t="s">
        <v>0</v>
      </c>
      <c r="B1" s="17"/>
      <c r="C1" s="8"/>
      <c r="D1" s="25"/>
      <c r="J1" s="25"/>
      <c r="K1" s="30"/>
    </row>
    <row r="2" spans="1:21" s="9" customFormat="1" ht="24.75" customHeight="1" x14ac:dyDescent="0.2">
      <c r="A2" s="80" t="s">
        <v>1</v>
      </c>
      <c r="B2" s="86"/>
      <c r="C2" s="132"/>
      <c r="D2" s="133"/>
      <c r="E2" s="133"/>
      <c r="F2" s="134"/>
      <c r="J2" s="25"/>
      <c r="K2" s="30"/>
    </row>
    <row r="3" spans="1:21" s="9" customFormat="1" ht="24.75" customHeight="1" x14ac:dyDescent="0.2">
      <c r="A3" s="80" t="s">
        <v>63</v>
      </c>
      <c r="B3" s="81"/>
      <c r="C3" s="132"/>
      <c r="D3" s="133"/>
      <c r="E3" s="133"/>
      <c r="F3" s="134"/>
      <c r="J3" s="25"/>
      <c r="K3" s="30"/>
    </row>
    <row r="4" spans="1:21" s="9" customFormat="1" ht="24.95" customHeight="1" x14ac:dyDescent="0.2">
      <c r="A4" s="80" t="s">
        <v>2</v>
      </c>
      <c r="B4" s="86"/>
      <c r="C4" s="132"/>
      <c r="D4" s="133"/>
      <c r="E4" s="133"/>
      <c r="F4" s="134"/>
      <c r="J4" s="25"/>
      <c r="K4" s="30"/>
    </row>
    <row r="5" spans="1:21" s="9" customFormat="1" ht="24.95" customHeight="1" x14ac:dyDescent="0.2">
      <c r="A5" s="80" t="s">
        <v>3</v>
      </c>
      <c r="B5" s="86"/>
      <c r="C5" s="126"/>
      <c r="D5" s="127"/>
      <c r="E5" s="127"/>
      <c r="F5" s="128"/>
      <c r="J5" s="25"/>
      <c r="K5" s="30"/>
    </row>
    <row r="6" spans="1:21" s="9" customFormat="1" ht="24.95" customHeight="1" x14ac:dyDescent="0.2">
      <c r="A6" s="80" t="s">
        <v>4</v>
      </c>
      <c r="B6" s="86"/>
      <c r="C6" s="129"/>
      <c r="D6" s="130"/>
      <c r="E6" s="130"/>
      <c r="F6" s="131"/>
      <c r="J6" s="25"/>
      <c r="K6" s="30"/>
    </row>
    <row r="7" spans="1:21" s="9" customFormat="1" ht="24.95" customHeight="1" x14ac:dyDescent="0.2">
      <c r="A7" s="80" t="s">
        <v>5</v>
      </c>
      <c r="B7" s="86"/>
      <c r="C7" s="126"/>
      <c r="D7" s="127"/>
      <c r="E7" s="127"/>
      <c r="F7" s="128"/>
      <c r="J7" s="25"/>
      <c r="K7" s="30"/>
    </row>
    <row r="8" spans="1:21" s="9" customFormat="1" ht="24.95" customHeight="1" x14ac:dyDescent="0.2">
      <c r="A8" s="80" t="s">
        <v>399</v>
      </c>
      <c r="B8" s="86"/>
      <c r="C8" s="135"/>
      <c r="D8" s="136"/>
      <c r="E8" s="136"/>
      <c r="F8" s="137"/>
      <c r="J8" s="25"/>
      <c r="K8" s="30"/>
    </row>
    <row r="9" spans="1:21" s="9" customFormat="1" ht="24.95" customHeight="1" x14ac:dyDescent="0.2">
      <c r="A9" s="80" t="s">
        <v>6</v>
      </c>
      <c r="B9" s="86"/>
      <c r="C9" s="138">
        <f>SUM($M$33:$M$1048576)</f>
        <v>0</v>
      </c>
      <c r="D9" s="139"/>
      <c r="E9" s="139"/>
      <c r="F9" s="140"/>
      <c r="J9" s="25"/>
      <c r="K9" s="30"/>
    </row>
    <row r="10" spans="1:21" s="9" customFormat="1" ht="24.95" customHeight="1" x14ac:dyDescent="0.2">
      <c r="A10" s="80" t="s">
        <v>400</v>
      </c>
      <c r="B10" s="86"/>
      <c r="C10" s="123"/>
      <c r="D10" s="124"/>
      <c r="E10" s="124"/>
      <c r="F10" s="125"/>
      <c r="J10" s="25"/>
      <c r="K10" s="30"/>
    </row>
    <row r="11" spans="1:21" s="9" customFormat="1" x14ac:dyDescent="0.2">
      <c r="D11" s="25"/>
      <c r="J11" s="25"/>
      <c r="K11" s="30"/>
    </row>
    <row r="12" spans="1:21" s="9" customFormat="1" ht="18.600000000000001" customHeight="1" outlineLevel="1" x14ac:dyDescent="0.2">
      <c r="D12" s="25"/>
      <c r="J12" s="25"/>
      <c r="K12" s="30"/>
    </row>
    <row r="13" spans="1:21" s="14" customFormat="1" ht="19.5" customHeight="1" outlineLevel="1" x14ac:dyDescent="0.2">
      <c r="A13" s="117" t="s">
        <v>401</v>
      </c>
      <c r="B13" s="117" t="s">
        <v>60</v>
      </c>
      <c r="C13" s="108" t="s">
        <v>23</v>
      </c>
      <c r="D13" s="119" t="s">
        <v>59</v>
      </c>
      <c r="E13" s="121" t="s">
        <v>66</v>
      </c>
      <c r="F13" s="122"/>
      <c r="G13" s="112" t="s">
        <v>57</v>
      </c>
      <c r="H13" s="116"/>
      <c r="I13" s="113"/>
      <c r="J13" s="112" t="s">
        <v>61</v>
      </c>
      <c r="K13" s="113"/>
      <c r="L13" s="108" t="s">
        <v>9</v>
      </c>
      <c r="M13" s="114" t="s">
        <v>10</v>
      </c>
      <c r="N13" s="108" t="s">
        <v>67</v>
      </c>
      <c r="O13" s="112" t="s">
        <v>68</v>
      </c>
      <c r="P13" s="116"/>
      <c r="Q13" s="116"/>
      <c r="R13" s="116"/>
      <c r="S13" s="116"/>
      <c r="T13" s="113"/>
      <c r="U13" s="108" t="s">
        <v>41</v>
      </c>
    </row>
    <row r="14" spans="1:21" s="14" customFormat="1" ht="37.5" customHeight="1" outlineLevel="1" x14ac:dyDescent="0.2">
      <c r="A14" s="118"/>
      <c r="B14" s="118"/>
      <c r="C14" s="109"/>
      <c r="D14" s="120"/>
      <c r="E14" s="20" t="s">
        <v>55</v>
      </c>
      <c r="F14" s="58" t="s">
        <v>56</v>
      </c>
      <c r="G14" s="82" t="s">
        <v>58</v>
      </c>
      <c r="H14" s="20" t="s">
        <v>7</v>
      </c>
      <c r="I14" s="82" t="s">
        <v>8</v>
      </c>
      <c r="J14" s="59" t="s">
        <v>31</v>
      </c>
      <c r="K14" s="31" t="s">
        <v>62</v>
      </c>
      <c r="L14" s="109"/>
      <c r="M14" s="115"/>
      <c r="N14" s="109"/>
      <c r="O14" s="20" t="s">
        <v>402</v>
      </c>
      <c r="P14" s="20" t="s">
        <v>22</v>
      </c>
      <c r="Q14" s="20" t="s">
        <v>23</v>
      </c>
      <c r="R14" s="20" t="s">
        <v>59</v>
      </c>
      <c r="S14" s="20" t="s">
        <v>69</v>
      </c>
      <c r="T14" s="20" t="s">
        <v>70</v>
      </c>
      <c r="U14" s="109"/>
    </row>
    <row r="15" spans="1:21" s="18" customFormat="1" ht="36" customHeight="1" outlineLevel="1" x14ac:dyDescent="0.2">
      <c r="A15" s="60" t="s">
        <v>29</v>
      </c>
      <c r="B15" s="61" t="s">
        <v>26</v>
      </c>
      <c r="C15" s="62" t="s">
        <v>42</v>
      </c>
      <c r="D15" s="32" t="s">
        <v>11</v>
      </c>
      <c r="E15" s="15" t="s">
        <v>24</v>
      </c>
      <c r="F15" s="15" t="s">
        <v>25</v>
      </c>
      <c r="G15" s="15" t="s">
        <v>49</v>
      </c>
      <c r="H15" s="15" t="s">
        <v>12</v>
      </c>
      <c r="I15" s="15" t="s">
        <v>13</v>
      </c>
      <c r="J15" s="32">
        <v>852</v>
      </c>
      <c r="K15" s="32">
        <v>88765432</v>
      </c>
      <c r="L15" s="23"/>
      <c r="M15" s="16">
        <v>5000</v>
      </c>
      <c r="N15" s="15" t="s">
        <v>14</v>
      </c>
      <c r="O15" s="63"/>
      <c r="P15" s="23"/>
      <c r="Q15" s="64"/>
      <c r="R15" s="23"/>
      <c r="S15" s="23"/>
      <c r="T15" s="23"/>
      <c r="U15" s="15"/>
    </row>
    <row r="16" spans="1:21" s="18" customFormat="1" ht="36" customHeight="1" outlineLevel="1" x14ac:dyDescent="0.2">
      <c r="A16" s="60" t="s">
        <v>30</v>
      </c>
      <c r="B16" s="61" t="s">
        <v>34</v>
      </c>
      <c r="C16" s="62" t="s">
        <v>42</v>
      </c>
      <c r="D16" s="32">
        <v>23456789</v>
      </c>
      <c r="E16" s="15" t="s">
        <v>15</v>
      </c>
      <c r="F16" s="66" t="s">
        <v>44</v>
      </c>
      <c r="G16" s="15" t="s">
        <v>50</v>
      </c>
      <c r="H16" s="15" t="s">
        <v>12</v>
      </c>
      <c r="I16" s="15" t="s">
        <v>13</v>
      </c>
      <c r="J16" s="32">
        <v>852</v>
      </c>
      <c r="K16" s="32">
        <v>23456789</v>
      </c>
      <c r="L16" s="61" t="s">
        <v>16</v>
      </c>
      <c r="M16" s="16">
        <v>10000</v>
      </c>
      <c r="N16" s="22"/>
      <c r="O16" s="65">
        <v>3</v>
      </c>
      <c r="P16" s="15" t="s">
        <v>26</v>
      </c>
      <c r="Q16" s="62" t="s">
        <v>42</v>
      </c>
      <c r="R16" s="15" t="s">
        <v>17</v>
      </c>
      <c r="S16" s="15" t="s">
        <v>38</v>
      </c>
      <c r="T16" s="15" t="s">
        <v>35</v>
      </c>
      <c r="U16" s="15"/>
    </row>
    <row r="17" spans="1:26" s="18" customFormat="1" outlineLevel="1" x14ac:dyDescent="0.2">
      <c r="A17" s="22"/>
      <c r="B17" s="22"/>
      <c r="C17" s="67"/>
      <c r="D17" s="33"/>
      <c r="E17" s="22"/>
      <c r="F17" s="22"/>
      <c r="G17" s="67"/>
      <c r="H17" s="22"/>
      <c r="I17" s="22"/>
      <c r="J17" s="33"/>
      <c r="K17" s="33"/>
      <c r="L17" s="22"/>
      <c r="M17" s="22"/>
      <c r="N17" s="22"/>
      <c r="O17" s="68"/>
      <c r="P17" s="15" t="s">
        <v>26</v>
      </c>
      <c r="Q17" s="62" t="s">
        <v>42</v>
      </c>
      <c r="R17" s="15" t="s">
        <v>18</v>
      </c>
      <c r="S17" s="15" t="s">
        <v>39</v>
      </c>
      <c r="T17" s="15" t="s">
        <v>36</v>
      </c>
      <c r="U17" s="15"/>
    </row>
    <row r="18" spans="1:26" s="18" customFormat="1" outlineLevel="1" x14ac:dyDescent="0.2">
      <c r="A18" s="22"/>
      <c r="B18" s="22"/>
      <c r="C18" s="67"/>
      <c r="D18" s="33"/>
      <c r="E18" s="22"/>
      <c r="F18" s="22"/>
      <c r="G18" s="67"/>
      <c r="H18" s="22"/>
      <c r="I18" s="22"/>
      <c r="J18" s="33"/>
      <c r="K18" s="33"/>
      <c r="L18" s="22"/>
      <c r="M18" s="22"/>
      <c r="N18" s="22"/>
      <c r="O18" s="68"/>
      <c r="P18" s="15" t="s">
        <v>26</v>
      </c>
      <c r="Q18" s="62" t="s">
        <v>42</v>
      </c>
      <c r="R18" s="15" t="s">
        <v>19</v>
      </c>
      <c r="S18" s="15" t="s">
        <v>40</v>
      </c>
      <c r="T18" s="15" t="s">
        <v>37</v>
      </c>
      <c r="U18" s="15"/>
    </row>
    <row r="19" spans="1:26" s="18" customFormat="1" ht="24" customHeight="1" outlineLevel="1" x14ac:dyDescent="0.2">
      <c r="A19" s="60" t="s">
        <v>30</v>
      </c>
      <c r="B19" s="61" t="s">
        <v>34</v>
      </c>
      <c r="C19" s="62" t="s">
        <v>42</v>
      </c>
      <c r="D19" s="32">
        <v>88888888</v>
      </c>
      <c r="E19" s="15" t="s">
        <v>47</v>
      </c>
      <c r="F19" s="15"/>
      <c r="G19" s="15" t="s">
        <v>52</v>
      </c>
      <c r="H19" s="15" t="s">
        <v>12</v>
      </c>
      <c r="I19" s="15" t="s">
        <v>13</v>
      </c>
      <c r="J19" s="32">
        <v>852</v>
      </c>
      <c r="K19" s="32">
        <v>98889888</v>
      </c>
      <c r="L19" s="15" t="s">
        <v>48</v>
      </c>
      <c r="M19" s="16">
        <v>5000</v>
      </c>
      <c r="N19" s="22"/>
      <c r="O19" s="69" t="s">
        <v>396</v>
      </c>
      <c r="P19" s="23"/>
      <c r="Q19" s="64"/>
      <c r="R19" s="23"/>
      <c r="S19" s="23"/>
      <c r="T19" s="23"/>
      <c r="U19" s="15" t="s">
        <v>53</v>
      </c>
    </row>
    <row r="20" spans="1:26" s="18" customFormat="1" ht="48" customHeight="1" outlineLevel="1" x14ac:dyDescent="0.2">
      <c r="A20" s="61" t="s">
        <v>54</v>
      </c>
      <c r="B20" s="61" t="s">
        <v>34</v>
      </c>
      <c r="C20" s="62" t="s">
        <v>42</v>
      </c>
      <c r="D20" s="32">
        <v>12345678</v>
      </c>
      <c r="E20" s="15" t="s">
        <v>43</v>
      </c>
      <c r="F20" s="15" t="s">
        <v>45</v>
      </c>
      <c r="G20" s="15" t="s">
        <v>51</v>
      </c>
      <c r="H20" s="15" t="s">
        <v>12</v>
      </c>
      <c r="I20" s="15" t="s">
        <v>13</v>
      </c>
      <c r="J20" s="32">
        <v>852</v>
      </c>
      <c r="K20" s="32">
        <v>91239456</v>
      </c>
      <c r="L20" s="15" t="s">
        <v>46</v>
      </c>
      <c r="M20" s="16">
        <v>50000</v>
      </c>
      <c r="N20" s="22"/>
      <c r="O20" s="22"/>
      <c r="P20" s="23"/>
      <c r="Q20" s="64"/>
      <c r="R20" s="23"/>
      <c r="S20" s="23"/>
      <c r="T20" s="23"/>
      <c r="U20" s="15" t="s">
        <v>71</v>
      </c>
    </row>
    <row r="21" spans="1:26" s="10" customFormat="1" outlineLevel="1" x14ac:dyDescent="0.2">
      <c r="D21" s="26"/>
      <c r="J21" s="26"/>
      <c r="K21" s="34"/>
    </row>
    <row r="22" spans="1:26" s="12" customFormat="1" outlineLevel="1" x14ac:dyDescent="0.2">
      <c r="A22" s="11" t="s">
        <v>20</v>
      </c>
      <c r="B22" s="11"/>
      <c r="C22" s="11"/>
      <c r="D22" s="27"/>
      <c r="E22" s="11"/>
      <c r="F22" s="11"/>
      <c r="G22" s="11"/>
      <c r="H22" s="11"/>
      <c r="I22" s="11"/>
      <c r="J22" s="27"/>
      <c r="K22" s="35"/>
      <c r="L22" s="11"/>
      <c r="M22" s="11"/>
      <c r="N22" s="11"/>
      <c r="O22" s="11"/>
      <c r="P22" s="11"/>
      <c r="Q22" s="11"/>
      <c r="R22" s="11"/>
    </row>
    <row r="23" spans="1:26" s="12" customFormat="1" outlineLevel="1" x14ac:dyDescent="0.2">
      <c r="A23" s="13" t="s">
        <v>404</v>
      </c>
      <c r="B23" s="11"/>
      <c r="C23" s="11"/>
      <c r="D23" s="27"/>
      <c r="E23" s="11"/>
      <c r="F23" s="11"/>
      <c r="G23" s="11"/>
      <c r="H23" s="11"/>
      <c r="I23" s="11"/>
      <c r="J23" s="27"/>
      <c r="K23" s="35"/>
      <c r="L23" s="11"/>
      <c r="M23" s="11"/>
      <c r="N23" s="11"/>
      <c r="O23" s="11"/>
      <c r="P23" s="11"/>
      <c r="Q23" s="11"/>
      <c r="R23" s="11"/>
    </row>
    <row r="24" spans="1:26" s="12" customFormat="1" outlineLevel="1" x14ac:dyDescent="0.2">
      <c r="A24" s="13" t="s">
        <v>403</v>
      </c>
      <c r="B24" s="11"/>
      <c r="C24" s="11"/>
      <c r="D24" s="27"/>
      <c r="E24" s="11"/>
      <c r="F24" s="11"/>
      <c r="G24" s="11"/>
      <c r="H24" s="11"/>
      <c r="I24" s="11"/>
      <c r="J24" s="27"/>
      <c r="K24" s="35"/>
      <c r="L24" s="11"/>
      <c r="M24" s="11"/>
      <c r="N24" s="11"/>
      <c r="O24" s="11"/>
      <c r="P24" s="11"/>
      <c r="Q24" s="11"/>
      <c r="R24" s="11"/>
    </row>
    <row r="25" spans="1:26" s="12" customFormat="1" outlineLevel="1" x14ac:dyDescent="0.2">
      <c r="A25" s="13" t="s">
        <v>64</v>
      </c>
      <c r="B25" s="13"/>
      <c r="C25" s="13"/>
      <c r="D25" s="28"/>
      <c r="E25" s="13"/>
      <c r="F25" s="13"/>
      <c r="G25" s="13"/>
      <c r="H25" s="13"/>
      <c r="I25" s="13"/>
      <c r="J25" s="28"/>
      <c r="K25" s="36"/>
      <c r="L25" s="13"/>
      <c r="M25" s="13"/>
      <c r="N25" s="13"/>
      <c r="O25" s="13"/>
      <c r="P25" s="13"/>
      <c r="Q25" s="13"/>
      <c r="R25" s="13"/>
      <c r="S25" s="13"/>
    </row>
    <row r="26" spans="1:26" s="11" customFormat="1" outlineLevel="1" x14ac:dyDescent="0.2">
      <c r="A26" s="13" t="s">
        <v>405</v>
      </c>
      <c r="B26" s="13"/>
      <c r="C26" s="13"/>
      <c r="D26" s="28"/>
      <c r="E26" s="13"/>
      <c r="F26" s="13"/>
      <c r="G26" s="13"/>
      <c r="H26" s="13"/>
      <c r="I26" s="13"/>
      <c r="J26" s="28"/>
      <c r="K26" s="36"/>
      <c r="L26" s="13"/>
      <c r="M26" s="13"/>
      <c r="N26" s="13"/>
      <c r="O26" s="13"/>
      <c r="P26" s="13"/>
      <c r="Q26" s="13"/>
      <c r="R26" s="13"/>
      <c r="S26" s="13"/>
    </row>
    <row r="27" spans="1:26" s="11" customFormat="1" outlineLevel="1" x14ac:dyDescent="0.2">
      <c r="A27" s="13" t="s">
        <v>406</v>
      </c>
      <c r="B27" s="13"/>
      <c r="C27" s="13"/>
      <c r="D27" s="28"/>
      <c r="E27" s="13"/>
      <c r="F27" s="13"/>
      <c r="G27" s="13"/>
      <c r="H27" s="13"/>
      <c r="I27" s="13"/>
      <c r="J27" s="28"/>
      <c r="K27" s="36"/>
      <c r="L27" s="13"/>
      <c r="M27" s="13"/>
      <c r="N27" s="13"/>
      <c r="O27" s="13"/>
      <c r="P27" s="13"/>
      <c r="Q27" s="13"/>
      <c r="R27" s="13"/>
      <c r="S27" s="13"/>
    </row>
    <row r="28" spans="1:26" s="11" customFormat="1" outlineLevel="1" x14ac:dyDescent="0.2">
      <c r="A28" s="13" t="s">
        <v>65</v>
      </c>
      <c r="B28" s="13"/>
      <c r="C28" s="13"/>
      <c r="D28" s="28"/>
      <c r="E28" s="13"/>
      <c r="F28" s="13"/>
      <c r="G28" s="13"/>
      <c r="H28" s="13"/>
      <c r="I28" s="13"/>
      <c r="J28" s="28"/>
      <c r="K28" s="36"/>
      <c r="L28" s="13"/>
      <c r="M28" s="13"/>
      <c r="N28" s="13"/>
      <c r="O28" s="13"/>
      <c r="P28" s="13"/>
      <c r="Q28" s="13"/>
      <c r="R28" s="13"/>
      <c r="S28" s="13"/>
    </row>
    <row r="29" spans="1:26" s="9" customFormat="1" outlineLevel="1" x14ac:dyDescent="0.2">
      <c r="D29" s="25"/>
      <c r="J29" s="25"/>
      <c r="K29" s="30"/>
    </row>
    <row r="30" spans="1:26" s="9" customFormat="1" ht="21" customHeight="1" x14ac:dyDescent="0.2">
      <c r="A30" s="17" t="s">
        <v>21</v>
      </c>
      <c r="D30" s="25"/>
      <c r="F30" s="72"/>
      <c r="J30" s="25"/>
      <c r="K30" s="30"/>
    </row>
    <row r="31" spans="1:26" s="1" customFormat="1" ht="30.75" customHeight="1" x14ac:dyDescent="0.2">
      <c r="A31" s="101" t="s">
        <v>401</v>
      </c>
      <c r="B31" s="101" t="s">
        <v>60</v>
      </c>
      <c r="C31" s="101" t="s">
        <v>23</v>
      </c>
      <c r="D31" s="110" t="s">
        <v>59</v>
      </c>
      <c r="E31" s="103" t="s">
        <v>66</v>
      </c>
      <c r="F31" s="105"/>
      <c r="G31" s="103" t="s">
        <v>57</v>
      </c>
      <c r="H31" s="104"/>
      <c r="I31" s="105"/>
      <c r="J31" s="103" t="s">
        <v>61</v>
      </c>
      <c r="K31" s="105"/>
      <c r="L31" s="101" t="s">
        <v>9</v>
      </c>
      <c r="M31" s="101" t="s">
        <v>10</v>
      </c>
      <c r="N31" s="101" t="s">
        <v>67</v>
      </c>
      <c r="O31" s="103" t="s">
        <v>68</v>
      </c>
      <c r="P31" s="104"/>
      <c r="Q31" s="104"/>
      <c r="R31" s="104"/>
      <c r="S31" s="104"/>
      <c r="T31" s="105"/>
      <c r="U31" s="106" t="s">
        <v>41</v>
      </c>
    </row>
    <row r="32" spans="1:26" s="21" customFormat="1" ht="37.5" customHeight="1" x14ac:dyDescent="0.2">
      <c r="A32" s="102"/>
      <c r="B32" s="102"/>
      <c r="C32" s="102"/>
      <c r="D32" s="111"/>
      <c r="E32" s="24" t="s">
        <v>55</v>
      </c>
      <c r="F32" s="24" t="s">
        <v>56</v>
      </c>
      <c r="G32" s="83" t="s">
        <v>58</v>
      </c>
      <c r="H32" s="24" t="s">
        <v>7</v>
      </c>
      <c r="I32" s="24" t="s">
        <v>8</v>
      </c>
      <c r="J32" s="70" t="s">
        <v>31</v>
      </c>
      <c r="K32" s="37" t="s">
        <v>62</v>
      </c>
      <c r="L32" s="102"/>
      <c r="M32" s="102"/>
      <c r="N32" s="102"/>
      <c r="O32" s="84" t="s">
        <v>402</v>
      </c>
      <c r="P32" s="24" t="s">
        <v>22</v>
      </c>
      <c r="Q32" s="24" t="s">
        <v>23</v>
      </c>
      <c r="R32" s="24" t="s">
        <v>59</v>
      </c>
      <c r="S32" s="24" t="s">
        <v>69</v>
      </c>
      <c r="T32" s="24" t="s">
        <v>70</v>
      </c>
      <c r="U32" s="107"/>
      <c r="V32" s="46" t="s">
        <v>74</v>
      </c>
      <c r="W32" s="46" t="s">
        <v>398</v>
      </c>
      <c r="X32" s="46" t="s">
        <v>407</v>
      </c>
      <c r="Y32" s="46" t="s">
        <v>408</v>
      </c>
      <c r="Z32" s="46" t="s">
        <v>409</v>
      </c>
    </row>
    <row r="33" spans="1:26" s="1" customFormat="1" x14ac:dyDescent="0.2">
      <c r="A33" s="88"/>
      <c r="B33" s="88"/>
      <c r="C33" s="88"/>
      <c r="D33" s="89"/>
      <c r="E33" s="88"/>
      <c r="F33" s="88"/>
      <c r="G33" s="90"/>
      <c r="H33" s="88"/>
      <c r="I33" s="88"/>
      <c r="J33" s="91"/>
      <c r="K33" s="94"/>
      <c r="L33" s="88"/>
      <c r="M33" s="92"/>
      <c r="N33" s="88"/>
      <c r="O33" s="88"/>
      <c r="P33" s="88"/>
      <c r="Q33" s="88"/>
      <c r="R33" s="93"/>
      <c r="S33" s="88"/>
      <c r="T33" s="88"/>
      <c r="U33" s="88"/>
      <c r="V33"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3"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3" s="73" t="b">
        <f t="array" aca="1" ref="X33" ca="1">COUNT(MATCH(MID(TEXT(E33,"0"),ROW(INDIRECT("1:"&amp;LEN(TEXT(E33,"0")))),1),Sheet2!E:E,0))=LEN(TEXT(E33,"0"))</f>
        <v>1</v>
      </c>
      <c r="Y33" s="73" t="b">
        <f t="array" aca="1" ref="Y33" ca="1">COUNT(MATCH(MID(TEXT(Table13[[#This Row],[Column20]],"0"),ROW(INDIRECT("1:"&amp;LEN(TEXT(Table13[[#This Row],[Column20]],"0")))),1),Sheet2!$E$2:$E$54,0))=LEN(TEXT(Table13[[#This Row],[Column20]],"0"))</f>
        <v>0</v>
      </c>
      <c r="Z33" s="73" t="b">
        <f>IF(AND($A32="Corporate",$O32="See remark"),IF(AND(COUNTA($A32:$D32)+COUNTA($G32:$M32)+COUNTA($O32)+COUNTA($U32)=13,COUNTA($E32:$F32)&gt;=1),TRUE,IF(COUNTA($A33:$U33)&gt;0,FALSE,TRUE)),
IF($A32="Corporate",IF(AND(COUNTA($A32:$D32)+COUNTA($G32:$M32)+COUNTA($O32:$R32)=15,COUNTA($E32:$F32)&gt;=1,COUNTA($S32:$T32)&gt;=1),TRUE,IF(COUNTA($A33:$U33)&gt;0,FALSE,TRUE)),
IF($A32="Individual",IF(AND(COUNTA($A32:$D32)+COUNTA($G32:$K32)+COUNTA($M32:$N32)=11,COUNTA($E32:$F32)&gt;=1),TRUE,IF(COUNTA($A33:$U33)&gt;0,FALSE,TRUE)),
IF($A32="Sub-placing agent / Sub-underwriter",IF(AND(COUNTA($A32:$D32)+COUNTA($G32:$M32)=11,COUNTA($E32:$F32)&gt;=1),TRUE,IF(COUNTA($A33:$U33)&gt;0,FALSE,TRUE)),TRUE))))</f>
        <v>1</v>
      </c>
    </row>
    <row r="34" spans="1:26" s="1" customFormat="1" x14ac:dyDescent="0.2">
      <c r="A34" s="88"/>
      <c r="B34" s="88"/>
      <c r="C34" s="88"/>
      <c r="D34" s="89"/>
      <c r="E34" s="88"/>
      <c r="F34" s="88"/>
      <c r="G34" s="90"/>
      <c r="H34" s="88"/>
      <c r="I34" s="88"/>
      <c r="J34" s="91"/>
      <c r="K34" s="94"/>
      <c r="L34" s="88"/>
      <c r="M34" s="92"/>
      <c r="N34" s="88"/>
      <c r="O34" s="88"/>
      <c r="P34" s="88"/>
      <c r="Q34" s="88"/>
      <c r="R34" s="93"/>
      <c r="S34" s="88"/>
      <c r="T34" s="88"/>
      <c r="U34" s="88"/>
      <c r="V34"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4"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4" s="73" t="b">
        <f t="array" aca="1" ref="X34" ca="1">COUNT(MATCH(MID(TEXT(E34,"0"),ROW(INDIRECT("1:"&amp;LEN(TEXT(E34,"0")))),1),Sheet2!E:E,0))=LEN(TEXT(E34,"0"))</f>
        <v>1</v>
      </c>
      <c r="Y34" s="73" t="b">
        <f t="array" aca="1" ref="Y34" ca="1">COUNT(MATCH(MID(TEXT(Table13[[#This Row],[Column20]],"0"),ROW(INDIRECT("1:"&amp;LEN(TEXT(Table13[[#This Row],[Column20]],"0")))),1),Sheet2!$E$2:$E$54,0))=LEN(TEXT(Table13[[#This Row],[Column20]],"0"))</f>
        <v>0</v>
      </c>
      <c r="Z34" s="73" t="b">
        <f t="shared" ref="Z34:Z47" si="0">IF(AND($A33="Corporate",$O33="See remark"),IF(AND(COUNTA($A33:$D33)+COUNTA($G33:$M33)+COUNTA($O33)+COUNTA($U33)=13,COUNTA($E33:$F33)&gt;=1),TRUE,IF(COUNTA($A34:$U34)&gt;0,FALSE,TRUE)),
IF($A33="Corporate",IF(AND(COUNTA($A33:$D33)+COUNTA($G33:$M33)+COUNTA($O33:$R33)=15,COUNTA($E33:$F33)&gt;=1,COUNTA($S33:$T33)&gt;=1),TRUE,IF(COUNTA($A34:$U34)&gt;0,FALSE,TRUE)),
IF($A33="Individual",IF(AND(COUNTA($A33:$D33)+COUNTA($G33:$K33)+COUNTA($M33:$N33)=11,COUNTA($E33:$F33)&gt;=1),TRUE,IF(COUNTA($A34:$U34)&gt;0,FALSE,TRUE)),
IF($A33="Sub-placing agent / Sub-underwriter",IF(AND(COUNTA($A33:$D33)+COUNTA($G33:$M33)=11,COUNTA($E33:$F33)&gt;=1),TRUE,IF(COUNTA($A34:$U34)&gt;0,FALSE,TRUE)),TRUE))))</f>
        <v>1</v>
      </c>
    </row>
    <row r="35" spans="1:26" s="4" customFormat="1" x14ac:dyDescent="0.2">
      <c r="A35" s="88"/>
      <c r="B35" s="88"/>
      <c r="C35" s="88"/>
      <c r="D35" s="89"/>
      <c r="E35" s="88"/>
      <c r="F35" s="88"/>
      <c r="G35" s="90"/>
      <c r="H35" s="88"/>
      <c r="I35" s="88"/>
      <c r="J35" s="91"/>
      <c r="K35" s="94"/>
      <c r="L35" s="88"/>
      <c r="M35" s="92"/>
      <c r="N35" s="88"/>
      <c r="O35" s="88"/>
      <c r="P35" s="88"/>
      <c r="Q35" s="88"/>
      <c r="R35" s="93"/>
      <c r="S35" s="88"/>
      <c r="T35" s="88"/>
      <c r="U35" s="88"/>
      <c r="V35"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5"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5" s="73" t="b">
        <f t="array" aca="1" ref="X35" ca="1">COUNT(MATCH(MID(TEXT(E35,"0"),ROW(INDIRECT("1:"&amp;LEN(TEXT(E35,"0")))),1),Sheet2!E:E,0))=LEN(TEXT(E35,"0"))</f>
        <v>1</v>
      </c>
      <c r="Y35" s="73" t="b">
        <f t="array" aca="1" ref="Y35" ca="1">COUNT(MATCH(MID(TEXT(Table13[[#This Row],[Column20]],"0"),ROW(INDIRECT("1:"&amp;LEN(TEXT(Table13[[#This Row],[Column20]],"0")))),1),Sheet2!$E$2:$E$54,0))=LEN(TEXT(Table13[[#This Row],[Column20]],"0"))</f>
        <v>0</v>
      </c>
      <c r="Z35" s="73" t="b">
        <f t="shared" si="0"/>
        <v>1</v>
      </c>
    </row>
    <row r="36" spans="1:26" x14ac:dyDescent="0.2">
      <c r="A36" s="88"/>
      <c r="B36" s="88"/>
      <c r="C36" s="88"/>
      <c r="D36" s="89"/>
      <c r="E36" s="88"/>
      <c r="F36" s="88"/>
      <c r="G36" s="90"/>
      <c r="H36" s="88"/>
      <c r="I36" s="88"/>
      <c r="J36" s="91"/>
      <c r="K36" s="94"/>
      <c r="L36" s="88"/>
      <c r="M36" s="92"/>
      <c r="N36" s="88"/>
      <c r="O36" s="88"/>
      <c r="P36" s="88"/>
      <c r="Q36" s="88"/>
      <c r="R36" s="93"/>
      <c r="S36" s="88"/>
      <c r="T36" s="88"/>
      <c r="U36" s="88"/>
      <c r="V36"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6"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6" s="73" t="b">
        <f t="array" aca="1" ref="X36" ca="1">COUNT(MATCH(MID(TEXT(E36,"0"),ROW(INDIRECT("1:"&amp;LEN(TEXT(E36,"0")))),1),Sheet2!E:E,0))=LEN(TEXT(E36,"0"))</f>
        <v>1</v>
      </c>
      <c r="Y36" s="73" t="b">
        <f t="array" aca="1" ref="Y36" ca="1">COUNT(MATCH(MID(TEXT(Table13[[#This Row],[Column20]],"0"),ROW(INDIRECT("1:"&amp;LEN(TEXT(Table13[[#This Row],[Column20]],"0")))),1),Sheet2!$E$2:$E$54,0))=LEN(TEXT(Table13[[#This Row],[Column20]],"0"))</f>
        <v>0</v>
      </c>
      <c r="Z36" s="73" t="b">
        <f t="shared" si="0"/>
        <v>1</v>
      </c>
    </row>
    <row r="37" spans="1:26" x14ac:dyDescent="0.2">
      <c r="A37" s="88"/>
      <c r="B37" s="88"/>
      <c r="C37" s="3"/>
      <c r="D37" s="29"/>
      <c r="E37" s="88"/>
      <c r="F37" s="2"/>
      <c r="G37" s="90"/>
      <c r="H37" s="2"/>
      <c r="I37" s="2"/>
      <c r="J37" s="55"/>
      <c r="K37" s="95"/>
      <c r="L37" s="2"/>
      <c r="M37" s="38"/>
      <c r="N37" s="2"/>
      <c r="O37" s="2"/>
      <c r="P37" s="88"/>
      <c r="Q37" s="88"/>
      <c r="R37" s="71"/>
      <c r="S37" s="2"/>
      <c r="T37" s="19"/>
      <c r="U37" s="88"/>
      <c r="V37" s="99"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7" s="100"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7" s="73" t="b">
        <f t="array" aca="1" ref="X37" ca="1">COUNT(MATCH(MID(TEXT(E37,"0"),ROW(INDIRECT("1:"&amp;LEN(TEXT(E37,"0")))),1),Sheet2!E:E,0))=LEN(TEXT(E37,"0"))</f>
        <v>1</v>
      </c>
      <c r="Y37" s="73" t="b">
        <f t="array" aca="1" ref="Y37" ca="1">COUNT(MATCH(MID(TEXT(Table13[[#This Row],[Column20]],"0"),ROW(INDIRECT("1:"&amp;LEN(TEXT(Table13[[#This Row],[Column20]],"0")))),1),Sheet2!$E$2:$E$54,0))=LEN(TEXT(Table13[[#This Row],[Column20]],"0"))</f>
        <v>0</v>
      </c>
      <c r="Z37" s="73" t="b">
        <f t="shared" si="0"/>
        <v>1</v>
      </c>
    </row>
    <row r="38" spans="1:26" x14ac:dyDescent="0.2">
      <c r="A38" s="6"/>
      <c r="B38" s="74"/>
      <c r="C38" s="74"/>
      <c r="D38" s="75"/>
      <c r="E38" s="76"/>
      <c r="F38" s="76"/>
      <c r="G38" s="77"/>
      <c r="H38" s="77"/>
      <c r="I38" s="78"/>
      <c r="J38" s="78"/>
      <c r="K38" s="96"/>
      <c r="L38" s="77"/>
      <c r="M38" s="79"/>
      <c r="N38" s="77"/>
      <c r="O38" s="77"/>
      <c r="P38" s="77"/>
      <c r="Q38" s="77"/>
      <c r="R38" s="77"/>
      <c r="S38" s="76"/>
      <c r="T38" s="77"/>
      <c r="U38" s="77"/>
      <c r="V38" s="76"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8" s="76"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8" s="76" t="b">
        <f t="array" aca="1" ref="X38" ca="1">COUNT(MATCH(MID(TEXT(E38,"0"),ROW(INDIRECT("1:"&amp;LEN(TEXT(E38,"0")))),1),Sheet2!E:E,0))=LEN(TEXT(E38,"0"))</f>
        <v>1</v>
      </c>
      <c r="Y38" s="76" t="b">
        <f t="array" aca="1" ref="Y38" ca="1">COUNT(MATCH(MID(TEXT(Table13[[#This Row],[Column20]],"0"),ROW(INDIRECT("1:"&amp;LEN(TEXT(Table13[[#This Row],[Column20]],"0")))),1),Sheet2!$E$2:$E$54,0))=LEN(TEXT(Table13[[#This Row],[Column20]],"0"))</f>
        <v>0</v>
      </c>
      <c r="Z38" s="76" t="b">
        <f t="shared" si="0"/>
        <v>1</v>
      </c>
    </row>
    <row r="39" spans="1:26" x14ac:dyDescent="0.2">
      <c r="A39" s="41"/>
      <c r="B39" s="41"/>
      <c r="C39" s="41"/>
      <c r="D39" s="42"/>
      <c r="E39" s="43"/>
      <c r="F39" s="43"/>
      <c r="G39" s="44"/>
      <c r="H39" s="44"/>
      <c r="I39" s="57"/>
      <c r="J39" s="57"/>
      <c r="K39" s="97"/>
      <c r="L39" s="44"/>
      <c r="M39" s="45"/>
      <c r="N39" s="44"/>
      <c r="O39" s="44"/>
      <c r="P39" s="44"/>
      <c r="Q39" s="44"/>
      <c r="R39" s="44"/>
      <c r="S39" s="43"/>
      <c r="T39" s="44"/>
      <c r="U39" s="44"/>
      <c r="V39" s="43"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39" s="43"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39" s="43" t="b">
        <f t="array" aca="1" ref="X39" ca="1">COUNT(MATCH(MID(TEXT(E39,"0"),ROW(INDIRECT("1:"&amp;LEN(TEXT(E39,"0")))),1),Sheet2!E:E,0))=LEN(TEXT(E39,"0"))</f>
        <v>1</v>
      </c>
      <c r="Y39" s="43" t="b">
        <f t="array" aca="1" ref="Y39" ca="1">COUNT(MATCH(MID(TEXT(Table13[[#This Row],[Column20]],"0"),ROW(INDIRECT("1:"&amp;LEN(TEXT(Table13[[#This Row],[Column20]],"0")))),1),Sheet2!$E$2:$E$54,0))=LEN(TEXT(Table13[[#This Row],[Column20]],"0"))</f>
        <v>0</v>
      </c>
      <c r="Z39" s="43" t="b">
        <f t="shared" si="0"/>
        <v>1</v>
      </c>
    </row>
    <row r="40" spans="1:26" x14ac:dyDescent="0.2">
      <c r="B40" s="5"/>
      <c r="C40" s="5"/>
      <c r="D40" s="87"/>
      <c r="E40" s="85"/>
      <c r="F40" s="85"/>
      <c r="I40" s="56"/>
      <c r="K40" s="97"/>
      <c r="M40" s="45"/>
      <c r="S40" s="85"/>
      <c r="V40"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0"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0" s="85" t="b">
        <f t="array" aca="1" ref="X40" ca="1">COUNT(MATCH(MID(TEXT(E40,"0"),ROW(INDIRECT("1:"&amp;LEN(TEXT(E40,"0")))),1),Sheet2!E:E,0))=LEN(TEXT(E40,"0"))</f>
        <v>1</v>
      </c>
      <c r="Y40" s="85" t="b">
        <f t="array" aca="1" ref="Y40" ca="1">COUNT(MATCH(MID(TEXT(Table13[[#This Row],[Column20]],"0"),ROW(INDIRECT("1:"&amp;LEN(TEXT(Table13[[#This Row],[Column20]],"0")))),1),Sheet2!$E$2:$E$54,0))=LEN(TEXT(Table13[[#This Row],[Column20]],"0"))</f>
        <v>0</v>
      </c>
      <c r="Z40" s="85" t="b">
        <f>IF(AND($A39="Corporate",$O39="See remark"),IF(AND(COUNTA($A39:$D39)+COUNTA($G39:$M39)+COUNTA($O39)+COUNTA($U39)=13,COUNTA($E39:$F39)&gt;=1),TRUE,IF(COUNTA($A40:$U40)&gt;0,FALSE,TRUE)),
IF($A39="Corporate",IF(AND(COUNTA($A39:$D39)+COUNTA($G39:$M39)+COUNTA($O39:$R39)=15,COUNTA($E39:$F39)&gt;=1,COUNTA($S39:$T39)&gt;=1),TRUE,IF(COUNTA($A40:$U40)&gt;0,FALSE,TRUE)),
IF($A39="Individual",IF(AND(COUNTA($A39:$D39)+COUNTA($G39:$K39)+COUNTA($M39:$N39)=11,COUNTA($E39:$F39)&gt;=1),TRUE,IF(COUNTA($A40:$U40)&gt;0,FALSE,TRUE)),
IF($A39="Sub-placing agent / Sub-underwriter",IF(AND(COUNTA($A39:$D39)+COUNTA($G39:$M39)=11,COUNTA($E39:$F39)&gt;=1),TRUE,IF(COUNTA($A40:$U40)&gt;0,FALSE,TRUE)),TRUE))))</f>
        <v>1</v>
      </c>
    </row>
    <row r="41" spans="1:26" x14ac:dyDescent="0.2">
      <c r="B41" s="5"/>
      <c r="C41" s="5"/>
      <c r="D41" s="87"/>
      <c r="E41" s="85"/>
      <c r="F41" s="85"/>
      <c r="I41" s="56"/>
      <c r="K41" s="97"/>
      <c r="M41" s="45"/>
      <c r="S41" s="85"/>
      <c r="V41"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1"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1" s="85" t="b">
        <f t="array" aca="1" ref="X41" ca="1">COUNT(MATCH(MID(TEXT(E41,"0"),ROW(INDIRECT("1:"&amp;LEN(TEXT(E41,"0")))),1),Sheet2!E:E,0))=LEN(TEXT(E41,"0"))</f>
        <v>1</v>
      </c>
      <c r="Y41" s="85" t="b">
        <f t="array" aca="1" ref="Y41" ca="1">COUNT(MATCH(MID(TEXT(Table13[[#This Row],[Column20]],"0"),ROW(INDIRECT("1:"&amp;LEN(TEXT(Table13[[#This Row],[Column20]],"0")))),1),Sheet2!$E$2:$E$54,0))=LEN(TEXT(Table13[[#This Row],[Column20]],"0"))</f>
        <v>0</v>
      </c>
      <c r="Z41" s="85" t="b">
        <f t="shared" si="0"/>
        <v>1</v>
      </c>
    </row>
    <row r="42" spans="1:26" x14ac:dyDescent="0.2">
      <c r="A42" s="41"/>
      <c r="B42" s="41"/>
      <c r="C42" s="41"/>
      <c r="D42" s="42"/>
      <c r="E42" s="43"/>
      <c r="F42" s="43"/>
      <c r="G42" s="44"/>
      <c r="H42" s="44"/>
      <c r="I42" s="57"/>
      <c r="J42" s="57"/>
      <c r="K42" s="97"/>
      <c r="L42" s="44"/>
      <c r="M42" s="45"/>
      <c r="N42" s="44"/>
      <c r="O42" s="44"/>
      <c r="P42" s="44"/>
      <c r="Q42" s="44"/>
      <c r="R42" s="44"/>
      <c r="S42" s="43"/>
      <c r="T42" s="44"/>
      <c r="U42" s="44"/>
      <c r="V42" s="43"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2" s="43"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2" s="43" t="b">
        <f t="array" aca="1" ref="X42" ca="1">COUNT(MATCH(MID(TEXT(E42,"0"),ROW(INDIRECT("1:"&amp;LEN(TEXT(E42,"0")))),1),Sheet2!E:E,0))=LEN(TEXT(E42,"0"))</f>
        <v>1</v>
      </c>
      <c r="Y42" s="43" t="b">
        <f t="array" aca="1" ref="Y42" ca="1">COUNT(MATCH(MID(TEXT(Table13[[#This Row],[Column20]],"0"),ROW(INDIRECT("1:"&amp;LEN(TEXT(Table13[[#This Row],[Column20]],"0")))),1),Sheet2!$E$2:$E$54,0))=LEN(TEXT(Table13[[#This Row],[Column20]],"0"))</f>
        <v>0</v>
      </c>
      <c r="Z42" s="43" t="b">
        <f t="shared" si="0"/>
        <v>1</v>
      </c>
    </row>
    <row r="43" spans="1:26" x14ac:dyDescent="0.2">
      <c r="A43" s="41"/>
      <c r="B43" s="41"/>
      <c r="C43" s="41"/>
      <c r="D43" s="42"/>
      <c r="E43" s="43"/>
      <c r="F43" s="43"/>
      <c r="G43" s="44"/>
      <c r="H43" s="44"/>
      <c r="I43" s="57"/>
      <c r="J43" s="57"/>
      <c r="K43" s="97"/>
      <c r="L43" s="44"/>
      <c r="M43" s="45"/>
      <c r="N43" s="44"/>
      <c r="O43" s="44"/>
      <c r="P43" s="44"/>
      <c r="Q43" s="44"/>
      <c r="R43" s="44"/>
      <c r="S43" s="43"/>
      <c r="T43" s="44"/>
      <c r="U43" s="44"/>
      <c r="V43" s="43"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3" s="43"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3" s="43" t="b">
        <f t="array" aca="1" ref="X43" ca="1">COUNT(MATCH(MID(TEXT(E43,"0"),ROW(INDIRECT("1:"&amp;LEN(TEXT(E43,"0")))),1),Sheet2!E:E,0))=LEN(TEXT(E43,"0"))</f>
        <v>1</v>
      </c>
      <c r="Y43" s="43" t="b">
        <f t="array" aca="1" ref="Y43" ca="1">COUNT(MATCH(MID(TEXT(Table13[[#This Row],[Column20]],"0"),ROW(INDIRECT("1:"&amp;LEN(TEXT(Table13[[#This Row],[Column20]],"0")))),1),Sheet2!$E$2:$E$54,0))=LEN(TEXT(Table13[[#This Row],[Column20]],"0"))</f>
        <v>0</v>
      </c>
      <c r="Z43" s="43" t="b">
        <f t="shared" si="0"/>
        <v>1</v>
      </c>
    </row>
    <row r="44" spans="1:26" x14ac:dyDescent="0.2">
      <c r="B44" s="5"/>
      <c r="C44" s="5"/>
      <c r="D44" s="87"/>
      <c r="E44" s="85"/>
      <c r="F44" s="85"/>
      <c r="I44" s="56"/>
      <c r="K44" s="97"/>
      <c r="M44" s="45"/>
      <c r="S44" s="85"/>
      <c r="V44"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4"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4" s="85" t="b">
        <f t="array" aca="1" ref="X44" ca="1">COUNT(MATCH(MID(TEXT(E44,"0"),ROW(INDIRECT("1:"&amp;LEN(TEXT(E44,"0")))),1),Sheet2!E:E,0))=LEN(TEXT(E44,"0"))</f>
        <v>1</v>
      </c>
      <c r="Y44" s="85" t="b">
        <f t="array" aca="1" ref="Y44" ca="1">COUNT(MATCH(MID(TEXT(Table13[[#This Row],[Column20]],"0"),ROW(INDIRECT("1:"&amp;LEN(TEXT(Table13[[#This Row],[Column20]],"0")))),1),Sheet2!$E$2:$E$54,0))=LEN(TEXT(Table13[[#This Row],[Column20]],"0"))</f>
        <v>0</v>
      </c>
      <c r="Z44" s="85" t="b">
        <f t="shared" si="0"/>
        <v>1</v>
      </c>
    </row>
    <row r="45" spans="1:26" x14ac:dyDescent="0.2">
      <c r="B45" s="5"/>
      <c r="C45" s="5"/>
      <c r="D45" s="87"/>
      <c r="E45" s="85"/>
      <c r="F45" s="85"/>
      <c r="I45" s="56"/>
      <c r="K45" s="97"/>
      <c r="M45" s="45"/>
      <c r="S45" s="85"/>
      <c r="V45"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5"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5" s="85" t="b">
        <f t="array" aca="1" ref="X45" ca="1">COUNT(MATCH(MID(TEXT(E45,"0"),ROW(INDIRECT("1:"&amp;LEN(TEXT(E45,"0")))),1),Sheet2!E:E,0))=LEN(TEXT(E45,"0"))</f>
        <v>1</v>
      </c>
      <c r="Y45" s="85" t="b">
        <f t="array" aca="1" ref="Y45" ca="1">COUNT(MATCH(MID(TEXT(Table13[[#This Row],[Column20]],"0"),ROW(INDIRECT("1:"&amp;LEN(TEXT(Table13[[#This Row],[Column20]],"0")))),1),Sheet2!$E$2:$E$54,0))=LEN(TEXT(Table13[[#This Row],[Column20]],"0"))</f>
        <v>0</v>
      </c>
      <c r="Z45" s="85" t="b">
        <f t="shared" si="0"/>
        <v>1</v>
      </c>
    </row>
    <row r="46" spans="1:26" x14ac:dyDescent="0.2">
      <c r="B46" s="5"/>
      <c r="C46" s="5"/>
      <c r="D46" s="87"/>
      <c r="E46" s="85"/>
      <c r="F46" s="85"/>
      <c r="I46" s="56"/>
      <c r="K46" s="97"/>
      <c r="M46" s="45"/>
      <c r="S46" s="85"/>
      <c r="V46"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6"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6" s="85" t="b">
        <f t="array" aca="1" ref="X46" ca="1">COUNT(MATCH(MID(TEXT(E46,"0"),ROW(INDIRECT("1:"&amp;LEN(TEXT(E46,"0")))),1),Sheet2!E:E,0))=LEN(TEXT(E46,"0"))</f>
        <v>1</v>
      </c>
      <c r="Y46" s="85" t="b">
        <f t="array" aca="1" ref="Y46" ca="1">COUNT(MATCH(MID(TEXT(Table13[[#This Row],[Column20]],"0"),ROW(INDIRECT("1:"&amp;LEN(TEXT(Table13[[#This Row],[Column20]],"0")))),1),Sheet2!$E$2:$E$54,0))=LEN(TEXT(Table13[[#This Row],[Column20]],"0"))</f>
        <v>0</v>
      </c>
      <c r="Z46" s="85" t="b">
        <f t="shared" si="0"/>
        <v>1</v>
      </c>
    </row>
    <row r="47" spans="1:26" x14ac:dyDescent="0.2">
      <c r="B47" s="5"/>
      <c r="C47" s="5"/>
      <c r="D47" s="87"/>
      <c r="E47" s="85"/>
      <c r="F47" s="85"/>
      <c r="I47" s="56"/>
      <c r="K47" s="97"/>
      <c r="M47" s="45"/>
      <c r="S47" s="85"/>
      <c r="V47" s="85" t="str">
        <f>IF(Table13[[#This Row],[Column2]]="HKID",IF(OR(
IFERROR(AND(CODE(LEFT(Table13[[#This Row],[Column4]],1))&gt;=65,CODE(LEFT(Table13[[#This Row],[Column4]],1))&lt;=90,VALUE(MID(Table13[[#This Row],[Column4]],2,6))&gt;=0,VALUE(MID(Table13[[#This Row],[Column4]],2,6))&lt;=999999,MID(Table13[[#This Row],[Column4]],8,1)="(",MID(Table13[[#This Row],[Column4]],10,1)=")", OR(AND(CODE(MIN(Table13[[#This Row],[Column4]],9,1))&gt;=48,CODE(MIN(Table13[[#This Row],[Column4]],9,1))&lt;=57),MID(Table13[[#This Row],[Column4]],9,1)="A")),FALSE),
IFERROR(AND(CODE(LEFT(Table13[[#This Row],[Column4]],1))&gt;=65,CODE(LEFT(Table13[[#This Row],[Column4]],1))&lt;=90,CODE(LEFT(Table13[[#This Row],[Column4]],2))&gt;=65,CODE(LEFT(Table13[[#This Row],[Column4]],2))&lt;=90,VALUE(MID(Table13[[#This Row],[Column4]],3,6))&gt;=0,VALUE(MID(Table13[[#This Row],[Column4]],3,6))&lt;=999999,MID(Table13[[#This Row],[Column4]],9,1)="(",MID(Table13[[#This Row],[Column4]],11,1)=")", OR(AND(CODE(MIN(Table13[[#This Row],[Column4]],10,1))&gt;=48,CODE(MIN(Table13[[#This Row],[Column4]],10,1))&lt;=57),MID(Table13[[#This Row],[Column4]],10,1)="A")),FALSE)),TRUE,FALSE),IF(AND(Table13[[#This Row],[Column2]]="National Identification Document",Table13[[#This Row],[Column3]]="CHN"),IFERROR(AND(ISNUMBER(VALUE(Table13[[#This Row],[Column4]])),OR(LEN(Table13[[#This Row],[Column4]])=15,LEN(Table13[[#This Row],[Column4]])=18)),FALSE),""))</f>
        <v/>
      </c>
      <c r="W47" s="85" t="str">
        <f>IF(Table13[[#This Row],[Column17]]="HKID",IF(OR(
IFERROR(AND(CODE(LEFT(Table13[[#This Row],[Column19]],1))&gt;=65,CODE(LEFT(Table13[[#This Row],[Column19]],1))&lt;=90,VALUE(MID(Table13[[#This Row],[Column19]],2,6))&gt;=0,VALUE(MID(Table13[[#This Row],[Column19]],2,6))&lt;=999999,MID(Table13[[#This Row],[Column19]],8,1)="(",MID(Table13[[#This Row],[Column19]],10,1)=")", OR(AND(CODE(MIN(Table13[[#This Row],[Column19]],9,1))&gt;=48,CODE(MIN(Table13[[#This Row],[Column19]],9,1))&lt;=57),MID(Table13[[#This Row],[Column19]],9,1)="A")),FALSE),
IFERROR(AND(CODE(LEFT(Table13[[#This Row],[Column19]],1))&gt;=65,CODE(LEFT(Table13[[#This Row],[Column19]],1))&lt;=90,CODE(LEFT(Table13[[#This Row],[Column19]],2))&gt;=65,CODE(LEFT(Table13[[#This Row],[Column19]],2))&lt;=90,VALUE(MID(Table13[[#This Row],[Column19]],3,6))&gt;=0,VALUE(MID(Table13[[#This Row],[Column19]],3,6))&lt;=999999,MID(Table13[[#This Row],[Column19]],9,1)="(",MID(Table13[[#This Row],[Column19]],11,1)=")", OR(AND(CODE(MIN(Table13[[#This Row],[Column19]],10,1))&gt;=48,CODE(MIN(Table13[[#This Row],[Column19]],10,1))&lt;=57),MID(Table13[[#This Row],[Column19]],10,1)="A")),FALSE)),TRUE,FALSE),IF(AND(Table13[[#This Row],[Column17]]="National Identification Document",Table13[[#This Row],[Column18]]="CHN"),IFERROR(AND(ISNUMBER(VALUE(Table13[[#This Row],[Column19]])),OR(LEN(Table13[[#This Row],[Column19]])=15,LEN(Table13[[#This Row],[Column19]])=18)),FALSE),""))</f>
        <v/>
      </c>
      <c r="X47" s="85" t="b">
        <f t="array" aca="1" ref="X47" ca="1">COUNT(MATCH(MID(TEXT(E47,"0"),ROW(INDIRECT("1:"&amp;LEN(TEXT(E47,"0")))),1),Sheet2!E:E,0))=LEN(TEXT(E47,"0"))</f>
        <v>1</v>
      </c>
      <c r="Y47" s="85" t="b">
        <f t="array" aca="1" ref="Y47" ca="1">COUNT(MATCH(MID(TEXT(Table13[[#This Row],[Column20]],"0"),ROW(INDIRECT("1:"&amp;LEN(TEXT(Table13[[#This Row],[Column20]],"0")))),1),Sheet2!$E$2:$E$54,0))=LEN(TEXT(Table13[[#This Row],[Column20]],"0"))</f>
        <v>0</v>
      </c>
      <c r="Z47" s="85" t="b">
        <f t="shared" si="0"/>
        <v>1</v>
      </c>
    </row>
    <row r="48" spans="1:26" x14ac:dyDescent="0.2">
      <c r="E48" s="40"/>
      <c r="F48" s="39"/>
    </row>
    <row r="49" spans="5:6" x14ac:dyDescent="0.2">
      <c r="E49" s="40"/>
      <c r="F49" s="39"/>
    </row>
    <row r="50" spans="5:6" x14ac:dyDescent="0.2">
      <c r="E50" s="40"/>
      <c r="F50" s="39"/>
    </row>
    <row r="51" spans="5:6" x14ac:dyDescent="0.2">
      <c r="E51" s="40"/>
      <c r="F51" s="39"/>
    </row>
    <row r="52" spans="5:6" x14ac:dyDescent="0.2">
      <c r="E52" s="40"/>
      <c r="F52" s="39"/>
    </row>
    <row r="53" spans="5:6" x14ac:dyDescent="0.2">
      <c r="E53" s="40"/>
      <c r="F53" s="39"/>
    </row>
    <row r="54" spans="5:6" x14ac:dyDescent="0.2">
      <c r="E54" s="40"/>
      <c r="F54" s="39"/>
    </row>
    <row r="55" spans="5:6" x14ac:dyDescent="0.2">
      <c r="E55" s="40"/>
      <c r="F55" s="39"/>
    </row>
    <row r="56" spans="5:6" x14ac:dyDescent="0.2">
      <c r="E56" s="40"/>
      <c r="F56" s="39"/>
    </row>
    <row r="57" spans="5:6" x14ac:dyDescent="0.2">
      <c r="E57" s="40"/>
      <c r="F57" s="39"/>
    </row>
    <row r="58" spans="5:6" x14ac:dyDescent="0.2">
      <c r="E58" s="40"/>
      <c r="F58" s="39"/>
    </row>
    <row r="59" spans="5:6" x14ac:dyDescent="0.2">
      <c r="E59" s="73"/>
      <c r="F59" s="39"/>
    </row>
    <row r="60" spans="5:6" x14ac:dyDescent="0.2">
      <c r="E60" s="73"/>
      <c r="F60" s="39"/>
    </row>
    <row r="61" spans="5:6" x14ac:dyDescent="0.2">
      <c r="E61" s="73"/>
      <c r="F61" s="39"/>
    </row>
    <row r="62" spans="5:6" x14ac:dyDescent="0.2">
      <c r="E62" s="73"/>
      <c r="F62" s="39"/>
    </row>
    <row r="63" spans="5:6" x14ac:dyDescent="0.2">
      <c r="E63" s="73"/>
      <c r="F63" s="39"/>
    </row>
    <row r="64" spans="5:6" x14ac:dyDescent="0.2">
      <c r="E64" s="73"/>
      <c r="F64" s="39"/>
    </row>
    <row r="65" spans="5:6" x14ac:dyDescent="0.2">
      <c r="E65" s="76"/>
      <c r="F65" s="39"/>
    </row>
    <row r="66" spans="5:6" x14ac:dyDescent="0.2">
      <c r="E66" s="73"/>
      <c r="F66" s="39"/>
    </row>
    <row r="67" spans="5:6" x14ac:dyDescent="0.2">
      <c r="E67" s="73"/>
    </row>
    <row r="68" spans="5:6" x14ac:dyDescent="0.2">
      <c r="E68" s="73"/>
    </row>
    <row r="69" spans="5:6" x14ac:dyDescent="0.2">
      <c r="E69" s="73"/>
    </row>
    <row r="70" spans="5:6" x14ac:dyDescent="0.2">
      <c r="E70" s="73"/>
    </row>
    <row r="71" spans="5:6" x14ac:dyDescent="0.2">
      <c r="E71" s="73"/>
    </row>
    <row r="72" spans="5:6" x14ac:dyDescent="0.2">
      <c r="E72" s="73"/>
    </row>
    <row r="73" spans="5:6" x14ac:dyDescent="0.2">
      <c r="E73" s="76"/>
    </row>
    <row r="74" spans="5:6" x14ac:dyDescent="0.2">
      <c r="E74" s="73"/>
    </row>
    <row r="75" spans="5:6" x14ac:dyDescent="0.2">
      <c r="E75" s="73"/>
    </row>
    <row r="76" spans="5:6" x14ac:dyDescent="0.2">
      <c r="E76" s="73"/>
    </row>
    <row r="77" spans="5:6" x14ac:dyDescent="0.2">
      <c r="E77" s="73"/>
    </row>
    <row r="78" spans="5:6" x14ac:dyDescent="0.2">
      <c r="E78" s="73"/>
    </row>
    <row r="79" spans="5:6" x14ac:dyDescent="0.2">
      <c r="E79" s="73"/>
    </row>
    <row r="80" spans="5:6" x14ac:dyDescent="0.2">
      <c r="E80" s="73"/>
    </row>
    <row r="81" spans="5:5" x14ac:dyDescent="0.2">
      <c r="E81" s="73"/>
    </row>
    <row r="82" spans="5:5" x14ac:dyDescent="0.2">
      <c r="E82" s="73"/>
    </row>
    <row r="83" spans="5:5" x14ac:dyDescent="0.2">
      <c r="E83" s="73"/>
    </row>
    <row r="84" spans="5:5" x14ac:dyDescent="0.2">
      <c r="E84" s="73"/>
    </row>
    <row r="85" spans="5:5" x14ac:dyDescent="0.2">
      <c r="E85" s="73"/>
    </row>
    <row r="86" spans="5:5" x14ac:dyDescent="0.2">
      <c r="E86" s="73"/>
    </row>
    <row r="87" spans="5:5" x14ac:dyDescent="0.2">
      <c r="E87" s="73"/>
    </row>
    <row r="88" spans="5:5" x14ac:dyDescent="0.2">
      <c r="E88" s="73"/>
    </row>
    <row r="89" spans="5:5" x14ac:dyDescent="0.2">
      <c r="E89" s="73"/>
    </row>
    <row r="90" spans="5:5" x14ac:dyDescent="0.2">
      <c r="E90" s="73"/>
    </row>
    <row r="91" spans="5:5" x14ac:dyDescent="0.2">
      <c r="E91" s="73"/>
    </row>
    <row r="92" spans="5:5" x14ac:dyDescent="0.2">
      <c r="E92" s="73"/>
    </row>
    <row r="93" spans="5:5" x14ac:dyDescent="0.2">
      <c r="E93" s="73"/>
    </row>
    <row r="94" spans="5:5" x14ac:dyDescent="0.2">
      <c r="E94" s="73"/>
    </row>
    <row r="95" spans="5:5" x14ac:dyDescent="0.2">
      <c r="E95" s="73"/>
    </row>
    <row r="96" spans="5:5" x14ac:dyDescent="0.2">
      <c r="E96" s="73"/>
    </row>
    <row r="97" spans="5:5" x14ac:dyDescent="0.2">
      <c r="E97" s="73"/>
    </row>
    <row r="98" spans="5:5" x14ac:dyDescent="0.2">
      <c r="E98" s="73"/>
    </row>
    <row r="99" spans="5:5" x14ac:dyDescent="0.2">
      <c r="E99" s="73"/>
    </row>
    <row r="100" spans="5:5" x14ac:dyDescent="0.2">
      <c r="E100" s="73"/>
    </row>
    <row r="101" spans="5:5" x14ac:dyDescent="0.2">
      <c r="E101" s="73"/>
    </row>
    <row r="102" spans="5:5" x14ac:dyDescent="0.2">
      <c r="E102" s="73"/>
    </row>
    <row r="103" spans="5:5" x14ac:dyDescent="0.2">
      <c r="E103" s="73"/>
    </row>
    <row r="104" spans="5:5" x14ac:dyDescent="0.2">
      <c r="E104" s="73"/>
    </row>
    <row r="105" spans="5:5" x14ac:dyDescent="0.2">
      <c r="E105" s="73"/>
    </row>
    <row r="106" spans="5:5" x14ac:dyDescent="0.2">
      <c r="E106" s="73"/>
    </row>
    <row r="107" spans="5:5" x14ac:dyDescent="0.2">
      <c r="E107" s="73"/>
    </row>
    <row r="108" spans="5:5" x14ac:dyDescent="0.2">
      <c r="E108" s="73"/>
    </row>
    <row r="109" spans="5:5" x14ac:dyDescent="0.2">
      <c r="E109" s="73"/>
    </row>
    <row r="110" spans="5:5" x14ac:dyDescent="0.2">
      <c r="E110" s="73"/>
    </row>
    <row r="111" spans="5:5" x14ac:dyDescent="0.2">
      <c r="E111" s="73"/>
    </row>
    <row r="112" spans="5:5" x14ac:dyDescent="0.2">
      <c r="E112" s="73"/>
    </row>
    <row r="113" spans="5:5" x14ac:dyDescent="0.2">
      <c r="E113" s="76"/>
    </row>
    <row r="114" spans="5:5" x14ac:dyDescent="0.2">
      <c r="E114" s="73"/>
    </row>
    <row r="115" spans="5:5" x14ac:dyDescent="0.2">
      <c r="E115" s="73"/>
    </row>
    <row r="116" spans="5:5" x14ac:dyDescent="0.2">
      <c r="E116" s="73"/>
    </row>
    <row r="117" spans="5:5" x14ac:dyDescent="0.2">
      <c r="E117" s="73"/>
    </row>
    <row r="118" spans="5:5" x14ac:dyDescent="0.2">
      <c r="E118" s="73"/>
    </row>
    <row r="119" spans="5:5" x14ac:dyDescent="0.2">
      <c r="E119" s="73"/>
    </row>
    <row r="120" spans="5:5" x14ac:dyDescent="0.2">
      <c r="E120" s="73"/>
    </row>
    <row r="121" spans="5:5" x14ac:dyDescent="0.2">
      <c r="E121" s="73"/>
    </row>
    <row r="122" spans="5:5" x14ac:dyDescent="0.2">
      <c r="E122" s="73"/>
    </row>
    <row r="123" spans="5:5" x14ac:dyDescent="0.2">
      <c r="E123" s="73"/>
    </row>
    <row r="124" spans="5:5" x14ac:dyDescent="0.2">
      <c r="E124" s="73"/>
    </row>
    <row r="125" spans="5:5" x14ac:dyDescent="0.2">
      <c r="E125" s="73"/>
    </row>
    <row r="126" spans="5:5" x14ac:dyDescent="0.2">
      <c r="E126" s="73"/>
    </row>
    <row r="127" spans="5:5" x14ac:dyDescent="0.2">
      <c r="E127" s="73"/>
    </row>
    <row r="128" spans="5:5" x14ac:dyDescent="0.2">
      <c r="E128" s="73"/>
    </row>
    <row r="129" spans="5:5" x14ac:dyDescent="0.2">
      <c r="E129" s="73"/>
    </row>
    <row r="130" spans="5:5" x14ac:dyDescent="0.2">
      <c r="E130" s="73"/>
    </row>
    <row r="131" spans="5:5" x14ac:dyDescent="0.2">
      <c r="E131" s="44"/>
    </row>
    <row r="132" spans="5:5" x14ac:dyDescent="0.2">
      <c r="E132" s="44"/>
    </row>
    <row r="133" spans="5:5" x14ac:dyDescent="0.2">
      <c r="E133" s="44"/>
    </row>
    <row r="134" spans="5:5" x14ac:dyDescent="0.2">
      <c r="E134" s="73"/>
    </row>
    <row r="135" spans="5:5" x14ac:dyDescent="0.2">
      <c r="E135" s="73"/>
    </row>
    <row r="136" spans="5:5" x14ac:dyDescent="0.2">
      <c r="E136" s="73"/>
    </row>
    <row r="137" spans="5:5" x14ac:dyDescent="0.2">
      <c r="E137" s="73"/>
    </row>
    <row r="138" spans="5:5" x14ac:dyDescent="0.2">
      <c r="E138" s="73"/>
    </row>
    <row r="139" spans="5:5" x14ac:dyDescent="0.2">
      <c r="E139" s="73"/>
    </row>
    <row r="140" spans="5:5" x14ac:dyDescent="0.2">
      <c r="E140" s="73"/>
    </row>
    <row r="141" spans="5:5" x14ac:dyDescent="0.2">
      <c r="E141" s="76"/>
    </row>
    <row r="142" spans="5:5" x14ac:dyDescent="0.2">
      <c r="E142" s="73"/>
    </row>
    <row r="143" spans="5:5" x14ac:dyDescent="0.2">
      <c r="E143" s="73"/>
    </row>
    <row r="144" spans="5:5" x14ac:dyDescent="0.2">
      <c r="E144" s="73"/>
    </row>
    <row r="145" spans="5:5" x14ac:dyDescent="0.2">
      <c r="E145" s="73"/>
    </row>
    <row r="146" spans="5:5" x14ac:dyDescent="0.2">
      <c r="E146" s="73"/>
    </row>
    <row r="147" spans="5:5" x14ac:dyDescent="0.2">
      <c r="E147" s="73"/>
    </row>
    <row r="148" spans="5:5" x14ac:dyDescent="0.2">
      <c r="E148" s="73"/>
    </row>
    <row r="149" spans="5:5" x14ac:dyDescent="0.2">
      <c r="E149" s="76"/>
    </row>
    <row r="150" spans="5:5" x14ac:dyDescent="0.2">
      <c r="E150" s="73"/>
    </row>
    <row r="151" spans="5:5" x14ac:dyDescent="0.2">
      <c r="E151" s="73"/>
    </row>
    <row r="152" spans="5:5" x14ac:dyDescent="0.2">
      <c r="E152" s="73"/>
    </row>
    <row r="153" spans="5:5" x14ac:dyDescent="0.2">
      <c r="E153" s="73"/>
    </row>
    <row r="154" spans="5:5" x14ac:dyDescent="0.2">
      <c r="E154" s="73"/>
    </row>
    <row r="155" spans="5:5" x14ac:dyDescent="0.2">
      <c r="E155" s="73"/>
    </row>
    <row r="156" spans="5:5" x14ac:dyDescent="0.2">
      <c r="E156" s="73"/>
    </row>
    <row r="157" spans="5:5" x14ac:dyDescent="0.2">
      <c r="E157" s="76"/>
    </row>
    <row r="158" spans="5:5" x14ac:dyDescent="0.2">
      <c r="E158" s="73"/>
    </row>
    <row r="159" spans="5:5" x14ac:dyDescent="0.2">
      <c r="E159" s="73"/>
    </row>
    <row r="160" spans="5:5" x14ac:dyDescent="0.2">
      <c r="E160" s="73"/>
    </row>
    <row r="161" spans="5:5" x14ac:dyDescent="0.2">
      <c r="E161" s="73"/>
    </row>
    <row r="162" spans="5:5" x14ac:dyDescent="0.2">
      <c r="E162" s="73"/>
    </row>
    <row r="163" spans="5:5" x14ac:dyDescent="0.2">
      <c r="E163" s="73"/>
    </row>
    <row r="164" spans="5:5" x14ac:dyDescent="0.2">
      <c r="E164" s="73"/>
    </row>
    <row r="165" spans="5:5" x14ac:dyDescent="0.2">
      <c r="E165" s="76"/>
    </row>
    <row r="166" spans="5:5" x14ac:dyDescent="0.2">
      <c r="E166" s="73"/>
    </row>
    <row r="167" spans="5:5" x14ac:dyDescent="0.2">
      <c r="E167" s="73"/>
    </row>
    <row r="168" spans="5:5" x14ac:dyDescent="0.2">
      <c r="E168" s="73"/>
    </row>
    <row r="169" spans="5:5" x14ac:dyDescent="0.2">
      <c r="E169" s="73"/>
    </row>
    <row r="170" spans="5:5" x14ac:dyDescent="0.2">
      <c r="E170" s="73"/>
    </row>
    <row r="171" spans="5:5" x14ac:dyDescent="0.2">
      <c r="E171" s="73"/>
    </row>
    <row r="172" spans="5:5" x14ac:dyDescent="0.2">
      <c r="E172" s="73"/>
    </row>
    <row r="173" spans="5:5" x14ac:dyDescent="0.2">
      <c r="E173" s="73"/>
    </row>
    <row r="174" spans="5:5" x14ac:dyDescent="0.2">
      <c r="E174" s="73"/>
    </row>
    <row r="175" spans="5:5" x14ac:dyDescent="0.2">
      <c r="E175" s="73"/>
    </row>
    <row r="176" spans="5:5" x14ac:dyDescent="0.2">
      <c r="E176" s="73"/>
    </row>
    <row r="177" spans="5:5" x14ac:dyDescent="0.2">
      <c r="E177" s="73"/>
    </row>
    <row r="178" spans="5:5" x14ac:dyDescent="0.2">
      <c r="E178" s="73"/>
    </row>
    <row r="179" spans="5:5" x14ac:dyDescent="0.2">
      <c r="E179" s="73"/>
    </row>
    <row r="180" spans="5:5" x14ac:dyDescent="0.2">
      <c r="E180" s="73"/>
    </row>
    <row r="181" spans="5:5" x14ac:dyDescent="0.2">
      <c r="E181" s="73"/>
    </row>
    <row r="182" spans="5:5" x14ac:dyDescent="0.2">
      <c r="E182" s="73"/>
    </row>
    <row r="183" spans="5:5" x14ac:dyDescent="0.2">
      <c r="E183" s="73"/>
    </row>
    <row r="184" spans="5:5" x14ac:dyDescent="0.2">
      <c r="E184" s="73"/>
    </row>
    <row r="185" spans="5:5" x14ac:dyDescent="0.2">
      <c r="E185" s="73"/>
    </row>
    <row r="186" spans="5:5" x14ac:dyDescent="0.2">
      <c r="E186" s="73"/>
    </row>
    <row r="187" spans="5:5" x14ac:dyDescent="0.2">
      <c r="E187" s="73"/>
    </row>
    <row r="188" spans="5:5" x14ac:dyDescent="0.2">
      <c r="E188" s="73"/>
    </row>
    <row r="189" spans="5:5" x14ac:dyDescent="0.2">
      <c r="E189" s="73"/>
    </row>
    <row r="190" spans="5:5" x14ac:dyDescent="0.2">
      <c r="E190" s="73"/>
    </row>
    <row r="191" spans="5:5" x14ac:dyDescent="0.2">
      <c r="E191" s="73"/>
    </row>
    <row r="192" spans="5:5" x14ac:dyDescent="0.2">
      <c r="E192" s="73"/>
    </row>
    <row r="193" spans="5:5" x14ac:dyDescent="0.2">
      <c r="E193" s="73"/>
    </row>
    <row r="194" spans="5:5" x14ac:dyDescent="0.2">
      <c r="E194" s="73"/>
    </row>
    <row r="195" spans="5:5" x14ac:dyDescent="0.2">
      <c r="E195" s="73"/>
    </row>
    <row r="196" spans="5:5" x14ac:dyDescent="0.2">
      <c r="E196" s="73"/>
    </row>
    <row r="197" spans="5:5" x14ac:dyDescent="0.2">
      <c r="E197" s="73"/>
    </row>
    <row r="198" spans="5:5" x14ac:dyDescent="0.2">
      <c r="E198" s="73"/>
    </row>
    <row r="199" spans="5:5" x14ac:dyDescent="0.2">
      <c r="E199" s="73"/>
    </row>
    <row r="200" spans="5:5" x14ac:dyDescent="0.2">
      <c r="E200" s="73"/>
    </row>
    <row r="201" spans="5:5" x14ac:dyDescent="0.2">
      <c r="E201" s="73"/>
    </row>
    <row r="202" spans="5:5" x14ac:dyDescent="0.2">
      <c r="E202" s="73"/>
    </row>
    <row r="203" spans="5:5" x14ac:dyDescent="0.2">
      <c r="E203" s="73"/>
    </row>
    <row r="204" spans="5:5" x14ac:dyDescent="0.2">
      <c r="E204" s="73"/>
    </row>
    <row r="205" spans="5:5" x14ac:dyDescent="0.2">
      <c r="E205" s="76"/>
    </row>
    <row r="206" spans="5:5" x14ac:dyDescent="0.2">
      <c r="E206" s="73"/>
    </row>
    <row r="207" spans="5:5" x14ac:dyDescent="0.2">
      <c r="E207" s="73"/>
    </row>
    <row r="208" spans="5:5" x14ac:dyDescent="0.2">
      <c r="E208" s="73"/>
    </row>
    <row r="209" spans="5:5" x14ac:dyDescent="0.2">
      <c r="E209" s="73"/>
    </row>
    <row r="210" spans="5:5" x14ac:dyDescent="0.2">
      <c r="E210" s="73"/>
    </row>
    <row r="211" spans="5:5" x14ac:dyDescent="0.2">
      <c r="E211" s="73"/>
    </row>
    <row r="212" spans="5:5" x14ac:dyDescent="0.2">
      <c r="E212" s="73"/>
    </row>
    <row r="213" spans="5:5" x14ac:dyDescent="0.2">
      <c r="E213" s="73"/>
    </row>
    <row r="214" spans="5:5" x14ac:dyDescent="0.2">
      <c r="E214" s="73"/>
    </row>
    <row r="215" spans="5:5" x14ac:dyDescent="0.2">
      <c r="E215" s="73"/>
    </row>
    <row r="216" spans="5:5" x14ac:dyDescent="0.2">
      <c r="E216" s="73"/>
    </row>
    <row r="217" spans="5:5" x14ac:dyDescent="0.2">
      <c r="E217" s="73"/>
    </row>
    <row r="218" spans="5:5" x14ac:dyDescent="0.2">
      <c r="E218" s="73"/>
    </row>
    <row r="219" spans="5:5" x14ac:dyDescent="0.2">
      <c r="E219" s="73"/>
    </row>
    <row r="220" spans="5:5" x14ac:dyDescent="0.2">
      <c r="E220" s="73"/>
    </row>
    <row r="221" spans="5:5" x14ac:dyDescent="0.2">
      <c r="E221" s="73"/>
    </row>
    <row r="222" spans="5:5" x14ac:dyDescent="0.2">
      <c r="E222" s="73"/>
    </row>
    <row r="223" spans="5:5" x14ac:dyDescent="0.2">
      <c r="E223" s="73"/>
    </row>
  </sheetData>
  <sheetProtection algorithmName="SHA-512" hashValue="A55WyrOJpJh7FVEUDyg1BTfJE5qU5v+3AMYVb1mUrEbAszz5s/YcE8kyUWBY6ctNCC2WHQ8k6HyMObEzr4G34Q==" saltValue="SAR+UisaCFRdDuY2ddNFdw==" spinCount="100000" sheet="1" objects="1" scenarios="1" insertRows="0" insertHyperlinks="0" deleteRows="0" selectLockedCells="1"/>
  <mergeCells count="33">
    <mergeCell ref="C2:F2"/>
    <mergeCell ref="C3:F3"/>
    <mergeCell ref="C4:F4"/>
    <mergeCell ref="C8:F8"/>
    <mergeCell ref="C9:F9"/>
    <mergeCell ref="C10:F10"/>
    <mergeCell ref="C5:F5"/>
    <mergeCell ref="C6:F6"/>
    <mergeCell ref="C7:F7"/>
    <mergeCell ref="N13:N14"/>
    <mergeCell ref="O13:T13"/>
    <mergeCell ref="A13:A14"/>
    <mergeCell ref="B13:B14"/>
    <mergeCell ref="C13:C14"/>
    <mergeCell ref="D13:D14"/>
    <mergeCell ref="E13:F13"/>
    <mergeCell ref="G13:I13"/>
    <mergeCell ref="N31:N32"/>
    <mergeCell ref="O31:T31"/>
    <mergeCell ref="U31:U32"/>
    <mergeCell ref="U13:U14"/>
    <mergeCell ref="A31:A32"/>
    <mergeCell ref="B31:B32"/>
    <mergeCell ref="C31:C32"/>
    <mergeCell ref="D31:D32"/>
    <mergeCell ref="E31:F31"/>
    <mergeCell ref="G31:I31"/>
    <mergeCell ref="J31:K31"/>
    <mergeCell ref="L31:L32"/>
    <mergeCell ref="M31:M32"/>
    <mergeCell ref="J13:K13"/>
    <mergeCell ref="L13:L14"/>
    <mergeCell ref="M13:M14"/>
  </mergeCells>
  <conditionalFormatting sqref="P1:T1048576">
    <cfRule type="expression" dxfId="99" priority="256">
      <formula>$O1="See remark"</formula>
    </cfRule>
  </conditionalFormatting>
  <conditionalFormatting sqref="L1:L1048576 O1:T1048576">
    <cfRule type="expression" dxfId="98" priority="255">
      <formula>$A1="Individual"</formula>
    </cfRule>
  </conditionalFormatting>
  <conditionalFormatting sqref="N1:T1048576">
    <cfRule type="expression" dxfId="97" priority="6">
      <formula>$A1="Sub-placing agent / Sub-underwriter"</formula>
    </cfRule>
  </conditionalFormatting>
  <conditionalFormatting sqref="N1:N1048576">
    <cfRule type="expression" dxfId="96" priority="1">
      <formula>A1="Corporate"</formula>
    </cfRule>
  </conditionalFormatting>
  <conditionalFormatting sqref="A1:O1048576">
    <cfRule type="expression" dxfId="95" priority="380">
      <formula>VALUE(OFFSET($O1,-19,0))&gt;=20</formula>
    </cfRule>
    <cfRule type="expression" dxfId="94" priority="381">
      <formula>VALUE(OFFSET($O1,-18,0))&gt;=19</formula>
    </cfRule>
    <cfRule type="expression" dxfId="93" priority="382">
      <formula>VALUE(OFFSET($O1,-17,0))&gt;=18</formula>
    </cfRule>
    <cfRule type="expression" dxfId="92" priority="383">
      <formula>VALUE(OFFSET($O1,-16,0))&gt;=17</formula>
    </cfRule>
    <cfRule type="expression" dxfId="91" priority="384">
      <formula>VALUE(OFFSET($O1,-15,0))&gt;=16</formula>
    </cfRule>
    <cfRule type="expression" dxfId="90" priority="385">
      <formula>VALUE(OFFSET($O1,-14,0))&gt;=15</formula>
    </cfRule>
    <cfRule type="expression" dxfId="89" priority="386">
      <formula>VALUE(OFFSET($O1,-13,0))&gt;=14</formula>
    </cfRule>
    <cfRule type="expression" dxfId="88" priority="387">
      <formula>VALUE(OFFSET($O1,-12,0))&gt;=13</formula>
    </cfRule>
    <cfRule type="expression" dxfId="87" priority="388">
      <formula>VALUE(OFFSET($O1,-11,0))&gt;=12</formula>
    </cfRule>
    <cfRule type="expression" dxfId="86" priority="389">
      <formula>VALUE(OFFSET($O1,-10,0))&gt;=11</formula>
    </cfRule>
    <cfRule type="expression" dxfId="85" priority="390">
      <formula>VALUE(OFFSET($O1,-9,0))&gt;=10</formula>
    </cfRule>
    <cfRule type="expression" dxfId="84" priority="391">
      <formula>VALUE(OFFSET($O1,-8,0))&gt;=9</formula>
    </cfRule>
    <cfRule type="expression" dxfId="83" priority="392">
      <formula>VALUE(OFFSET($O1,-7,0))&gt;=8</formula>
    </cfRule>
    <cfRule type="expression" dxfId="82" priority="393">
      <formula>VALUE(OFFSET($O1,-6,0))&gt;=7</formula>
    </cfRule>
    <cfRule type="expression" dxfId="81" priority="394">
      <formula>VALUE(OFFSET($O1,-5,0))&gt;=6</formula>
    </cfRule>
    <cfRule type="expression" dxfId="80" priority="395">
      <formula>VALUE(OFFSET($O1,-4,0))&gt;=5</formula>
    </cfRule>
    <cfRule type="expression" dxfId="79" priority="396">
      <formula>VALUE(OFFSET($O1,-3,0))&gt;=4</formula>
    </cfRule>
    <cfRule type="expression" dxfId="78" priority="397">
      <formula>VALUE(OFFSET($O1,-2,0))&gt;=3</formula>
    </cfRule>
    <cfRule type="expression" dxfId="77" priority="398">
      <formula>VALUE(OFFSET($O1,-1,0))&gt;=2</formula>
    </cfRule>
  </conditionalFormatting>
  <conditionalFormatting sqref="A1:U1048576">
    <cfRule type="expression" dxfId="76" priority="361">
      <formula>VALUE(OFFSET($O1,-19,0))&gt;=20</formula>
    </cfRule>
    <cfRule type="expression" dxfId="75" priority="362">
      <formula>VALUE(OFFSET($O1,-18,0))&gt;=19</formula>
    </cfRule>
    <cfRule type="expression" dxfId="74" priority="363">
      <formula>VALUE(OFFSET($O1,-17,0))&gt;=18</formula>
    </cfRule>
    <cfRule type="expression" dxfId="73" priority="364">
      <formula>VALUE(OFFSET($O1,-16,0))&gt;=17</formula>
    </cfRule>
    <cfRule type="expression" dxfId="72" priority="365">
      <formula>VALUE(OFFSET($O1,-15,0))&gt;=16</formula>
    </cfRule>
    <cfRule type="expression" dxfId="71" priority="366">
      <formula>VALUE(OFFSET($O1,-14,0))&gt;=15</formula>
    </cfRule>
    <cfRule type="expression" dxfId="70" priority="367">
      <formula>VALUE(OFFSET($O1,-13,0))&gt;=14</formula>
    </cfRule>
    <cfRule type="expression" dxfId="69" priority="368">
      <formula>VALUE(OFFSET($O1,-12,0))&gt;=13</formula>
    </cfRule>
    <cfRule type="expression" dxfId="68" priority="369">
      <formula>VALUE(OFFSET($O1,-11,0))&gt;=12</formula>
    </cfRule>
    <cfRule type="expression" dxfId="67" priority="370">
      <formula>VALUE(OFFSET($O1,-10,0))&gt;=11</formula>
    </cfRule>
    <cfRule type="expression" dxfId="66" priority="371">
      <formula>VALUE(OFFSET($O1,-9,0))&gt;=10</formula>
    </cfRule>
    <cfRule type="expression" dxfId="65" priority="372">
      <formula>VALUE(OFFSET($O1,-8,0))&gt;=9</formula>
    </cfRule>
    <cfRule type="expression" dxfId="64" priority="373">
      <formula>VALUE(OFFSET($O1,-7,0))&gt;=8</formula>
    </cfRule>
    <cfRule type="expression" dxfId="63" priority="374">
      <formula>VALUE(OFFSET($O1,-6,0))&gt;=7</formula>
    </cfRule>
    <cfRule type="expression" dxfId="62" priority="375">
      <formula>VALUE(OFFSET($O1,-5,0))&gt;=6</formula>
    </cfRule>
    <cfRule type="expression" dxfId="61" priority="376">
      <formula>VALUE(OFFSET($O1,-4,0))&gt;=5</formula>
    </cfRule>
    <cfRule type="expression" dxfId="60" priority="377">
      <formula>VALUE(OFFSET($O1,-3,0))&gt;=4</formula>
    </cfRule>
    <cfRule type="expression" dxfId="59" priority="378">
      <formula>VALUE(OFFSET($O1,-2,0))&gt;=3</formula>
    </cfRule>
    <cfRule type="expression" dxfId="58" priority="379">
      <formula>VALUE(OFFSET($O1,-1,0))&gt;=2</formula>
    </cfRule>
  </conditionalFormatting>
  <conditionalFormatting sqref="A39:U9923">
    <cfRule type="expression" dxfId="57" priority="359">
      <formula>COUNTA($A39:$U39)=0</formula>
    </cfRule>
    <cfRule type="expression" dxfId="56" priority="360">
      <formula>COUNTA($A39:$U39)=0</formula>
    </cfRule>
  </conditionalFormatting>
  <conditionalFormatting sqref="A32:U9923">
    <cfRule type="expression" dxfId="55" priority="258">
      <formula>COUNTA($A32:$U32)&gt;=1</formula>
    </cfRule>
    <cfRule type="expression" dxfId="54" priority="259">
      <formula>COUNTA($A31:$U31)&gt;=1</formula>
    </cfRule>
  </conditionalFormatting>
  <dataValidations count="15">
    <dataValidation type="custom" allowBlank="1" showInputMessage="1" showErrorMessage="1" error="Invalid character" sqref="E33 E43 E37">
      <formula1>X33=TRUE</formula1>
    </dataValidation>
    <dataValidation type="list" allowBlank="1" showInputMessage="1" showErrorMessage="1" sqref="B19:B20 B15:B16">
      <formula1>INDIRECT(SUBSTITUTE(SUBSTITUTE(SUBSTITUTE(A15,"-", ""),"/", "")," ", ""))</formula1>
    </dataValidation>
    <dataValidation type="custom" allowBlank="1" showInputMessage="1" showErrorMessage="1" error="Input not a number. Please enter a valid phone number." sqref="K1:K32">
      <formula1>ISNUMBER(VALUE(K1))</formula1>
    </dataValidation>
    <dataValidation type="custom" allowBlank="1" showInputMessage="1" showErrorMessage="1" error="Invalid input. Please input arabic figures or input &quot;See remark&quot; if the beneficial owner is an institution." sqref="O1:O32">
      <formula1>OR(ISNUMBER(O1),O1="see remark")</formula1>
    </dataValidation>
    <dataValidation type="list" allowBlank="1" showInputMessage="1" showErrorMessage="1" sqref="P16:P18">
      <formula1>Individual</formula1>
    </dataValidation>
    <dataValidation type="custom" allowBlank="1" showInputMessage="1" showErrorMessage="1" error="Invalid characters" sqref="E38:E42 E44:E1048576 E34:E36">
      <formula1>X34=TRUE</formula1>
    </dataValidation>
    <dataValidation type="custom" allowBlank="1" showInputMessage="1" showErrorMessage="1" error="Please enter a valid phone number" sqref="K33:K1048576">
      <formula1>AND(ISNUMBER(K33),K33&gt;0)</formula1>
    </dataValidation>
    <dataValidation type="custom" allowBlank="1" showInputMessage="1" showErrorMessage="1" sqref="J33:J1048576">
      <formula1>AND(ISNUMBER(J33),J33&gt;0)</formula1>
    </dataValidation>
    <dataValidation type="list" allowBlank="1" showInputMessage="1" showErrorMessage="1" errorTitle="Incorrect input" error="Please select the ID type from the drop down list." sqref="P33:P1048576">
      <formula1>Individual</formula1>
    </dataValidation>
    <dataValidation type="custom" allowBlank="1" showInputMessage="1" showErrorMessage="1" error="Invalid character" sqref="S33:S1048576">
      <formula1>Y33=TRUE</formula1>
    </dataValidation>
    <dataValidation type="custom" allowBlank="1" showInputMessage="1" showErrorMessage="1" errorTitle="Invalid input" error="Incorrect ID format" prompt="For HKID, please input in the format of A123456(7)" sqref="R33:R1048576">
      <formula1>OR(W33=TRUE,W33="")</formula1>
    </dataValidation>
    <dataValidation type="whole" operator="greaterThan" allowBlank="1" showInputMessage="1" showErrorMessage="1" error="Invalid number. Please input an interger." sqref="M1:M1048576">
      <formula1>0</formula1>
    </dataValidation>
    <dataValidation type="list" allowBlank="1" showInputMessage="1" showErrorMessage="1" errorTitle="Incorrect input" error="Please select the ID type from the drop down list." sqref="B33:B1048576">
      <formula1>INDIRECT(SUBSTITUTE(SUBSTITUTE(SUBSTITUTE(A33,"-", ""),"/", "")," ", ""))</formula1>
    </dataValidation>
    <dataValidation type="custom" allowBlank="1" showInputMessage="1" showErrorMessage="1" errorTitle="Invalid input" error="Incorrect ID format" prompt="For HKID, please input in the format of A123456(7)" sqref="D33:D1048576">
      <formula1>OR(V33=TRUE,V33="")</formula1>
    </dataValidation>
    <dataValidation type="custom" allowBlank="1" showInputMessage="1" showErrorMessage="1" errorTitle="Incomplete entry" error="Please complete the previous row before filling in this row." sqref="G33:G1048576">
      <formula1>Z33=TRUE</formula1>
    </dataValidation>
  </dataValidations>
  <pageMargins left="0.51181102362204722" right="0.51181102362204722" top="0.51181102362204722" bottom="0.51181102362204722" header="0.51181102362204722" footer="0.51181102362204722"/>
  <pageSetup paperSize="8" scale="54" orientation="landscape" r:id="rId1"/>
  <headerFooter alignWithMargins="0">
    <oddHeader>&amp;C&amp;"Arial,Bold"Placee Information Filed 
by Broker&amp;R&amp;"Times New Roman,Regular"CI205M</oddHeader>
    <oddFooter>&amp;ROct 2023</oddFooter>
  </headerFooter>
  <tableParts count="1">
    <tablePart r:id="rId2"/>
  </tableParts>
  <extLst>
    <ext xmlns:x14="http://schemas.microsoft.com/office/spreadsheetml/2009/9/main" uri="{CCE6A557-97BC-4b89-ADB6-D9C93CAAB3DF}">
      <x14:dataValidations xmlns:xm="http://schemas.microsoft.com/office/excel/2006/main" count="7">
        <x14:dataValidation type="list" allowBlank="1" showInputMessage="1" showErrorMessage="1">
          <x14:formula1>
            <xm:f>Sheet2!$A$1:$C$1</xm:f>
          </x14:formula1>
          <xm:sqref>A19:A20 A15:A16</xm:sqref>
        </x14:dataValidation>
        <x14:dataValidation type="list" allowBlank="1" showInputMessage="1" showErrorMessage="1">
          <x14:formula1>
            <xm:f>IF($P13="HKID",Sheet2!$G$2,Sheet2!$G$2:$G$250)</xm:f>
          </x14:formula1>
          <xm:sqref>Q13:Q32</xm:sqref>
        </x14:dataValidation>
        <x14:dataValidation type="list" allowBlank="1" showInputMessage="1" showErrorMessage="1" errorTitle="Incorrect input" error="Please select the placee type from the drop down list.">
          <x14:formula1>
            <xm:f>IF($O33="",Sheet2!$A$1:$C$1,IF($O33&lt;&gt;"",Sheet2!$B$1,""))</xm:f>
          </x14:formula1>
          <xm:sqref>A33:A1048576</xm:sqref>
        </x14:dataValidation>
        <x14:dataValidation type="list" allowBlank="1" showInputMessage="1" showErrorMessage="1" error="Invalid input.">
          <x14:formula1>
            <xm:f>IF($A33="Corporate",Sheet2!$F$2:$F$22,Sheet2!$F$23)</xm:f>
          </x14:formula1>
          <xm:sqref>O33:O1048576</xm:sqref>
        </x14:dataValidation>
        <x14:dataValidation type="list" allowBlank="1" showInputMessage="1" showErrorMessage="1" errorTitle="Incorrect input" error="Please select the issuing country or jurisdiction from the drop down list." prompt="Please choose the country codes under ISO-3166. For details, please refer to https://www.iban.com/country-codes">
          <x14:formula1>
            <xm:f>IF($B33="HKID",Sheet2!$G$2,Sheet2!$G$2:$G$250)</xm:f>
          </x14:formula1>
          <xm:sqref>C33:C1048576</xm:sqref>
        </x14:dataValidation>
        <x14:dataValidation type="list" allowBlank="1" showInputMessage="1" showErrorMessage="1" errorTitle="Incorrect input" error="Please select the issuing country or jurisdiction from the drop down list." prompt="Please choose the country codes under ISO-3166. For details, please refer to https://www.iban.com/country-codes">
          <x14:formula1>
            <xm:f>IF($P33="HKID",Sheet2!$G$2,Sheet2!$G$2:$G$250)</xm:f>
          </x14:formula1>
          <xm:sqref>Q33:Q1048576</xm:sqref>
        </x14:dataValidation>
        <x14:dataValidation type="custom" allowBlank="1" showInputMessage="1" showErrorMessage="1" error="Invalid characters._x000a_">
          <x14:formula1>
            <xm:f>COUNT(MATCH(MID(TEXT(E1,"0"),ROW(INDIRECT("1:"&amp;LEN(TEXT(E1,"0")))),1),Sheet2!E:E,0))=LEN(TEXT(E1,"0"))</xm:f>
          </x14:formula1>
          <xm:sqref>E1:E32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0"/>
  <sheetViews>
    <sheetView zoomScale="130" zoomScaleNormal="130" workbookViewId="0">
      <selection activeCell="C1" sqref="C1"/>
    </sheetView>
  </sheetViews>
  <sheetFormatPr defaultRowHeight="12.75" x14ac:dyDescent="0.2"/>
  <cols>
    <col min="1" max="2" width="28.140625" bestFit="1" customWidth="1"/>
    <col min="3" max="3" width="37.140625" bestFit="1" customWidth="1"/>
    <col min="5" max="5" width="20.5703125" customWidth="1"/>
    <col min="6" max="6" width="30.42578125" bestFit="1" customWidth="1"/>
    <col min="7" max="7" width="13.42578125" style="54" bestFit="1" customWidth="1"/>
  </cols>
  <sheetData>
    <row r="1" spans="1:7" x14ac:dyDescent="0.2">
      <c r="A1" t="s">
        <v>29</v>
      </c>
      <c r="B1" t="s">
        <v>30</v>
      </c>
      <c r="C1" t="s">
        <v>54</v>
      </c>
      <c r="E1" s="47" t="s">
        <v>75</v>
      </c>
      <c r="F1" s="53" t="s">
        <v>397</v>
      </c>
      <c r="G1" s="53" t="s">
        <v>395</v>
      </c>
    </row>
    <row r="2" spans="1:7" x14ac:dyDescent="0.2">
      <c r="A2" t="s">
        <v>26</v>
      </c>
      <c r="B2" t="s">
        <v>32</v>
      </c>
      <c r="C2" t="s">
        <v>32</v>
      </c>
      <c r="E2" s="48" t="s">
        <v>137</v>
      </c>
      <c r="F2" s="52" t="s">
        <v>396</v>
      </c>
      <c r="G2" s="54" t="s">
        <v>42</v>
      </c>
    </row>
    <row r="3" spans="1:7" x14ac:dyDescent="0.2">
      <c r="A3" t="s">
        <v>27</v>
      </c>
      <c r="B3" t="s">
        <v>33</v>
      </c>
      <c r="C3" t="s">
        <v>33</v>
      </c>
      <c r="E3" s="48" t="s">
        <v>76</v>
      </c>
      <c r="F3" s="52">
        <v>1</v>
      </c>
      <c r="G3" s="54" t="s">
        <v>73</v>
      </c>
    </row>
    <row r="4" spans="1:7" x14ac:dyDescent="0.2">
      <c r="A4" t="s">
        <v>28</v>
      </c>
      <c r="B4" t="s">
        <v>34</v>
      </c>
      <c r="C4" t="s">
        <v>34</v>
      </c>
      <c r="E4" s="49" t="s">
        <v>77</v>
      </c>
      <c r="F4" s="52">
        <v>2</v>
      </c>
      <c r="G4" s="54" t="s">
        <v>148</v>
      </c>
    </row>
    <row r="5" spans="1:7" x14ac:dyDescent="0.2">
      <c r="E5" s="48" t="s">
        <v>78</v>
      </c>
      <c r="F5" s="52">
        <v>3</v>
      </c>
      <c r="G5" s="54" t="s">
        <v>149</v>
      </c>
    </row>
    <row r="6" spans="1:7" x14ac:dyDescent="0.2">
      <c r="E6" s="49" t="s">
        <v>79</v>
      </c>
      <c r="F6" s="52">
        <v>4</v>
      </c>
      <c r="G6" s="54" t="s">
        <v>150</v>
      </c>
    </row>
    <row r="7" spans="1:7" x14ac:dyDescent="0.2">
      <c r="E7" s="48" t="s">
        <v>80</v>
      </c>
      <c r="F7" s="52">
        <v>5</v>
      </c>
      <c r="G7" s="54" t="s">
        <v>151</v>
      </c>
    </row>
    <row r="8" spans="1:7" x14ac:dyDescent="0.2">
      <c r="E8" s="49" t="s">
        <v>81</v>
      </c>
      <c r="F8" s="52">
        <v>6</v>
      </c>
      <c r="G8" s="54" t="s">
        <v>152</v>
      </c>
    </row>
    <row r="9" spans="1:7" x14ac:dyDescent="0.2">
      <c r="E9" s="48" t="s">
        <v>82</v>
      </c>
      <c r="F9" s="52">
        <v>7</v>
      </c>
      <c r="G9" s="54" t="s">
        <v>153</v>
      </c>
    </row>
    <row r="10" spans="1:7" x14ac:dyDescent="0.2">
      <c r="E10" s="49" t="s">
        <v>83</v>
      </c>
      <c r="F10" s="52">
        <v>8</v>
      </c>
      <c r="G10" s="54" t="s">
        <v>154</v>
      </c>
    </row>
    <row r="11" spans="1:7" x14ac:dyDescent="0.2">
      <c r="E11" s="48" t="s">
        <v>84</v>
      </c>
      <c r="F11" s="52">
        <v>9</v>
      </c>
      <c r="G11" s="54" t="s">
        <v>155</v>
      </c>
    </row>
    <row r="12" spans="1:7" x14ac:dyDescent="0.2">
      <c r="E12" s="49" t="s">
        <v>85</v>
      </c>
      <c r="F12" s="52">
        <v>10</v>
      </c>
      <c r="G12" s="54" t="s">
        <v>156</v>
      </c>
    </row>
    <row r="13" spans="1:7" x14ac:dyDescent="0.2">
      <c r="E13" s="48" t="s">
        <v>86</v>
      </c>
      <c r="F13" s="52">
        <v>11</v>
      </c>
      <c r="G13" s="54" t="s">
        <v>157</v>
      </c>
    </row>
    <row r="14" spans="1:7" x14ac:dyDescent="0.2">
      <c r="E14" s="49" t="s">
        <v>87</v>
      </c>
      <c r="F14" s="52">
        <v>12</v>
      </c>
      <c r="G14" s="54" t="s">
        <v>158</v>
      </c>
    </row>
    <row r="15" spans="1:7" x14ac:dyDescent="0.2">
      <c r="E15" s="48" t="s">
        <v>88</v>
      </c>
      <c r="F15" s="52">
        <v>13</v>
      </c>
      <c r="G15" s="54" t="s">
        <v>159</v>
      </c>
    </row>
    <row r="16" spans="1:7" x14ac:dyDescent="0.2">
      <c r="E16" s="49" t="s">
        <v>89</v>
      </c>
      <c r="F16" s="52">
        <v>14</v>
      </c>
      <c r="G16" s="54" t="s">
        <v>160</v>
      </c>
    </row>
    <row r="17" spans="5:7" x14ac:dyDescent="0.2">
      <c r="E17" s="48" t="s">
        <v>90</v>
      </c>
      <c r="F17" s="52">
        <v>15</v>
      </c>
      <c r="G17" s="54" t="s">
        <v>161</v>
      </c>
    </row>
    <row r="18" spans="5:7" x14ac:dyDescent="0.2">
      <c r="E18" s="49" t="s">
        <v>91</v>
      </c>
      <c r="F18" s="52">
        <v>16</v>
      </c>
      <c r="G18" s="54" t="s">
        <v>162</v>
      </c>
    </row>
    <row r="19" spans="5:7" x14ac:dyDescent="0.2">
      <c r="E19" s="48" t="s">
        <v>92</v>
      </c>
      <c r="F19" s="52">
        <v>17</v>
      </c>
      <c r="G19" s="54" t="s">
        <v>163</v>
      </c>
    </row>
    <row r="20" spans="5:7" x14ac:dyDescent="0.2">
      <c r="E20" s="49" t="s">
        <v>93</v>
      </c>
      <c r="F20" s="52">
        <v>18</v>
      </c>
      <c r="G20" s="54" t="s">
        <v>164</v>
      </c>
    </row>
    <row r="21" spans="5:7" x14ac:dyDescent="0.2">
      <c r="E21" s="48" t="s">
        <v>94</v>
      </c>
      <c r="F21" s="52">
        <v>19</v>
      </c>
      <c r="G21" s="54" t="s">
        <v>165</v>
      </c>
    </row>
    <row r="22" spans="5:7" x14ac:dyDescent="0.2">
      <c r="E22" s="49" t="s">
        <v>95</v>
      </c>
      <c r="F22" s="52">
        <v>20</v>
      </c>
      <c r="G22" s="54" t="s">
        <v>166</v>
      </c>
    </row>
    <row r="23" spans="5:7" x14ac:dyDescent="0.2">
      <c r="E23" s="48" t="s">
        <v>96</v>
      </c>
      <c r="G23" s="54" t="s">
        <v>167</v>
      </c>
    </row>
    <row r="24" spans="5:7" x14ac:dyDescent="0.2">
      <c r="E24" s="49" t="s">
        <v>97</v>
      </c>
      <c r="G24" s="54" t="s">
        <v>168</v>
      </c>
    </row>
    <row r="25" spans="5:7" x14ac:dyDescent="0.2">
      <c r="E25" s="48" t="s">
        <v>98</v>
      </c>
      <c r="G25" s="54" t="s">
        <v>169</v>
      </c>
    </row>
    <row r="26" spans="5:7" x14ac:dyDescent="0.2">
      <c r="E26" s="49" t="s">
        <v>99</v>
      </c>
      <c r="G26" s="54" t="s">
        <v>170</v>
      </c>
    </row>
    <row r="27" spans="5:7" x14ac:dyDescent="0.2">
      <c r="E27" s="48" t="s">
        <v>100</v>
      </c>
      <c r="G27" s="54" t="s">
        <v>171</v>
      </c>
    </row>
    <row r="28" spans="5:7" x14ac:dyDescent="0.2">
      <c r="E28" s="49" t="s">
        <v>101</v>
      </c>
      <c r="G28" s="54" t="s">
        <v>172</v>
      </c>
    </row>
    <row r="29" spans="5:7" x14ac:dyDescent="0.2">
      <c r="E29" s="48" t="s">
        <v>72</v>
      </c>
      <c r="G29" s="54" t="s">
        <v>173</v>
      </c>
    </row>
    <row r="30" spans="5:7" x14ac:dyDescent="0.2">
      <c r="E30" s="49" t="s">
        <v>102</v>
      </c>
      <c r="G30" s="54" t="s">
        <v>174</v>
      </c>
    </row>
    <row r="31" spans="5:7" x14ac:dyDescent="0.2">
      <c r="E31" s="48" t="s">
        <v>103</v>
      </c>
      <c r="G31" s="54" t="s">
        <v>175</v>
      </c>
    </row>
    <row r="32" spans="5:7" x14ac:dyDescent="0.2">
      <c r="E32" s="49" t="s">
        <v>104</v>
      </c>
      <c r="G32" s="54" t="s">
        <v>176</v>
      </c>
    </row>
    <row r="33" spans="5:7" x14ac:dyDescent="0.2">
      <c r="E33" s="48" t="s">
        <v>105</v>
      </c>
      <c r="G33" s="54" t="s">
        <v>177</v>
      </c>
    </row>
    <row r="34" spans="5:7" x14ac:dyDescent="0.2">
      <c r="E34" s="49" t="s">
        <v>106</v>
      </c>
      <c r="G34" s="54" t="s">
        <v>178</v>
      </c>
    </row>
    <row r="35" spans="5:7" x14ac:dyDescent="0.2">
      <c r="E35" s="48" t="s">
        <v>107</v>
      </c>
      <c r="G35" s="54" t="s">
        <v>179</v>
      </c>
    </row>
    <row r="36" spans="5:7" x14ac:dyDescent="0.2">
      <c r="E36" s="49" t="s">
        <v>108</v>
      </c>
      <c r="G36" s="54" t="s">
        <v>180</v>
      </c>
    </row>
    <row r="37" spans="5:7" x14ac:dyDescent="0.2">
      <c r="E37" s="48" t="s">
        <v>109</v>
      </c>
      <c r="G37" s="54" t="s">
        <v>181</v>
      </c>
    </row>
    <row r="38" spans="5:7" x14ac:dyDescent="0.2">
      <c r="E38" s="49" t="s">
        <v>110</v>
      </c>
      <c r="G38" s="54" t="s">
        <v>182</v>
      </c>
    </row>
    <row r="39" spans="5:7" x14ac:dyDescent="0.2">
      <c r="E39" s="48" t="s">
        <v>111</v>
      </c>
      <c r="G39" s="54" t="s">
        <v>183</v>
      </c>
    </row>
    <row r="40" spans="5:7" x14ac:dyDescent="0.2">
      <c r="E40" s="49" t="s">
        <v>112</v>
      </c>
      <c r="G40" s="54" t="s">
        <v>184</v>
      </c>
    </row>
    <row r="41" spans="5:7" x14ac:dyDescent="0.2">
      <c r="E41" s="48" t="s">
        <v>113</v>
      </c>
      <c r="G41" s="54" t="s">
        <v>185</v>
      </c>
    </row>
    <row r="42" spans="5:7" x14ac:dyDescent="0.2">
      <c r="E42" s="49" t="s">
        <v>114</v>
      </c>
      <c r="G42" s="54" t="s">
        <v>186</v>
      </c>
    </row>
    <row r="43" spans="5:7" x14ac:dyDescent="0.2">
      <c r="E43" s="48" t="s">
        <v>115</v>
      </c>
      <c r="G43" s="54" t="s">
        <v>187</v>
      </c>
    </row>
    <row r="44" spans="5:7" x14ac:dyDescent="0.2">
      <c r="E44" s="49" t="s">
        <v>116</v>
      </c>
      <c r="G44" s="54" t="s">
        <v>188</v>
      </c>
    </row>
    <row r="45" spans="5:7" x14ac:dyDescent="0.2">
      <c r="E45" s="48" t="s">
        <v>117</v>
      </c>
      <c r="G45" s="54" t="s">
        <v>189</v>
      </c>
    </row>
    <row r="46" spans="5:7" x14ac:dyDescent="0.2">
      <c r="E46" s="49" t="s">
        <v>118</v>
      </c>
      <c r="G46" s="54" t="s">
        <v>190</v>
      </c>
    </row>
    <row r="47" spans="5:7" x14ac:dyDescent="0.2">
      <c r="E47" s="48" t="s">
        <v>119</v>
      </c>
      <c r="G47" s="54" t="s">
        <v>191</v>
      </c>
    </row>
    <row r="48" spans="5:7" x14ac:dyDescent="0.2">
      <c r="E48" s="49" t="s">
        <v>120</v>
      </c>
      <c r="G48" s="54" t="s">
        <v>192</v>
      </c>
    </row>
    <row r="49" spans="5:7" x14ac:dyDescent="0.2">
      <c r="E49" s="48" t="s">
        <v>121</v>
      </c>
      <c r="G49" s="54" t="s">
        <v>193</v>
      </c>
    </row>
    <row r="50" spans="5:7" x14ac:dyDescent="0.2">
      <c r="E50" s="49" t="s">
        <v>122</v>
      </c>
      <c r="G50" s="54" t="s">
        <v>194</v>
      </c>
    </row>
    <row r="51" spans="5:7" x14ac:dyDescent="0.2">
      <c r="E51" s="48" t="s">
        <v>123</v>
      </c>
      <c r="G51" s="54" t="s">
        <v>195</v>
      </c>
    </row>
    <row r="52" spans="5:7" x14ac:dyDescent="0.2">
      <c r="E52" s="49" t="s">
        <v>124</v>
      </c>
      <c r="G52" s="54" t="s">
        <v>196</v>
      </c>
    </row>
    <row r="53" spans="5:7" x14ac:dyDescent="0.2">
      <c r="E53" s="48" t="s">
        <v>125</v>
      </c>
      <c r="G53" s="54" t="s">
        <v>197</v>
      </c>
    </row>
    <row r="54" spans="5:7" x14ac:dyDescent="0.2">
      <c r="E54" s="49" t="s">
        <v>126</v>
      </c>
      <c r="G54" s="54" t="s">
        <v>198</v>
      </c>
    </row>
    <row r="55" spans="5:7" x14ac:dyDescent="0.2">
      <c r="E55" s="48" t="s">
        <v>127</v>
      </c>
      <c r="G55" s="54" t="s">
        <v>199</v>
      </c>
    </row>
    <row r="56" spans="5:7" x14ac:dyDescent="0.2">
      <c r="E56" s="49" t="s">
        <v>128</v>
      </c>
      <c r="G56" s="54" t="s">
        <v>200</v>
      </c>
    </row>
    <row r="57" spans="5:7" x14ac:dyDescent="0.2">
      <c r="E57" s="48" t="s">
        <v>129</v>
      </c>
      <c r="G57" s="54" t="s">
        <v>201</v>
      </c>
    </row>
    <row r="58" spans="5:7" x14ac:dyDescent="0.2">
      <c r="E58" s="49" t="s">
        <v>130</v>
      </c>
      <c r="G58" s="54" t="s">
        <v>202</v>
      </c>
    </row>
    <row r="59" spans="5:7" x14ac:dyDescent="0.2">
      <c r="E59" s="48" t="s">
        <v>131</v>
      </c>
      <c r="G59" s="54" t="s">
        <v>203</v>
      </c>
    </row>
    <row r="60" spans="5:7" x14ac:dyDescent="0.2">
      <c r="E60" s="49" t="s">
        <v>132</v>
      </c>
      <c r="G60" s="54" t="s">
        <v>204</v>
      </c>
    </row>
    <row r="61" spans="5:7" x14ac:dyDescent="0.2">
      <c r="E61" s="48" t="s">
        <v>133</v>
      </c>
      <c r="G61" s="54" t="s">
        <v>205</v>
      </c>
    </row>
    <row r="62" spans="5:7" x14ac:dyDescent="0.2">
      <c r="E62" s="49" t="s">
        <v>134</v>
      </c>
      <c r="G62" s="54" t="s">
        <v>206</v>
      </c>
    </row>
    <row r="63" spans="5:7" x14ac:dyDescent="0.2">
      <c r="E63" s="48" t="s">
        <v>135</v>
      </c>
      <c r="G63" s="54" t="s">
        <v>207</v>
      </c>
    </row>
    <row r="64" spans="5:7" x14ac:dyDescent="0.2">
      <c r="E64" s="49" t="s">
        <v>136</v>
      </c>
      <c r="G64" s="54" t="s">
        <v>208</v>
      </c>
    </row>
    <row r="65" spans="5:7" x14ac:dyDescent="0.2">
      <c r="E65" s="50" t="s">
        <v>138</v>
      </c>
      <c r="G65" s="54" t="s">
        <v>209</v>
      </c>
    </row>
    <row r="66" spans="5:7" x14ac:dyDescent="0.2">
      <c r="E66" s="51" t="s">
        <v>139</v>
      </c>
      <c r="G66" s="54" t="s">
        <v>210</v>
      </c>
    </row>
    <row r="67" spans="5:7" x14ac:dyDescent="0.2">
      <c r="E67" s="50" t="s">
        <v>140</v>
      </c>
      <c r="G67" s="54" t="s">
        <v>211</v>
      </c>
    </row>
    <row r="68" spans="5:7" x14ac:dyDescent="0.2">
      <c r="E68" s="51" t="s">
        <v>141</v>
      </c>
      <c r="G68" s="54" t="s">
        <v>212</v>
      </c>
    </row>
    <row r="69" spans="5:7" x14ac:dyDescent="0.2">
      <c r="E69" s="50" t="s">
        <v>142</v>
      </c>
      <c r="G69" s="54" t="s">
        <v>213</v>
      </c>
    </row>
    <row r="70" spans="5:7" x14ac:dyDescent="0.2">
      <c r="E70" s="51" t="s">
        <v>143</v>
      </c>
      <c r="G70" s="54" t="s">
        <v>214</v>
      </c>
    </row>
    <row r="71" spans="5:7" x14ac:dyDescent="0.2">
      <c r="E71" s="50" t="s">
        <v>144</v>
      </c>
      <c r="G71" s="54" t="s">
        <v>215</v>
      </c>
    </row>
    <row r="72" spans="5:7" x14ac:dyDescent="0.2">
      <c r="E72" s="51" t="s">
        <v>145</v>
      </c>
      <c r="G72" s="54" t="s">
        <v>216</v>
      </c>
    </row>
    <row r="73" spans="5:7" x14ac:dyDescent="0.2">
      <c r="E73" s="50" t="s">
        <v>146</v>
      </c>
      <c r="G73" s="54" t="s">
        <v>217</v>
      </c>
    </row>
    <row r="74" spans="5:7" x14ac:dyDescent="0.2">
      <c r="E74" s="51" t="s">
        <v>147</v>
      </c>
      <c r="G74" s="54" t="s">
        <v>218</v>
      </c>
    </row>
    <row r="75" spans="5:7" x14ac:dyDescent="0.2">
      <c r="G75" s="54" t="s">
        <v>219</v>
      </c>
    </row>
    <row r="76" spans="5:7" x14ac:dyDescent="0.2">
      <c r="G76" s="54" t="s">
        <v>220</v>
      </c>
    </row>
    <row r="77" spans="5:7" x14ac:dyDescent="0.2">
      <c r="G77" s="54" t="s">
        <v>221</v>
      </c>
    </row>
    <row r="78" spans="5:7" x14ac:dyDescent="0.2">
      <c r="G78" s="54" t="s">
        <v>222</v>
      </c>
    </row>
    <row r="79" spans="5:7" x14ac:dyDescent="0.2">
      <c r="G79" s="54" t="s">
        <v>223</v>
      </c>
    </row>
    <row r="80" spans="5:7" x14ac:dyDescent="0.2">
      <c r="G80" s="54" t="s">
        <v>224</v>
      </c>
    </row>
    <row r="81" spans="7:7" x14ac:dyDescent="0.2">
      <c r="G81" s="54" t="s">
        <v>225</v>
      </c>
    </row>
    <row r="82" spans="7:7" x14ac:dyDescent="0.2">
      <c r="G82" s="54" t="s">
        <v>226</v>
      </c>
    </row>
    <row r="83" spans="7:7" x14ac:dyDescent="0.2">
      <c r="G83" s="54" t="s">
        <v>227</v>
      </c>
    </row>
    <row r="84" spans="7:7" x14ac:dyDescent="0.2">
      <c r="G84" s="54" t="s">
        <v>228</v>
      </c>
    </row>
    <row r="85" spans="7:7" x14ac:dyDescent="0.2">
      <c r="G85" s="54" t="s">
        <v>229</v>
      </c>
    </row>
    <row r="86" spans="7:7" x14ac:dyDescent="0.2">
      <c r="G86" s="54" t="s">
        <v>230</v>
      </c>
    </row>
    <row r="87" spans="7:7" x14ac:dyDescent="0.2">
      <c r="G87" s="54" t="s">
        <v>231</v>
      </c>
    </row>
    <row r="88" spans="7:7" x14ac:dyDescent="0.2">
      <c r="G88" s="54" t="s">
        <v>232</v>
      </c>
    </row>
    <row r="89" spans="7:7" x14ac:dyDescent="0.2">
      <c r="G89" s="54" t="s">
        <v>233</v>
      </c>
    </row>
    <row r="90" spans="7:7" x14ac:dyDescent="0.2">
      <c r="G90" s="54" t="s">
        <v>234</v>
      </c>
    </row>
    <row r="91" spans="7:7" x14ac:dyDescent="0.2">
      <c r="G91" s="54" t="s">
        <v>235</v>
      </c>
    </row>
    <row r="92" spans="7:7" x14ac:dyDescent="0.2">
      <c r="G92" s="54" t="s">
        <v>236</v>
      </c>
    </row>
    <row r="93" spans="7:7" x14ac:dyDescent="0.2">
      <c r="G93" s="54" t="s">
        <v>237</v>
      </c>
    </row>
    <row r="94" spans="7:7" x14ac:dyDescent="0.2">
      <c r="G94" s="54" t="s">
        <v>238</v>
      </c>
    </row>
    <row r="95" spans="7:7" x14ac:dyDescent="0.2">
      <c r="G95" s="54" t="s">
        <v>239</v>
      </c>
    </row>
    <row r="96" spans="7:7" x14ac:dyDescent="0.2">
      <c r="G96" s="54" t="s">
        <v>240</v>
      </c>
    </row>
    <row r="97" spans="7:7" x14ac:dyDescent="0.2">
      <c r="G97" s="54" t="s">
        <v>241</v>
      </c>
    </row>
    <row r="98" spans="7:7" x14ac:dyDescent="0.2">
      <c r="G98" s="54" t="s">
        <v>242</v>
      </c>
    </row>
    <row r="99" spans="7:7" x14ac:dyDescent="0.2">
      <c r="G99" s="54" t="s">
        <v>243</v>
      </c>
    </row>
    <row r="100" spans="7:7" x14ac:dyDescent="0.2">
      <c r="G100" s="54" t="s">
        <v>244</v>
      </c>
    </row>
    <row r="101" spans="7:7" x14ac:dyDescent="0.2">
      <c r="G101" s="54" t="s">
        <v>245</v>
      </c>
    </row>
    <row r="102" spans="7:7" x14ac:dyDescent="0.2">
      <c r="G102" s="54" t="s">
        <v>246</v>
      </c>
    </row>
    <row r="103" spans="7:7" x14ac:dyDescent="0.2">
      <c r="G103" s="54" t="s">
        <v>247</v>
      </c>
    </row>
    <row r="104" spans="7:7" x14ac:dyDescent="0.2">
      <c r="G104" s="54" t="s">
        <v>248</v>
      </c>
    </row>
    <row r="105" spans="7:7" x14ac:dyDescent="0.2">
      <c r="G105" s="54" t="s">
        <v>249</v>
      </c>
    </row>
    <row r="106" spans="7:7" x14ac:dyDescent="0.2">
      <c r="G106" s="54" t="s">
        <v>250</v>
      </c>
    </row>
    <row r="107" spans="7:7" x14ac:dyDescent="0.2">
      <c r="G107" s="54" t="s">
        <v>251</v>
      </c>
    </row>
    <row r="108" spans="7:7" x14ac:dyDescent="0.2">
      <c r="G108" s="54" t="s">
        <v>252</v>
      </c>
    </row>
    <row r="109" spans="7:7" x14ac:dyDescent="0.2">
      <c r="G109" s="54" t="s">
        <v>253</v>
      </c>
    </row>
    <row r="110" spans="7:7" x14ac:dyDescent="0.2">
      <c r="G110" s="54" t="s">
        <v>254</v>
      </c>
    </row>
    <row r="111" spans="7:7" x14ac:dyDescent="0.2">
      <c r="G111" s="54" t="s">
        <v>255</v>
      </c>
    </row>
    <row r="112" spans="7:7" x14ac:dyDescent="0.2">
      <c r="G112" s="54" t="s">
        <v>256</v>
      </c>
    </row>
    <row r="113" spans="7:7" x14ac:dyDescent="0.2">
      <c r="G113" s="54" t="s">
        <v>257</v>
      </c>
    </row>
    <row r="114" spans="7:7" x14ac:dyDescent="0.2">
      <c r="G114" s="54" t="s">
        <v>258</v>
      </c>
    </row>
    <row r="115" spans="7:7" x14ac:dyDescent="0.2">
      <c r="G115" s="54" t="s">
        <v>259</v>
      </c>
    </row>
    <row r="116" spans="7:7" x14ac:dyDescent="0.2">
      <c r="G116" s="54" t="s">
        <v>260</v>
      </c>
    </row>
    <row r="117" spans="7:7" x14ac:dyDescent="0.2">
      <c r="G117" s="54" t="s">
        <v>261</v>
      </c>
    </row>
    <row r="118" spans="7:7" x14ac:dyDescent="0.2">
      <c r="G118" s="54" t="s">
        <v>262</v>
      </c>
    </row>
    <row r="119" spans="7:7" x14ac:dyDescent="0.2">
      <c r="G119" s="54" t="s">
        <v>263</v>
      </c>
    </row>
    <row r="120" spans="7:7" x14ac:dyDescent="0.2">
      <c r="G120" s="54" t="s">
        <v>264</v>
      </c>
    </row>
    <row r="121" spans="7:7" x14ac:dyDescent="0.2">
      <c r="G121" s="54" t="s">
        <v>265</v>
      </c>
    </row>
    <row r="122" spans="7:7" x14ac:dyDescent="0.2">
      <c r="G122" s="54" t="s">
        <v>266</v>
      </c>
    </row>
    <row r="123" spans="7:7" x14ac:dyDescent="0.2">
      <c r="G123" s="54" t="s">
        <v>267</v>
      </c>
    </row>
    <row r="124" spans="7:7" x14ac:dyDescent="0.2">
      <c r="G124" s="54" t="s">
        <v>268</v>
      </c>
    </row>
    <row r="125" spans="7:7" x14ac:dyDescent="0.2">
      <c r="G125" s="54" t="s">
        <v>269</v>
      </c>
    </row>
    <row r="126" spans="7:7" x14ac:dyDescent="0.2">
      <c r="G126" s="54" t="s">
        <v>270</v>
      </c>
    </row>
    <row r="127" spans="7:7" x14ac:dyDescent="0.2">
      <c r="G127" s="54" t="s">
        <v>271</v>
      </c>
    </row>
    <row r="128" spans="7:7" x14ac:dyDescent="0.2">
      <c r="G128" s="54" t="s">
        <v>272</v>
      </c>
    </row>
    <row r="129" spans="7:7" x14ac:dyDescent="0.2">
      <c r="G129" s="54" t="s">
        <v>273</v>
      </c>
    </row>
    <row r="130" spans="7:7" x14ac:dyDescent="0.2">
      <c r="G130" s="54" t="s">
        <v>274</v>
      </c>
    </row>
    <row r="131" spans="7:7" x14ac:dyDescent="0.2">
      <c r="G131" s="54" t="s">
        <v>275</v>
      </c>
    </row>
    <row r="132" spans="7:7" x14ac:dyDescent="0.2">
      <c r="G132" s="54" t="s">
        <v>276</v>
      </c>
    </row>
    <row r="133" spans="7:7" x14ac:dyDescent="0.2">
      <c r="G133" s="54" t="s">
        <v>277</v>
      </c>
    </row>
    <row r="134" spans="7:7" x14ac:dyDescent="0.2">
      <c r="G134" s="54" t="s">
        <v>278</v>
      </c>
    </row>
    <row r="135" spans="7:7" x14ac:dyDescent="0.2">
      <c r="G135" s="54" t="s">
        <v>279</v>
      </c>
    </row>
    <row r="136" spans="7:7" x14ac:dyDescent="0.2">
      <c r="G136" s="54" t="s">
        <v>280</v>
      </c>
    </row>
    <row r="137" spans="7:7" x14ac:dyDescent="0.2">
      <c r="G137" s="54" t="s">
        <v>281</v>
      </c>
    </row>
    <row r="138" spans="7:7" x14ac:dyDescent="0.2">
      <c r="G138" s="54" t="s">
        <v>282</v>
      </c>
    </row>
    <row r="139" spans="7:7" x14ac:dyDescent="0.2">
      <c r="G139" s="54" t="s">
        <v>283</v>
      </c>
    </row>
    <row r="140" spans="7:7" x14ac:dyDescent="0.2">
      <c r="G140" s="54" t="s">
        <v>284</v>
      </c>
    </row>
    <row r="141" spans="7:7" x14ac:dyDescent="0.2">
      <c r="G141" s="54" t="s">
        <v>285</v>
      </c>
    </row>
    <row r="142" spans="7:7" x14ac:dyDescent="0.2">
      <c r="G142" s="54" t="s">
        <v>286</v>
      </c>
    </row>
    <row r="143" spans="7:7" x14ac:dyDescent="0.2">
      <c r="G143" s="54" t="s">
        <v>287</v>
      </c>
    </row>
    <row r="144" spans="7:7" x14ac:dyDescent="0.2">
      <c r="G144" s="54" t="s">
        <v>288</v>
      </c>
    </row>
    <row r="145" spans="7:7" x14ac:dyDescent="0.2">
      <c r="G145" s="54" t="s">
        <v>289</v>
      </c>
    </row>
    <row r="146" spans="7:7" x14ac:dyDescent="0.2">
      <c r="G146" s="54" t="s">
        <v>290</v>
      </c>
    </row>
    <row r="147" spans="7:7" x14ac:dyDescent="0.2">
      <c r="G147" s="54" t="s">
        <v>291</v>
      </c>
    </row>
    <row r="148" spans="7:7" x14ac:dyDescent="0.2">
      <c r="G148" s="54" t="s">
        <v>292</v>
      </c>
    </row>
    <row r="149" spans="7:7" x14ac:dyDescent="0.2">
      <c r="G149" s="54" t="s">
        <v>293</v>
      </c>
    </row>
    <row r="150" spans="7:7" x14ac:dyDescent="0.2">
      <c r="G150" s="54" t="s">
        <v>294</v>
      </c>
    </row>
    <row r="151" spans="7:7" x14ac:dyDescent="0.2">
      <c r="G151" s="54" t="s">
        <v>295</v>
      </c>
    </row>
    <row r="152" spans="7:7" x14ac:dyDescent="0.2">
      <c r="G152" s="54" t="s">
        <v>296</v>
      </c>
    </row>
    <row r="153" spans="7:7" x14ac:dyDescent="0.2">
      <c r="G153" s="54" t="s">
        <v>297</v>
      </c>
    </row>
    <row r="154" spans="7:7" x14ac:dyDescent="0.2">
      <c r="G154" s="54" t="s">
        <v>298</v>
      </c>
    </row>
    <row r="155" spans="7:7" x14ac:dyDescent="0.2">
      <c r="G155" s="54" t="s">
        <v>299</v>
      </c>
    </row>
    <row r="156" spans="7:7" x14ac:dyDescent="0.2">
      <c r="G156" s="54" t="s">
        <v>300</v>
      </c>
    </row>
    <row r="157" spans="7:7" x14ac:dyDescent="0.2">
      <c r="G157" s="54" t="s">
        <v>301</v>
      </c>
    </row>
    <row r="158" spans="7:7" x14ac:dyDescent="0.2">
      <c r="G158" s="54" t="s">
        <v>302</v>
      </c>
    </row>
    <row r="159" spans="7:7" x14ac:dyDescent="0.2">
      <c r="G159" s="54" t="s">
        <v>303</v>
      </c>
    </row>
    <row r="160" spans="7:7" x14ac:dyDescent="0.2">
      <c r="G160" s="54" t="s">
        <v>304</v>
      </c>
    </row>
    <row r="161" spans="7:7" x14ac:dyDescent="0.2">
      <c r="G161" s="54" t="s">
        <v>305</v>
      </c>
    </row>
    <row r="162" spans="7:7" x14ac:dyDescent="0.2">
      <c r="G162" s="54" t="s">
        <v>306</v>
      </c>
    </row>
    <row r="163" spans="7:7" x14ac:dyDescent="0.2">
      <c r="G163" s="54" t="s">
        <v>307</v>
      </c>
    </row>
    <row r="164" spans="7:7" x14ac:dyDescent="0.2">
      <c r="G164" s="54" t="s">
        <v>308</v>
      </c>
    </row>
    <row r="165" spans="7:7" x14ac:dyDescent="0.2">
      <c r="G165" s="54" t="s">
        <v>309</v>
      </c>
    </row>
    <row r="166" spans="7:7" x14ac:dyDescent="0.2">
      <c r="G166" s="54" t="s">
        <v>310</v>
      </c>
    </row>
    <row r="167" spans="7:7" x14ac:dyDescent="0.2">
      <c r="G167" s="54" t="s">
        <v>311</v>
      </c>
    </row>
    <row r="168" spans="7:7" x14ac:dyDescent="0.2">
      <c r="G168" s="54" t="s">
        <v>312</v>
      </c>
    </row>
    <row r="169" spans="7:7" x14ac:dyDescent="0.2">
      <c r="G169" s="54" t="s">
        <v>313</v>
      </c>
    </row>
    <row r="170" spans="7:7" x14ac:dyDescent="0.2">
      <c r="G170" s="54" t="s">
        <v>314</v>
      </c>
    </row>
    <row r="171" spans="7:7" x14ac:dyDescent="0.2">
      <c r="G171" s="54" t="s">
        <v>315</v>
      </c>
    </row>
    <row r="172" spans="7:7" x14ac:dyDescent="0.2">
      <c r="G172" s="54" t="s">
        <v>316</v>
      </c>
    </row>
    <row r="173" spans="7:7" x14ac:dyDescent="0.2">
      <c r="G173" s="54" t="s">
        <v>317</v>
      </c>
    </row>
    <row r="174" spans="7:7" x14ac:dyDescent="0.2">
      <c r="G174" s="54" t="s">
        <v>318</v>
      </c>
    </row>
    <row r="175" spans="7:7" x14ac:dyDescent="0.2">
      <c r="G175" s="54" t="s">
        <v>319</v>
      </c>
    </row>
    <row r="176" spans="7:7" x14ac:dyDescent="0.2">
      <c r="G176" s="54" t="s">
        <v>320</v>
      </c>
    </row>
    <row r="177" spans="7:7" x14ac:dyDescent="0.2">
      <c r="G177" s="54" t="s">
        <v>321</v>
      </c>
    </row>
    <row r="178" spans="7:7" x14ac:dyDescent="0.2">
      <c r="G178" s="54" t="s">
        <v>322</v>
      </c>
    </row>
    <row r="179" spans="7:7" x14ac:dyDescent="0.2">
      <c r="G179" s="54" t="s">
        <v>323</v>
      </c>
    </row>
    <row r="180" spans="7:7" x14ac:dyDescent="0.2">
      <c r="G180" s="54" t="s">
        <v>324</v>
      </c>
    </row>
    <row r="181" spans="7:7" x14ac:dyDescent="0.2">
      <c r="G181" s="54" t="s">
        <v>325</v>
      </c>
    </row>
    <row r="182" spans="7:7" x14ac:dyDescent="0.2">
      <c r="G182" s="54" t="s">
        <v>326</v>
      </c>
    </row>
    <row r="183" spans="7:7" x14ac:dyDescent="0.2">
      <c r="G183" s="54" t="s">
        <v>327</v>
      </c>
    </row>
    <row r="184" spans="7:7" x14ac:dyDescent="0.2">
      <c r="G184" s="54" t="s">
        <v>328</v>
      </c>
    </row>
    <row r="185" spans="7:7" x14ac:dyDescent="0.2">
      <c r="G185" s="54" t="s">
        <v>329</v>
      </c>
    </row>
    <row r="186" spans="7:7" x14ac:dyDescent="0.2">
      <c r="G186" s="54" t="s">
        <v>330</v>
      </c>
    </row>
    <row r="187" spans="7:7" x14ac:dyDescent="0.2">
      <c r="G187" s="54" t="s">
        <v>331</v>
      </c>
    </row>
    <row r="188" spans="7:7" x14ac:dyDescent="0.2">
      <c r="G188" s="54" t="s">
        <v>332</v>
      </c>
    </row>
    <row r="189" spans="7:7" x14ac:dyDescent="0.2">
      <c r="G189" s="54" t="s">
        <v>333</v>
      </c>
    </row>
    <row r="190" spans="7:7" x14ac:dyDescent="0.2">
      <c r="G190" s="54" t="s">
        <v>334</v>
      </c>
    </row>
    <row r="191" spans="7:7" x14ac:dyDescent="0.2">
      <c r="G191" s="54" t="s">
        <v>335</v>
      </c>
    </row>
    <row r="192" spans="7:7" x14ac:dyDescent="0.2">
      <c r="G192" s="54" t="s">
        <v>336</v>
      </c>
    </row>
    <row r="193" spans="7:7" x14ac:dyDescent="0.2">
      <c r="G193" s="54" t="s">
        <v>337</v>
      </c>
    </row>
    <row r="194" spans="7:7" x14ac:dyDescent="0.2">
      <c r="G194" s="54" t="s">
        <v>338</v>
      </c>
    </row>
    <row r="195" spans="7:7" x14ac:dyDescent="0.2">
      <c r="G195" s="54" t="s">
        <v>339</v>
      </c>
    </row>
    <row r="196" spans="7:7" x14ac:dyDescent="0.2">
      <c r="G196" s="54" t="s">
        <v>340</v>
      </c>
    </row>
    <row r="197" spans="7:7" x14ac:dyDescent="0.2">
      <c r="G197" s="54" t="s">
        <v>341</v>
      </c>
    </row>
    <row r="198" spans="7:7" x14ac:dyDescent="0.2">
      <c r="G198" s="54" t="s">
        <v>342</v>
      </c>
    </row>
    <row r="199" spans="7:7" x14ac:dyDescent="0.2">
      <c r="G199" s="54" t="s">
        <v>343</v>
      </c>
    </row>
    <row r="200" spans="7:7" x14ac:dyDescent="0.2">
      <c r="G200" s="54" t="s">
        <v>344</v>
      </c>
    </row>
    <row r="201" spans="7:7" x14ac:dyDescent="0.2">
      <c r="G201" s="54" t="s">
        <v>345</v>
      </c>
    </row>
    <row r="202" spans="7:7" x14ac:dyDescent="0.2">
      <c r="G202" s="54" t="s">
        <v>346</v>
      </c>
    </row>
    <row r="203" spans="7:7" x14ac:dyDescent="0.2">
      <c r="G203" s="54" t="s">
        <v>347</v>
      </c>
    </row>
    <row r="204" spans="7:7" x14ac:dyDescent="0.2">
      <c r="G204" s="54" t="s">
        <v>348</v>
      </c>
    </row>
    <row r="205" spans="7:7" x14ac:dyDescent="0.2">
      <c r="G205" s="54" t="s">
        <v>349</v>
      </c>
    </row>
    <row r="206" spans="7:7" x14ac:dyDescent="0.2">
      <c r="G206" s="54" t="s">
        <v>350</v>
      </c>
    </row>
    <row r="207" spans="7:7" x14ac:dyDescent="0.2">
      <c r="G207" s="54" t="s">
        <v>351</v>
      </c>
    </row>
    <row r="208" spans="7:7" x14ac:dyDescent="0.2">
      <c r="G208" s="54" t="s">
        <v>352</v>
      </c>
    </row>
    <row r="209" spans="7:7" x14ac:dyDescent="0.2">
      <c r="G209" s="54" t="s">
        <v>353</v>
      </c>
    </row>
    <row r="210" spans="7:7" x14ac:dyDescent="0.2">
      <c r="G210" s="54" t="s">
        <v>354</v>
      </c>
    </row>
    <row r="211" spans="7:7" x14ac:dyDescent="0.2">
      <c r="G211" s="54" t="s">
        <v>355</v>
      </c>
    </row>
    <row r="212" spans="7:7" x14ac:dyDescent="0.2">
      <c r="G212" s="54" t="s">
        <v>356</v>
      </c>
    </row>
    <row r="213" spans="7:7" x14ac:dyDescent="0.2">
      <c r="G213" s="54" t="s">
        <v>357</v>
      </c>
    </row>
    <row r="214" spans="7:7" x14ac:dyDescent="0.2">
      <c r="G214" s="54" t="s">
        <v>358</v>
      </c>
    </row>
    <row r="215" spans="7:7" x14ac:dyDescent="0.2">
      <c r="G215" s="54" t="s">
        <v>359</v>
      </c>
    </row>
    <row r="216" spans="7:7" x14ac:dyDescent="0.2">
      <c r="G216" s="54" t="s">
        <v>360</v>
      </c>
    </row>
    <row r="217" spans="7:7" x14ac:dyDescent="0.2">
      <c r="G217" s="54" t="s">
        <v>361</v>
      </c>
    </row>
    <row r="218" spans="7:7" x14ac:dyDescent="0.2">
      <c r="G218" s="54" t="s">
        <v>362</v>
      </c>
    </row>
    <row r="219" spans="7:7" x14ac:dyDescent="0.2">
      <c r="G219" s="54" t="s">
        <v>363</v>
      </c>
    </row>
    <row r="220" spans="7:7" x14ac:dyDescent="0.2">
      <c r="G220" s="54" t="s">
        <v>364</v>
      </c>
    </row>
    <row r="221" spans="7:7" x14ac:dyDescent="0.2">
      <c r="G221" s="54" t="s">
        <v>365</v>
      </c>
    </row>
    <row r="222" spans="7:7" x14ac:dyDescent="0.2">
      <c r="G222" s="54" t="s">
        <v>366</v>
      </c>
    </row>
    <row r="223" spans="7:7" x14ac:dyDescent="0.2">
      <c r="G223" s="54" t="s">
        <v>367</v>
      </c>
    </row>
    <row r="224" spans="7:7" x14ac:dyDescent="0.2">
      <c r="G224" s="54" t="s">
        <v>368</v>
      </c>
    </row>
    <row r="225" spans="7:7" x14ac:dyDescent="0.2">
      <c r="G225" s="54" t="s">
        <v>369</v>
      </c>
    </row>
    <row r="226" spans="7:7" x14ac:dyDescent="0.2">
      <c r="G226" s="54" t="s">
        <v>370</v>
      </c>
    </row>
    <row r="227" spans="7:7" x14ac:dyDescent="0.2">
      <c r="G227" s="54" t="s">
        <v>371</v>
      </c>
    </row>
    <row r="228" spans="7:7" x14ac:dyDescent="0.2">
      <c r="G228" s="54" t="s">
        <v>372</v>
      </c>
    </row>
    <row r="229" spans="7:7" x14ac:dyDescent="0.2">
      <c r="G229" s="54" t="s">
        <v>373</v>
      </c>
    </row>
    <row r="230" spans="7:7" x14ac:dyDescent="0.2">
      <c r="G230" s="54" t="s">
        <v>374</v>
      </c>
    </row>
    <row r="231" spans="7:7" x14ac:dyDescent="0.2">
      <c r="G231" s="54" t="s">
        <v>375</v>
      </c>
    </row>
    <row r="232" spans="7:7" x14ac:dyDescent="0.2">
      <c r="G232" s="54" t="s">
        <v>376</v>
      </c>
    </row>
    <row r="233" spans="7:7" x14ac:dyDescent="0.2">
      <c r="G233" s="54" t="s">
        <v>377</v>
      </c>
    </row>
    <row r="234" spans="7:7" x14ac:dyDescent="0.2">
      <c r="G234" s="54" t="s">
        <v>378</v>
      </c>
    </row>
    <row r="235" spans="7:7" x14ac:dyDescent="0.2">
      <c r="G235" s="54" t="s">
        <v>379</v>
      </c>
    </row>
    <row r="236" spans="7:7" x14ac:dyDescent="0.2">
      <c r="G236" s="54" t="s">
        <v>380</v>
      </c>
    </row>
    <row r="237" spans="7:7" x14ac:dyDescent="0.2">
      <c r="G237" s="54" t="s">
        <v>381</v>
      </c>
    </row>
    <row r="238" spans="7:7" x14ac:dyDescent="0.2">
      <c r="G238" s="54" t="s">
        <v>382</v>
      </c>
    </row>
    <row r="239" spans="7:7" x14ac:dyDescent="0.2">
      <c r="G239" s="54" t="s">
        <v>383</v>
      </c>
    </row>
    <row r="240" spans="7:7" x14ac:dyDescent="0.2">
      <c r="G240" s="54" t="s">
        <v>384</v>
      </c>
    </row>
    <row r="241" spans="7:7" x14ac:dyDescent="0.2">
      <c r="G241" s="54" t="s">
        <v>385</v>
      </c>
    </row>
    <row r="242" spans="7:7" x14ac:dyDescent="0.2">
      <c r="G242" s="54" t="s">
        <v>386</v>
      </c>
    </row>
    <row r="243" spans="7:7" x14ac:dyDescent="0.2">
      <c r="G243" s="54" t="s">
        <v>387</v>
      </c>
    </row>
    <row r="244" spans="7:7" x14ac:dyDescent="0.2">
      <c r="G244" s="54" t="s">
        <v>388</v>
      </c>
    </row>
    <row r="245" spans="7:7" x14ac:dyDescent="0.2">
      <c r="G245" s="54" t="s">
        <v>389</v>
      </c>
    </row>
    <row r="246" spans="7:7" x14ac:dyDescent="0.2">
      <c r="G246" s="54" t="s">
        <v>390</v>
      </c>
    </row>
    <row r="247" spans="7:7" x14ac:dyDescent="0.2">
      <c r="G247" s="54" t="s">
        <v>391</v>
      </c>
    </row>
    <row r="248" spans="7:7" x14ac:dyDescent="0.2">
      <c r="G248" s="54" t="s">
        <v>392</v>
      </c>
    </row>
    <row r="249" spans="7:7" x14ac:dyDescent="0.2">
      <c r="G249" s="54" t="s">
        <v>393</v>
      </c>
    </row>
    <row r="250" spans="7:7" x14ac:dyDescent="0.2">
      <c r="G250" s="54" t="s">
        <v>394</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554dd68-5d9b-485a-86c4-dfbf5670f5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7264E14A61545A6D6CA3CA596D1CE" ma:contentTypeVersion="12" ma:contentTypeDescription="Create a new document." ma:contentTypeScope="" ma:versionID="0eb7962442c24869028d1a8ff4cbd13d">
  <xsd:schema xmlns:xsd="http://www.w3.org/2001/XMLSchema" xmlns:xs="http://www.w3.org/2001/XMLSchema" xmlns:p="http://schemas.microsoft.com/office/2006/metadata/properties" xmlns:ns3="69a91e40-f68a-4642-ace6-a431c66bb3c9" xmlns:ns4="1554dd68-5d9b-485a-86c4-dfbf5670f5ea" targetNamespace="http://schemas.microsoft.com/office/2006/metadata/properties" ma:root="true" ma:fieldsID="92e37d8ab891c99a460da96da83c9dd5" ns3:_="" ns4:_="">
    <xsd:import namespace="69a91e40-f68a-4642-ace6-a431c66bb3c9"/>
    <xsd:import namespace="1554dd68-5d9b-485a-86c4-dfbf5670f5ea"/>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_activity" minOccurs="0"/>
                <xsd:element ref="ns4:MediaServiceAutoTags" minOccurs="0"/>
                <xsd:element ref="ns4:MediaServiceOCR" minOccurs="0"/>
                <xsd:element ref="ns4:MediaServiceGenerationTime" minOccurs="0"/>
                <xsd:element ref="ns4:MediaServiceEventHashCode" minOccurs="0"/>
                <xsd:element ref="ns4:MediaServiceObjectDetectorVersion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a91e40-f68a-4642-ace6-a431c66bb3c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54dd68-5d9b-485a-86c4-dfbf5670f5e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42A8C5-D16C-4F8C-A56F-FB651534DDD5}">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1554dd68-5d9b-485a-86c4-dfbf5670f5ea"/>
    <ds:schemaRef ds:uri="69a91e40-f68a-4642-ace6-a431c66bb3c9"/>
    <ds:schemaRef ds:uri="http://www.w3.org/XML/1998/namespace"/>
  </ds:schemaRefs>
</ds:datastoreItem>
</file>

<file path=customXml/itemProps2.xml><?xml version="1.0" encoding="utf-8"?>
<ds:datastoreItem xmlns:ds="http://schemas.openxmlformats.org/officeDocument/2006/customXml" ds:itemID="{1C6D1C41-842F-48BC-A57D-E7DC3198FD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a91e40-f68a-4642-ace6-a431c66bb3c9"/>
    <ds:schemaRef ds:uri="1554dd68-5d9b-485a-86c4-dfbf5670f5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1640BB-9E0B-4DA5-8CAF-027AB8188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17</vt:i4>
      </vt:variant>
    </vt:vector>
  </HeadingPairs>
  <TitlesOfParts>
    <vt:vector size="19" baseType="lpstr">
      <vt:lpstr>Placee List</vt:lpstr>
      <vt:lpstr>Sheet2</vt:lpstr>
      <vt:lpstr>abc</vt:lpstr>
      <vt:lpstr>Corporate</vt:lpstr>
      <vt:lpstr>HKID</vt:lpstr>
      <vt:lpstr>Individual</vt:lpstr>
      <vt:lpstr>LEI_Registration_Document</vt:lpstr>
      <vt:lpstr>'Placee List'!Print_Area</vt:lpstr>
      <vt:lpstr>'Placee List'!Print_Titles</vt:lpstr>
      <vt:lpstr>Sub</vt:lpstr>
      <vt:lpstr>Sub_placing_agent___Sub_underwriter</vt:lpstr>
      <vt:lpstr>Sub_underwriter_Sub_placing_agent</vt:lpstr>
      <vt:lpstr>Sub1_</vt:lpstr>
      <vt:lpstr>Suba</vt:lpstr>
      <vt:lpstr>'Placee List'!SubplacingagentSubunderwriter</vt:lpstr>
      <vt:lpstr>SubplacingagentSubunderwriter</vt:lpstr>
      <vt:lpstr>Subunderwriter</vt:lpstr>
      <vt:lpstr>SubunderwriterSubplacing_agent</vt:lpstr>
      <vt:lpstr>SubunderwriterSubplacingagent</vt:lpstr>
    </vt:vector>
  </TitlesOfParts>
  <Company>HKEx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Listing Division</dc:creator>
  <cp:lastModifiedBy>Angela Chan</cp:lastModifiedBy>
  <cp:lastPrinted>2023-10-13T03:33:26Z</cp:lastPrinted>
  <dcterms:created xsi:type="dcterms:W3CDTF">2004-02-16T04:31:40Z</dcterms:created>
  <dcterms:modified xsi:type="dcterms:W3CDTF">2023-10-13T03:33:30Z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ContentTypeId">
    <vt:lpwstr>0x0101002C77264E14A61545A6D6CA3CA596D1CE</vt:lpwstr>
  </property>
</Properties>
</file>