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0" windowWidth="11385" windowHeight="6315" tabRatio="688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15" sheetId="16" r:id="rId16"/>
    <sheet name="page 16" sheetId="17" r:id="rId17"/>
    <sheet name="page 17" sheetId="18" r:id="rId18"/>
    <sheet name="page 18" sheetId="19" r:id="rId19"/>
    <sheet name="page 19" sheetId="20" r:id="rId20"/>
    <sheet name="page 20" sheetId="21" r:id="rId21"/>
    <sheet name="page 21" sheetId="22" r:id="rId22"/>
    <sheet name="page 22" sheetId="23" r:id="rId23"/>
    <sheet name="page 23" sheetId="24" r:id="rId24"/>
    <sheet name="page 24" sheetId="25" r:id="rId25"/>
    <sheet name="page 25" sheetId="26" r:id="rId26"/>
    <sheet name="page 26" sheetId="27" r:id="rId27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'cover'!$A$1:$I$18</definedName>
    <definedName name="_xlnm.Print_Area" localSheetId="1">'page 1'!$A$1:$L$32</definedName>
    <definedName name="_xlnm.Print_Area" localSheetId="10">'page 10'!$A$1:$G$36</definedName>
    <definedName name="_xlnm.Print_Area" localSheetId="11">'page 11'!$A$1:$K$33</definedName>
    <definedName name="_xlnm.Print_Area" localSheetId="12">'page 12'!$A$1:$J$29</definedName>
    <definedName name="_xlnm.Print_Area" localSheetId="13">'page 13'!$A$1:$M$30</definedName>
    <definedName name="_xlnm.Print_Area" localSheetId="14">'page 14'!$A$1:$K$32</definedName>
    <definedName name="_xlnm.Print_Area" localSheetId="16">'page 16'!$A$1:$D$29</definedName>
    <definedName name="_xlnm.Print_Area" localSheetId="17">'page 17'!$A$1:$O$34</definedName>
    <definedName name="_xlnm.Print_Area" localSheetId="18">'page 18'!$A$1:$G$31</definedName>
    <definedName name="_xlnm.Print_Area" localSheetId="19">'page 19'!$A$1:$J$33</definedName>
    <definedName name="_xlnm.Print_Area" localSheetId="2">'page 2'!$A$1:$L$35</definedName>
    <definedName name="_xlnm.Print_Area" localSheetId="20">'page 20'!$A$1:$I$30</definedName>
    <definedName name="_xlnm.Print_Area" localSheetId="21">'page 21'!$A$1:$G$33</definedName>
    <definedName name="_xlnm.Print_Area" localSheetId="22">'page 22'!$A$1:$K$32</definedName>
    <definedName name="_xlnm.Print_Area" localSheetId="23">'page 23'!$A$1:$H$35</definedName>
    <definedName name="_xlnm.Print_Area" localSheetId="24">'page 24'!$A$1:$G$33</definedName>
    <definedName name="_xlnm.Print_Area" localSheetId="25">'page 25'!$A$1:$M$41</definedName>
    <definedName name="_xlnm.Print_Area" localSheetId="26">'page 26'!$A$1:$M$38</definedName>
    <definedName name="_xlnm.Print_Area" localSheetId="3">'page 3'!$A$1:$M$38</definedName>
    <definedName name="_xlnm.Print_Area" localSheetId="4">'page 4'!$A$1:$M$43</definedName>
    <definedName name="_xlnm.Print_Area" localSheetId="5">'page 5'!$A$1:$J$22</definedName>
    <definedName name="_xlnm.Print_Area" localSheetId="6">'page 6'!$A$1:$K$32</definedName>
    <definedName name="_xlnm.Print_Area" localSheetId="7">'page 7'!$A$1:$T$33</definedName>
    <definedName name="_xlnm.Print_Area" localSheetId="8">'page 8'!$A$1:$J$32</definedName>
    <definedName name="_xlnm.Print_Area" localSheetId="9">'page 9'!$A$1:$H$36</definedName>
    <definedName name="_xlnm.Print_Area" localSheetId="15">'page15'!$A$1:$M$30</definedName>
    <definedName name="Print_Area_MI">#REF!</definedName>
    <definedName name="T">#REF!</definedName>
    <definedName name="Z_4EF3E90D_5EC0_45A8_8D19_B9885200EEBF_.wvu.PrintArea" localSheetId="0" hidden="1">'cover'!$A$1:$J$17</definedName>
    <definedName name="Z_7A48645B_7044_45A5_ACA0_EF1CDAB4E46B_.wvu.PrintArea" localSheetId="0" hidden="1">'cover'!$A$1:$J$17</definedName>
    <definedName name="Z_D195F524_3C3B_47EF_8248_581528807A9C_.wvu.PrintArea" localSheetId="0" hidden="1">'cover'!$A$1:$J$17</definedName>
  </definedNames>
  <calcPr fullCalcOnLoad="1"/>
</workbook>
</file>

<file path=xl/sharedStrings.xml><?xml version="1.0" encoding="utf-8"?>
<sst xmlns="http://schemas.openxmlformats.org/spreadsheetml/2006/main" count="690" uniqueCount="469">
  <si>
    <t>Stock Exchange</t>
  </si>
  <si>
    <t>Futures Exchange</t>
  </si>
  <si>
    <t>Trading</t>
  </si>
  <si>
    <t>Non-trading</t>
  </si>
  <si>
    <t>Corporate</t>
  </si>
  <si>
    <t>Individual</t>
  </si>
  <si>
    <t>Partnership</t>
  </si>
  <si>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</si>
  <si>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</si>
  <si>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</si>
  <si>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</si>
  <si>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</si>
  <si>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</si>
  <si>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</si>
  <si>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5.</t>
  </si>
  <si>
    <t>CCASS Statistics</t>
  </si>
  <si>
    <t>6.</t>
  </si>
  <si>
    <t xml:space="preserve">Participant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</si>
  <si>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</si>
  <si>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</si>
  <si>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</si>
  <si>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</si>
  <si>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</si>
  <si>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</si>
  <si>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</si>
  <si>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</si>
  <si>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</si>
  <si>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New York</t>
  </si>
  <si>
    <t>Nasdaq</t>
  </si>
  <si>
    <t>Toronto</t>
  </si>
  <si>
    <t>Equity Funds Raised and Number of Newly Listed Companies</t>
  </si>
  <si>
    <t>Year</t>
  </si>
  <si>
    <t>IPO Funds Raised</t>
  </si>
  <si>
    <t>Post IPO Funds Raised</t>
  </si>
  <si>
    <t>Total Equity Funds Raised</t>
  </si>
  <si>
    <t>No. of Newly Listed Companies</t>
  </si>
  <si>
    <t>Company Name</t>
  </si>
  <si>
    <t>Turnover</t>
  </si>
  <si>
    <t>China Mobile</t>
  </si>
  <si>
    <t>Year of Listing</t>
  </si>
  <si>
    <t>China Unicom</t>
  </si>
  <si>
    <t>China Life</t>
  </si>
  <si>
    <t>PetroChina</t>
  </si>
  <si>
    <t>Total Annual Trading
Value of Derivative Warrants</t>
  </si>
  <si>
    <t>No. of Newly Listed Derivative Warrants</t>
  </si>
  <si>
    <t>CHINA DIMENSION</t>
  </si>
  <si>
    <t>Performance of Mainland Enterprises</t>
  </si>
  <si>
    <t>Listed issuers</t>
  </si>
  <si>
    <t>Market Capitalisation 
of H Shares</t>
  </si>
  <si>
    <t>Market Capitalisation
of Red Chips</t>
  </si>
  <si>
    <t>No. of Issuers 
(H Shares)</t>
  </si>
  <si>
    <t>No. of Issuers
(Red Chips)</t>
  </si>
  <si>
    <t>Total Annual Trading Turnover of Mainland Enterprises</t>
  </si>
  <si>
    <t>Total Annual Trading 
Turnover of H Shares</t>
  </si>
  <si>
    <t>Total Annual Trading 
Turnover of Red Chips</t>
  </si>
  <si>
    <t xml:space="preserve">Total Annual Trading Turnover of Mainland Enterprises </t>
  </si>
  <si>
    <t>% of Mainland Enterprises of Total Annual Equity Turnover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</si>
  <si>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</si>
  <si>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</si>
  <si>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</si>
  <si>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</si>
  <si>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</si>
  <si>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</si>
  <si>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</si>
  <si>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</si>
  <si>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</si>
  <si>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</si>
  <si>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</si>
  <si>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</si>
  <si>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</si>
  <si>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</si>
  <si>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</si>
  <si>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</si>
  <si>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r>
      <t>H-shares Index Options</t>
    </r>
    <r>
      <rPr>
        <vertAlign val="superscript"/>
        <sz val="13"/>
        <rFont val="Times New Roman"/>
        <family val="1"/>
      </rPr>
      <t xml:space="preserve"> #</t>
    </r>
  </si>
  <si>
    <t>New Records in the Derivatives Market</t>
  </si>
  <si>
    <t xml:space="preserve">Total Futures and Options  </t>
  </si>
  <si>
    <t xml:space="preserve"> </t>
  </si>
  <si>
    <t>Average Daily Settlement Efficiency of CNS Stock Positions on Due Day (T+2)</t>
  </si>
  <si>
    <t>Average Daily Settlement Efficiency of CNS Stock Positions on the Day following the Due Day (T+3)</t>
  </si>
  <si>
    <t>Average Daily Buy-ins Executed on T+3</t>
  </si>
  <si>
    <t>9</t>
  </si>
  <si>
    <t>10</t>
  </si>
  <si>
    <t>Shares Deposited in the CCASS Depository</t>
  </si>
  <si>
    <t>Market capitalisation  (HK$bil)</t>
  </si>
  <si>
    <t>1 - 2</t>
  </si>
  <si>
    <t>H-Share Companies</t>
  </si>
  <si>
    <t>Red Chip Companies</t>
  </si>
  <si>
    <t>Figures are provisional</t>
  </si>
  <si>
    <t>Non-H Share Mainland Private Enterprises</t>
  </si>
  <si>
    <t>Total Annual Trading  
Turnover of 
Non-H Share Mainland
Private Enterprises</t>
  </si>
  <si>
    <t>Page</t>
  </si>
  <si>
    <t>SECURITIES MARKET</t>
  </si>
  <si>
    <t>GEM</t>
  </si>
  <si>
    <t xml:space="preserve">    - Equities</t>
  </si>
  <si>
    <t xml:space="preserve">    - Warrants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</si>
  <si>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</si>
  <si>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 xml:space="preserve">    - Equity linked instrument</t>
  </si>
  <si>
    <t>% Change</t>
  </si>
  <si>
    <t xml:space="preserve">    - Equity linked instruments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</si>
  <si>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</si>
  <si>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MAIN BOARD</t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</si>
  <si>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</si>
  <si>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</si>
  <si>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</si>
  <si>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</si>
  <si>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</si>
  <si>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</si>
  <si>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`</t>
  </si>
  <si>
    <t>Previous All-time-high</t>
  </si>
  <si>
    <t>The share of Mainland enterprises of the equity market total is presented in percentage in bracket</t>
  </si>
  <si>
    <t>Market total no of listed co</t>
  </si>
  <si>
    <t>Overall market mc</t>
  </si>
  <si>
    <t>Total Equity turnover (HK$bil)</t>
  </si>
  <si>
    <t>(28%)</t>
  </si>
  <si>
    <t>(30%)</t>
  </si>
  <si>
    <t>(49%)</t>
  </si>
  <si>
    <t>(79%)</t>
  </si>
  <si>
    <t>(20%)</t>
  </si>
  <si>
    <t>DERIVATIVES MARKET</t>
  </si>
  <si>
    <t>page 2</t>
  </si>
  <si>
    <t xml:space="preserve">(HK$ billion) </t>
  </si>
  <si>
    <t>page 10</t>
  </si>
  <si>
    <t>New Records in the Securities Market</t>
  </si>
  <si>
    <t>page 1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</si>
  <si>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</si>
  <si>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</si>
  <si>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</si>
  <si>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</si>
  <si>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</si>
  <si>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>page 5</t>
  </si>
  <si>
    <t xml:space="preserve">    - iShares (trading only)</t>
  </si>
  <si>
    <t>bil</t>
  </si>
  <si>
    <t>page 12</t>
  </si>
  <si>
    <t>(63%)</t>
  </si>
  <si>
    <t>NA</t>
  </si>
  <si>
    <t>11.8 billion</t>
  </si>
  <si>
    <t>$38.0 billion</t>
  </si>
  <si>
    <t>16.2 billion</t>
  </si>
  <si>
    <t>$16.0 billion</t>
  </si>
  <si>
    <t>$119.0 million</t>
  </si>
  <si>
    <t>$3.7 million</t>
  </si>
  <si>
    <t>$2,465.0 billion</t>
  </si>
  <si>
    <t>Number of newly listed companies for year</t>
  </si>
  <si>
    <t>NA</t>
  </si>
  <si>
    <t>NA</t>
  </si>
  <si>
    <t>Percentage changes are calculated based on rounded figures</t>
  </si>
  <si>
    <t xml:space="preserve">    - Debt securities</t>
  </si>
  <si>
    <r>
      <t xml:space="preserve">Hang Seng China - Affiliated Corporations Index (Red Chips)  </t>
    </r>
  </si>
  <si>
    <r>
      <t>#</t>
    </r>
    <r>
      <rPr>
        <sz val="10"/>
        <rFont val="Times New Roman"/>
        <family val="1"/>
      </rPr>
      <t xml:space="preserve"> Stock transactions in foreign currencies are excluded from the total turnover in value except iShares turnover</t>
    </r>
  </si>
  <si>
    <t xml:space="preserve"> Percentage changes are calculated based on rounded figures</t>
  </si>
  <si>
    <t>Securities Achieved Highest Turnover Record</t>
  </si>
  <si>
    <t>Source: World Federation of Exchanges (not including exchanges for which statistics are not available)</t>
  </si>
  <si>
    <t>Average daily equity turnover  (HK$mil)</t>
  </si>
  <si>
    <t>Market Statistics 2005</t>
  </si>
  <si>
    <t>NEW RECORDS SET IN 2005</t>
  </si>
  <si>
    <t xml:space="preserve">  Number of Contracts in 2005</t>
  </si>
  <si>
    <t>Ten Largest HK-listed Companies by Turnover in 2005</t>
  </si>
  <si>
    <t>Market Value of Shares of Domestic-listed Companies (Main and Parallel Markets) (As at Oct 2005)</t>
  </si>
  <si>
    <r>
      <t>2005</t>
    </r>
    <r>
      <rPr>
        <b/>
        <vertAlign val="superscript"/>
        <sz val="16"/>
        <rFont val="Wingdings"/>
        <family val="0"/>
      </rPr>
      <t>²</t>
    </r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</si>
  <si>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</si>
  <si>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</si>
  <si>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</si>
  <si>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</si>
  <si>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</si>
  <si>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t>From 1 Jan to</t>
  </si>
  <si>
    <t>16 Dec 2005</t>
  </si>
  <si>
    <t>16/12/2005</t>
  </si>
  <si>
    <t>31/12/2004</t>
  </si>
  <si>
    <t>For the year ended</t>
  </si>
  <si>
    <t>31 Dec 2004</t>
  </si>
  <si>
    <t>Main Board</t>
  </si>
  <si>
    <t>GEM</t>
  </si>
  <si>
    <t>As at</t>
  </si>
  <si>
    <r>
      <t>#</t>
    </r>
    <r>
      <rPr>
        <sz val="10"/>
        <rFont val="Times New Roman"/>
        <family val="1"/>
      </rPr>
      <t xml:space="preserve"> Provisional figures up to 16 December 2005</t>
    </r>
  </si>
  <si>
    <t>(up to 16 December 2005)</t>
  </si>
  <si>
    <r>
      <t>#</t>
    </r>
    <r>
      <rPr>
        <sz val="10"/>
        <rFont val="Times New Roman"/>
        <family val="1"/>
      </rPr>
      <t xml:space="preserve"> Trading value recorded as at 16 December 2005</t>
    </r>
  </si>
  <si>
    <t>* As at 16 December 2005</t>
  </si>
  <si>
    <t>* Trading value recorded up to 16 December 2005</t>
  </si>
  <si>
    <r>
      <t xml:space="preserve">FTSE/Xinhua China 25 Index Futures </t>
    </r>
    <r>
      <rPr>
        <vertAlign val="superscript"/>
        <sz val="13"/>
        <rFont val="Times New Roman"/>
        <family val="1"/>
      </rPr>
      <t>+</t>
    </r>
  </si>
  <si>
    <t>H-shares Index Futures</t>
  </si>
  <si>
    <r>
      <t xml:space="preserve">FTSE/Xinhua China 25 Index Options </t>
    </r>
    <r>
      <rPr>
        <vertAlign val="superscript"/>
        <sz val="13"/>
        <rFont val="Times New Roman"/>
        <family val="1"/>
      </rPr>
      <t>+</t>
    </r>
  </si>
  <si>
    <r>
      <t>Dow Jones Industrial Average Futures</t>
    </r>
    <r>
      <rPr>
        <vertAlign val="superscript"/>
        <sz val="13"/>
        <rFont val="Webdings"/>
        <family val="1"/>
      </rPr>
      <t>ê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</si>
  <si>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</si>
  <si>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</si>
  <si>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</si>
  <si>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</si>
  <si>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</si>
  <si>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2002</t>
  </si>
  <si>
    <t>2004</t>
  </si>
  <si>
    <t>China Shenhua</t>
  </si>
  <si>
    <t>BOC Hong Kong</t>
  </si>
  <si>
    <t>China COSCO</t>
  </si>
  <si>
    <t>Agile Property</t>
  </si>
  <si>
    <t>Samson Holding</t>
  </si>
  <si>
    <t>(91%)</t>
  </si>
  <si>
    <t>(33%)</t>
  </si>
  <si>
    <t>(51%)</t>
  </si>
  <si>
    <t>(29%)</t>
  </si>
  <si>
    <t>(53%)</t>
  </si>
  <si>
    <t>(39%)</t>
  </si>
  <si>
    <t>(46%)</t>
  </si>
  <si>
    <t>Average no. of trading rights held by Exchange Participants</t>
  </si>
  <si>
    <t>and Trading Rights Holders*</t>
  </si>
  <si>
    <t>*  Average no. of trading rights held by Exchange Participants and Trading Rights Holders = Total no. of trading rights held/Total no. of Exchange Participants and Trading Rights Holders.</t>
  </si>
  <si>
    <t>N/A</t>
  </si>
  <si>
    <r>
      <t>W</t>
    </r>
    <r>
      <rPr>
        <vertAlign val="superscript"/>
        <sz val="9"/>
        <rFont val="細明體"/>
        <family val="3"/>
      </rPr>
      <t xml:space="preserve">   </t>
    </r>
    <r>
      <rPr>
        <sz val="9"/>
        <rFont val="Times New Roman"/>
        <family val="1"/>
      </rPr>
      <t xml:space="preserve">Stock Exchange Trading Rights Holders refer to (i) those non-trading members of the Stock Exchange as of 6 March 2000 when the exchange merger completed; and (ii) former individual </t>
    </r>
  </si>
  <si>
    <t xml:space="preserve">From 1 Jan </t>
  </si>
  <si>
    <t xml:space="preserve">For the year ended </t>
  </si>
  <si>
    <t>to 16 Dec 2005</t>
  </si>
  <si>
    <t>82.2 million</t>
  </si>
  <si>
    <t>1,217.7 billion</t>
  </si>
  <si>
    <t>$18.3 billion</t>
  </si>
  <si>
    <t>23.5 billion</t>
  </si>
  <si>
    <t>$46.1 billion</t>
  </si>
  <si>
    <t>14.0 billion</t>
  </si>
  <si>
    <t>$100.9 million</t>
  </si>
  <si>
    <t>$2.7 million</t>
  </si>
  <si>
    <t>1,297.3 billion</t>
  </si>
  <si>
    <t>$3,011.6 billion</t>
  </si>
  <si>
    <t>69.8 million</t>
  </si>
  <si>
    <t>CCASS STATISTICS</t>
  </si>
  <si>
    <t>Average Daily Settlement Instructions (SIs) Settled by CCASS</t>
  </si>
  <si>
    <t>Average Daily Investor Settlement Instructions (ISIs) Settled by CCASS</t>
  </si>
  <si>
    <t>*</t>
  </si>
  <si>
    <t xml:space="preserve">bil </t>
  </si>
  <si>
    <t>(Year 2004)</t>
  </si>
  <si>
    <t>(Year 2000)</t>
  </si>
  <si>
    <t>(31 Dec 2004)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</si>
  <si>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^</t>
    </r>
  </si>
  <si>
    <t>^ The first REIT started trading from 25 November 2005</t>
  </si>
  <si>
    <t>Total Equity Funds Raised (Jan - Sep 2005)</t>
  </si>
  <si>
    <t>(US$ million)</t>
  </si>
  <si>
    <t>Equity Funds Raised</t>
  </si>
  <si>
    <t xml:space="preserve">London </t>
  </si>
  <si>
    <t xml:space="preserve">Hong Kong </t>
  </si>
  <si>
    <t xml:space="preserve">Tokyo </t>
  </si>
  <si>
    <t xml:space="preserve">Australian </t>
  </si>
  <si>
    <t xml:space="preserve">Euronext </t>
  </si>
  <si>
    <t>Brazil</t>
  </si>
  <si>
    <t>Spain</t>
  </si>
  <si>
    <t>Others</t>
  </si>
  <si>
    <t xml:space="preserve">Singapore </t>
  </si>
  <si>
    <t xml:space="preserve">Shanghai </t>
  </si>
  <si>
    <t xml:space="preserve">Taiwan </t>
  </si>
  <si>
    <t>Shenzhen</t>
  </si>
  <si>
    <t>Includes capital raised by issuers cross-listed on other exchanges, i.e. double-counting involved</t>
  </si>
  <si>
    <t>page 6</t>
  </si>
  <si>
    <t xml:space="preserve">(US$ million) </t>
  </si>
  <si>
    <t>NYSE</t>
  </si>
  <si>
    <t>Deutsche Börse</t>
  </si>
  <si>
    <t>BME Spanish Exchanges</t>
  </si>
  <si>
    <t>Taiwan</t>
  </si>
  <si>
    <t>Shanghai</t>
  </si>
  <si>
    <t>Singapore</t>
  </si>
  <si>
    <t>Percentage changes are calculated based on rounded figures</t>
  </si>
  <si>
    <t>page 7</t>
  </si>
  <si>
    <t>HSBC</t>
  </si>
  <si>
    <t xml:space="preserve">Hutchison Whampoa </t>
  </si>
  <si>
    <t xml:space="preserve">China Mobile </t>
  </si>
  <si>
    <t xml:space="preserve">Cheung Kong </t>
  </si>
  <si>
    <t xml:space="preserve">Sun Hung Kai Properties </t>
  </si>
  <si>
    <t>CNOOC</t>
  </si>
  <si>
    <t xml:space="preserve">BOC Hong Kong </t>
  </si>
  <si>
    <t>China Construction Bank</t>
  </si>
  <si>
    <t>Bank of Communications</t>
  </si>
  <si>
    <t>Shanghai Electric</t>
  </si>
  <si>
    <t>Dongfeng Motor Group</t>
  </si>
  <si>
    <t>Foxconn International</t>
  </si>
  <si>
    <t>Guangzhou R&amp;F Properties</t>
  </si>
  <si>
    <t xml:space="preserve">The figures exclude listed securities other than equities such as REITs which are classified as Unit Trusts. </t>
  </si>
  <si>
    <t>Ping An Insurance</t>
  </si>
  <si>
    <t>Total equity funds raised (HK$bil)</t>
  </si>
  <si>
    <t>(40%)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</si>
  <si>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</si>
  <si>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</si>
  <si>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>page 15</t>
  </si>
  <si>
    <t>page 17</t>
  </si>
  <si>
    <t xml:space="preserve">      - IPO funds raised</t>
  </si>
  <si>
    <t xml:space="preserve">      - Post IPO funds raised</t>
  </si>
  <si>
    <t xml:space="preserve">      - Warrants</t>
  </si>
  <si>
    <t xml:space="preserve">      - Equity linked instruments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</si>
  <si>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</si>
  <si>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</si>
  <si>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</si>
  <si>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</si>
  <si>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</si>
  <si>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The Link REIT (0823) raised $21.6 billion through its IPO.</t>
  </si>
  <si>
    <t>Total equity funds raised since Jan 1993 (HK$bil)</t>
  </si>
  <si>
    <t>bil*</t>
  </si>
  <si>
    <r>
      <t xml:space="preserve"> +</t>
    </r>
    <r>
      <rPr>
        <sz val="10"/>
        <rFont val="Times New Roman"/>
        <family val="1"/>
      </rPr>
      <t xml:space="preserve">  Trading only stock for two iShares of ETF under pilot programmes were excluded </t>
    </r>
  </si>
  <si>
    <t>Ten Largest-ever HK IPOs by Funds Raised for Newly Listed Companies</t>
  </si>
  <si>
    <t>Mainland Enterprises refer to the following:</t>
  </si>
  <si>
    <t>(65%)</t>
  </si>
  <si>
    <r>
      <t>²</t>
    </r>
    <r>
      <rPr>
        <sz val="9"/>
        <rFont val="細明體"/>
        <family val="3"/>
      </rPr>
      <t xml:space="preserve"> </t>
    </r>
    <r>
      <rPr>
        <sz val="9"/>
        <rFont val="Times New Roman"/>
        <family val="1"/>
      </rPr>
      <t>The Stock and Futures Exchanges require any person who registers as a participant of the relevant exchange to hold a Trading Right of the respective exchange</t>
    </r>
  </si>
  <si>
    <t>STATUS OF EXCHANGE PARTICIPANTS AND TRADING RIGHTS HOLDERS</t>
  </si>
  <si>
    <t xml:space="preserve">     Futures Exchange Trading Rights Holders refer to former members/participants of the Futures Exchange who resigned as a participant and now solely holding a Trading Right of the Futures Exchange</t>
  </si>
  <si>
    <t>Ten Largest IPO Funds Raised for Newly HK Listed Companies in 2005</t>
  </si>
  <si>
    <t>page 18</t>
  </si>
  <si>
    <t>page 3</t>
  </si>
  <si>
    <t>page 4</t>
  </si>
  <si>
    <t>page 8</t>
  </si>
  <si>
    <t>#</t>
  </si>
  <si>
    <t>page 9</t>
  </si>
  <si>
    <t>page 11</t>
  </si>
  <si>
    <t>(HK$ billion)</t>
  </si>
  <si>
    <t>page 13</t>
  </si>
  <si>
    <t>page 14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</si>
  <si>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</si>
  <si>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</si>
  <si>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</si>
  <si>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</si>
  <si>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page 16</t>
  </si>
  <si>
    <r>
      <t>²</t>
    </r>
    <r>
      <rPr>
        <sz val="11"/>
        <rFont val="Times New Roman"/>
        <family val="1"/>
      </rPr>
      <t xml:space="preserve"> Information as at 16 December 2005</t>
    </r>
  </si>
  <si>
    <r>
      <t xml:space="preserve">ê </t>
    </r>
    <r>
      <rPr>
        <sz val="11"/>
        <rFont val="Times New Roman"/>
        <family val="1"/>
      </rPr>
      <t>Trading in Dow Jones Industrial Average Futures suspended with effect from 21 March 2005</t>
    </r>
  </si>
  <si>
    <r>
      <t xml:space="preserve"> 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FTSE/Xinhua China 25 Index Futures and Options started trading on 23 May 2005</t>
    </r>
  </si>
  <si>
    <r>
      <t xml:space="preserve"> # </t>
    </r>
    <r>
      <rPr>
        <sz val="11"/>
        <rFont val="Times New Roman"/>
        <family val="1"/>
      </rPr>
      <t xml:space="preserve"> H-shares Index Options started trading on 14 June 2004</t>
    </r>
  </si>
  <si>
    <r>
      <t xml:space="preserve">Exchange Participants </t>
    </r>
    <r>
      <rPr>
        <vertAlign val="superscript"/>
        <sz val="12"/>
        <rFont val="Wingdings"/>
        <family val="0"/>
      </rPr>
      <t>²</t>
    </r>
  </si>
  <si>
    <r>
      <t xml:space="preserve">Trading Rights Holders </t>
    </r>
    <r>
      <rPr>
        <vertAlign val="superscript"/>
        <sz val="12"/>
        <rFont val="Symbol"/>
        <family val="1"/>
      </rPr>
      <t>W</t>
    </r>
  </si>
  <si>
    <t>Total Turnover of Listed Covered Warrants  (Jan - Nov 2005)</t>
  </si>
  <si>
    <t>Borsa Italiana</t>
  </si>
  <si>
    <t>Swiss Exchange</t>
  </si>
  <si>
    <t>Shanghai*</t>
  </si>
  <si>
    <t>Due to different reporting rules &amp; calculation methods, turnover figures are not entirely comparable</t>
  </si>
  <si>
    <t>^ OMX Exchanges include Helsinki and Stockholm Exchanges only, covered warrants are not traded on the other OMX Exchanges</t>
  </si>
  <si>
    <r>
      <t xml:space="preserve">OMX Exchanges </t>
    </r>
    <r>
      <rPr>
        <vertAlign val="superscript"/>
        <sz val="13"/>
        <rFont val="Times New Roman"/>
        <family val="1"/>
      </rPr>
      <t>^</t>
    </r>
  </si>
  <si>
    <t>Turnover in the Derivatives Market (Jan - Sep 2005)</t>
  </si>
  <si>
    <t>Korea</t>
  </si>
  <si>
    <t>EUREX</t>
  </si>
  <si>
    <t>Euronext</t>
  </si>
  <si>
    <t>Chicago Mercantile Exchange</t>
  </si>
  <si>
    <t>Chicago Board of Trade</t>
  </si>
  <si>
    <t xml:space="preserve">American Stock Exchange </t>
  </si>
  <si>
    <t>Chicago Board Options Exchange</t>
  </si>
  <si>
    <t>Philadelphia</t>
  </si>
  <si>
    <t>India</t>
  </si>
  <si>
    <t xml:space="preserve">Taiwan  </t>
  </si>
  <si>
    <t>Sydney</t>
  </si>
  <si>
    <t>Hong Kong</t>
  </si>
  <si>
    <t>The figures inculde turnover in Stock Options, Single Stock Futures, Stock Index Options and Futures and Bond Options and Futures</t>
  </si>
  <si>
    <t>page 23</t>
  </si>
  <si>
    <t>page 20</t>
  </si>
  <si>
    <t>page 19</t>
  </si>
  <si>
    <t>21 - 22</t>
  </si>
  <si>
    <t>page 21</t>
  </si>
  <si>
    <t>-          Number of Trades</t>
  </si>
  <si>
    <t>-          Value of Trades</t>
  </si>
  <si>
    <t>-          Share Quantity Involved</t>
  </si>
  <si>
    <t>-          Number of SIs</t>
  </si>
  <si>
    <t>-          Value of SIs</t>
  </si>
  <si>
    <t>-          Number of ISIs</t>
  </si>
  <si>
    <t>-          Value of ISIs</t>
  </si>
  <si>
    <t>Average Daily Exchange Trades Handled by CCASS</t>
  </si>
  <si>
    <t>page 22</t>
  </si>
  <si>
    <t>-          Number of Brokers Involved</t>
  </si>
  <si>
    <t>-          Number of Buy-ins</t>
  </si>
  <si>
    <t>-          Value of Buy-ins</t>
  </si>
  <si>
    <t>-          Number of Shares</t>
  </si>
  <si>
    <t>-          Value of Shares</t>
  </si>
  <si>
    <t>-          Percentage of Total Issued Share Capital of the Admitted Securities</t>
  </si>
  <si>
    <t>23 - 24</t>
  </si>
  <si>
    <t xml:space="preserve">STATUS OF CLEARING PARTICIPANTS </t>
  </si>
  <si>
    <t xml:space="preserve">As at </t>
  </si>
  <si>
    <t>CCASS</t>
  </si>
  <si>
    <t>Broker Participants</t>
  </si>
  <si>
    <t>Clearing Agency Participants</t>
  </si>
  <si>
    <t>Custodian Participants</t>
  </si>
  <si>
    <t>Stock Pledgee Participants</t>
  </si>
  <si>
    <t>HKCC</t>
  </si>
  <si>
    <t>Clearing Participants</t>
  </si>
  <si>
    <t>General Clearing Participants</t>
  </si>
  <si>
    <t>SEOCH</t>
  </si>
  <si>
    <t>Direct Clearing Participants</t>
  </si>
  <si>
    <t>Note:</t>
  </si>
  <si>
    <t>A Clearing Participant is entitled to clear Futures Contracts and/or Options Contracts concluded by itself.</t>
  </si>
  <si>
    <t>page 24</t>
  </si>
  <si>
    <t>A Broker Participant must be an Exchange Participant of SEHK.</t>
  </si>
  <si>
    <t xml:space="preserve">Both a Clearing Participant and a General Clearing Participant must be an Exchange Participant of HKFE.  </t>
  </si>
  <si>
    <t xml:space="preserve">A Direct Clearing Participant and a General Clearing Participant must be an Options Trading Exchange Participant of SEHK.  </t>
  </si>
  <si>
    <t>A Direct Clearing Participant is entitled to clear Stock Options Contracts concluded by itself.</t>
  </si>
  <si>
    <t xml:space="preserve">A Custodian Participant must be an authorised institution under the Banking Ordinance, a trust company under the Trustee Ordinance or a licensed corporation under the </t>
  </si>
  <si>
    <t>A Stock Pledge Participant must be an authorised institution under the Banking Ordinance or a licensed money lender under the Money Lenders Ordinance.</t>
  </si>
  <si>
    <t>A General Clearing Participant is entitled to clear Futures Contracts and/or Options Contracts concluded by itself and on behalf of non-clearing Participants with</t>
  </si>
  <si>
    <t xml:space="preserve">A General Clearing Participant is entitled to clear Stock Options Contracts concluded by itself and on behalf of non-clearing Participants with which it has entered into a </t>
  </si>
  <si>
    <t xml:space="preserve">A Clearing Agency Participant must be a body operating the central securities clearing and settlement system or central securities depository system.  The only  </t>
  </si>
  <si>
    <t>Number of listed companies *</t>
  </si>
  <si>
    <t>Number of newly listed companies for year *</t>
  </si>
  <si>
    <r>
      <t>*</t>
    </r>
    <r>
      <rPr>
        <sz val="10"/>
        <rFont val="Times New Roman"/>
        <family val="1"/>
      </rPr>
      <t xml:space="preserve">  The figures exclude listed securities other than equities such as REITs and government bonds</t>
    </r>
  </si>
  <si>
    <t xml:space="preserve">              Previous Record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</si>
  <si>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</si>
  <si>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Sinopec</t>
  </si>
  <si>
    <t>China Life Insurance</t>
  </si>
  <si>
    <t xml:space="preserve">Sinopec </t>
  </si>
  <si>
    <t>It should be noted that contracts vary in size</t>
  </si>
  <si>
    <t>(million)</t>
  </si>
  <si>
    <t>Number of Contracts Traded</t>
  </si>
  <si>
    <t>MAIN BOARD and GEM</t>
  </si>
  <si>
    <t>Market Capitalisation of Mainland Enterprises</t>
  </si>
  <si>
    <t>% of Mainland Enterprises of Total Market Capitalisation</t>
  </si>
  <si>
    <t>As at
Year-end</t>
  </si>
  <si>
    <t>Market Capitalisation of 
Non-H Share Mainland 
Private Enterprises</t>
  </si>
  <si>
    <t>Total IPO</t>
  </si>
  <si>
    <t>Funds Raised</t>
  </si>
  <si>
    <t>Total Post</t>
  </si>
  <si>
    <t xml:space="preserve">Total Equity </t>
  </si>
  <si>
    <t xml:space="preserve">Total no. of </t>
  </si>
  <si>
    <t>Newly Listed Companies</t>
  </si>
  <si>
    <t>Number of Issuers of Mainland Enterprises</t>
  </si>
  <si>
    <t>No. of Issuers (Non-H Share 
Mainland Private Enterprises)</t>
  </si>
  <si>
    <t>Switzerland</t>
  </si>
  <si>
    <t>Market value excludes investment funds</t>
  </si>
  <si>
    <t>Source : World Federation of Exchanges Monthly Statistics</t>
  </si>
  <si>
    <t>21 Dec 2005</t>
  </si>
  <si>
    <t>(21 Dec 2005)</t>
  </si>
  <si>
    <t xml:space="preserve">  and exclude other listed securities such as REITs and government bonds. Trading only stocks under pilot programmes were excluded.</t>
  </si>
  <si>
    <t xml:space="preserve">The figure excludes funds raised by REITs, which are classified as Unit Trusts.  Total IPO funds raised by the Link REIT (0823), </t>
  </si>
  <si>
    <t>+</t>
  </si>
  <si>
    <t>Number of delistings</t>
  </si>
  <si>
    <t>Total Equity Funds Raised and Total Number of Newly Listed Companies (Main Board and GEM)</t>
  </si>
  <si>
    <t>Total Annual Trading
Value of Equity Warrants</t>
  </si>
  <si>
    <t>No. of Newly Listed Equity Warrants</t>
  </si>
  <si>
    <r>
      <t xml:space="preserve"># </t>
    </r>
    <r>
      <rPr>
        <sz val="10"/>
        <rFont val="Times New Roman"/>
        <family val="1"/>
      </rPr>
      <t xml:space="preserve"> Provisional figures up to 16 December 2005</t>
    </r>
  </si>
  <si>
    <t>page 26</t>
  </si>
  <si>
    <t>page 25</t>
  </si>
  <si>
    <t>Total Annual Trading Value and Number of New Listings of Derivative Warrants and Equity Warrants</t>
  </si>
  <si>
    <t>Total Annual Trading
Value of Derivative and Equity Warrants</t>
  </si>
  <si>
    <t>No. of Newly Listed Derivative and Equity Warrants</t>
  </si>
  <si>
    <r>
      <t xml:space="preserve">New Records Set in 2005 </t>
    </r>
    <r>
      <rPr>
        <sz val="14"/>
        <color indexed="8"/>
        <rFont val="Times New Roman"/>
        <family val="1"/>
      </rPr>
      <t>(as of 21 December 2005)</t>
    </r>
  </si>
  <si>
    <t>3 - 15</t>
  </si>
  <si>
    <t>16 - 20</t>
  </si>
  <si>
    <t>25 - 26</t>
  </si>
  <si>
    <r>
      <t>IPO equity capital raised</t>
    </r>
    <r>
      <rPr>
        <b/>
        <i/>
        <vertAlign val="superscript"/>
        <sz val="13"/>
        <rFont val="Times New Roman"/>
        <family val="1"/>
      </rPr>
      <t>+</t>
    </r>
    <r>
      <rPr>
        <b/>
        <i/>
        <sz val="13"/>
        <rFont val="Times New Roman"/>
        <family val="1"/>
      </rPr>
      <t>^</t>
    </r>
  </si>
  <si>
    <t>New Funds Raised Records by Initial Public Offers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</si>
  <si>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Largest single IPO by a listed company</t>
    </r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</si>
  <si>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IPO e</t>
    </r>
    <r>
      <rPr>
        <i/>
        <sz val="12"/>
        <rFont val="Times New Roman"/>
        <family val="1"/>
      </rPr>
      <t>quity capital raised by H shares</t>
    </r>
  </si>
  <si>
    <t xml:space="preserve">        participants of the Stock Exchange who ceased to be a participant effective 1 April 2005 following the amendments to the Rules of the Stock Exchange and now solely holding a Trading Right </t>
  </si>
  <si>
    <t xml:space="preserve">        of the Stock Exchange</t>
  </si>
  <si>
    <t xml:space="preserve">      There were 922 Stock Exchange trading rights and 225 Futures Exchange trading rights as of 16 December 2005</t>
  </si>
  <si>
    <t>r</t>
  </si>
  <si>
    <t>(up to 21 December 2005)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</si>
  <si>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</si>
  <si>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-          Percentage of the Total Market Capitalisation of the Admitted Securities</t>
  </si>
  <si>
    <t xml:space="preserve">        pilot programmes were excluded.</t>
  </si>
  <si>
    <r>
      <t>²</t>
    </r>
    <r>
      <rPr>
        <sz val="10"/>
        <rFont val="Times New Roman"/>
        <family val="1"/>
      </rPr>
      <t xml:space="preserve">  The figures represent the total market capitalisation of all equity securities and exclude other listed securities such as REITs and government bonds.  Trading only stocks under </t>
    </r>
  </si>
  <si>
    <t>% of Mainland Enterprises of Total Number of Listed Companies in the Equity Market</t>
  </si>
  <si>
    <t xml:space="preserve">  Clearing Agency Participant at the moment is SEOCH.</t>
  </si>
  <si>
    <t xml:space="preserve">  Securities and Futures Ordinance.</t>
  </si>
  <si>
    <t xml:space="preserve">  which it has entered into a Clearing Agreement.</t>
  </si>
  <si>
    <t xml:space="preserve">  Clearing Agreement.</t>
  </si>
  <si>
    <t>Total funds raised (HK$mil)</t>
  </si>
  <si>
    <t xml:space="preserve">  Total equity funds raised  (HK$mil)</t>
  </si>
  <si>
    <t xml:space="preserve">IPO equity capital raised exceeded post-IPO capital raised for the first time.  As of 21 December 2005, the total number of </t>
  </si>
  <si>
    <t xml:space="preserve">  newly listed companies excluding REITs was 67 (Main Board: 57; GEM:10)</t>
  </si>
  <si>
    <r>
      <t xml:space="preserve">^  </t>
    </r>
    <r>
      <rPr>
        <sz val="10"/>
        <rFont val="Times New Roman"/>
        <family val="1"/>
      </rPr>
      <t>The figure includes two companies which switched their listings from GEM to the Main Board</t>
    </r>
  </si>
  <si>
    <r>
      <t>r</t>
    </r>
    <r>
      <rPr>
        <sz val="12"/>
        <rFont val="新細明體"/>
        <family val="1"/>
      </rPr>
      <t xml:space="preserve"> </t>
    </r>
    <r>
      <rPr>
        <sz val="10"/>
        <rFont val="Times New Roman"/>
        <family val="1"/>
      </rPr>
      <t>Includes companies that withdrew their listings from GEM and subsequently listed on the Main Board and companies that withdrew their listings pursuant to privatisation</t>
    </r>
  </si>
  <si>
    <t xml:space="preserve">* The figure excludes funds raised by GZI REIT (0405) and the over-allotment of Prosperity REIT (0808). Total IPO funds raised by the Link REIT (0823), </t>
  </si>
  <si>
    <t>The figures represent the total market capitalisation of all equity securities listed on the Main Board and Growth Enterprise Market (GEM)</t>
  </si>
  <si>
    <t xml:space="preserve">       winding-up</t>
  </si>
  <si>
    <r>
      <t># 　</t>
    </r>
    <r>
      <rPr>
        <sz val="10"/>
        <rFont val="Times New Roman"/>
        <family val="1"/>
      </rPr>
      <t xml:space="preserve">Includes companies that withdrew their listings pursuant to privatisation and companies that withdrew their listings pursuant to a settlement proposal involving members’ voluntary </t>
    </r>
  </si>
  <si>
    <t>As of 21 December 2005, post-IPO capital raised by equity is $129.5 billion and total equity capital raised is $294.8 billion</t>
  </si>
  <si>
    <t>GEM commenced operations in November 1999.  The figures before this date solely show the performance of the Main Board</t>
  </si>
  <si>
    <t>* Trading of Covered Warrants on the Shanghai Stock Exchange commenced in August 2005</t>
  </si>
  <si>
    <t>Total Market Capitalisation of Mainland Enterprises</t>
  </si>
  <si>
    <t>Total No. of Issuers (Mainland Enterprises)</t>
  </si>
  <si>
    <t xml:space="preserve">Most companies listed on the Osaka Securities Exchange (OSE) (ranked 5th as at October 2005) are primarily listed on the Tokyo Stock Exchange.  Similarly, most of companies listed on </t>
  </si>
  <si>
    <t>Note: Figures in this set of statistics are up to 16 December 2005
except those in the New Records section.</t>
  </si>
  <si>
    <t xml:space="preserve">  the National Stock Exchange of India (NSE) (ranked 19th as at October 2005) are primarily listed on the Bombay Stock Exchange (ranked 17th as at October 2005).  To avoid duplication, </t>
  </si>
  <si>
    <t xml:space="preserve">  OSE and NSE are not included in the comparison.</t>
  </si>
  <si>
    <t xml:space="preserve">      Prosperity REIT (0808) and GZI REIT (0405) as at 21 December 2005 was $25.5 billion.</t>
  </si>
  <si>
    <t xml:space="preserve">  Prosperity REIT (0808) and GZI REIT (0405) as at 21 December 2005 was $25.5 billion.</t>
  </si>
</sst>
</file>

<file path=xl/styles.xml><?xml version="1.0" encoding="utf-8"?>
<styleSheet xmlns="http://schemas.openxmlformats.org/spreadsheetml/2006/main">
  <numFmts count="5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"/>
    <numFmt numFmtId="173" formatCode="0.00_ "/>
    <numFmt numFmtId="174" formatCode="#,##0.0"/>
    <numFmt numFmtId="175" formatCode="_-* #,##0_-;\-* #,##0_-;_-* &quot;-&quot;??_-;_-@_-"/>
    <numFmt numFmtId="176" formatCode="_(* #,##0.0_);_(* \(#,##0.0\);_(* &quot;-&quot;??_);_(@_)"/>
    <numFmt numFmtId="177" formatCode="#,##0.0_);\(#,##0.0\)"/>
    <numFmt numFmtId="178" formatCode="mmmm\ yyyy"/>
    <numFmt numFmtId="179" formatCode="0.0"/>
    <numFmt numFmtId="180" formatCode="0_)"/>
    <numFmt numFmtId="181" formatCode="0.0_)"/>
    <numFmt numFmtId="182" formatCode="_-* #,##0.0_-;\-* #,##0.0_-;_-* &quot;-&quot;??_-;_-@_-"/>
    <numFmt numFmtId="183" formatCode="#,##0.00;[Red]#,##0.00"/>
    <numFmt numFmtId="184" formatCode="#,##0;[Red]#,##0"/>
    <numFmt numFmtId="185" formatCode="0.00;[Red]0.0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General_)"/>
    <numFmt numFmtId="189" formatCode="_(* #,##0_);_(* \(#,##0\);_(* &quot;-&quot;??_);_(@_)"/>
    <numFmt numFmtId="190" formatCode="0.0_ "/>
    <numFmt numFmtId="191" formatCode="\(#,##0\ %\)"/>
    <numFmt numFmtId="192" formatCode="[$$-409]#,##0.0"/>
    <numFmt numFmtId="193" formatCode="0.0000_ "/>
    <numFmt numFmtId="194" formatCode="0.0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_);_(@_)"/>
    <numFmt numFmtId="200" formatCode="0;[Red]0"/>
    <numFmt numFmtId="201" formatCode="0.00000"/>
    <numFmt numFmtId="202" formatCode="0.0000"/>
    <numFmt numFmtId="203" formatCode="0.000"/>
    <numFmt numFmtId="204" formatCode="#,##0.0_ "/>
    <numFmt numFmtId="205" formatCode="[$-C04]dddd\,\ d\ mmmm\,\ yyyy"/>
    <numFmt numFmtId="206" formatCode="d/m/yyyy;@"/>
    <numFmt numFmtId="207" formatCode="#,##0.000"/>
  </numFmts>
  <fonts count="9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b/>
      <sz val="11"/>
      <name val="新細明體"/>
      <family val="1"/>
    </font>
    <font>
      <sz val="9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Wingdings"/>
      <family val="0"/>
    </font>
    <font>
      <vertAlign val="superscript"/>
      <sz val="9"/>
      <name val="Wingdings"/>
      <family val="0"/>
    </font>
    <font>
      <vertAlign val="superscript"/>
      <sz val="9"/>
      <name val="Symbol"/>
      <family val="1"/>
    </font>
    <font>
      <vertAlign val="superscript"/>
      <sz val="9"/>
      <name val="細明體"/>
      <family val="3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b/>
      <i/>
      <sz val="13"/>
      <name val="細明體"/>
      <family val="3"/>
    </font>
    <font>
      <b/>
      <vertAlign val="superscript"/>
      <sz val="16"/>
      <name val="Wingdings"/>
      <family val="0"/>
    </font>
    <font>
      <sz val="12"/>
      <name val="Arial"/>
      <family val="2"/>
    </font>
    <font>
      <vertAlign val="superscript"/>
      <sz val="12"/>
      <name val="Wingdings"/>
      <family val="0"/>
    </font>
    <font>
      <vertAlign val="superscript"/>
      <sz val="13"/>
      <name val="Webdings"/>
      <family val="1"/>
    </font>
    <font>
      <sz val="10"/>
      <color indexed="8"/>
      <name val="Arial"/>
      <family val="0"/>
    </font>
    <font>
      <b/>
      <u val="single"/>
      <sz val="18"/>
      <name val="新細明體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2"/>
      <name val="Wingdings"/>
      <family val="0"/>
    </font>
    <font>
      <sz val="13"/>
      <color indexed="8"/>
      <name val="Times New Roman"/>
      <family val="1"/>
    </font>
    <font>
      <b/>
      <vertAlign val="superscript"/>
      <sz val="13"/>
      <name val="Times New Roman"/>
      <family val="1"/>
    </font>
    <font>
      <i/>
      <sz val="12"/>
      <name val="新細明體"/>
      <family val="1"/>
    </font>
    <font>
      <vertAlign val="superscript"/>
      <sz val="11"/>
      <name val="Webdings"/>
      <family val="1"/>
    </font>
    <font>
      <vertAlign val="superscript"/>
      <sz val="12"/>
      <name val="Symbol"/>
      <family val="1"/>
    </font>
    <font>
      <i/>
      <sz val="9"/>
      <name val="Arial"/>
      <family val="2"/>
    </font>
    <font>
      <sz val="8"/>
      <name val="新細明體"/>
      <family val="1"/>
    </font>
    <font>
      <b/>
      <sz val="12"/>
      <name val="PMingLiU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b/>
      <i/>
      <vertAlign val="superscript"/>
      <sz val="13"/>
      <name val="Times New Roman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188" fontId="47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9" fontId="0" fillId="0" borderId="0" applyFont="0" applyFill="0" applyBorder="0" applyAlignment="0" applyProtection="0"/>
    <xf numFmtId="188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7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24" applyFont="1">
      <alignment/>
      <protection/>
    </xf>
    <xf numFmtId="0" fontId="13" fillId="0" borderId="0" xfId="24" applyFont="1" applyBorder="1">
      <alignment/>
      <protection/>
    </xf>
    <xf numFmtId="0" fontId="3" fillId="0" borderId="0" xfId="24" applyFont="1" applyBorder="1" applyAlignment="1">
      <alignment horizontal="left"/>
      <protection/>
    </xf>
    <xf numFmtId="0" fontId="14" fillId="0" borderId="0" xfId="24" applyFont="1" applyAlignment="1">
      <alignment horizontal="left"/>
      <protection/>
    </xf>
    <xf numFmtId="0" fontId="15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16" fillId="0" borderId="0" xfId="24" applyFont="1" applyBorder="1">
      <alignment/>
      <protection/>
    </xf>
    <xf numFmtId="0" fontId="17" fillId="0" borderId="0" xfId="24" applyFont="1" quotePrefix="1">
      <alignment/>
      <protection/>
    </xf>
    <xf numFmtId="0" fontId="17" fillId="0" borderId="0" xfId="24" applyFont="1">
      <alignment/>
      <protection/>
    </xf>
    <xf numFmtId="0" fontId="19" fillId="0" borderId="0" xfId="24" applyFont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 applyBorder="1" applyAlignment="1">
      <alignment horizontal="right"/>
      <protection/>
    </xf>
    <xf numFmtId="0" fontId="3" fillId="0" borderId="0" xfId="24" applyFont="1" applyBorder="1" applyAlignment="1">
      <alignment horizontal="right"/>
      <protection/>
    </xf>
    <xf numFmtId="0" fontId="18" fillId="0" borderId="0" xfId="24" applyFont="1">
      <alignment/>
      <protection/>
    </xf>
    <xf numFmtId="0" fontId="21" fillId="0" borderId="0" xfId="24" applyFont="1" applyBorder="1" applyAlignment="1">
      <alignment horizontal="left"/>
      <protection/>
    </xf>
    <xf numFmtId="0" fontId="22" fillId="0" borderId="0" xfId="24" applyFont="1" applyBorder="1">
      <alignment/>
      <protection/>
    </xf>
    <xf numFmtId="0" fontId="23" fillId="0" borderId="0" xfId="24" applyFont="1" applyBorder="1">
      <alignment/>
      <protection/>
    </xf>
    <xf numFmtId="0" fontId="24" fillId="0" borderId="0" xfId="24" applyFont="1" applyBorder="1">
      <alignment/>
      <protection/>
    </xf>
    <xf numFmtId="0" fontId="24" fillId="0" borderId="0" xfId="24" applyFont="1" applyBorder="1" applyAlignment="1">
      <alignment horizontal="right"/>
      <protection/>
    </xf>
    <xf numFmtId="0" fontId="19" fillId="0" borderId="0" xfId="24" applyFont="1" applyBorder="1" applyAlignment="1">
      <alignment/>
      <protection/>
    </xf>
    <xf numFmtId="0" fontId="20" fillId="0" borderId="0" xfId="24" applyFont="1" applyBorder="1" applyAlignment="1">
      <alignment/>
      <protection/>
    </xf>
    <xf numFmtId="0" fontId="20" fillId="0" borderId="0" xfId="24" applyFont="1" applyBorder="1" applyAlignment="1">
      <alignment horizontal="center"/>
      <protection/>
    </xf>
    <xf numFmtId="14" fontId="25" fillId="0" borderId="0" xfId="24" applyNumberFormat="1" applyFont="1" applyBorder="1" applyAlignment="1">
      <alignment horizontal="right"/>
      <protection/>
    </xf>
    <xf numFmtId="14" fontId="20" fillId="0" borderId="0" xfId="24" applyNumberFormat="1" applyFont="1" applyBorder="1">
      <alignment/>
      <protection/>
    </xf>
    <xf numFmtId="14" fontId="2" fillId="0" borderId="0" xfId="24" applyNumberFormat="1" applyFont="1" applyBorder="1" applyAlignment="1">
      <alignment horizontal="right"/>
      <protection/>
    </xf>
    <xf numFmtId="14" fontId="24" fillId="0" borderId="0" xfId="24" applyNumberFormat="1" applyFont="1" applyBorder="1">
      <alignment/>
      <protection/>
    </xf>
    <xf numFmtId="0" fontId="19" fillId="0" borderId="0" xfId="24" applyFont="1" applyBorder="1" applyAlignment="1">
      <alignment horizontal="right"/>
      <protection/>
    </xf>
    <xf numFmtId="0" fontId="26" fillId="0" borderId="0" xfId="24" applyFont="1" applyBorder="1">
      <alignment/>
      <protection/>
    </xf>
    <xf numFmtId="0" fontId="26" fillId="0" borderId="0" xfId="24" applyFont="1">
      <alignment/>
      <protection/>
    </xf>
    <xf numFmtId="3" fontId="25" fillId="0" borderId="0" xfId="24" applyNumberFormat="1" applyFont="1" applyBorder="1">
      <alignment/>
      <protection/>
    </xf>
    <xf numFmtId="3" fontId="20" fillId="0" borderId="0" xfId="24" applyNumberFormat="1" applyFont="1" applyBorder="1">
      <alignment/>
      <protection/>
    </xf>
    <xf numFmtId="9" fontId="20" fillId="0" borderId="0" xfId="24" applyNumberFormat="1" applyFont="1" applyBorder="1" applyAlignment="1" quotePrefix="1">
      <alignment horizontal="right"/>
      <protection/>
    </xf>
    <xf numFmtId="3" fontId="2" fillId="0" borderId="0" xfId="24" applyNumberFormat="1" applyFont="1" applyBorder="1">
      <alignment/>
      <protection/>
    </xf>
    <xf numFmtId="3" fontId="24" fillId="0" borderId="0" xfId="24" applyNumberFormat="1" applyFont="1" applyBorder="1">
      <alignment/>
      <protection/>
    </xf>
    <xf numFmtId="3" fontId="24" fillId="0" borderId="0" xfId="24" applyNumberFormat="1" applyFont="1" applyBorder="1" applyAlignment="1" quotePrefix="1">
      <alignment horizontal="right"/>
      <protection/>
    </xf>
    <xf numFmtId="0" fontId="25" fillId="0" borderId="0" xfId="24" applyFont="1" applyBorder="1">
      <alignment/>
      <protection/>
    </xf>
    <xf numFmtId="0" fontId="2" fillId="0" borderId="0" xfId="24" applyFont="1" applyBorder="1">
      <alignment/>
      <protection/>
    </xf>
    <xf numFmtId="0" fontId="25" fillId="0" borderId="0" xfId="24" applyFont="1" applyBorder="1" applyAlignment="1">
      <alignment horizontal="right"/>
      <protection/>
    </xf>
    <xf numFmtId="0" fontId="24" fillId="0" borderId="0" xfId="24" applyFont="1" applyBorder="1" applyAlignment="1">
      <alignment horizontal="center"/>
      <protection/>
    </xf>
    <xf numFmtId="0" fontId="27" fillId="0" borderId="0" xfId="24" applyFont="1" applyBorder="1">
      <alignment/>
      <protection/>
    </xf>
    <xf numFmtId="3" fontId="27" fillId="0" borderId="0" xfId="24" applyNumberFormat="1" applyFont="1" applyBorder="1">
      <alignment/>
      <protection/>
    </xf>
    <xf numFmtId="9" fontId="24" fillId="0" borderId="0" xfId="24" applyNumberFormat="1" applyFont="1" applyBorder="1" applyAlignment="1" quotePrefix="1">
      <alignment horizontal="right"/>
      <protection/>
    </xf>
    <xf numFmtId="3" fontId="24" fillId="0" borderId="0" xfId="24" applyNumberFormat="1" applyFont="1" applyBorder="1" applyAlignment="1">
      <alignment/>
      <protection/>
    </xf>
    <xf numFmtId="172" fontId="24" fillId="0" borderId="0" xfId="24" applyNumberFormat="1" applyFont="1" applyBorder="1">
      <alignment/>
      <protection/>
    </xf>
    <xf numFmtId="3" fontId="27" fillId="0" borderId="0" xfId="24" applyNumberFormat="1" applyFont="1" applyBorder="1" applyAlignment="1">
      <alignment horizontal="right"/>
      <protection/>
    </xf>
    <xf numFmtId="3" fontId="24" fillId="0" borderId="0" xfId="24" applyNumberFormat="1" applyFont="1" applyBorder="1" applyAlignment="1">
      <alignment horizontal="right"/>
      <protection/>
    </xf>
    <xf numFmtId="0" fontId="27" fillId="0" borderId="0" xfId="24" applyFont="1" applyBorder="1" applyAlignment="1">
      <alignment horizontal="right"/>
      <protection/>
    </xf>
    <xf numFmtId="0" fontId="24" fillId="0" borderId="0" xfId="24" applyFont="1" applyBorder="1" applyAlignment="1">
      <alignment/>
      <protection/>
    </xf>
    <xf numFmtId="0" fontId="30" fillId="0" borderId="0" xfId="25" applyFont="1">
      <alignment/>
      <protection/>
    </xf>
    <xf numFmtId="0" fontId="31" fillId="0" borderId="0" xfId="25" applyFont="1">
      <alignment/>
      <protection/>
    </xf>
    <xf numFmtId="0" fontId="16" fillId="0" borderId="0" xfId="25" applyFont="1">
      <alignment/>
      <protection/>
    </xf>
    <xf numFmtId="0" fontId="3" fillId="0" borderId="0" xfId="25" applyFont="1">
      <alignment/>
      <protection/>
    </xf>
    <xf numFmtId="3" fontId="3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0" fontId="3" fillId="0" borderId="1" xfId="0" applyFont="1" applyBorder="1" applyAlignment="1">
      <alignment wrapText="1"/>
    </xf>
    <xf numFmtId="3" fontId="3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1" fontId="3" fillId="0" borderId="0" xfId="15" applyFont="1" applyAlignment="1">
      <alignment horizont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3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3" fillId="0" borderId="0" xfId="29" applyFont="1" applyBorder="1" applyAlignment="1">
      <alignment horizontal="centerContinuous"/>
      <protection/>
    </xf>
    <xf numFmtId="0" fontId="9" fillId="0" borderId="0" xfId="29" applyFont="1">
      <alignment/>
      <protection/>
    </xf>
    <xf numFmtId="1" fontId="9" fillId="0" borderId="0" xfId="29" applyNumberFormat="1" applyFont="1">
      <alignment/>
      <protection/>
    </xf>
    <xf numFmtId="0" fontId="28" fillId="0" borderId="0" xfId="29">
      <alignment/>
      <protection/>
    </xf>
    <xf numFmtId="0" fontId="9" fillId="0" borderId="0" xfId="34" applyFont="1" applyAlignment="1" applyProtection="1">
      <alignment horizontal="left"/>
      <protection/>
    </xf>
    <xf numFmtId="0" fontId="9" fillId="0" borderId="0" xfId="29" applyFont="1" applyAlignment="1" applyProtection="1">
      <alignment horizontal="left"/>
      <protection/>
    </xf>
    <xf numFmtId="1" fontId="28" fillId="0" borderId="0" xfId="29" applyNumberFormat="1">
      <alignment/>
      <protection/>
    </xf>
    <xf numFmtId="177" fontId="9" fillId="0" borderId="0" xfId="29" applyNumberFormat="1" applyFont="1" applyProtection="1">
      <alignment/>
      <protection/>
    </xf>
    <xf numFmtId="0" fontId="3" fillId="0" borderId="0" xfId="29" applyFont="1" applyBorder="1">
      <alignment/>
      <protection/>
    </xf>
    <xf numFmtId="0" fontId="41" fillId="0" borderId="0" xfId="29" applyFont="1" applyBorder="1">
      <alignment/>
      <protection/>
    </xf>
    <xf numFmtId="0" fontId="41" fillId="0" borderId="0" xfId="29" applyFont="1" applyBorder="1" applyAlignment="1" applyProtection="1">
      <alignment horizontal="right"/>
      <protection/>
    </xf>
    <xf numFmtId="0" fontId="41" fillId="0" borderId="0" xfId="29" applyFont="1" applyBorder="1" applyAlignment="1" applyProtection="1">
      <alignment horizontal="centerContinuous"/>
      <protection/>
    </xf>
    <xf numFmtId="0" fontId="9" fillId="0" borderId="2" xfId="29" applyFont="1" applyFill="1" applyBorder="1">
      <alignment/>
      <protection/>
    </xf>
    <xf numFmtId="0" fontId="9" fillId="0" borderId="3" xfId="29" applyFont="1" applyFill="1" applyBorder="1">
      <alignment/>
      <protection/>
    </xf>
    <xf numFmtId="179" fontId="3" fillId="0" borderId="0" xfId="29" applyNumberFormat="1" applyFont="1" applyFill="1" applyBorder="1" applyProtection="1">
      <alignment/>
      <protection/>
    </xf>
    <xf numFmtId="0" fontId="3" fillId="0" borderId="2" xfId="29" applyFont="1" applyFill="1" applyBorder="1">
      <alignment/>
      <protection/>
    </xf>
    <xf numFmtId="0" fontId="28" fillId="0" borderId="0" xfId="29" applyFill="1">
      <alignment/>
      <protection/>
    </xf>
    <xf numFmtId="0" fontId="9" fillId="0" borderId="0" xfId="29" applyFont="1" applyFill="1" applyBorder="1">
      <alignment/>
      <protection/>
    </xf>
    <xf numFmtId="0" fontId="3" fillId="0" borderId="0" xfId="29" applyFont="1" applyFill="1" applyBorder="1">
      <alignment/>
      <protection/>
    </xf>
    <xf numFmtId="0" fontId="9" fillId="0" borderId="1" xfId="29" applyFont="1" applyFill="1" applyBorder="1">
      <alignment/>
      <protection/>
    </xf>
    <xf numFmtId="0" fontId="28" fillId="2" borderId="0" xfId="29" applyFill="1">
      <alignment/>
      <protection/>
    </xf>
    <xf numFmtId="0" fontId="28" fillId="0" borderId="0" xfId="29" applyBorder="1">
      <alignment/>
      <protection/>
    </xf>
    <xf numFmtId="177" fontId="9" fillId="0" borderId="0" xfId="29" applyNumberFormat="1" applyFont="1" applyFill="1" applyProtection="1">
      <alignment/>
      <protection/>
    </xf>
    <xf numFmtId="1" fontId="9" fillId="0" borderId="0" xfId="29" applyNumberFormat="1" applyFont="1" applyFill="1" applyAlignment="1" applyProtection="1">
      <alignment horizontal="right"/>
      <protection/>
    </xf>
    <xf numFmtId="1" fontId="28" fillId="0" borderId="0" xfId="29" applyNumberFormat="1" applyFill="1">
      <alignment/>
      <protection/>
    </xf>
    <xf numFmtId="0" fontId="9" fillId="0" borderId="0" xfId="29" applyFont="1" applyFill="1" applyAlignment="1" applyProtection="1">
      <alignment vertical="top"/>
      <protection locked="0"/>
    </xf>
    <xf numFmtId="37" fontId="9" fillId="0" borderId="0" xfId="29" applyNumberFormat="1" applyFont="1" applyFill="1">
      <alignment/>
      <protection/>
    </xf>
    <xf numFmtId="0" fontId="9" fillId="0" borderId="0" xfId="29" applyFont="1" applyFill="1" applyProtection="1">
      <alignment/>
      <protection/>
    </xf>
    <xf numFmtId="0" fontId="3" fillId="2" borderId="0" xfId="29" applyFont="1" applyFill="1" applyBorder="1">
      <alignment/>
      <protection/>
    </xf>
    <xf numFmtId="177" fontId="9" fillId="0" borderId="0" xfId="29" applyNumberFormat="1" applyFont="1" applyBorder="1" applyProtection="1">
      <alignment/>
      <protection/>
    </xf>
    <xf numFmtId="0" fontId="28" fillId="2" borderId="0" xfId="29" applyFill="1" applyBorder="1">
      <alignment/>
      <protection/>
    </xf>
    <xf numFmtId="1" fontId="28" fillId="0" borderId="0" xfId="29" applyNumberFormat="1" applyBorder="1">
      <alignment/>
      <protection/>
    </xf>
    <xf numFmtId="176" fontId="7" fillId="0" borderId="0" xfId="38" applyNumberFormat="1" applyFont="1" applyBorder="1" applyAlignment="1" applyProtection="1">
      <alignment horizontal="left"/>
      <protection/>
    </xf>
    <xf numFmtId="1" fontId="3" fillId="0" borderId="0" xfId="29" applyNumberFormat="1" applyFont="1" applyFill="1" applyBorder="1" applyProtection="1">
      <alignment/>
      <protection/>
    </xf>
    <xf numFmtId="0" fontId="9" fillId="0" borderId="0" xfId="29" applyFont="1" applyFill="1" applyBorder="1" applyProtection="1">
      <alignment/>
      <protection/>
    </xf>
    <xf numFmtId="0" fontId="28" fillId="0" borderId="0" xfId="29" applyFill="1" applyBorder="1">
      <alignment/>
      <protection/>
    </xf>
    <xf numFmtId="1" fontId="28" fillId="0" borderId="0" xfId="29" applyNumberFormat="1" applyFill="1" applyBorder="1">
      <alignment/>
      <protection/>
    </xf>
    <xf numFmtId="174" fontId="9" fillId="0" borderId="0" xfId="29" applyNumberFormat="1" applyFont="1" applyFill="1" applyBorder="1" applyAlignment="1" applyProtection="1">
      <alignment horizontal="right"/>
      <protection/>
    </xf>
    <xf numFmtId="179" fontId="9" fillId="0" borderId="0" xfId="29" applyNumberFormat="1" applyFont="1" applyFill="1" applyBorder="1" applyProtection="1">
      <alignment/>
      <protection/>
    </xf>
    <xf numFmtId="180" fontId="28" fillId="0" borderId="0" xfId="29" applyNumberFormat="1" applyProtection="1">
      <alignment/>
      <protection/>
    </xf>
    <xf numFmtId="0" fontId="9" fillId="0" borderId="0" xfId="29" applyFont="1" applyFill="1" applyAlignment="1" applyProtection="1">
      <alignment horizontal="right"/>
      <protection/>
    </xf>
    <xf numFmtId="180" fontId="42" fillId="0" borderId="0" xfId="29" applyNumberFormat="1" applyFont="1" applyProtection="1">
      <alignment/>
      <protection/>
    </xf>
    <xf numFmtId="177" fontId="28" fillId="0" borderId="0" xfId="29" applyNumberFormat="1" applyProtection="1">
      <alignment/>
      <protection/>
    </xf>
    <xf numFmtId="177" fontId="42" fillId="0" borderId="0" xfId="29" applyNumberFormat="1" applyFont="1" applyProtection="1">
      <alignment/>
      <protection/>
    </xf>
    <xf numFmtId="0" fontId="42" fillId="0" borderId="0" xfId="29" applyFont="1">
      <alignment/>
      <protection/>
    </xf>
    <xf numFmtId="181" fontId="42" fillId="0" borderId="0" xfId="29" applyNumberFormat="1" applyFont="1" applyProtection="1">
      <alignment/>
      <protection/>
    </xf>
    <xf numFmtId="176" fontId="9" fillId="0" borderId="0" xfId="19" applyNumberFormat="1" applyFont="1" applyFill="1" applyAlignment="1" applyProtection="1">
      <alignment horizontal="right"/>
      <protection/>
    </xf>
    <xf numFmtId="181" fontId="28" fillId="0" borderId="0" xfId="29" applyNumberFormat="1" applyProtection="1">
      <alignment/>
      <protection/>
    </xf>
    <xf numFmtId="0" fontId="9" fillId="0" borderId="0" xfId="29" applyFont="1" applyBorder="1" applyAlignment="1" applyProtection="1">
      <alignment horizontal="left"/>
      <protection/>
    </xf>
    <xf numFmtId="176" fontId="9" fillId="0" borderId="0" xfId="19" applyNumberFormat="1" applyFont="1" applyAlignment="1">
      <alignment horizontal="right"/>
    </xf>
    <xf numFmtId="0" fontId="44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33" fillId="0" borderId="4" xfId="0" applyFont="1" applyBorder="1" applyAlignment="1">
      <alignment/>
    </xf>
    <xf numFmtId="0" fontId="33" fillId="0" borderId="5" xfId="0" applyFont="1" applyBorder="1" applyAlignment="1">
      <alignment/>
    </xf>
    <xf numFmtId="0" fontId="46" fillId="0" borderId="0" xfId="0" applyFont="1" applyAlignment="1">
      <alignment/>
    </xf>
    <xf numFmtId="0" fontId="36" fillId="0" borderId="6" xfId="0" applyFont="1" applyBorder="1" applyAlignment="1">
      <alignment/>
    </xf>
    <xf numFmtId="0" fontId="36" fillId="0" borderId="3" xfId="0" applyFont="1" applyBorder="1" applyAlignment="1">
      <alignment/>
    </xf>
    <xf numFmtId="0" fontId="37" fillId="0" borderId="3" xfId="0" applyFont="1" applyBorder="1" applyAlignment="1">
      <alignment/>
    </xf>
    <xf numFmtId="0" fontId="3" fillId="0" borderId="6" xfId="0" applyFont="1" applyBorder="1" applyAlignment="1">
      <alignment horizontal="center"/>
    </xf>
    <xf numFmtId="183" fontId="3" fillId="0" borderId="6" xfId="0" applyNumberFormat="1" applyFont="1" applyBorder="1" applyAlignment="1">
      <alignment horizontal="center"/>
    </xf>
    <xf numFmtId="18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83" fontId="3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43" fillId="0" borderId="0" xfId="0" applyFont="1" applyAlignment="1">
      <alignment/>
    </xf>
    <xf numFmtId="0" fontId="3" fillId="0" borderId="8" xfId="0" applyFont="1" applyBorder="1" applyAlignment="1">
      <alignment horizontal="right" vertical="top" wrapText="1"/>
    </xf>
    <xf numFmtId="184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 vertical="top" wrapText="1"/>
    </xf>
    <xf numFmtId="0" fontId="20" fillId="0" borderId="0" xfId="0" applyFont="1" applyAlignment="1">
      <alignment/>
    </xf>
    <xf numFmtId="0" fontId="33" fillId="0" borderId="4" xfId="0" applyFont="1" applyBorder="1" applyAlignment="1">
      <alignment horizontal="left" wrapText="1"/>
    </xf>
    <xf numFmtId="0" fontId="33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175" fontId="3" fillId="0" borderId="0" xfId="15" applyNumberFormat="1" applyFont="1" applyAlignment="1">
      <alignment/>
    </xf>
    <xf numFmtId="0" fontId="36" fillId="0" borderId="0" xfId="0" applyFont="1" applyBorder="1" applyAlignment="1">
      <alignment horizontal="left"/>
    </xf>
    <xf numFmtId="3" fontId="3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75" fontId="3" fillId="0" borderId="0" xfId="0" applyNumberFormat="1" applyFont="1" applyAlignment="1">
      <alignment horizontal="right"/>
    </xf>
    <xf numFmtId="0" fontId="41" fillId="0" borderId="0" xfId="0" applyFont="1" applyBorder="1" applyAlignment="1">
      <alignment/>
    </xf>
    <xf numFmtId="0" fontId="36" fillId="0" borderId="0" xfId="0" applyFont="1" applyAlignment="1">
      <alignment/>
    </xf>
    <xf numFmtId="0" fontId="33" fillId="0" borderId="4" xfId="0" applyFont="1" applyBorder="1" applyAlignment="1">
      <alignment wrapText="1"/>
    </xf>
    <xf numFmtId="0" fontId="33" fillId="0" borderId="9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183" fontId="3" fillId="0" borderId="0" xfId="0" applyNumberFormat="1" applyFont="1" applyBorder="1" applyAlignment="1">
      <alignment horizontal="center"/>
    </xf>
    <xf numFmtId="183" fontId="33" fillId="0" borderId="11" xfId="0" applyNumberFormat="1" applyFont="1" applyBorder="1" applyAlignment="1">
      <alignment horizontal="center"/>
    </xf>
    <xf numFmtId="184" fontId="33" fillId="0" borderId="6" xfId="15" applyNumberFormat="1" applyFont="1" applyBorder="1" applyAlignment="1">
      <alignment horizontal="center" vertical="center" readingOrder="1"/>
    </xf>
    <xf numFmtId="183" fontId="3" fillId="0" borderId="12" xfId="0" applyNumberFormat="1" applyFont="1" applyBorder="1" applyAlignment="1">
      <alignment horizontal="center"/>
    </xf>
    <xf numFmtId="183" fontId="33" fillId="0" borderId="13" xfId="0" applyNumberFormat="1" applyFont="1" applyBorder="1" applyAlignment="1">
      <alignment horizontal="center"/>
    </xf>
    <xf numFmtId="184" fontId="33" fillId="0" borderId="7" xfId="0" applyNumberFormat="1" applyFont="1" applyBorder="1" applyAlignment="1">
      <alignment horizontal="center"/>
    </xf>
    <xf numFmtId="0" fontId="25" fillId="0" borderId="0" xfId="35" applyFont="1">
      <alignment/>
      <protection/>
    </xf>
    <xf numFmtId="0" fontId="0" fillId="0" borderId="0" xfId="35">
      <alignment/>
      <protection/>
    </xf>
    <xf numFmtId="0" fontId="2" fillId="0" borderId="0" xfId="35" applyFont="1">
      <alignment/>
      <protection/>
    </xf>
    <xf numFmtId="0" fontId="33" fillId="0" borderId="0" xfId="35" applyFont="1">
      <alignment/>
      <protection/>
    </xf>
    <xf numFmtId="0" fontId="5" fillId="0" borderId="0" xfId="35" applyFont="1">
      <alignment/>
      <protection/>
    </xf>
    <xf numFmtId="0" fontId="33" fillId="0" borderId="1" xfId="35" applyFont="1" applyBorder="1">
      <alignment/>
      <protection/>
    </xf>
    <xf numFmtId="0" fontId="35" fillId="0" borderId="0" xfId="35" applyFont="1">
      <alignment/>
      <protection/>
    </xf>
    <xf numFmtId="0" fontId="24" fillId="0" borderId="14" xfId="35" applyFont="1" applyBorder="1">
      <alignment/>
      <protection/>
    </xf>
    <xf numFmtId="0" fontId="24" fillId="0" borderId="14" xfId="35" applyFont="1" applyBorder="1" applyAlignment="1">
      <alignment horizontal="center"/>
      <protection/>
    </xf>
    <xf numFmtId="0" fontId="24" fillId="0" borderId="0" xfId="35" applyFont="1" applyBorder="1">
      <alignment/>
      <protection/>
    </xf>
    <xf numFmtId="0" fontId="27" fillId="0" borderId="0" xfId="35" applyFont="1" applyBorder="1" applyAlignment="1">
      <alignment horizontal="right"/>
      <protection/>
    </xf>
    <xf numFmtId="0" fontId="24" fillId="0" borderId="0" xfId="35" applyFont="1" applyBorder="1" applyAlignment="1">
      <alignment horizontal="right"/>
      <protection/>
    </xf>
    <xf numFmtId="0" fontId="27" fillId="0" borderId="0" xfId="35" applyFont="1" applyBorder="1" applyAlignment="1">
      <alignment horizontal="right" wrapText="1"/>
      <protection/>
    </xf>
    <xf numFmtId="0" fontId="24" fillId="0" borderId="0" xfId="35" applyFont="1" applyBorder="1" applyAlignment="1">
      <alignment horizontal="right" wrapText="1"/>
      <protection/>
    </xf>
    <xf numFmtId="0" fontId="35" fillId="0" borderId="1" xfId="35" applyFont="1" applyBorder="1">
      <alignment/>
      <protection/>
    </xf>
    <xf numFmtId="0" fontId="24" fillId="0" borderId="1" xfId="35" applyFont="1" applyBorder="1">
      <alignment/>
      <protection/>
    </xf>
    <xf numFmtId="0" fontId="27" fillId="0" borderId="1" xfId="35" applyFont="1" applyBorder="1" applyAlignment="1">
      <alignment horizontal="right" wrapText="1"/>
      <protection/>
    </xf>
    <xf numFmtId="0" fontId="49" fillId="0" borderId="1" xfId="35" applyFont="1" applyBorder="1" applyAlignment="1">
      <alignment horizontal="right" wrapText="1"/>
      <protection/>
    </xf>
    <xf numFmtId="0" fontId="24" fillId="0" borderId="1" xfId="35" applyFont="1" applyBorder="1" applyAlignment="1">
      <alignment horizontal="right" wrapText="1"/>
      <protection/>
    </xf>
    <xf numFmtId="0" fontId="35" fillId="0" borderId="1" xfId="35" applyFont="1" applyBorder="1" applyAlignment="1">
      <alignment horizontal="right" wrapText="1"/>
      <protection/>
    </xf>
    <xf numFmtId="0" fontId="27" fillId="0" borderId="0" xfId="35" applyFont="1" applyBorder="1">
      <alignment/>
      <protection/>
    </xf>
    <xf numFmtId="188" fontId="27" fillId="0" borderId="0" xfId="26" applyFont="1" applyBorder="1">
      <alignment/>
      <protection/>
    </xf>
    <xf numFmtId="188" fontId="49" fillId="0" borderId="0" xfId="26" applyFont="1" applyBorder="1">
      <alignment/>
      <protection/>
    </xf>
    <xf numFmtId="3" fontId="27" fillId="0" borderId="0" xfId="26" applyNumberFormat="1" applyFont="1" applyBorder="1">
      <alignment/>
      <protection/>
    </xf>
    <xf numFmtId="3" fontId="24" fillId="0" borderId="0" xfId="26" applyNumberFormat="1" applyFont="1" applyBorder="1">
      <alignment/>
      <protection/>
    </xf>
    <xf numFmtId="3" fontId="24" fillId="0" borderId="0" xfId="26" applyNumberFormat="1" applyFont="1" applyBorder="1" applyAlignment="1">
      <alignment horizontal="right"/>
      <protection/>
    </xf>
    <xf numFmtId="188" fontId="24" fillId="0" borderId="0" xfId="26" applyFont="1">
      <alignment/>
      <protection/>
    </xf>
    <xf numFmtId="188" fontId="35" fillId="0" borderId="0" xfId="26" applyFont="1">
      <alignment/>
      <protection/>
    </xf>
    <xf numFmtId="3" fontId="24" fillId="0" borderId="0" xfId="26" applyNumberFormat="1" applyFont="1">
      <alignment/>
      <protection/>
    </xf>
    <xf numFmtId="3" fontId="24" fillId="0" borderId="0" xfId="26" applyNumberFormat="1" applyFont="1" applyAlignment="1" quotePrefix="1">
      <alignment horizontal="right"/>
      <protection/>
    </xf>
    <xf numFmtId="175" fontId="27" fillId="0" borderId="0" xfId="17" applyNumberFormat="1" applyFont="1" applyAlignment="1">
      <alignment horizontal="right"/>
    </xf>
    <xf numFmtId="188" fontId="27" fillId="0" borderId="0" xfId="26" applyFont="1">
      <alignment/>
      <protection/>
    </xf>
    <xf numFmtId="188" fontId="49" fillId="0" borderId="0" xfId="26" applyFont="1">
      <alignment/>
      <protection/>
    </xf>
    <xf numFmtId="3" fontId="27" fillId="0" borderId="0" xfId="26" applyNumberFormat="1" applyFont="1">
      <alignment/>
      <protection/>
    </xf>
    <xf numFmtId="3" fontId="5" fillId="0" borderId="0" xfId="35" applyNumberFormat="1" applyFont="1" applyBorder="1">
      <alignment/>
      <protection/>
    </xf>
    <xf numFmtId="3" fontId="27" fillId="0" borderId="0" xfId="26" applyNumberFormat="1" applyFont="1" applyAlignment="1" quotePrefix="1">
      <alignment horizontal="right"/>
      <protection/>
    </xf>
    <xf numFmtId="188" fontId="51" fillId="0" borderId="0" xfId="26" applyFont="1">
      <alignment/>
      <protection/>
    </xf>
    <xf numFmtId="37" fontId="5" fillId="0" borderId="0" xfId="35" applyNumberFormat="1" applyFont="1" applyBorder="1" applyAlignment="1">
      <alignment horizontal="right"/>
      <protection/>
    </xf>
    <xf numFmtId="0" fontId="0" fillId="0" borderId="0" xfId="35" applyBorder="1">
      <alignment/>
      <protection/>
    </xf>
    <xf numFmtId="188" fontId="27" fillId="0" borderId="1" xfId="26" applyFont="1" applyBorder="1">
      <alignment/>
      <protection/>
    </xf>
    <xf numFmtId="188" fontId="49" fillId="0" borderId="1" xfId="26" applyFont="1" applyBorder="1">
      <alignment/>
      <protection/>
    </xf>
    <xf numFmtId="3" fontId="27" fillId="0" borderId="1" xfId="26" applyNumberFormat="1" applyFont="1" applyBorder="1">
      <alignment/>
      <protection/>
    </xf>
    <xf numFmtId="188" fontId="6" fillId="0" borderId="0" xfId="26" applyFont="1" applyBorder="1">
      <alignment/>
      <protection/>
    </xf>
    <xf numFmtId="188" fontId="52" fillId="0" borderId="0" xfId="26" applyFont="1" applyBorder="1">
      <alignment/>
      <protection/>
    </xf>
    <xf numFmtId="3" fontId="6" fillId="0" borderId="0" xfId="26" applyNumberFormat="1" applyFont="1" applyBorder="1">
      <alignment/>
      <protection/>
    </xf>
    <xf numFmtId="0" fontId="20" fillId="0" borderId="0" xfId="27" applyFont="1">
      <alignment/>
      <protection/>
    </xf>
    <xf numFmtId="0" fontId="43" fillId="0" borderId="0" xfId="27" applyFont="1">
      <alignment/>
      <protection/>
    </xf>
    <xf numFmtId="0" fontId="3" fillId="0" borderId="0" xfId="27" applyFont="1">
      <alignment/>
      <protection/>
    </xf>
    <xf numFmtId="0" fontId="31" fillId="0" borderId="0" xfId="27" applyFont="1">
      <alignment/>
      <protection/>
    </xf>
    <xf numFmtId="189" fontId="3" fillId="0" borderId="0" xfId="18" applyNumberFormat="1" applyFont="1" applyAlignment="1">
      <alignment/>
    </xf>
    <xf numFmtId="0" fontId="36" fillId="0" borderId="0" xfId="27" applyFont="1">
      <alignment/>
      <protection/>
    </xf>
    <xf numFmtId="0" fontId="9" fillId="0" borderId="0" xfId="27" applyFont="1">
      <alignment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9" fillId="0" borderId="0" xfId="28" applyFont="1">
      <alignment vertical="center"/>
      <protection/>
    </xf>
    <xf numFmtId="0" fontId="3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5" fillId="0" borderId="8" xfId="0" applyFont="1" applyBorder="1" applyAlignment="1">
      <alignment/>
    </xf>
    <xf numFmtId="0" fontId="37" fillId="0" borderId="6" xfId="0" applyFont="1" applyBorder="1" applyAlignment="1">
      <alignment/>
    </xf>
    <xf numFmtId="0" fontId="3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justify" wrapText="1"/>
    </xf>
    <xf numFmtId="183" fontId="3" fillId="0" borderId="6" xfId="15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35" applyFont="1">
      <alignment/>
      <protection/>
    </xf>
    <xf numFmtId="0" fontId="20" fillId="0" borderId="0" xfId="24" applyFont="1" applyBorder="1" quotePrefix="1">
      <alignment/>
      <protection/>
    </xf>
    <xf numFmtId="0" fontId="22" fillId="0" borderId="0" xfId="24" applyFont="1" applyBorder="1" quotePrefix="1">
      <alignment/>
      <protection/>
    </xf>
    <xf numFmtId="0" fontId="9" fillId="0" borderId="1" xfId="0" applyFont="1" applyBorder="1" applyAlignment="1">
      <alignment/>
    </xf>
    <xf numFmtId="0" fontId="45" fillId="0" borderId="0" xfId="0" applyFont="1" applyAlignment="1">
      <alignment/>
    </xf>
    <xf numFmtId="0" fontId="5" fillId="0" borderId="7" xfId="0" applyFont="1" applyBorder="1" applyAlignment="1">
      <alignment/>
    </xf>
    <xf numFmtId="184" fontId="33" fillId="0" borderId="3" xfId="0" applyNumberFormat="1" applyFont="1" applyBorder="1" applyAlignment="1">
      <alignment horizontal="center"/>
    </xf>
    <xf numFmtId="175" fontId="5" fillId="0" borderId="0" xfId="15" applyNumberFormat="1" applyFont="1" applyAlignment="1">
      <alignment/>
    </xf>
    <xf numFmtId="175" fontId="5" fillId="0" borderId="0" xfId="15" applyNumberFormat="1" applyFont="1" applyBorder="1" applyAlignment="1">
      <alignment/>
    </xf>
    <xf numFmtId="175" fontId="5" fillId="0" borderId="0" xfId="15" applyNumberFormat="1" applyFont="1" applyAlignment="1">
      <alignment horizontal="right"/>
    </xf>
    <xf numFmtId="184" fontId="33" fillId="0" borderId="3" xfId="0" applyNumberFormat="1" applyFont="1" applyFill="1" applyBorder="1" applyAlignment="1">
      <alignment horizontal="center"/>
    </xf>
    <xf numFmtId="184" fontId="33" fillId="0" borderId="7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33" fillId="0" borderId="1" xfId="0" applyNumberFormat="1" applyFont="1" applyBorder="1" applyAlignment="1" quotePrefix="1">
      <alignment horizontal="right" wrapText="1"/>
    </xf>
    <xf numFmtId="172" fontId="3" fillId="0" borderId="1" xfId="0" applyNumberFormat="1" applyFont="1" applyBorder="1" applyAlignment="1" quotePrefix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41" fillId="0" borderId="0" xfId="0" applyFont="1" applyBorder="1" applyAlignment="1">
      <alignment horizontal="right" vertical="top" wrapText="1"/>
    </xf>
    <xf numFmtId="0" fontId="3" fillId="0" borderId="0" xfId="27" applyFont="1" applyAlignment="1">
      <alignment horizontal="right"/>
      <protection/>
    </xf>
    <xf numFmtId="0" fontId="20" fillId="0" borderId="1" xfId="35" applyFont="1" applyBorder="1">
      <alignment/>
      <protection/>
    </xf>
    <xf numFmtId="171" fontId="3" fillId="0" borderId="0" xfId="15" applyFont="1" applyAlignment="1" quotePrefix="1">
      <alignment horizontal="right"/>
    </xf>
    <xf numFmtId="171" fontId="3" fillId="0" borderId="0" xfId="15" applyFont="1" applyAlignment="1">
      <alignment horizontal="right"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75" fontId="3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191" fontId="33" fillId="0" borderId="0" xfId="0" applyNumberFormat="1" applyFont="1" applyBorder="1" applyAlignment="1" quotePrefix="1">
      <alignment horizontal="left"/>
    </xf>
    <xf numFmtId="182" fontId="33" fillId="0" borderId="0" xfId="15" applyNumberFormat="1" applyFont="1" applyBorder="1" applyAlignment="1">
      <alignment horizontal="right"/>
    </xf>
    <xf numFmtId="182" fontId="3" fillId="0" borderId="0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left"/>
    </xf>
    <xf numFmtId="0" fontId="33" fillId="0" borderId="0" xfId="0" applyFont="1" applyBorder="1" applyAlignment="1" quotePrefix="1">
      <alignment horizontal="left"/>
    </xf>
    <xf numFmtId="3" fontId="33" fillId="0" borderId="0" xfId="0" applyNumberFormat="1" applyFont="1" applyBorder="1" applyAlignment="1" quotePrefix="1">
      <alignment horizontal="left"/>
    </xf>
    <xf numFmtId="179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183" fontId="3" fillId="0" borderId="6" xfId="15" applyNumberFormat="1" applyFont="1" applyFill="1" applyBorder="1" applyAlignment="1">
      <alignment horizontal="center"/>
    </xf>
    <xf numFmtId="3" fontId="24" fillId="0" borderId="1" xfId="26" applyNumberFormat="1" applyFont="1" applyBorder="1">
      <alignment/>
      <protection/>
    </xf>
    <xf numFmtId="0" fontId="0" fillId="0" borderId="0" xfId="35" applyFont="1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0" fontId="24" fillId="0" borderId="1" xfId="25" applyFont="1" applyBorder="1">
      <alignment/>
      <protection/>
    </xf>
    <xf numFmtId="192" fontId="27" fillId="0" borderId="0" xfId="25" applyNumberFormat="1" applyFont="1" applyAlignment="1">
      <alignment horizontal="right"/>
      <protection/>
    </xf>
    <xf numFmtId="0" fontId="27" fillId="0" borderId="0" xfId="25" applyFont="1" applyAlignment="1">
      <alignment horizontal="left"/>
      <protection/>
    </xf>
    <xf numFmtId="15" fontId="27" fillId="0" borderId="0" xfId="25" applyNumberFormat="1" applyFont="1" applyBorder="1" applyAlignment="1">
      <alignment horizontal="right"/>
      <protection/>
    </xf>
    <xf numFmtId="0" fontId="63" fillId="0" borderId="0" xfId="25" applyFont="1" applyBorder="1" applyAlignment="1">
      <alignment horizontal="right"/>
      <protection/>
    </xf>
    <xf numFmtId="0" fontId="27" fillId="0" borderId="0" xfId="25" applyFont="1" applyAlignment="1">
      <alignment horizontal="right"/>
      <protection/>
    </xf>
    <xf numFmtId="0" fontId="64" fillId="0" borderId="0" xfId="25" applyFont="1">
      <alignment/>
      <protection/>
    </xf>
    <xf numFmtId="192" fontId="65" fillId="0" borderId="0" xfId="25" applyNumberFormat="1" applyFont="1" applyAlignment="1">
      <alignment horizontal="right"/>
      <protection/>
    </xf>
    <xf numFmtId="0" fontId="65" fillId="0" borderId="0" xfId="25" applyFont="1" applyAlignment="1">
      <alignment horizontal="left"/>
      <protection/>
    </xf>
    <xf numFmtId="3" fontId="27" fillId="0" borderId="0" xfId="25" applyNumberFormat="1" applyFont="1" applyAlignment="1">
      <alignment horizontal="right"/>
      <protection/>
    </xf>
    <xf numFmtId="0" fontId="24" fillId="0" borderId="0" xfId="27" applyFont="1">
      <alignment/>
      <protection/>
    </xf>
    <xf numFmtId="0" fontId="24" fillId="0" borderId="0" xfId="27" applyFont="1" applyBorder="1">
      <alignment/>
      <protection/>
    </xf>
    <xf numFmtId="0" fontId="27" fillId="0" borderId="0" xfId="27" applyFont="1" applyBorder="1">
      <alignment/>
      <protection/>
    </xf>
    <xf numFmtId="0" fontId="24" fillId="0" borderId="0" xfId="27" applyFont="1" applyBorder="1" applyAlignment="1">
      <alignment horizontal="right"/>
      <protection/>
    </xf>
    <xf numFmtId="0" fontId="24" fillId="0" borderId="0" xfId="27" applyFont="1" applyAlignment="1">
      <alignment horizontal="right"/>
      <protection/>
    </xf>
    <xf numFmtId="0" fontId="27" fillId="0" borderId="1" xfId="27" applyFont="1" applyBorder="1">
      <alignment/>
      <protection/>
    </xf>
    <xf numFmtId="0" fontId="24" fillId="0" borderId="1" xfId="27" applyFont="1" applyBorder="1">
      <alignment/>
      <protection/>
    </xf>
    <xf numFmtId="0" fontId="63" fillId="0" borderId="1" xfId="27" applyFont="1" applyBorder="1" applyAlignment="1">
      <alignment horizontal="right"/>
      <protection/>
    </xf>
    <xf numFmtId="0" fontId="63" fillId="0" borderId="1" xfId="27" applyFont="1" applyBorder="1" applyAlignment="1">
      <alignment horizontal="center"/>
      <protection/>
    </xf>
    <xf numFmtId="0" fontId="24" fillId="0" borderId="0" xfId="27" applyFont="1" applyBorder="1" applyAlignment="1">
      <alignment horizontal="center"/>
      <protection/>
    </xf>
    <xf numFmtId="0" fontId="27" fillId="0" borderId="0" xfId="27" applyFont="1">
      <alignment/>
      <protection/>
    </xf>
    <xf numFmtId="189" fontId="27" fillId="0" borderId="0" xfId="18" applyNumberFormat="1" applyFont="1" applyAlignment="1">
      <alignment/>
    </xf>
    <xf numFmtId="189" fontId="24" fillId="0" borderId="0" xfId="18" applyNumberFormat="1" applyFont="1" applyAlignment="1">
      <alignment/>
    </xf>
    <xf numFmtId="0" fontId="66" fillId="0" borderId="0" xfId="27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" xfId="0" applyFont="1" applyBorder="1" applyAlignment="1">
      <alignment/>
    </xf>
    <xf numFmtId="14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 horizontal="right"/>
    </xf>
    <xf numFmtId="14" fontId="27" fillId="0" borderId="0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4" fontId="24" fillId="0" borderId="0" xfId="15" applyNumberFormat="1" applyFont="1" applyAlignment="1" quotePrefix="1">
      <alignment horizontal="right"/>
    </xf>
    <xf numFmtId="0" fontId="67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left" vertical="justify" wrapText="1"/>
    </xf>
    <xf numFmtId="0" fontId="68" fillId="0" borderId="0" xfId="0" applyFont="1" applyAlignment="1">
      <alignment/>
    </xf>
    <xf numFmtId="0" fontId="27" fillId="0" borderId="0" xfId="25" applyFont="1">
      <alignment/>
      <protection/>
    </xf>
    <xf numFmtId="0" fontId="27" fillId="0" borderId="0" xfId="25" applyFont="1" applyBorder="1">
      <alignment/>
      <protection/>
    </xf>
    <xf numFmtId="0" fontId="66" fillId="0" borderId="0" xfId="25" applyFont="1">
      <alignment/>
      <protection/>
    </xf>
    <xf numFmtId="0" fontId="65" fillId="0" borderId="0" xfId="25" applyFont="1">
      <alignment/>
      <protection/>
    </xf>
    <xf numFmtId="0" fontId="69" fillId="0" borderId="0" xfId="25" applyFont="1">
      <alignment/>
      <protection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182" fontId="61" fillId="0" borderId="0" xfId="15" applyNumberFormat="1" applyFont="1" applyBorder="1" applyAlignment="1">
      <alignment horizontal="center"/>
    </xf>
    <xf numFmtId="174" fontId="33" fillId="0" borderId="0" xfId="0" applyNumberFormat="1" applyFont="1" applyBorder="1" applyAlignment="1">
      <alignment horizontal="right"/>
    </xf>
    <xf numFmtId="175" fontId="33" fillId="0" borderId="0" xfId="0" applyNumberFormat="1" applyFont="1" applyAlignment="1">
      <alignment/>
    </xf>
    <xf numFmtId="171" fontId="3" fillId="0" borderId="0" xfId="15" applyFont="1" applyAlignment="1">
      <alignment/>
    </xf>
    <xf numFmtId="174" fontId="3" fillId="0" borderId="0" xfId="0" applyNumberFormat="1" applyFont="1" applyBorder="1" applyAlignment="1">
      <alignment horizontal="right"/>
    </xf>
    <xf numFmtId="184" fontId="33" fillId="0" borderId="6" xfId="0" applyNumberFormat="1" applyFont="1" applyFill="1" applyBorder="1" applyAlignment="1">
      <alignment horizontal="center"/>
    </xf>
    <xf numFmtId="183" fontId="3" fillId="0" borderId="2" xfId="0" applyNumberFormat="1" applyFont="1" applyBorder="1" applyAlignment="1">
      <alignment horizontal="center"/>
    </xf>
    <xf numFmtId="184" fontId="33" fillId="0" borderId="6" xfId="0" applyNumberFormat="1" applyFont="1" applyBorder="1" applyAlignment="1">
      <alignment horizontal="center"/>
    </xf>
    <xf numFmtId="175" fontId="24" fillId="0" borderId="0" xfId="17" applyNumberFormat="1" applyFont="1" applyAlignment="1">
      <alignment horizontal="right"/>
    </xf>
    <xf numFmtId="0" fontId="71" fillId="0" borderId="0" xfId="0" applyFont="1" applyAlignment="1">
      <alignment/>
    </xf>
    <xf numFmtId="14" fontId="3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4" fontId="27" fillId="0" borderId="1" xfId="0" applyNumberFormat="1" applyFont="1" applyBorder="1" applyAlignment="1">
      <alignment horizontal="right"/>
    </xf>
    <xf numFmtId="14" fontId="24" fillId="0" borderId="1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 vertical="top" wrapText="1"/>
    </xf>
    <xf numFmtId="15" fontId="24" fillId="0" borderId="0" xfId="35" applyNumberFormat="1" applyFont="1" applyBorder="1" applyAlignment="1" quotePrefix="1">
      <alignment horizontal="right"/>
      <protection/>
    </xf>
    <xf numFmtId="15" fontId="27" fillId="0" borderId="0" xfId="35" applyNumberFormat="1" applyFont="1" applyBorder="1" applyAlignment="1" quotePrefix="1">
      <alignment horizontal="right"/>
      <protection/>
    </xf>
    <xf numFmtId="18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1" fillId="0" borderId="0" xfId="0" applyNumberFormat="1" applyFont="1" applyAlignment="1">
      <alignment/>
    </xf>
    <xf numFmtId="200" fontId="33" fillId="0" borderId="0" xfId="15" applyNumberFormat="1" applyFont="1" applyAlignment="1">
      <alignment/>
    </xf>
    <xf numFmtId="0" fontId="3" fillId="0" borderId="0" xfId="27" applyFont="1" applyBorder="1" applyAlignment="1">
      <alignment horizontal="center"/>
      <protection/>
    </xf>
    <xf numFmtId="0" fontId="75" fillId="0" borderId="0" xfId="0" applyFont="1" applyAlignment="1">
      <alignment/>
    </xf>
    <xf numFmtId="0" fontId="34" fillId="0" borderId="0" xfId="0" applyFont="1" applyAlignment="1">
      <alignment horizontal="left"/>
    </xf>
    <xf numFmtId="0" fontId="6" fillId="0" borderId="0" xfId="25" applyFont="1" applyAlignment="1">
      <alignment horizontal="justify" vertical="justify"/>
      <protection/>
    </xf>
    <xf numFmtId="0" fontId="16" fillId="0" borderId="0" xfId="27" applyFont="1">
      <alignment/>
      <protection/>
    </xf>
    <xf numFmtId="0" fontId="16" fillId="0" borderId="0" xfId="27" applyFont="1" applyBorder="1" applyAlignment="1">
      <alignment horizontal="right"/>
      <protection/>
    </xf>
    <xf numFmtId="0" fontId="31" fillId="0" borderId="0" xfId="27" applyFont="1" applyBorder="1">
      <alignment/>
      <protection/>
    </xf>
    <xf numFmtId="0" fontId="31" fillId="0" borderId="0" xfId="27" applyFont="1" applyBorder="1" applyAlignment="1">
      <alignment horizontal="right"/>
      <protection/>
    </xf>
    <xf numFmtId="0" fontId="31" fillId="0" borderId="0" xfId="27" applyFont="1" applyAlignment="1">
      <alignment horizontal="right"/>
      <protection/>
    </xf>
    <xf numFmtId="0" fontId="3" fillId="0" borderId="0" xfId="0" applyFont="1" applyBorder="1" applyAlignment="1">
      <alignment horizontal="left"/>
    </xf>
    <xf numFmtId="3" fontId="33" fillId="0" borderId="0" xfId="0" applyNumberFormat="1" applyFont="1" applyBorder="1" applyAlignment="1" quotePrefix="1">
      <alignment horizontal="right" wrapText="1"/>
    </xf>
    <xf numFmtId="172" fontId="3" fillId="0" borderId="0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 wrapText="1"/>
    </xf>
    <xf numFmtId="174" fontId="3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4" fontId="33" fillId="0" borderId="0" xfId="15" applyNumberFormat="1" applyFont="1" applyAlignment="1" quotePrefix="1">
      <alignment horizontal="right"/>
    </xf>
    <xf numFmtId="0" fontId="16" fillId="0" borderId="0" xfId="34" applyFont="1" applyFill="1" applyAlignment="1" applyProtection="1">
      <alignment horizontal="centerContinuous"/>
      <protection/>
    </xf>
    <xf numFmtId="0" fontId="3" fillId="0" borderId="0" xfId="29" applyFont="1" applyFill="1" applyBorder="1" applyAlignment="1">
      <alignment horizontal="centerContinuous"/>
      <protection/>
    </xf>
    <xf numFmtId="0" fontId="9" fillId="0" borderId="0" xfId="29" applyFont="1" applyFill="1" applyAlignment="1">
      <alignment horizontal="centerContinuous"/>
      <protection/>
    </xf>
    <xf numFmtId="0" fontId="3" fillId="0" borderId="0" xfId="29" applyFont="1" applyFill="1" applyAlignment="1">
      <alignment horizontal="centerContinuous"/>
      <protection/>
    </xf>
    <xf numFmtId="0" fontId="3" fillId="0" borderId="0" xfId="29" applyFont="1" applyFill="1">
      <alignment/>
      <protection/>
    </xf>
    <xf numFmtId="0" fontId="41" fillId="0" borderId="0" xfId="29" applyFont="1" applyFill="1" applyAlignment="1">
      <alignment/>
      <protection/>
    </xf>
    <xf numFmtId="0" fontId="9" fillId="0" borderId="0" xfId="29" applyFont="1" applyFill="1">
      <alignment/>
      <protection/>
    </xf>
    <xf numFmtId="0" fontId="31" fillId="0" borderId="0" xfId="34" applyFont="1" applyFill="1" applyAlignment="1" applyProtection="1">
      <alignment horizontal="left"/>
      <protection/>
    </xf>
    <xf numFmtId="0" fontId="9" fillId="0" borderId="0" xfId="34" applyFont="1" applyFill="1" applyAlignment="1" applyProtection="1">
      <alignment horizontal="left"/>
      <protection/>
    </xf>
    <xf numFmtId="0" fontId="9" fillId="0" borderId="0" xfId="29" applyFont="1" applyFill="1" applyAlignment="1" applyProtection="1">
      <alignment horizontal="left"/>
      <protection/>
    </xf>
    <xf numFmtId="0" fontId="3" fillId="0" borderId="2" xfId="29" applyFont="1" applyFill="1" applyBorder="1" applyAlignment="1">
      <alignment horizontal="centerContinuous"/>
      <protection/>
    </xf>
    <xf numFmtId="174" fontId="3" fillId="0" borderId="0" xfId="29" applyNumberFormat="1" applyFont="1" applyFill="1" applyBorder="1" applyAlignment="1" applyProtection="1">
      <alignment horizontal="right"/>
      <protection/>
    </xf>
    <xf numFmtId="180" fontId="9" fillId="0" borderId="0" xfId="29" applyNumberFormat="1" applyFont="1" applyFill="1" applyBorder="1" applyProtection="1">
      <alignment/>
      <protection/>
    </xf>
    <xf numFmtId="181" fontId="9" fillId="0" borderId="0" xfId="29" applyNumberFormat="1" applyFont="1" applyFill="1" applyBorder="1" applyProtection="1">
      <alignment/>
      <protection/>
    </xf>
    <xf numFmtId="0" fontId="9" fillId="0" borderId="0" xfId="34" applyFont="1" applyFill="1" applyBorder="1">
      <alignment/>
      <protection/>
    </xf>
    <xf numFmtId="180" fontId="3" fillId="0" borderId="0" xfId="29" applyNumberFormat="1" applyFont="1" applyFill="1" applyBorder="1" applyProtection="1">
      <alignment/>
      <protection/>
    </xf>
    <xf numFmtId="0" fontId="5" fillId="0" borderId="0" xfId="34" applyFont="1" applyFill="1" applyBorder="1">
      <alignment/>
      <protection/>
    </xf>
    <xf numFmtId="177" fontId="9" fillId="0" borderId="0" xfId="29" applyNumberFormat="1" applyFont="1" applyFill="1" applyBorder="1" applyProtection="1">
      <alignment/>
      <protection/>
    </xf>
    <xf numFmtId="1" fontId="9" fillId="0" borderId="0" xfId="29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9" fillId="0" borderId="0" xfId="19" applyNumberFormat="1" applyFont="1" applyBorder="1" applyAlignment="1" applyProtection="1">
      <alignment horizontal="right"/>
      <protection/>
    </xf>
    <xf numFmtId="1" fontId="9" fillId="0" borderId="0" xfId="29" applyNumberFormat="1" applyFont="1" applyBorder="1" applyAlignment="1" applyProtection="1">
      <alignment horizontal="right"/>
      <protection/>
    </xf>
    <xf numFmtId="178" fontId="41" fillId="0" borderId="0" xfId="29" applyNumberFormat="1" applyFont="1" applyBorder="1" applyAlignment="1" applyProtection="1" quotePrefix="1">
      <alignment horizontal="right"/>
      <protection/>
    </xf>
    <xf numFmtId="0" fontId="9" fillId="0" borderId="0" xfId="34" applyFont="1" applyBorder="1" applyAlignment="1">
      <alignment horizontal="right"/>
      <protection/>
    </xf>
    <xf numFmtId="174" fontId="3" fillId="0" borderId="0" xfId="29" applyNumberFormat="1" applyFont="1" applyBorder="1" applyAlignment="1" applyProtection="1">
      <alignment horizontal="right"/>
      <protection/>
    </xf>
    <xf numFmtId="1" fontId="9" fillId="0" borderId="0" xfId="29" applyNumberFormat="1" applyFont="1" applyFill="1" applyBorder="1" applyAlignment="1" applyProtection="1">
      <alignment horizontal="right"/>
      <protection/>
    </xf>
    <xf numFmtId="1" fontId="3" fillId="0" borderId="0" xfId="15" applyNumberFormat="1" applyFont="1" applyAlignment="1">
      <alignment/>
    </xf>
    <xf numFmtId="171" fontId="3" fillId="0" borderId="0" xfId="15" applyNumberFormat="1" applyFont="1" applyAlignment="1">
      <alignment/>
    </xf>
    <xf numFmtId="0" fontId="9" fillId="0" borderId="13" xfId="0" applyFont="1" applyBorder="1" applyAlignment="1">
      <alignment/>
    </xf>
    <xf numFmtId="175" fontId="3" fillId="0" borderId="0" xfId="15" applyNumberFormat="1" applyFont="1" applyAlignment="1">
      <alignment horizontal="center"/>
    </xf>
    <xf numFmtId="3" fontId="24" fillId="0" borderId="0" xfId="26" applyNumberFormat="1" applyFont="1" applyAlignment="1">
      <alignment horizontal="right"/>
      <protection/>
    </xf>
    <xf numFmtId="174" fontId="3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92" fontId="24" fillId="0" borderId="0" xfId="25" applyNumberFormat="1" applyFont="1" applyAlignment="1">
      <alignment horizontal="right"/>
      <protection/>
    </xf>
    <xf numFmtId="0" fontId="24" fillId="0" borderId="0" xfId="25" applyFont="1" applyAlignment="1">
      <alignment horizontal="left"/>
      <protection/>
    </xf>
    <xf numFmtId="192" fontId="64" fillId="0" borderId="0" xfId="25" applyNumberFormat="1" applyFont="1" applyAlignment="1">
      <alignment horizontal="right"/>
      <protection/>
    </xf>
    <xf numFmtId="0" fontId="64" fillId="0" borderId="0" xfId="25" applyFont="1" applyAlignment="1">
      <alignment horizontal="left"/>
      <protection/>
    </xf>
    <xf numFmtId="3" fontId="24" fillId="0" borderId="0" xfId="25" applyNumberFormat="1" applyFont="1" applyAlignment="1">
      <alignment horizontal="right"/>
      <protection/>
    </xf>
    <xf numFmtId="182" fontId="3" fillId="0" borderId="0" xfId="15" applyNumberFormat="1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15" applyNumberFormat="1" applyFont="1" applyAlignment="1">
      <alignment horizontal="right"/>
    </xf>
    <xf numFmtId="0" fontId="33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9" fontId="33" fillId="0" borderId="0" xfId="0" applyNumberFormat="1" applyFont="1" applyBorder="1" applyAlignment="1" quotePrefix="1">
      <alignment horizontal="left"/>
    </xf>
    <xf numFmtId="0" fontId="9" fillId="0" borderId="0" xfId="25" applyFont="1" applyAlignment="1">
      <alignment horizontal="right"/>
      <protection/>
    </xf>
    <xf numFmtId="0" fontId="9" fillId="0" borderId="0" xfId="27" applyFont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27" fillId="0" borderId="5" xfId="0" applyFont="1" applyBorder="1" applyAlignment="1">
      <alignment/>
    </xf>
    <xf numFmtId="0" fontId="24" fillId="0" borderId="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24" fillId="0" borderId="6" xfId="0" applyFont="1" applyBorder="1" applyAlignment="1">
      <alignment horizontal="center"/>
    </xf>
    <xf numFmtId="0" fontId="24" fillId="0" borderId="0" xfId="0" applyFont="1" applyFill="1" applyAlignment="1">
      <alignment/>
    </xf>
    <xf numFmtId="176" fontId="24" fillId="0" borderId="2" xfId="15" applyNumberFormat="1" applyFont="1" applyBorder="1" applyAlignment="1">
      <alignment horizontal="left"/>
    </xf>
    <xf numFmtId="0" fontId="24" fillId="0" borderId="3" xfId="0" applyFont="1" applyBorder="1" applyAlignment="1">
      <alignment/>
    </xf>
    <xf numFmtId="174" fontId="49" fillId="0" borderId="3" xfId="0" applyNumberFormat="1" applyFont="1" applyFill="1" applyBorder="1" applyAlignment="1" applyProtection="1">
      <alignment horizontal="left"/>
      <protection/>
    </xf>
    <xf numFmtId="176" fontId="24" fillId="0" borderId="2" xfId="15" applyNumberFormat="1" applyFont="1" applyBorder="1" applyAlignment="1">
      <alignment/>
    </xf>
    <xf numFmtId="174" fontId="27" fillId="0" borderId="3" xfId="0" applyNumberFormat="1" applyFont="1" applyFill="1" applyBorder="1" applyAlignment="1" applyProtection="1">
      <alignment horizontal="left"/>
      <protection/>
    </xf>
    <xf numFmtId="0" fontId="24" fillId="0" borderId="1" xfId="0" applyFont="1" applyFill="1" applyBorder="1" applyAlignment="1">
      <alignment/>
    </xf>
    <xf numFmtId="174" fontId="66" fillId="0" borderId="1" xfId="0" applyNumberFormat="1" applyFont="1" applyFill="1" applyBorder="1" applyAlignment="1" applyProtection="1">
      <alignment horizontal="left"/>
      <protection/>
    </xf>
    <xf numFmtId="176" fontId="24" fillId="0" borderId="12" xfId="15" applyNumberFormat="1" applyFont="1" applyBorder="1" applyAlignment="1">
      <alignment/>
    </xf>
    <xf numFmtId="0" fontId="24" fillId="0" borderId="14" xfId="0" applyFont="1" applyBorder="1" applyAlignment="1">
      <alignment/>
    </xf>
    <xf numFmtId="174" fontId="66" fillId="0" borderId="0" xfId="0" applyNumberFormat="1" applyFont="1" applyFill="1" applyAlignment="1" applyProtection="1">
      <alignment horizontal="left"/>
      <protection/>
    </xf>
    <xf numFmtId="176" fontId="24" fillId="0" borderId="2" xfId="15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76" fontId="24" fillId="0" borderId="12" xfId="15" applyNumberFormat="1" applyFont="1" applyBorder="1" applyAlignment="1">
      <alignment horizontal="center"/>
    </xf>
    <xf numFmtId="0" fontId="27" fillId="0" borderId="9" xfId="29" applyFont="1" applyFill="1" applyBorder="1">
      <alignment/>
      <protection/>
    </xf>
    <xf numFmtId="0" fontId="27" fillId="0" borderId="14" xfId="29" applyFont="1" applyFill="1" applyBorder="1">
      <alignment/>
      <protection/>
    </xf>
    <xf numFmtId="0" fontId="24" fillId="0" borderId="0" xfId="29" applyFont="1" applyFill="1" applyBorder="1">
      <alignment/>
      <protection/>
    </xf>
    <xf numFmtId="0" fontId="24" fillId="0" borderId="14" xfId="29" applyFont="1" applyFill="1" applyBorder="1">
      <alignment/>
      <protection/>
    </xf>
    <xf numFmtId="178" fontId="27" fillId="0" borderId="14" xfId="29" applyNumberFormat="1" applyFont="1" applyFill="1" applyBorder="1" applyAlignment="1" applyProtection="1" quotePrefix="1">
      <alignment horizontal="right"/>
      <protection/>
    </xf>
    <xf numFmtId="0" fontId="27" fillId="0" borderId="5" xfId="29" applyFont="1" applyFill="1" applyBorder="1">
      <alignment/>
      <protection/>
    </xf>
    <xf numFmtId="0" fontId="24" fillId="0" borderId="9" xfId="29" applyFont="1" applyFill="1" applyBorder="1">
      <alignment/>
      <protection/>
    </xf>
    <xf numFmtId="0" fontId="27" fillId="0" borderId="0" xfId="29" applyFont="1" applyFill="1" applyBorder="1">
      <alignment/>
      <protection/>
    </xf>
    <xf numFmtId="0" fontId="24" fillId="0" borderId="3" xfId="29" applyFont="1" applyFill="1" applyBorder="1">
      <alignment/>
      <protection/>
    </xf>
    <xf numFmtId="0" fontId="27" fillId="0" borderId="12" xfId="30" applyFont="1" applyFill="1" applyBorder="1">
      <alignment/>
      <protection/>
    </xf>
    <xf numFmtId="176" fontId="27" fillId="0" borderId="1" xfId="19" applyNumberFormat="1" applyFont="1" applyFill="1" applyBorder="1" applyAlignment="1" applyProtection="1">
      <alignment horizontal="left"/>
      <protection/>
    </xf>
    <xf numFmtId="0" fontId="27" fillId="0" borderId="12" xfId="29" applyFont="1" applyFill="1" applyBorder="1">
      <alignment/>
      <protection/>
    </xf>
    <xf numFmtId="0" fontId="27" fillId="0" borderId="1" xfId="29" applyFont="1" applyFill="1" applyBorder="1" applyAlignment="1" applyProtection="1">
      <alignment horizontal="right"/>
      <protection/>
    </xf>
    <xf numFmtId="0" fontId="27" fillId="0" borderId="1" xfId="29" applyFont="1" applyFill="1" applyBorder="1">
      <alignment/>
      <protection/>
    </xf>
    <xf numFmtId="0" fontId="27" fillId="0" borderId="8" xfId="29" applyFont="1" applyFill="1" applyBorder="1">
      <alignment/>
      <protection/>
    </xf>
    <xf numFmtId="0" fontId="24" fillId="0" borderId="8" xfId="29" applyFont="1" applyFill="1" applyBorder="1" applyAlignment="1">
      <alignment horizontal="centerContinuous"/>
      <protection/>
    </xf>
    <xf numFmtId="0" fontId="27" fillId="0" borderId="2" xfId="30" applyFont="1" applyFill="1" applyBorder="1">
      <alignment/>
      <protection/>
    </xf>
    <xf numFmtId="174" fontId="27" fillId="0" borderId="0" xfId="29" applyNumberFormat="1" applyFont="1" applyFill="1" applyAlignment="1" applyProtection="1">
      <alignment horizontal="left"/>
      <protection/>
    </xf>
    <xf numFmtId="0" fontId="24" fillId="0" borderId="2" xfId="29" applyFont="1" applyFill="1" applyBorder="1">
      <alignment/>
      <protection/>
    </xf>
    <xf numFmtId="174" fontId="24" fillId="0" borderId="0" xfId="29" applyNumberFormat="1" applyFont="1" applyFill="1" applyAlignment="1" applyProtection="1">
      <alignment horizontal="right"/>
      <protection/>
    </xf>
    <xf numFmtId="174" fontId="24" fillId="0" borderId="15" xfId="0" applyNumberFormat="1" applyFont="1" applyFill="1" applyBorder="1" applyAlignment="1">
      <alignment horizontal="right"/>
    </xf>
    <xf numFmtId="174" fontId="24" fillId="0" borderId="0" xfId="30" applyNumberFormat="1" applyFont="1" applyFill="1" applyBorder="1" applyAlignment="1">
      <alignment horizontal="right"/>
      <protection/>
    </xf>
    <xf numFmtId="179" fontId="24" fillId="0" borderId="2" xfId="30" applyNumberFormat="1" applyFont="1" applyFill="1" applyBorder="1" applyAlignment="1">
      <alignment horizontal="right"/>
      <protection/>
    </xf>
    <xf numFmtId="174" fontId="24" fillId="0" borderId="0" xfId="0" applyNumberFormat="1" applyFont="1" applyFill="1" applyBorder="1" applyAlignment="1">
      <alignment horizontal="right"/>
    </xf>
    <xf numFmtId="174" fontId="24" fillId="0" borderId="0" xfId="29" applyNumberFormat="1" applyFont="1" applyFill="1" applyBorder="1" applyAlignment="1" applyProtection="1">
      <alignment horizontal="right"/>
      <protection/>
    </xf>
    <xf numFmtId="0" fontId="24" fillId="0" borderId="1" xfId="29" applyFont="1" applyFill="1" applyBorder="1">
      <alignment/>
      <protection/>
    </xf>
    <xf numFmtId="0" fontId="24" fillId="0" borderId="8" xfId="29" applyFont="1" applyFill="1" applyBorder="1">
      <alignment/>
      <protection/>
    </xf>
    <xf numFmtId="179" fontId="24" fillId="0" borderId="12" xfId="30" applyNumberFormat="1" applyFont="1" applyFill="1" applyBorder="1" applyAlignment="1">
      <alignment horizontal="right"/>
      <protection/>
    </xf>
    <xf numFmtId="174" fontId="27" fillId="0" borderId="12" xfId="29" applyNumberFormat="1" applyFont="1" applyFill="1" applyBorder="1" applyAlignment="1" applyProtection="1">
      <alignment horizontal="left"/>
      <protection/>
    </xf>
    <xf numFmtId="0" fontId="24" fillId="0" borderId="16" xfId="29" applyFont="1" applyFill="1" applyBorder="1">
      <alignment/>
      <protection/>
    </xf>
    <xf numFmtId="0" fontId="27" fillId="0" borderId="3" xfId="29" applyFont="1" applyFill="1" applyBorder="1">
      <alignment/>
      <protection/>
    </xf>
    <xf numFmtId="174" fontId="24" fillId="0" borderId="15" xfId="30" applyNumberFormat="1" applyFont="1" applyFill="1" applyBorder="1" applyAlignment="1">
      <alignment horizontal="right"/>
      <protection/>
    </xf>
    <xf numFmtId="174" fontId="24" fillId="0" borderId="1" xfId="0" applyNumberFormat="1" applyFont="1" applyFill="1" applyBorder="1" applyAlignment="1">
      <alignment horizontal="right"/>
    </xf>
    <xf numFmtId="174" fontId="24" fillId="0" borderId="1" xfId="30" applyNumberFormat="1" applyFont="1" applyFill="1" applyBorder="1" applyAlignment="1">
      <alignment horizontal="right"/>
      <protection/>
    </xf>
    <xf numFmtId="0" fontId="24" fillId="0" borderId="0" xfId="19" applyNumberFormat="1" applyFont="1" applyFill="1" applyAlignment="1">
      <alignment horizontal="center"/>
    </xf>
    <xf numFmtId="180" fontId="24" fillId="0" borderId="1" xfId="29" applyNumberFormat="1" applyFont="1" applyFill="1" applyBorder="1" applyAlignment="1" applyProtection="1">
      <alignment horizontal="center"/>
      <protection/>
    </xf>
    <xf numFmtId="0" fontId="24" fillId="0" borderId="1" xfId="19" applyNumberFormat="1" applyFont="1" applyFill="1" applyBorder="1" applyAlignment="1">
      <alignment horizontal="center"/>
    </xf>
    <xf numFmtId="0" fontId="24" fillId="0" borderId="0" xfId="19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3" fillId="0" borderId="9" xfId="0" applyFont="1" applyBorder="1" applyAlignment="1">
      <alignment horizontal="right"/>
    </xf>
    <xf numFmtId="0" fontId="36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62" fillId="0" borderId="8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63" fillId="0" borderId="5" xfId="0" applyFont="1" applyBorder="1" applyAlignment="1">
      <alignment/>
    </xf>
    <xf numFmtId="174" fontId="79" fillId="0" borderId="4" xfId="31" applyNumberFormat="1" applyFont="1" applyFill="1" applyBorder="1" applyAlignment="1">
      <alignment horizontal="center" wrapText="1"/>
      <protection/>
    </xf>
    <xf numFmtId="0" fontId="63" fillId="0" borderId="3" xfId="0" applyFont="1" applyBorder="1" applyAlignment="1">
      <alignment/>
    </xf>
    <xf numFmtId="174" fontId="79" fillId="0" borderId="6" xfId="31" applyNumberFormat="1" applyFont="1" applyFill="1" applyBorder="1" applyAlignment="1">
      <alignment horizontal="center" wrapText="1"/>
      <protection/>
    </xf>
    <xf numFmtId="0" fontId="63" fillId="0" borderId="8" xfId="0" applyFont="1" applyBorder="1" applyAlignment="1">
      <alignment/>
    </xf>
    <xf numFmtId="174" fontId="79" fillId="0" borderId="7" xfId="31" applyNumberFormat="1" applyFont="1" applyFill="1" applyBorder="1" applyAlignment="1">
      <alignment horizontal="center" wrapText="1"/>
      <protection/>
    </xf>
    <xf numFmtId="2" fontId="24" fillId="0" borderId="4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35" fillId="0" borderId="3" xfId="0" applyFont="1" applyBorder="1" applyAlignment="1">
      <alignment horizontal="justify" vertical="top" wrapText="1"/>
    </xf>
    <xf numFmtId="0" fontId="35" fillId="0" borderId="2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171" fontId="24" fillId="0" borderId="0" xfId="15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/>
    </xf>
    <xf numFmtId="0" fontId="35" fillId="0" borderId="8" xfId="0" applyFont="1" applyBorder="1" applyAlignment="1">
      <alignment horizontal="justify" vertical="top" wrapText="1"/>
    </xf>
    <xf numFmtId="0" fontId="35" fillId="0" borderId="12" xfId="0" applyFont="1" applyBorder="1" applyAlignment="1">
      <alignment horizontal="justify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171" fontId="24" fillId="0" borderId="1" xfId="15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50" fillId="0" borderId="8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1" fillId="0" borderId="0" xfId="25" applyFont="1">
      <alignment/>
      <protection/>
    </xf>
    <xf numFmtId="3" fontId="33" fillId="0" borderId="0" xfId="25" applyNumberFormat="1" applyFont="1" applyAlignment="1">
      <alignment horizontal="right"/>
      <protection/>
    </xf>
    <xf numFmtId="0" fontId="33" fillId="0" borderId="0" xfId="25" applyFont="1" applyAlignment="1">
      <alignment horizontal="left"/>
      <protection/>
    </xf>
    <xf numFmtId="0" fontId="33" fillId="0" borderId="0" xfId="25" applyFont="1">
      <alignment/>
      <protection/>
    </xf>
    <xf numFmtId="174" fontId="33" fillId="0" borderId="0" xfId="0" applyNumberFormat="1" applyFont="1" applyBorder="1" applyAlignment="1" quotePrefix="1">
      <alignment horizontal="right" wrapText="1"/>
    </xf>
    <xf numFmtId="204" fontId="3" fillId="0" borderId="0" xfId="0" applyNumberFormat="1" applyFont="1" applyBorder="1" applyAlignment="1" quotePrefix="1">
      <alignment horizontal="right" wrapText="1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81" fillId="0" borderId="0" xfId="0" applyFont="1" applyAlignment="1">
      <alignment/>
    </xf>
    <xf numFmtId="0" fontId="76" fillId="0" borderId="0" xfId="0" applyFont="1" applyAlignment="1">
      <alignment horizontal="right"/>
    </xf>
    <xf numFmtId="0" fontId="9" fillId="0" borderId="0" xfId="35" applyFont="1" applyAlignment="1">
      <alignment horizontal="right"/>
      <protection/>
    </xf>
    <xf numFmtId="0" fontId="57" fillId="0" borderId="0" xfId="0" applyFont="1" applyAlignment="1">
      <alignment/>
    </xf>
    <xf numFmtId="0" fontId="7" fillId="0" borderId="0" xfId="35" applyFont="1">
      <alignment/>
      <protection/>
    </xf>
    <xf numFmtId="0" fontId="82" fillId="0" borderId="0" xfId="35" applyFont="1">
      <alignment/>
      <protection/>
    </xf>
    <xf numFmtId="0" fontId="56" fillId="0" borderId="0" xfId="35" applyFont="1">
      <alignment/>
      <protection/>
    </xf>
    <xf numFmtId="174" fontId="33" fillId="0" borderId="0" xfId="0" applyNumberFormat="1" applyFont="1" applyFill="1" applyBorder="1" applyAlignment="1" applyProtection="1">
      <alignment horizontal="left"/>
      <protection/>
    </xf>
    <xf numFmtId="190" fontId="3" fillId="0" borderId="0" xfId="0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3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176" fontId="24" fillId="0" borderId="2" xfId="15" applyNumberFormat="1" applyFont="1" applyFill="1" applyBorder="1" applyAlignment="1">
      <alignment horizontal="left" indent="2"/>
    </xf>
    <xf numFmtId="176" fontId="24" fillId="0" borderId="12" xfId="15" applyNumberFormat="1" applyFont="1" applyFill="1" applyBorder="1" applyAlignment="1">
      <alignment horizontal="left" indent="2"/>
    </xf>
    <xf numFmtId="17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4" fontId="27" fillId="0" borderId="2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/>
    </xf>
    <xf numFmtId="174" fontId="27" fillId="0" borderId="8" xfId="0" applyNumberFormat="1" applyFont="1" applyFill="1" applyBorder="1" applyAlignment="1" applyProtection="1">
      <alignment horizontal="left"/>
      <protection/>
    </xf>
    <xf numFmtId="174" fontId="27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4" fillId="0" borderId="0" xfId="15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3" fillId="0" borderId="8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8" xfId="0" applyFont="1" applyBorder="1" applyAlignment="1">
      <alignment horizontal="center" vertical="distributed"/>
    </xf>
    <xf numFmtId="0" fontId="27" fillId="0" borderId="17" xfId="0" applyFont="1" applyBorder="1" applyAlignment="1">
      <alignment horizontal="center" vertical="distributed"/>
    </xf>
    <xf numFmtId="0" fontId="27" fillId="0" borderId="19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7" fillId="0" borderId="19" xfId="0" applyFont="1" applyBorder="1" applyAlignment="1">
      <alignment horizontal="center" vertical="distributed"/>
    </xf>
    <xf numFmtId="0" fontId="5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3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3" fillId="0" borderId="20" xfId="0" applyFont="1" applyBorder="1" applyAlignment="1">
      <alignment horizontal="right" vertical="top" wrapText="1"/>
    </xf>
    <xf numFmtId="15" fontId="3" fillId="0" borderId="20" xfId="0" applyNumberFormat="1" applyFont="1" applyBorder="1" applyAlignment="1" quotePrefix="1">
      <alignment horizontal="right" vertical="top" wrapText="1"/>
    </xf>
    <xf numFmtId="0" fontId="33" fillId="0" borderId="0" xfId="0" applyFont="1" applyAlignment="1">
      <alignment vertical="top" wrapText="1"/>
    </xf>
    <xf numFmtId="0" fontId="8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175" fontId="87" fillId="0" borderId="0" xfId="15" applyNumberFormat="1" applyFont="1" applyAlignment="1">
      <alignment horizontal="right" vertical="top" wrapText="1"/>
    </xf>
    <xf numFmtId="175" fontId="88" fillId="0" borderId="0" xfId="15" applyNumberFormat="1" applyFont="1" applyAlignment="1">
      <alignment horizontal="right" vertical="top" wrapText="1"/>
    </xf>
    <xf numFmtId="0" fontId="87" fillId="0" borderId="0" xfId="0" applyFont="1" applyAlignment="1">
      <alignment horizontal="right" vertical="top" wrapText="1"/>
    </xf>
    <xf numFmtId="0" fontId="88" fillId="0" borderId="0" xfId="0" applyFont="1" applyAlignment="1">
      <alignment horizontal="right" vertical="top" wrapText="1"/>
    </xf>
    <xf numFmtId="0" fontId="3" fillId="0" borderId="0" xfId="28" applyFont="1">
      <alignment vertical="center"/>
      <protection/>
    </xf>
    <xf numFmtId="175" fontId="3" fillId="0" borderId="0" xfId="15" applyNumberFormat="1" applyFont="1" applyAlignment="1">
      <alignment horizontal="right" vertical="top" wrapText="1"/>
    </xf>
    <xf numFmtId="10" fontId="33" fillId="2" borderId="0" xfId="0" applyNumberFormat="1" applyFont="1" applyFill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 quotePrefix="1">
      <alignment horizontal="left" vertical="top" wrapText="1" indent="1"/>
    </xf>
    <xf numFmtId="170" fontId="33" fillId="0" borderId="0" xfId="2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 indent="1"/>
    </xf>
    <xf numFmtId="0" fontId="3" fillId="0" borderId="20" xfId="0" applyFont="1" applyBorder="1" applyAlignment="1">
      <alignment/>
    </xf>
    <xf numFmtId="15" fontId="3" fillId="0" borderId="0" xfId="0" applyNumberFormat="1" applyFont="1" applyBorder="1" applyAlignment="1" quotePrefix="1">
      <alignment horizontal="right" vertical="top" wrapText="1"/>
    </xf>
    <xf numFmtId="0" fontId="27" fillId="0" borderId="1" xfId="29" applyFont="1" applyFill="1" applyBorder="1" applyAlignment="1">
      <alignment wrapText="1"/>
      <protection/>
    </xf>
    <xf numFmtId="0" fontId="24" fillId="0" borderId="12" xfId="29" applyFont="1" applyFill="1" applyBorder="1">
      <alignment/>
      <protection/>
    </xf>
    <xf numFmtId="174" fontId="24" fillId="0" borderId="1" xfId="29" applyNumberFormat="1" applyFont="1" applyFill="1" applyBorder="1" applyAlignment="1" applyProtection="1">
      <alignment horizontal="right"/>
      <protection/>
    </xf>
    <xf numFmtId="0" fontId="27" fillId="0" borderId="4" xfId="0" applyFont="1" applyBorder="1" applyAlignment="1">
      <alignment horizontal="center" vertical="distributed"/>
    </xf>
    <xf numFmtId="0" fontId="27" fillId="0" borderId="19" xfId="0" applyFont="1" applyBorder="1" applyAlignment="1">
      <alignment horizontal="left" vertical="distributed"/>
    </xf>
    <xf numFmtId="0" fontId="27" fillId="0" borderId="19" xfId="0" applyFont="1" applyBorder="1" applyAlignment="1">
      <alignment vertical="distributed"/>
    </xf>
    <xf numFmtId="0" fontId="27" fillId="0" borderId="16" xfId="0" applyFont="1" applyBorder="1" applyAlignment="1">
      <alignment vertical="distributed"/>
    </xf>
    <xf numFmtId="0" fontId="27" fillId="0" borderId="17" xfId="0" applyFont="1" applyBorder="1" applyAlignment="1">
      <alignment vertical="distributed"/>
    </xf>
    <xf numFmtId="0" fontId="35" fillId="0" borderId="0" xfId="0" applyFont="1" applyAlignment="1">
      <alignment vertical="distributed"/>
    </xf>
    <xf numFmtId="0" fontId="0" fillId="0" borderId="0" xfId="0" applyAlignment="1">
      <alignment vertical="distributed"/>
    </xf>
    <xf numFmtId="14" fontId="33" fillId="0" borderId="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89" fillId="0" borderId="0" xfId="0" applyFont="1" applyAlignment="1">
      <alignment/>
    </xf>
    <xf numFmtId="0" fontId="9" fillId="0" borderId="12" xfId="0" applyFont="1" applyBorder="1" applyAlignment="1">
      <alignment/>
    </xf>
    <xf numFmtId="0" fontId="31" fillId="0" borderId="0" xfId="0" applyFont="1" applyAlignment="1">
      <alignment/>
    </xf>
    <xf numFmtId="0" fontId="27" fillId="0" borderId="9" xfId="0" applyFont="1" applyBorder="1" applyAlignment="1">
      <alignment horizontal="center" vertical="justify"/>
    </xf>
    <xf numFmtId="0" fontId="27" fillId="0" borderId="14" xfId="0" applyFont="1" applyBorder="1" applyAlignment="1">
      <alignment horizontal="center" vertical="distributed"/>
    </xf>
    <xf numFmtId="0" fontId="27" fillId="0" borderId="5" xfId="0" applyFont="1" applyBorder="1" applyAlignment="1">
      <alignment horizontal="center" vertical="distributed"/>
    </xf>
    <xf numFmtId="0" fontId="27" fillId="0" borderId="7" xfId="0" applyFont="1" applyBorder="1" applyAlignment="1">
      <alignment horizontal="center" vertical="distributed"/>
    </xf>
    <xf numFmtId="0" fontId="27" fillId="0" borderId="1" xfId="0" applyFont="1" applyBorder="1" applyAlignment="1">
      <alignment horizontal="center" vertical="justify"/>
    </xf>
    <xf numFmtId="0" fontId="27" fillId="0" borderId="1" xfId="0" applyFont="1" applyBorder="1" applyAlignment="1">
      <alignment horizontal="center" vertical="distributed"/>
    </xf>
    <xf numFmtId="0" fontId="27" fillId="0" borderId="8" xfId="0" applyFont="1" applyBorder="1" applyAlignment="1">
      <alignment horizontal="center" vertical="distributed"/>
    </xf>
    <xf numFmtId="0" fontId="33" fillId="0" borderId="5" xfId="0" applyFont="1" applyBorder="1" applyAlignment="1">
      <alignment horizontal="left" wrapText="1"/>
    </xf>
    <xf numFmtId="183" fontId="24" fillId="0" borderId="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Fill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3" fillId="0" borderId="3" xfId="0" applyFont="1" applyBorder="1" applyAlignment="1">
      <alignment horizontal="center"/>
    </xf>
    <xf numFmtId="0" fontId="24" fillId="0" borderId="5" xfId="0" applyFont="1" applyBorder="1" applyAlignment="1">
      <alignment/>
    </xf>
    <xf numFmtId="0" fontId="27" fillId="0" borderId="4" xfId="0" applyFont="1" applyFill="1" applyBorder="1" applyAlignment="1">
      <alignment/>
    </xf>
    <xf numFmtId="0" fontId="27" fillId="0" borderId="2" xfId="0" applyFont="1" applyBorder="1" applyAlignment="1">
      <alignment horizontal="right"/>
    </xf>
    <xf numFmtId="0" fontId="27" fillId="0" borderId="6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7" fillId="0" borderId="3" xfId="0" applyFont="1" applyBorder="1" applyAlignment="1">
      <alignment/>
    </xf>
    <xf numFmtId="183" fontId="24" fillId="0" borderId="3" xfId="0" applyNumberFormat="1" applyFont="1" applyFill="1" applyBorder="1" applyAlignment="1">
      <alignment horizontal="center"/>
    </xf>
    <xf numFmtId="183" fontId="24" fillId="0" borderId="8" xfId="0" applyNumberFormat="1" applyFont="1" applyFill="1" applyBorder="1" applyAlignment="1">
      <alignment horizontal="center"/>
    </xf>
    <xf numFmtId="183" fontId="24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7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/>
    </xf>
    <xf numFmtId="0" fontId="27" fillId="0" borderId="9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7" fillId="0" borderId="0" xfId="29" applyFont="1" applyFill="1" applyBorder="1" applyAlignment="1">
      <alignment wrapText="1"/>
      <protection/>
    </xf>
    <xf numFmtId="0" fontId="33" fillId="0" borderId="6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 horizontal="right"/>
    </xf>
    <xf numFmtId="185" fontId="3" fillId="0" borderId="3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5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85" fontId="3" fillId="0" borderId="8" xfId="15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85" fontId="3" fillId="0" borderId="7" xfId="0" applyNumberFormat="1" applyFont="1" applyBorder="1" applyAlignment="1">
      <alignment horizontal="center"/>
    </xf>
    <xf numFmtId="0" fontId="92" fillId="0" borderId="0" xfId="0" applyFont="1" applyAlignment="1">
      <alignment/>
    </xf>
    <xf numFmtId="0" fontId="3" fillId="0" borderId="8" xfId="0" applyFont="1" applyBorder="1" applyAlignment="1">
      <alignment/>
    </xf>
    <xf numFmtId="183" fontId="33" fillId="0" borderId="3" xfId="0" applyNumberFormat="1" applyFont="1" applyBorder="1" applyAlignment="1">
      <alignment horizontal="center"/>
    </xf>
    <xf numFmtId="183" fontId="33" fillId="0" borderId="8" xfId="0" applyNumberFormat="1" applyFont="1" applyBorder="1" applyAlignment="1">
      <alignment horizontal="center"/>
    </xf>
    <xf numFmtId="0" fontId="3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183" fontId="3" fillId="0" borderId="23" xfId="0" applyNumberFormat="1" applyFont="1" applyBorder="1" applyAlignment="1">
      <alignment horizontal="center"/>
    </xf>
    <xf numFmtId="183" fontId="3" fillId="0" borderId="22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2" xfId="0" applyFont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4" fillId="0" borderId="0" xfId="25" applyFont="1">
      <alignment/>
      <protection/>
    </xf>
    <xf numFmtId="0" fontId="9" fillId="0" borderId="0" xfId="25" applyFont="1">
      <alignment/>
      <protection/>
    </xf>
    <xf numFmtId="9" fontId="9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wrapText="1"/>
    </xf>
    <xf numFmtId="14" fontId="3" fillId="0" borderId="1" xfId="0" applyNumberFormat="1" applyFont="1" applyBorder="1" applyAlignment="1" quotePrefix="1">
      <alignment horizontal="center"/>
    </xf>
    <xf numFmtId="0" fontId="33" fillId="0" borderId="0" xfId="0" applyFont="1" applyAlignment="1">
      <alignment horizontal="center"/>
    </xf>
    <xf numFmtId="14" fontId="33" fillId="0" borderId="1" xfId="0" applyNumberFormat="1" applyFont="1" applyBorder="1" applyAlignment="1" quotePrefix="1">
      <alignment horizontal="center"/>
    </xf>
    <xf numFmtId="14" fontId="3" fillId="0" borderId="1" xfId="0" applyNumberFormat="1" applyFont="1" applyBorder="1" applyAlignment="1">
      <alignment horizontal="center"/>
    </xf>
    <xf numFmtId="14" fontId="33" fillId="0" borderId="1" xfId="0" applyNumberFormat="1" applyFont="1" applyBorder="1" applyAlignment="1">
      <alignment horizontal="center"/>
    </xf>
    <xf numFmtId="0" fontId="33" fillId="0" borderId="9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20" fillId="0" borderId="14" xfId="35" applyFont="1" applyBorder="1" applyAlignment="1">
      <alignment horizontal="center"/>
      <protection/>
    </xf>
    <xf numFmtId="0" fontId="24" fillId="0" borderId="0" xfId="24" applyFont="1" applyBorder="1" applyAlignment="1">
      <alignment horizontal="center"/>
      <protection/>
    </xf>
    <xf numFmtId="0" fontId="33" fillId="0" borderId="0" xfId="24" applyFont="1" applyAlignment="1">
      <alignment vertical="center" wrapText="1"/>
      <protection/>
    </xf>
    <xf numFmtId="3" fontId="27" fillId="0" borderId="0" xfId="25" applyNumberFormat="1" applyFont="1" applyAlignment="1">
      <alignment horizontal="right" wrapText="1"/>
      <protection/>
    </xf>
    <xf numFmtId="3" fontId="27" fillId="0" borderId="1" xfId="25" applyNumberFormat="1" applyFont="1" applyBorder="1" applyAlignment="1" quotePrefix="1">
      <alignment horizontal="right" wrapText="1"/>
      <protection/>
    </xf>
    <xf numFmtId="0" fontId="24" fillId="0" borderId="1" xfId="25" applyFont="1" applyBorder="1" applyAlignment="1">
      <alignment horizontal="left"/>
      <protection/>
    </xf>
    <xf numFmtId="0" fontId="16" fillId="0" borderId="0" xfId="27" applyFont="1" applyBorder="1" applyAlignment="1">
      <alignment horizontal="right"/>
      <protection/>
    </xf>
    <xf numFmtId="0" fontId="16" fillId="0" borderId="0" xfId="2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distributed"/>
    </xf>
    <xf numFmtId="0" fontId="27" fillId="0" borderId="16" xfId="0" applyFont="1" applyBorder="1" applyAlignment="1">
      <alignment horizontal="center" vertical="distributed"/>
    </xf>
    <xf numFmtId="0" fontId="16" fillId="0" borderId="0" xfId="0" applyFont="1" applyAlignment="1">
      <alignment horizontal="left" wrapText="1"/>
    </xf>
    <xf numFmtId="0" fontId="27" fillId="0" borderId="19" xfId="0" applyFont="1" applyBorder="1" applyAlignment="1">
      <alignment horizontal="center" vertical="distributed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justify" wrapText="1"/>
    </xf>
    <xf numFmtId="0" fontId="2" fillId="0" borderId="14" xfId="35" applyFont="1" applyBorder="1" applyAlignment="1">
      <alignment horizontal="center"/>
      <protection/>
    </xf>
    <xf numFmtId="0" fontId="27" fillId="0" borderId="9" xfId="0" applyFont="1" applyBorder="1" applyAlignment="1">
      <alignment horizontal="center" vertical="distributed" wrapText="1"/>
    </xf>
    <xf numFmtId="0" fontId="27" fillId="0" borderId="5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 wrapText="1"/>
    </xf>
    <xf numFmtId="0" fontId="27" fillId="0" borderId="8" xfId="0" applyFont="1" applyBorder="1" applyAlignment="1">
      <alignment horizontal="center" vertical="distributed" wrapText="1"/>
    </xf>
    <xf numFmtId="0" fontId="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10" fontId="33" fillId="2" borderId="0" xfId="0" applyNumberFormat="1" applyFont="1" applyFill="1" applyBorder="1" applyAlignment="1">
      <alignment horizontal="right" vertical="top" wrapText="1"/>
    </xf>
    <xf numFmtId="0" fontId="87" fillId="0" borderId="0" xfId="0" applyFont="1" applyAlignment="1">
      <alignment horizontal="right" vertical="top" wrapText="1"/>
    </xf>
    <xf numFmtId="0" fontId="88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0" fontId="33" fillId="0" borderId="0" xfId="0" applyNumberFormat="1" applyFont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9" fillId="0" borderId="0" xfId="0" applyFont="1" applyAlignment="1">
      <alignment horizontal="left" wrapText="1"/>
    </xf>
    <xf numFmtId="206" fontId="33" fillId="0" borderId="0" xfId="0" applyNumberFormat="1" applyFont="1" applyAlignment="1" quotePrefix="1">
      <alignment horizontal="center"/>
    </xf>
  </cellXfs>
  <cellStyles count="27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Followed Hyperlink" xfId="22"/>
    <cellStyle name="Hyperlink" xfId="23"/>
    <cellStyle name="Normal_all in one" xfId="24"/>
    <cellStyle name="Normal_Page1-1" xfId="25"/>
    <cellStyle name="Normal_Page15" xfId="26"/>
    <cellStyle name="Normal_Page16 (new)" xfId="27"/>
    <cellStyle name="Normal_Page1718" xfId="28"/>
    <cellStyle name="Normal_Page4 (as at Nov)" xfId="29"/>
    <cellStyle name="Normal_Sheet1" xfId="30"/>
    <cellStyle name="Normal_Sheet2" xfId="31"/>
    <cellStyle name="Percent" xfId="32"/>
    <cellStyle name="一般_CE-0004" xfId="33"/>
    <cellStyle name="一般_CE-0016" xfId="34"/>
    <cellStyle name="一般_Ce-derivatives" xfId="35"/>
    <cellStyle name="千分位[0]_CE-0004" xfId="36"/>
    <cellStyle name="千分位_CE-0004" xfId="37"/>
    <cellStyle name="千分位_CE-0016" xfId="38"/>
    <cellStyle name="貨幣 [0]_CE-0004" xfId="39"/>
    <cellStyle name="貨幣_CE-000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0.25390625" style="22" customWidth="1"/>
    <col min="2" max="2" width="7.875" style="22" customWidth="1"/>
    <col min="3" max="3" width="13.125" style="22" customWidth="1"/>
    <col min="4" max="4" width="13.625" style="22" customWidth="1"/>
    <col min="5" max="5" width="3.50390625" style="22" customWidth="1"/>
    <col min="6" max="6" width="11.75390625" style="22" customWidth="1"/>
    <col min="7" max="7" width="3.00390625" style="22" customWidth="1"/>
    <col min="8" max="8" width="26.875" style="22" customWidth="1"/>
    <col min="9" max="9" width="19.125" style="22" customWidth="1"/>
    <col min="10" max="10" width="14.50390625" style="22" customWidth="1"/>
    <col min="11" max="11" width="11.50390625" style="22" customWidth="1"/>
    <col min="12" max="12" width="3.125" style="22" customWidth="1"/>
    <col min="13" max="13" width="10.125" style="22" customWidth="1"/>
    <col min="14" max="16384" width="9.00390625" style="22" customWidth="1"/>
  </cols>
  <sheetData>
    <row r="1" ht="61.5" customHeight="1"/>
    <row r="2" spans="2:14" ht="36.75" customHeight="1">
      <c r="B2" s="23"/>
      <c r="C2" s="24"/>
      <c r="D2" s="25" t="s">
        <v>153</v>
      </c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2:14" ht="14.25" customHeight="1">
      <c r="B3" s="28"/>
      <c r="C3" s="24"/>
      <c r="D3" s="25"/>
      <c r="E3" s="26"/>
      <c r="F3" s="26"/>
      <c r="G3" s="26"/>
      <c r="H3" s="26"/>
      <c r="I3" s="27"/>
      <c r="J3" s="27"/>
      <c r="K3" s="27"/>
      <c r="L3" s="27"/>
      <c r="M3" s="27"/>
      <c r="N3" s="27"/>
    </row>
    <row r="4" spans="2:14" ht="20.25" customHeight="1">
      <c r="B4" s="28"/>
      <c r="C4" s="24"/>
      <c r="D4" s="25"/>
      <c r="E4" s="26"/>
      <c r="F4" s="26"/>
      <c r="G4" s="26"/>
      <c r="H4" s="26"/>
      <c r="I4" s="276" t="s">
        <v>90</v>
      </c>
      <c r="J4" s="27"/>
      <c r="K4" s="27"/>
      <c r="L4" s="27"/>
      <c r="M4" s="27"/>
      <c r="N4" s="27"/>
    </row>
    <row r="5" spans="2:14" ht="14.25" customHeight="1">
      <c r="B5" s="28"/>
      <c r="C5" s="27"/>
      <c r="D5" s="27"/>
      <c r="E5" s="27"/>
      <c r="F5" s="27"/>
      <c r="G5" s="27"/>
      <c r="H5" s="27"/>
      <c r="I5" s="275"/>
      <c r="J5" s="27"/>
      <c r="K5" s="27"/>
      <c r="L5" s="27"/>
      <c r="M5" s="27"/>
      <c r="N5" s="27"/>
    </row>
    <row r="6" spans="2:14" ht="20.25" customHeight="1">
      <c r="B6" s="29" t="s">
        <v>7</v>
      </c>
      <c r="C6" s="30" t="s">
        <v>426</v>
      </c>
      <c r="D6" s="27"/>
      <c r="E6" s="27"/>
      <c r="F6" s="27"/>
      <c r="G6" s="27"/>
      <c r="H6" s="27"/>
      <c r="I6" s="275" t="s">
        <v>84</v>
      </c>
      <c r="J6" s="27"/>
      <c r="K6" s="27"/>
      <c r="L6" s="27"/>
      <c r="M6" s="27"/>
      <c r="N6" s="27"/>
    </row>
    <row r="7" spans="2:14" ht="21.75" customHeight="1">
      <c r="B7" s="28"/>
      <c r="C7" s="3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23.25">
      <c r="B8" s="29" t="s">
        <v>8</v>
      </c>
      <c r="C8" s="30" t="s">
        <v>9</v>
      </c>
      <c r="D8" s="31"/>
      <c r="E8" s="32"/>
      <c r="F8" s="32"/>
      <c r="G8" s="32"/>
      <c r="H8" s="33"/>
      <c r="I8" s="275" t="s">
        <v>427</v>
      </c>
      <c r="J8" s="32"/>
      <c r="K8" s="34"/>
      <c r="L8" s="27"/>
      <c r="M8" s="27"/>
      <c r="N8" s="27"/>
    </row>
    <row r="9" spans="2:14" ht="21.75" customHeight="1">
      <c r="B9" s="29"/>
      <c r="C9" s="35"/>
      <c r="D9" s="31"/>
      <c r="E9" s="32"/>
      <c r="F9" s="32"/>
      <c r="G9" s="32"/>
      <c r="H9" s="33"/>
      <c r="I9" s="32"/>
      <c r="J9" s="32"/>
      <c r="K9" s="34"/>
      <c r="L9" s="27"/>
      <c r="M9" s="27"/>
      <c r="N9" s="27"/>
    </row>
    <row r="10" spans="2:14" ht="23.25">
      <c r="B10" s="29" t="s">
        <v>10</v>
      </c>
      <c r="C10" s="30" t="s">
        <v>11</v>
      </c>
      <c r="D10" s="36"/>
      <c r="E10" s="32"/>
      <c r="F10" s="37"/>
      <c r="G10" s="32"/>
      <c r="H10" s="33"/>
      <c r="I10" s="275" t="s">
        <v>428</v>
      </c>
      <c r="J10" s="23"/>
      <c r="K10" s="38"/>
      <c r="L10" s="39"/>
      <c r="M10" s="40"/>
      <c r="N10" s="27"/>
    </row>
    <row r="11" spans="2:14" ht="21" customHeight="1">
      <c r="B11" s="29"/>
      <c r="C11" s="35"/>
      <c r="D11" s="41"/>
      <c r="E11" s="42"/>
      <c r="F11" s="37"/>
      <c r="G11" s="32"/>
      <c r="H11" s="32"/>
      <c r="I11" s="32"/>
      <c r="J11" s="43"/>
      <c r="K11" s="38"/>
      <c r="L11" s="39"/>
      <c r="M11" s="39"/>
      <c r="N11" s="27"/>
    </row>
    <row r="12" spans="2:14" ht="23.25">
      <c r="B12" s="29" t="s">
        <v>12</v>
      </c>
      <c r="C12" s="30" t="s">
        <v>13</v>
      </c>
      <c r="D12" s="44"/>
      <c r="E12" s="32"/>
      <c r="F12" s="45"/>
      <c r="G12" s="32"/>
      <c r="H12" s="32"/>
      <c r="I12" s="275" t="s">
        <v>342</v>
      </c>
      <c r="J12" s="46"/>
      <c r="K12" s="47"/>
      <c r="L12" s="39"/>
      <c r="M12" s="39"/>
      <c r="N12" s="27"/>
    </row>
    <row r="13" spans="2:14" s="50" customFormat="1" ht="21" customHeight="1">
      <c r="B13" s="29"/>
      <c r="C13" s="35"/>
      <c r="D13" s="48"/>
      <c r="E13" s="32"/>
      <c r="F13" s="42"/>
      <c r="G13" s="42"/>
      <c r="H13" s="32"/>
      <c r="I13" s="32"/>
      <c r="J13" s="32"/>
      <c r="K13" s="40"/>
      <c r="L13" s="39"/>
      <c r="M13" s="39"/>
      <c r="N13" s="49"/>
    </row>
    <row r="14" spans="2:14" s="50" customFormat="1" ht="23.25">
      <c r="B14" s="29" t="s">
        <v>14</v>
      </c>
      <c r="C14" s="30" t="s">
        <v>15</v>
      </c>
      <c r="D14" s="51"/>
      <c r="E14" s="32"/>
      <c r="F14" s="52"/>
      <c r="G14" s="32"/>
      <c r="H14" s="53"/>
      <c r="I14" s="275" t="s">
        <v>359</v>
      </c>
      <c r="J14" s="54"/>
      <c r="K14" s="55"/>
      <c r="L14" s="39"/>
      <c r="M14" s="56"/>
      <c r="N14" s="49"/>
    </row>
    <row r="15" spans="2:14" s="50" customFormat="1" ht="21.75" customHeight="1">
      <c r="B15" s="29"/>
      <c r="C15" s="35"/>
      <c r="D15" s="51"/>
      <c r="E15" s="32"/>
      <c r="F15" s="52"/>
      <c r="G15" s="32"/>
      <c r="H15" s="53"/>
      <c r="I15" s="32"/>
      <c r="J15" s="54"/>
      <c r="K15" s="55"/>
      <c r="L15" s="39"/>
      <c r="M15" s="56"/>
      <c r="N15" s="49"/>
    </row>
    <row r="16" spans="2:14" ht="23.25">
      <c r="B16" s="29" t="s">
        <v>16</v>
      </c>
      <c r="C16" s="30" t="s">
        <v>17</v>
      </c>
      <c r="D16" s="57"/>
      <c r="E16" s="32"/>
      <c r="F16" s="37"/>
      <c r="G16" s="32"/>
      <c r="H16" s="33"/>
      <c r="I16" s="275" t="s">
        <v>429</v>
      </c>
      <c r="J16" s="58"/>
      <c r="K16" s="40"/>
      <c r="L16" s="39"/>
      <c r="M16" s="39"/>
      <c r="N16" s="27"/>
    </row>
    <row r="17" spans="2:14" ht="25.5">
      <c r="B17" s="31"/>
      <c r="C17" s="35"/>
      <c r="D17" s="59"/>
      <c r="E17" s="39"/>
      <c r="F17" s="712"/>
      <c r="G17" s="712"/>
      <c r="H17" s="39"/>
      <c r="I17" s="39"/>
      <c r="J17" s="61"/>
      <c r="K17" s="39"/>
      <c r="L17" s="39"/>
      <c r="M17" s="39"/>
      <c r="N17" s="27"/>
    </row>
    <row r="18" spans="2:14" ht="37.5" customHeight="1">
      <c r="B18" s="39"/>
      <c r="C18" s="713" t="s">
        <v>464</v>
      </c>
      <c r="D18" s="713"/>
      <c r="E18" s="713"/>
      <c r="F18" s="713"/>
      <c r="G18" s="713"/>
      <c r="H18" s="713"/>
      <c r="I18" s="39"/>
      <c r="J18" s="62"/>
      <c r="K18" s="64"/>
      <c r="L18" s="60"/>
      <c r="M18" s="63"/>
      <c r="N18" s="27"/>
    </row>
    <row r="19" spans="2:14" ht="16.5">
      <c r="B19" s="38"/>
      <c r="C19" s="39"/>
      <c r="D19" s="61"/>
      <c r="E19" s="39"/>
      <c r="F19" s="38"/>
      <c r="G19" s="39"/>
      <c r="H19" s="40"/>
      <c r="I19" s="39"/>
      <c r="J19" s="62"/>
      <c r="K19" s="38"/>
      <c r="L19" s="39"/>
      <c r="M19" s="40"/>
      <c r="N19" s="27"/>
    </row>
    <row r="20" spans="2:14" ht="16.5">
      <c r="B20" s="39"/>
      <c r="C20" s="39"/>
      <c r="D20" s="61"/>
      <c r="E20" s="39"/>
      <c r="F20" s="65"/>
      <c r="G20" s="39"/>
      <c r="H20" s="39"/>
      <c r="I20" s="39"/>
      <c r="J20" s="62"/>
      <c r="K20" s="39"/>
      <c r="L20" s="39"/>
      <c r="M20" s="39"/>
      <c r="N20" s="27"/>
    </row>
    <row r="21" spans="2:14" ht="16.5">
      <c r="B21" s="39"/>
      <c r="C21" s="39"/>
      <c r="D21" s="62"/>
      <c r="E21" s="39"/>
      <c r="F21" s="65"/>
      <c r="G21" s="39"/>
      <c r="H21" s="63"/>
      <c r="I21" s="39"/>
      <c r="J21" s="62"/>
      <c r="K21" s="65"/>
      <c r="L21" s="39"/>
      <c r="M21" s="63"/>
      <c r="N21" s="27"/>
    </row>
    <row r="22" spans="2:14" ht="16.5">
      <c r="B22" s="39"/>
      <c r="C22" s="39"/>
      <c r="D22" s="61"/>
      <c r="E22" s="39"/>
      <c r="F22" s="38"/>
      <c r="G22" s="39"/>
      <c r="H22" s="40"/>
      <c r="I22" s="39"/>
      <c r="J22" s="62"/>
      <c r="K22" s="38"/>
      <c r="L22" s="39"/>
      <c r="M22" s="40"/>
      <c r="N22" s="27"/>
    </row>
    <row r="23" spans="2:14" ht="16.5">
      <c r="B23" s="39"/>
      <c r="C23" s="39"/>
      <c r="D23" s="61"/>
      <c r="E23" s="39"/>
      <c r="F23" s="39"/>
      <c r="G23" s="39"/>
      <c r="H23" s="39"/>
      <c r="I23" s="39"/>
      <c r="J23" s="62"/>
      <c r="K23" s="39"/>
      <c r="L23" s="39"/>
      <c r="M23" s="39"/>
      <c r="N23" s="27"/>
    </row>
    <row r="24" spans="2:14" ht="16.5">
      <c r="B24" s="39"/>
      <c r="C24" s="39"/>
      <c r="D24" s="62"/>
      <c r="E24" s="39"/>
      <c r="F24" s="65"/>
      <c r="G24" s="39"/>
      <c r="H24" s="63"/>
      <c r="I24" s="39"/>
      <c r="J24" s="62"/>
      <c r="K24" s="65"/>
      <c r="L24" s="39"/>
      <c r="M24" s="63"/>
      <c r="N24" s="27"/>
    </row>
    <row r="25" spans="2:14" ht="16.5">
      <c r="B25" s="39"/>
      <c r="C25" s="39"/>
      <c r="D25" s="61"/>
      <c r="E25" s="39"/>
      <c r="F25" s="38"/>
      <c r="G25" s="39"/>
      <c r="H25" s="40"/>
      <c r="I25" s="39"/>
      <c r="J25" s="62"/>
      <c r="K25" s="38"/>
      <c r="L25" s="39"/>
      <c r="M25" s="40"/>
      <c r="N25" s="27"/>
    </row>
    <row r="26" spans="2:14" ht="16.5">
      <c r="B26" s="39"/>
      <c r="C26" s="60"/>
      <c r="D26" s="61"/>
      <c r="E26" s="39"/>
      <c r="F26" s="39"/>
      <c r="G26" s="39"/>
      <c r="H26" s="39"/>
      <c r="I26" s="39"/>
      <c r="J26" s="62"/>
      <c r="K26" s="60"/>
      <c r="L26" s="60"/>
      <c r="M26" s="39"/>
      <c r="N26" s="27"/>
    </row>
    <row r="27" spans="2:14" ht="16.5">
      <c r="B27" s="39"/>
      <c r="C27" s="60"/>
      <c r="D27" s="66"/>
      <c r="E27" s="39"/>
      <c r="F27" s="67"/>
      <c r="G27" s="67"/>
      <c r="H27" s="63"/>
      <c r="I27" s="39"/>
      <c r="J27" s="62"/>
      <c r="K27" s="64"/>
      <c r="L27" s="60"/>
      <c r="M27" s="63"/>
      <c r="N27" s="27"/>
    </row>
    <row r="28" spans="2:14" ht="16.5">
      <c r="B28" s="39"/>
      <c r="C28" s="39"/>
      <c r="D28" s="61"/>
      <c r="E28" s="39"/>
      <c r="F28" s="38"/>
      <c r="G28" s="39"/>
      <c r="H28" s="40"/>
      <c r="I28" s="39"/>
      <c r="J28" s="62"/>
      <c r="K28" s="38"/>
      <c r="L28" s="39"/>
      <c r="M28" s="40"/>
      <c r="N28" s="27"/>
    </row>
    <row r="29" spans="2:14" ht="16.5">
      <c r="B29" s="39"/>
      <c r="C29" s="60"/>
      <c r="D29" s="68"/>
      <c r="E29" s="39"/>
      <c r="F29" s="712"/>
      <c r="G29" s="712"/>
      <c r="H29" s="39"/>
      <c r="I29" s="39"/>
      <c r="J29" s="62"/>
      <c r="K29" s="69"/>
      <c r="L29" s="69"/>
      <c r="M29" s="39"/>
      <c r="N29" s="27"/>
    </row>
    <row r="30" spans="2:14" ht="16.5">
      <c r="B30" s="39"/>
      <c r="C30" s="39"/>
      <c r="D30" s="62"/>
      <c r="E30" s="39"/>
      <c r="F30" s="55"/>
      <c r="G30" s="55"/>
      <c r="H30" s="63"/>
      <c r="I30" s="39"/>
      <c r="J30" s="62"/>
      <c r="K30" s="39"/>
      <c r="L30" s="39"/>
      <c r="M30" s="63"/>
      <c r="N30" s="27"/>
    </row>
    <row r="31" spans="2:14" ht="15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5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5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5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</sheetData>
  <mergeCells count="3">
    <mergeCell ref="F29:G29"/>
    <mergeCell ref="F17:G17"/>
    <mergeCell ref="C18:H18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6"/>
  <sheetViews>
    <sheetView workbookViewId="0" topLeftCell="A5">
      <selection activeCell="A29" sqref="A29"/>
    </sheetView>
  </sheetViews>
  <sheetFormatPr defaultColWidth="9.00390625" defaultRowHeight="16.5"/>
  <cols>
    <col min="1" max="1" width="8.00390625" style="2" customWidth="1"/>
    <col min="2" max="2" width="3.00390625" style="2" customWidth="1"/>
    <col min="3" max="3" width="21.375" style="2" customWidth="1"/>
    <col min="4" max="4" width="21.875" style="2" customWidth="1"/>
    <col min="5" max="5" width="26.75390625" style="2" customWidth="1"/>
    <col min="6" max="6" width="29.50390625" style="2" customWidth="1"/>
    <col min="7" max="7" width="11.00390625" style="2" customWidth="1"/>
    <col min="8" max="8" width="6.00390625" style="2" customWidth="1"/>
    <col min="9" max="16384" width="9.00390625" style="2" customWidth="1"/>
  </cols>
  <sheetData>
    <row r="1" spans="1:2" ht="20.25">
      <c r="A1" s="1" t="s">
        <v>100</v>
      </c>
      <c r="B1" s="1"/>
    </row>
    <row r="3" spans="1:2" ht="19.5" customHeight="1">
      <c r="A3" s="76" t="s">
        <v>30</v>
      </c>
      <c r="B3" s="76"/>
    </row>
    <row r="4" spans="1:2" ht="19.5">
      <c r="A4" s="150"/>
      <c r="B4" s="150"/>
    </row>
    <row r="5" spans="1:2" ht="19.5">
      <c r="A5" s="150"/>
      <c r="B5" s="150"/>
    </row>
    <row r="6" spans="3:6" ht="15.75">
      <c r="C6" s="12"/>
      <c r="D6" s="12"/>
      <c r="E6" s="12"/>
      <c r="F6" s="12"/>
    </row>
    <row r="7" spans="1:7" s="7" customFormat="1" ht="15.75">
      <c r="A7" s="512" t="s">
        <v>31</v>
      </c>
      <c r="B7" s="448"/>
      <c r="C7" s="152" t="s">
        <v>32</v>
      </c>
      <c r="D7" s="152" t="s">
        <v>33</v>
      </c>
      <c r="E7" s="153" t="s">
        <v>34</v>
      </c>
      <c r="F7" s="152" t="s">
        <v>35</v>
      </c>
      <c r="G7" s="154"/>
    </row>
    <row r="8" spans="1:7" s="7" customFormat="1" ht="6" customHeight="1">
      <c r="A8" s="513"/>
      <c r="B8" s="511"/>
      <c r="C8" s="155"/>
      <c r="D8" s="155"/>
      <c r="E8" s="156"/>
      <c r="F8" s="260"/>
      <c r="G8" s="154"/>
    </row>
    <row r="9" spans="1:7" s="7" customFormat="1" ht="16.5">
      <c r="A9" s="513"/>
      <c r="B9" s="511"/>
      <c r="C9" s="262" t="s">
        <v>101</v>
      </c>
      <c r="D9" s="262" t="s">
        <v>101</v>
      </c>
      <c r="E9" s="151" t="s">
        <v>101</v>
      </c>
      <c r="F9" s="260"/>
      <c r="G9" s="154"/>
    </row>
    <row r="10" spans="1:8" s="7" customFormat="1" ht="8.25" customHeight="1">
      <c r="A10" s="514"/>
      <c r="B10" s="387"/>
      <c r="C10" s="279"/>
      <c r="D10" s="279"/>
      <c r="E10" s="259"/>
      <c r="F10" s="169"/>
      <c r="G10" s="8"/>
      <c r="H10" s="8"/>
    </row>
    <row r="11" spans="1:8" s="13" customFormat="1" ht="15.75">
      <c r="A11" s="515">
        <v>1995</v>
      </c>
      <c r="B11" s="161"/>
      <c r="C11" s="159">
        <v>8.110458847</v>
      </c>
      <c r="D11" s="160">
        <v>31.091440855000002</v>
      </c>
      <c r="E11" s="160">
        <v>39.201899702000006</v>
      </c>
      <c r="F11" s="158">
        <v>26</v>
      </c>
      <c r="G11" s="7"/>
      <c r="H11" s="306"/>
    </row>
    <row r="12" spans="1:8" s="13" customFormat="1" ht="15.75">
      <c r="A12" s="515">
        <v>1996</v>
      </c>
      <c r="B12" s="161"/>
      <c r="C12" s="159">
        <v>31.215773776000002</v>
      </c>
      <c r="D12" s="160">
        <v>68.80247720500002</v>
      </c>
      <c r="E12" s="160">
        <v>100.01825098100004</v>
      </c>
      <c r="F12" s="158">
        <v>49</v>
      </c>
      <c r="G12" s="7"/>
      <c r="H12" s="306"/>
    </row>
    <row r="13" spans="1:8" s="13" customFormat="1" ht="15.75">
      <c r="A13" s="515">
        <v>1997</v>
      </c>
      <c r="B13" s="161"/>
      <c r="C13" s="159">
        <v>81.653619796</v>
      </c>
      <c r="D13" s="160">
        <v>165.923650132</v>
      </c>
      <c r="E13" s="160">
        <v>247.57</v>
      </c>
      <c r="F13" s="158">
        <v>82</v>
      </c>
      <c r="G13" s="7"/>
      <c r="H13" s="306"/>
    </row>
    <row r="14" spans="1:8" s="13" customFormat="1" ht="15.75">
      <c r="A14" s="515">
        <v>1998</v>
      </c>
      <c r="B14" s="161"/>
      <c r="C14" s="159">
        <v>5.953848899999999</v>
      </c>
      <c r="D14" s="160">
        <v>32.303163492</v>
      </c>
      <c r="E14" s="160">
        <v>38.25</v>
      </c>
      <c r="F14" s="158">
        <v>32</v>
      </c>
      <c r="G14" s="7"/>
      <c r="H14" s="306"/>
    </row>
    <row r="15" spans="1:37" s="13" customFormat="1" ht="15.75">
      <c r="A15" s="515">
        <v>1999</v>
      </c>
      <c r="B15" s="161"/>
      <c r="C15" s="159">
        <v>15.557186759</v>
      </c>
      <c r="D15" s="160">
        <v>132.562897015</v>
      </c>
      <c r="E15" s="160">
        <v>148.120083774</v>
      </c>
      <c r="F15" s="158">
        <v>31</v>
      </c>
      <c r="G15" s="4"/>
      <c r="H15" s="306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</row>
    <row r="16" spans="1:8" s="13" customFormat="1" ht="15.75">
      <c r="A16" s="515">
        <v>2000</v>
      </c>
      <c r="B16" s="161"/>
      <c r="C16" s="159">
        <v>117.30324014199999</v>
      </c>
      <c r="D16" s="160">
        <v>333.97755836399995</v>
      </c>
      <c r="E16" s="160">
        <v>451.2807985059998</v>
      </c>
      <c r="F16" s="158">
        <v>43</v>
      </c>
      <c r="G16" s="7"/>
      <c r="H16" s="306"/>
    </row>
    <row r="17" spans="1:8" s="13" customFormat="1" ht="15.75">
      <c r="A17" s="515">
        <v>2001</v>
      </c>
      <c r="B17" s="161"/>
      <c r="C17" s="159">
        <v>21.598550961999997</v>
      </c>
      <c r="D17" s="160">
        <v>36.99426151000001</v>
      </c>
      <c r="E17" s="160">
        <v>58.592812472000006</v>
      </c>
      <c r="F17" s="158">
        <v>31</v>
      </c>
      <c r="G17" s="11"/>
      <c r="H17" s="306"/>
    </row>
    <row r="18" spans="1:8" s="13" customFormat="1" ht="15.75">
      <c r="A18" s="515">
        <v>2002</v>
      </c>
      <c r="B18" s="161"/>
      <c r="C18" s="159">
        <v>44.973603350000005</v>
      </c>
      <c r="D18" s="160">
        <v>56.43967717252783</v>
      </c>
      <c r="E18" s="160">
        <v>101.41328052252784</v>
      </c>
      <c r="F18" s="158">
        <v>60</v>
      </c>
      <c r="G18" s="7"/>
      <c r="H18" s="306"/>
    </row>
    <row r="19" spans="1:8" s="13" customFormat="1" ht="15.75">
      <c r="A19" s="515">
        <v>2003</v>
      </c>
      <c r="B19" s="161"/>
      <c r="C19" s="159">
        <v>57.066150244999996</v>
      </c>
      <c r="D19" s="160">
        <v>152.04958539550015</v>
      </c>
      <c r="E19" s="160">
        <v>209.1157356405002</v>
      </c>
      <c r="F19" s="158">
        <v>46</v>
      </c>
      <c r="G19" s="11"/>
      <c r="H19" s="306"/>
    </row>
    <row r="20" spans="1:8" s="13" customFormat="1" ht="15.75">
      <c r="A20" s="515">
        <v>2004</v>
      </c>
      <c r="B20" s="161"/>
      <c r="C20" s="159">
        <v>94.47</v>
      </c>
      <c r="D20" s="160">
        <v>182.06</v>
      </c>
      <c r="E20" s="160">
        <v>276.53</v>
      </c>
      <c r="F20" s="158">
        <v>49</v>
      </c>
      <c r="G20" s="11"/>
      <c r="H20" s="306"/>
    </row>
    <row r="21" spans="1:8" s="13" customFormat="1" ht="15.75" customHeight="1">
      <c r="A21" s="514">
        <v>2005</v>
      </c>
      <c r="B21" s="517" t="s">
        <v>301</v>
      </c>
      <c r="C21" s="164">
        <v>162.58730077099997</v>
      </c>
      <c r="D21" s="386">
        <v>127.22738875400007</v>
      </c>
      <c r="E21" s="386">
        <v>289.82</v>
      </c>
      <c r="F21" s="163">
        <v>54</v>
      </c>
      <c r="G21" s="7"/>
      <c r="H21" s="306"/>
    </row>
    <row r="22" spans="1:34" s="13" customFormat="1" ht="15.75">
      <c r="A22" s="17"/>
      <c r="B22" s="17"/>
      <c r="C22" s="4"/>
      <c r="D22" s="4"/>
      <c r="E22" s="4"/>
      <c r="F22" s="4"/>
      <c r="G22" s="4"/>
      <c r="H22" s="4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4" s="13" customFormat="1" ht="15">
      <c r="A23" s="13" t="s">
        <v>159</v>
      </c>
      <c r="C23" s="4"/>
      <c r="D23" s="4"/>
      <c r="E23" s="4"/>
      <c r="F23" s="4"/>
      <c r="G23" s="4"/>
      <c r="H23" s="4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</row>
    <row r="24" spans="3:34" s="13" customFormat="1" ht="15">
      <c r="C24" s="4"/>
      <c r="D24" s="4"/>
      <c r="E24" s="4"/>
      <c r="F24" s="4"/>
      <c r="G24" s="4"/>
      <c r="H24" s="4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</row>
    <row r="25" spans="1:34" s="13" customFormat="1" ht="16.5">
      <c r="A25" s="361" t="s">
        <v>173</v>
      </c>
      <c r="B25" s="361"/>
      <c r="C25" s="4"/>
      <c r="D25" s="4"/>
      <c r="E25" s="4"/>
      <c r="F25" s="4"/>
      <c r="G25" s="4"/>
      <c r="H25" s="4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</row>
    <row r="26" spans="3:8" s="13" customFormat="1" ht="15">
      <c r="C26" s="7"/>
      <c r="D26" s="7"/>
      <c r="E26" s="7"/>
      <c r="F26" s="7"/>
      <c r="G26" s="7"/>
      <c r="H26" s="7"/>
    </row>
    <row r="27" spans="3:8" s="13" customFormat="1" ht="15">
      <c r="C27" s="7"/>
      <c r="D27" s="7"/>
      <c r="E27" s="7"/>
      <c r="F27" s="7"/>
      <c r="G27" s="11"/>
      <c r="H27" s="11"/>
    </row>
    <row r="28" spans="3:8" s="13" customFormat="1" ht="15">
      <c r="C28" s="7"/>
      <c r="D28" s="7"/>
      <c r="E28" s="7"/>
      <c r="G28" s="11"/>
      <c r="H28" s="11"/>
    </row>
    <row r="29" s="13" customFormat="1" ht="12.75"/>
    <row r="30" s="13" customFormat="1" ht="12.75"/>
    <row r="31" s="13" customFormat="1" ht="12.75"/>
    <row r="32" s="13" customFormat="1" ht="12.75"/>
    <row r="36" ht="15.75">
      <c r="H36" s="165" t="s">
        <v>302</v>
      </c>
    </row>
  </sheetData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6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" customWidth="1"/>
    <col min="2" max="2" width="2.25390625" style="2" customWidth="1"/>
    <col min="3" max="3" width="26.50390625" style="2" customWidth="1"/>
    <col min="4" max="4" width="21.875" style="2" customWidth="1"/>
    <col min="5" max="5" width="25.50390625" style="2" customWidth="1"/>
    <col min="6" max="6" width="30.75390625" style="2" customWidth="1"/>
    <col min="7" max="7" width="11.00390625" style="2" customWidth="1"/>
    <col min="8" max="8" width="6.75390625" style="2" customWidth="1"/>
    <col min="9" max="9" width="11.00390625" style="2" customWidth="1"/>
    <col min="10" max="10" width="1.875" style="2" customWidth="1"/>
    <col min="11" max="11" width="11.125" style="2" customWidth="1"/>
    <col min="12" max="16384" width="9.00390625" style="2" customWidth="1"/>
  </cols>
  <sheetData>
    <row r="1" spans="1:2" ht="20.25">
      <c r="A1" s="1" t="s">
        <v>92</v>
      </c>
      <c r="B1" s="1"/>
    </row>
    <row r="2" spans="1:2" ht="21">
      <c r="A2" s="166"/>
      <c r="B2" s="166"/>
    </row>
    <row r="3" spans="1:2" ht="19.5" customHeight="1">
      <c r="A3" s="76" t="s">
        <v>30</v>
      </c>
      <c r="B3" s="76"/>
    </row>
    <row r="4" spans="1:2" ht="19.5">
      <c r="A4" s="150"/>
      <c r="B4" s="150"/>
    </row>
    <row r="5" spans="1:2" ht="19.5">
      <c r="A5" s="150"/>
      <c r="B5" s="150"/>
    </row>
    <row r="6" spans="1:6" ht="15.75">
      <c r="A6" s="290"/>
      <c r="B6" s="290"/>
      <c r="C6" s="12"/>
      <c r="D6" s="12"/>
      <c r="E6" s="12"/>
      <c r="F6" s="12"/>
    </row>
    <row r="7" spans="1:10" s="7" customFormat="1" ht="15.75">
      <c r="A7" s="512" t="s">
        <v>31</v>
      </c>
      <c r="B7" s="448"/>
      <c r="C7" s="152" t="s">
        <v>32</v>
      </c>
      <c r="D7" s="153" t="s">
        <v>33</v>
      </c>
      <c r="E7" s="153" t="s">
        <v>34</v>
      </c>
      <c r="F7" s="153" t="s">
        <v>35</v>
      </c>
      <c r="I7" s="154"/>
      <c r="J7" s="154"/>
    </row>
    <row r="8" spans="1:10" s="7" customFormat="1" ht="6" customHeight="1">
      <c r="A8" s="513"/>
      <c r="B8" s="511"/>
      <c r="C8" s="155"/>
      <c r="D8" s="156"/>
      <c r="E8" s="156"/>
      <c r="F8" s="157"/>
      <c r="I8" s="154"/>
      <c r="J8" s="154"/>
    </row>
    <row r="9" spans="1:11" s="7" customFormat="1" ht="12" customHeight="1">
      <c r="A9" s="515"/>
      <c r="B9" s="161"/>
      <c r="C9" s="262" t="s">
        <v>101</v>
      </c>
      <c r="D9" s="262" t="s">
        <v>101</v>
      </c>
      <c r="E9" s="151" t="s">
        <v>101</v>
      </c>
      <c r="F9" s="261"/>
      <c r="G9" s="8"/>
      <c r="H9" s="9"/>
      <c r="I9" s="8"/>
      <c r="J9" s="8"/>
      <c r="K9" s="8"/>
    </row>
    <row r="10" spans="1:11" s="7" customFormat="1" ht="12" customHeight="1">
      <c r="A10" s="514"/>
      <c r="B10" s="387"/>
      <c r="C10" s="263"/>
      <c r="D10" s="264"/>
      <c r="E10" s="264"/>
      <c r="F10" s="167"/>
      <c r="G10" s="8"/>
      <c r="H10" s="9"/>
      <c r="I10" s="8"/>
      <c r="J10" s="8"/>
      <c r="K10" s="8"/>
    </row>
    <row r="11" spans="1:40" s="13" customFormat="1" ht="15.75">
      <c r="A11" s="515">
        <v>1999</v>
      </c>
      <c r="B11" s="161"/>
      <c r="C11" s="159">
        <v>1.582995</v>
      </c>
      <c r="D11" s="168">
        <v>0</v>
      </c>
      <c r="E11" s="160">
        <v>1.582995</v>
      </c>
      <c r="F11" s="161">
        <v>7</v>
      </c>
      <c r="G11" s="4"/>
      <c r="H11" s="307"/>
      <c r="I11" s="4"/>
      <c r="J11" s="4"/>
      <c r="K11" s="4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</row>
    <row r="12" spans="1:11" s="13" customFormat="1" ht="15.75">
      <c r="A12" s="515">
        <v>2000</v>
      </c>
      <c r="B12" s="161"/>
      <c r="C12" s="159">
        <v>14.814812999999997</v>
      </c>
      <c r="D12" s="160">
        <v>1.240935393</v>
      </c>
      <c r="E12" s="160">
        <v>16.05</v>
      </c>
      <c r="F12" s="161">
        <v>47</v>
      </c>
      <c r="G12" s="7"/>
      <c r="H12" s="307"/>
      <c r="I12" s="7"/>
      <c r="J12" s="7"/>
      <c r="K12" s="7"/>
    </row>
    <row r="13" spans="1:11" s="13" customFormat="1" ht="15.75">
      <c r="A13" s="515">
        <v>2001</v>
      </c>
      <c r="B13" s="161"/>
      <c r="C13" s="159">
        <v>4.11581459</v>
      </c>
      <c r="D13" s="160">
        <v>1.7197111639999998</v>
      </c>
      <c r="E13" s="160">
        <v>5.835525753999999</v>
      </c>
      <c r="F13" s="161">
        <v>57</v>
      </c>
      <c r="G13" s="7"/>
      <c r="H13" s="307"/>
      <c r="I13" s="11"/>
      <c r="J13" s="11"/>
      <c r="K13" s="11"/>
    </row>
    <row r="14" spans="1:11" s="13" customFormat="1" ht="15.75">
      <c r="A14" s="515">
        <v>2002</v>
      </c>
      <c r="B14" s="161"/>
      <c r="C14" s="159">
        <v>7.010668718999999</v>
      </c>
      <c r="D14" s="160">
        <v>2.0895886680399998</v>
      </c>
      <c r="E14" s="160">
        <v>9.10025738704</v>
      </c>
      <c r="F14" s="161">
        <v>57</v>
      </c>
      <c r="G14" s="7"/>
      <c r="H14" s="307"/>
      <c r="I14" s="7"/>
      <c r="J14" s="7"/>
      <c r="K14" s="7"/>
    </row>
    <row r="15" spans="1:11" s="13" customFormat="1" ht="15.75">
      <c r="A15" s="515">
        <v>2003</v>
      </c>
      <c r="B15" s="161"/>
      <c r="C15" s="159">
        <v>2.0752906399999995</v>
      </c>
      <c r="D15" s="160">
        <v>2.56900645851472</v>
      </c>
      <c r="E15" s="160">
        <v>4.65</v>
      </c>
      <c r="F15" s="161">
        <v>27</v>
      </c>
      <c r="G15" s="7"/>
      <c r="H15" s="307"/>
      <c r="I15" s="11"/>
      <c r="J15" s="11"/>
      <c r="K15" s="11"/>
    </row>
    <row r="16" spans="1:11" s="13" customFormat="1" ht="15.75">
      <c r="A16" s="515">
        <v>2004</v>
      </c>
      <c r="B16" s="161"/>
      <c r="C16" s="159">
        <v>2.69</v>
      </c>
      <c r="D16" s="160">
        <v>2.59</v>
      </c>
      <c r="E16" s="160">
        <v>5.28</v>
      </c>
      <c r="F16" s="161">
        <v>21</v>
      </c>
      <c r="G16" s="7"/>
      <c r="H16" s="307"/>
      <c r="I16" s="11"/>
      <c r="J16" s="11"/>
      <c r="K16" s="11"/>
    </row>
    <row r="17" spans="1:11" s="13" customFormat="1" ht="15.75" customHeight="1">
      <c r="A17" s="514">
        <v>2005</v>
      </c>
      <c r="B17" s="517" t="s">
        <v>301</v>
      </c>
      <c r="C17" s="164">
        <v>0.6654367000000001</v>
      </c>
      <c r="D17" s="386">
        <v>2.2329825949999993</v>
      </c>
      <c r="E17" s="386">
        <v>2.8984192949999996</v>
      </c>
      <c r="F17" s="387">
        <v>10</v>
      </c>
      <c r="G17" s="7"/>
      <c r="H17" s="307"/>
      <c r="I17" s="7"/>
      <c r="J17" s="7"/>
      <c r="K17" s="7"/>
    </row>
    <row r="18" spans="1:37" s="13" customFormat="1" ht="15.75">
      <c r="A18" s="17"/>
      <c r="B18" s="17"/>
      <c r="C18" s="4"/>
      <c r="D18" s="4"/>
      <c r="E18" s="4"/>
      <c r="F18" s="4"/>
      <c r="G18" s="4"/>
      <c r="H18" s="4"/>
      <c r="I18" s="4"/>
      <c r="J18" s="4"/>
      <c r="K18" s="4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</row>
    <row r="19" spans="1:37" s="13" customFormat="1" ht="16.5">
      <c r="A19" s="361" t="s">
        <v>173</v>
      </c>
      <c r="E19" s="4"/>
      <c r="F19" s="4"/>
      <c r="G19" s="4"/>
      <c r="H19" s="4"/>
      <c r="I19" s="4"/>
      <c r="J19" s="4"/>
      <c r="K19" s="4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</row>
    <row r="20" spans="5:37" s="13" customFormat="1" ht="15">
      <c r="E20" s="4"/>
      <c r="F20" s="4"/>
      <c r="G20" s="4"/>
      <c r="H20" s="4"/>
      <c r="I20" s="4"/>
      <c r="J20" s="4"/>
      <c r="K20" s="4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</row>
    <row r="21" spans="2:37" s="13" customFormat="1" ht="16.5">
      <c r="B21" s="361"/>
      <c r="E21" s="4"/>
      <c r="F21" s="4"/>
      <c r="G21" s="4"/>
      <c r="H21" s="4"/>
      <c r="I21" s="4"/>
      <c r="J21" s="4"/>
      <c r="K21" s="4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</row>
    <row r="22" spans="1:37" s="13" customFormat="1" ht="15.75">
      <c r="A22" s="17"/>
      <c r="B22" s="17"/>
      <c r="C22" s="4"/>
      <c r="D22" s="4"/>
      <c r="E22" s="4"/>
      <c r="F22" s="4"/>
      <c r="G22" s="4"/>
      <c r="H22" s="4"/>
      <c r="I22" s="4"/>
      <c r="J22" s="4"/>
      <c r="K22" s="4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3:11" s="13" customFormat="1" ht="15">
      <c r="C23" s="7"/>
      <c r="D23" s="7"/>
      <c r="E23" s="7"/>
      <c r="F23" s="7"/>
      <c r="G23" s="7"/>
      <c r="H23" s="7"/>
      <c r="I23" s="7"/>
      <c r="J23" s="7"/>
      <c r="K23" s="7"/>
    </row>
    <row r="24" spans="3:11" s="13" customFormat="1" ht="15">
      <c r="C24" s="7"/>
      <c r="D24" s="7"/>
      <c r="E24" s="7"/>
      <c r="F24" s="7"/>
      <c r="G24" s="7"/>
      <c r="H24" s="7"/>
      <c r="I24" s="11"/>
      <c r="J24" s="11"/>
      <c r="K24" s="11"/>
    </row>
    <row r="25" s="13" customFormat="1" ht="12.75"/>
    <row r="26" s="13" customFormat="1" ht="12.75"/>
    <row r="27" s="13" customFormat="1" ht="12.75"/>
    <row r="28" s="13" customFormat="1" ht="12.75"/>
    <row r="36" ht="15.75">
      <c r="G36" s="165" t="s">
        <v>121</v>
      </c>
    </row>
  </sheetData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0">
      <selection activeCell="A33" sqref="A33"/>
    </sheetView>
  </sheetViews>
  <sheetFormatPr defaultColWidth="9.00390625" defaultRowHeight="16.5"/>
  <cols>
    <col min="1" max="1" width="10.25390625" style="2" customWidth="1"/>
    <col min="2" max="2" width="5.125" style="2" customWidth="1"/>
    <col min="3" max="3" width="30.125" style="2" customWidth="1"/>
    <col min="4" max="4" width="13.125" style="2" customWidth="1"/>
    <col min="5" max="5" width="20.25390625" style="2" customWidth="1"/>
    <col min="6" max="6" width="11.0039062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spans="1:2" ht="19.5" customHeight="1">
      <c r="A1" s="76" t="s">
        <v>156</v>
      </c>
      <c r="B1" s="76"/>
    </row>
    <row r="2" spans="1:2" ht="19.5" customHeight="1">
      <c r="A2" s="636" t="s">
        <v>174</v>
      </c>
      <c r="B2" s="76"/>
    </row>
    <row r="3" spans="1:2" ht="18.75">
      <c r="A3" s="76"/>
      <c r="B3" s="76"/>
    </row>
    <row r="4" spans="1:2" ht="18.75">
      <c r="A4" s="76"/>
      <c r="B4" s="76"/>
    </row>
    <row r="5" spans="1:5" ht="15.75">
      <c r="A5" s="290" t="s">
        <v>120</v>
      </c>
      <c r="B5" s="293"/>
      <c r="C5" s="12"/>
      <c r="D5" s="12"/>
      <c r="E5" s="12"/>
    </row>
    <row r="6" spans="1:9" s="7" customFormat="1" ht="27.75" customHeight="1">
      <c r="A6" s="625" t="s">
        <v>25</v>
      </c>
      <c r="B6" s="449"/>
      <c r="C6" s="626" t="s">
        <v>36</v>
      </c>
      <c r="D6" s="454"/>
      <c r="E6" s="625" t="s">
        <v>37</v>
      </c>
      <c r="H6" s="154"/>
      <c r="I6" s="154"/>
    </row>
    <row r="7" spans="1:10" s="13" customFormat="1" ht="18" customHeight="1">
      <c r="A7" s="519">
        <v>1</v>
      </c>
      <c r="B7" s="520"/>
      <c r="C7" s="468" t="s">
        <v>256</v>
      </c>
      <c r="D7" s="521"/>
      <c r="E7" s="522">
        <v>442.707348923</v>
      </c>
      <c r="F7" s="7"/>
      <c r="G7" s="315"/>
      <c r="H7" s="7"/>
      <c r="I7" s="7"/>
      <c r="J7" s="7"/>
    </row>
    <row r="8" spans="1:10" s="13" customFormat="1" ht="18" customHeight="1">
      <c r="A8" s="458">
        <v>2</v>
      </c>
      <c r="B8" s="518"/>
      <c r="C8" s="267" t="s">
        <v>257</v>
      </c>
      <c r="D8" s="523"/>
      <c r="E8" s="524">
        <v>200.580283352</v>
      </c>
      <c r="F8" s="7"/>
      <c r="G8" s="315"/>
      <c r="H8" s="7"/>
      <c r="I8" s="7"/>
      <c r="J8" s="7"/>
    </row>
    <row r="9" spans="1:10" s="13" customFormat="1" ht="18" customHeight="1">
      <c r="A9" s="458">
        <v>3</v>
      </c>
      <c r="B9" s="518"/>
      <c r="C9" s="267" t="s">
        <v>42</v>
      </c>
      <c r="D9" s="523"/>
      <c r="E9" s="524">
        <v>153.630880415</v>
      </c>
      <c r="F9" s="7"/>
      <c r="G9" s="315"/>
      <c r="H9" s="7"/>
      <c r="I9" s="7"/>
      <c r="J9" s="7"/>
    </row>
    <row r="10" spans="1:10" s="13" customFormat="1" ht="18" customHeight="1">
      <c r="A10" s="458">
        <v>4</v>
      </c>
      <c r="B10" s="518"/>
      <c r="C10" s="267" t="s">
        <v>258</v>
      </c>
      <c r="D10" s="523"/>
      <c r="E10" s="524">
        <v>148.551063719</v>
      </c>
      <c r="F10" s="7"/>
      <c r="G10" s="315"/>
      <c r="H10" s="7"/>
      <c r="I10" s="7"/>
      <c r="J10" s="7"/>
    </row>
    <row r="11" spans="1:10" s="13" customFormat="1" ht="18" customHeight="1">
      <c r="A11" s="458">
        <v>5</v>
      </c>
      <c r="B11" s="518"/>
      <c r="C11" s="267" t="s">
        <v>259</v>
      </c>
      <c r="D11" s="523"/>
      <c r="E11" s="524">
        <v>123.1773806</v>
      </c>
      <c r="F11" s="11"/>
      <c r="G11" s="315"/>
      <c r="H11" s="7"/>
      <c r="I11" s="7"/>
      <c r="J11" s="7"/>
    </row>
    <row r="12" spans="1:39" s="13" customFormat="1" ht="18" customHeight="1">
      <c r="A12" s="458">
        <v>6</v>
      </c>
      <c r="B12" s="518"/>
      <c r="C12" s="267" t="s">
        <v>260</v>
      </c>
      <c r="D12" s="523"/>
      <c r="E12" s="524">
        <v>112.110875481</v>
      </c>
      <c r="F12" s="4"/>
      <c r="G12" s="315"/>
      <c r="H12" s="4"/>
      <c r="I12" s="4"/>
      <c r="J12" s="4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</row>
    <row r="13" spans="1:10" s="13" customFormat="1" ht="18" customHeight="1">
      <c r="A13" s="458">
        <v>7</v>
      </c>
      <c r="B13" s="518"/>
      <c r="C13" s="267" t="s">
        <v>389</v>
      </c>
      <c r="D13" s="523"/>
      <c r="E13" s="524">
        <v>106.261105237</v>
      </c>
      <c r="F13" s="7"/>
      <c r="G13" s="315"/>
      <c r="H13" s="7"/>
      <c r="I13" s="7"/>
      <c r="J13" s="7"/>
    </row>
    <row r="14" spans="1:10" s="13" customFormat="1" ht="18" customHeight="1">
      <c r="A14" s="458">
        <v>8</v>
      </c>
      <c r="B14" s="518"/>
      <c r="C14" s="267" t="s">
        <v>261</v>
      </c>
      <c r="D14" s="523"/>
      <c r="E14" s="524">
        <v>85.374270844</v>
      </c>
      <c r="F14" s="7"/>
      <c r="G14" s="315"/>
      <c r="H14" s="11"/>
      <c r="I14" s="11"/>
      <c r="J14" s="11"/>
    </row>
    <row r="15" spans="1:10" s="13" customFormat="1" ht="18" customHeight="1">
      <c r="A15" s="458">
        <v>9</v>
      </c>
      <c r="B15" s="518"/>
      <c r="C15" s="267" t="s">
        <v>390</v>
      </c>
      <c r="D15" s="523"/>
      <c r="E15" s="524">
        <v>81.964436789</v>
      </c>
      <c r="F15" s="7"/>
      <c r="G15" s="315"/>
      <c r="H15" s="7"/>
      <c r="I15" s="7"/>
      <c r="J15" s="7"/>
    </row>
    <row r="16" spans="1:10" s="13" customFormat="1" ht="18" customHeight="1">
      <c r="A16" s="455">
        <v>10</v>
      </c>
      <c r="B16" s="456"/>
      <c r="C16" s="349" t="s">
        <v>262</v>
      </c>
      <c r="D16" s="525"/>
      <c r="E16" s="526">
        <v>79.901538222</v>
      </c>
      <c r="F16" s="7"/>
      <c r="G16" s="315"/>
      <c r="H16" s="11"/>
      <c r="I16" s="11"/>
      <c r="J16" s="11"/>
    </row>
    <row r="17" spans="1:36" s="13" customFormat="1" ht="15.75">
      <c r="A17" s="17"/>
      <c r="B17" s="17"/>
      <c r="C17" s="4"/>
      <c r="D17" s="4"/>
      <c r="E17" s="4"/>
      <c r="F17" s="4"/>
      <c r="G17" s="4"/>
      <c r="H17" s="4"/>
      <c r="I17" s="4"/>
      <c r="J17" s="4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10" s="13" customFormat="1" ht="15.75">
      <c r="A18" s="2"/>
      <c r="B18" s="2"/>
      <c r="C18" s="7"/>
      <c r="D18" s="7"/>
      <c r="F18" s="7"/>
      <c r="G18" s="7"/>
      <c r="H18" s="7"/>
      <c r="I18" s="7"/>
      <c r="J18" s="7"/>
    </row>
    <row r="19" spans="6:10" s="13" customFormat="1" ht="15">
      <c r="F19" s="7"/>
      <c r="G19" s="7"/>
      <c r="H19" s="11"/>
      <c r="I19" s="11"/>
      <c r="J19" s="11"/>
    </row>
    <row r="20" s="13" customFormat="1" ht="12.75"/>
    <row r="21" s="13" customFormat="1" ht="12.75"/>
    <row r="22" s="13" customFormat="1" ht="12.75"/>
    <row r="23" s="13" customFormat="1" ht="12.75"/>
    <row r="33" ht="15.75">
      <c r="K33" s="165" t="s">
        <v>303</v>
      </c>
    </row>
  </sheetData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9">
      <selection activeCell="A29" sqref="A29"/>
    </sheetView>
  </sheetViews>
  <sheetFormatPr defaultColWidth="9.00390625" defaultRowHeight="16.5"/>
  <cols>
    <col min="1" max="1" width="10.25390625" style="2" customWidth="1"/>
    <col min="2" max="2" width="3.75390625" style="2" customWidth="1"/>
    <col min="3" max="3" width="40.375" style="2" customWidth="1"/>
    <col min="4" max="4" width="4.125" style="2" customWidth="1"/>
    <col min="5" max="5" width="26.875" style="2" customWidth="1"/>
    <col min="6" max="6" width="11.00390625" style="2" customWidth="1"/>
    <col min="7" max="7" width="6.75390625" style="2" customWidth="1"/>
    <col min="8" max="8" width="11.00390625" style="2" customWidth="1"/>
    <col min="9" max="9" width="1.875" style="2" customWidth="1"/>
    <col min="10" max="10" width="11.125" style="2" customWidth="1"/>
    <col min="11" max="16384" width="9.00390625" style="2" customWidth="1"/>
  </cols>
  <sheetData>
    <row r="1" spans="1:5" ht="27.75" customHeight="1">
      <c r="A1" s="726" t="s">
        <v>296</v>
      </c>
      <c r="B1" s="726"/>
      <c r="C1" s="726"/>
      <c r="D1" s="726"/>
      <c r="E1" s="726"/>
    </row>
    <row r="2" spans="1:2" ht="18.75">
      <c r="A2" s="636" t="s">
        <v>174</v>
      </c>
      <c r="B2" s="76"/>
    </row>
    <row r="3" spans="1:2" ht="18.75">
      <c r="A3" s="76"/>
      <c r="B3" s="76"/>
    </row>
    <row r="4" spans="1:5" ht="15.75">
      <c r="A4" s="290" t="s">
        <v>101</v>
      </c>
      <c r="B4" s="290"/>
      <c r="C4" s="12"/>
      <c r="D4" s="12"/>
      <c r="E4" s="12"/>
    </row>
    <row r="5" spans="1:9" s="7" customFormat="1" ht="27" customHeight="1">
      <c r="A5" s="590" t="s">
        <v>25</v>
      </c>
      <c r="B5" s="588"/>
      <c r="C5" s="626" t="s">
        <v>36</v>
      </c>
      <c r="D5" s="589"/>
      <c r="E5" s="625" t="s">
        <v>32</v>
      </c>
      <c r="H5" s="154"/>
      <c r="I5" s="154"/>
    </row>
    <row r="6" spans="1:10" s="13" customFormat="1" ht="22.5" customHeight="1">
      <c r="A6" s="458">
        <v>1</v>
      </c>
      <c r="B6" s="518"/>
      <c r="C6" s="267" t="s">
        <v>263</v>
      </c>
      <c r="D6" s="347"/>
      <c r="E6" s="527">
        <v>71.5782599</v>
      </c>
      <c r="F6" s="7"/>
      <c r="G6" s="16"/>
      <c r="H6" s="7"/>
      <c r="I6" s="7"/>
      <c r="J6" s="7"/>
    </row>
    <row r="7" spans="1:10" s="13" customFormat="1" ht="22.5" customHeight="1">
      <c r="A7" s="458">
        <v>2</v>
      </c>
      <c r="B7" s="518"/>
      <c r="C7" s="267" t="s">
        <v>189</v>
      </c>
      <c r="D7" s="347"/>
      <c r="E7" s="528">
        <v>25.489368751</v>
      </c>
      <c r="F7" s="7"/>
      <c r="G7" s="16"/>
      <c r="H7" s="7"/>
      <c r="I7" s="7"/>
      <c r="J7" s="7"/>
    </row>
    <row r="8" spans="1:10" s="13" customFormat="1" ht="22.5" customHeight="1">
      <c r="A8" s="458">
        <v>3</v>
      </c>
      <c r="B8" s="518"/>
      <c r="C8" s="267" t="s">
        <v>264</v>
      </c>
      <c r="D8" s="347"/>
      <c r="E8" s="528">
        <v>16.834925</v>
      </c>
      <c r="F8" s="7"/>
      <c r="G8" s="16"/>
      <c r="H8" s="7"/>
      <c r="I8" s="7"/>
      <c r="J8" s="7"/>
    </row>
    <row r="9" spans="1:10" s="13" customFormat="1" ht="22.5" customHeight="1">
      <c r="A9" s="458">
        <v>4</v>
      </c>
      <c r="B9" s="518"/>
      <c r="C9" s="267" t="s">
        <v>191</v>
      </c>
      <c r="D9" s="347"/>
      <c r="E9" s="528">
        <v>9.537</v>
      </c>
      <c r="F9" s="7"/>
      <c r="G9" s="16"/>
      <c r="H9" s="7"/>
      <c r="I9" s="7"/>
      <c r="J9" s="7"/>
    </row>
    <row r="10" spans="1:10" s="13" customFormat="1" ht="22.5" customHeight="1">
      <c r="A10" s="458">
        <v>5</v>
      </c>
      <c r="B10" s="518"/>
      <c r="C10" s="267" t="s">
        <v>265</v>
      </c>
      <c r="D10" s="347"/>
      <c r="E10" s="528">
        <v>5.0539504</v>
      </c>
      <c r="F10" s="11"/>
      <c r="G10" s="16"/>
      <c r="H10" s="7"/>
      <c r="I10" s="7"/>
      <c r="J10" s="7"/>
    </row>
    <row r="11" spans="1:39" s="13" customFormat="1" ht="22.5" customHeight="1">
      <c r="A11" s="458">
        <v>6</v>
      </c>
      <c r="B11" s="518"/>
      <c r="C11" s="267" t="s">
        <v>266</v>
      </c>
      <c r="D11" s="347"/>
      <c r="E11" s="528">
        <v>4.5691712</v>
      </c>
      <c r="F11" s="4"/>
      <c r="G11" s="16"/>
      <c r="H11" s="4"/>
      <c r="I11" s="4"/>
      <c r="J11" s="4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</row>
    <row r="12" spans="1:10" s="13" customFormat="1" ht="22.5" customHeight="1">
      <c r="A12" s="458">
        <v>7</v>
      </c>
      <c r="B12" s="518"/>
      <c r="C12" s="267" t="s">
        <v>267</v>
      </c>
      <c r="D12" s="347"/>
      <c r="E12" s="528">
        <v>3.71122388</v>
      </c>
      <c r="F12" s="7"/>
      <c r="G12" s="16"/>
      <c r="H12" s="7"/>
      <c r="I12" s="7"/>
      <c r="J12" s="7"/>
    </row>
    <row r="13" spans="1:10" s="13" customFormat="1" ht="22.5" customHeight="1">
      <c r="A13" s="458">
        <v>8</v>
      </c>
      <c r="B13" s="518"/>
      <c r="C13" s="267" t="s">
        <v>192</v>
      </c>
      <c r="D13" s="347"/>
      <c r="E13" s="528">
        <v>3.1517310000000003</v>
      </c>
      <c r="F13" s="7"/>
      <c r="G13" s="16"/>
      <c r="H13" s="11"/>
      <c r="I13" s="11"/>
      <c r="J13" s="11"/>
    </row>
    <row r="14" spans="1:10" s="13" customFormat="1" ht="22.5" customHeight="1">
      <c r="A14" s="458">
        <v>9</v>
      </c>
      <c r="B14" s="518"/>
      <c r="C14" s="267" t="s">
        <v>268</v>
      </c>
      <c r="D14" s="347"/>
      <c r="E14" s="528">
        <v>2.2843576800000003</v>
      </c>
      <c r="F14" s="7"/>
      <c r="G14" s="16"/>
      <c r="H14" s="7"/>
      <c r="I14" s="7"/>
      <c r="J14" s="7"/>
    </row>
    <row r="15" spans="1:10" s="13" customFormat="1" ht="22.5" customHeight="1">
      <c r="A15" s="455">
        <v>10</v>
      </c>
      <c r="B15" s="456"/>
      <c r="C15" s="349" t="s">
        <v>193</v>
      </c>
      <c r="D15" s="457"/>
      <c r="E15" s="529">
        <v>2.182125</v>
      </c>
      <c r="F15" s="7"/>
      <c r="G15" s="16"/>
      <c r="H15" s="11"/>
      <c r="I15" s="11"/>
      <c r="J15" s="11"/>
    </row>
    <row r="16" spans="1:36" s="13" customFormat="1" ht="15.75">
      <c r="A16" s="17"/>
      <c r="B16" s="17"/>
      <c r="C16" s="17"/>
      <c r="D16" s="4"/>
      <c r="E16" s="4"/>
      <c r="F16" s="4"/>
      <c r="G16" s="4"/>
      <c r="H16" s="4"/>
      <c r="I16" s="4"/>
      <c r="J16" s="4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</row>
    <row r="17" spans="1:10" s="13" customFormat="1" ht="15">
      <c r="A17" s="13" t="s">
        <v>269</v>
      </c>
      <c r="F17" s="7"/>
      <c r="G17" s="7"/>
      <c r="H17" s="7"/>
      <c r="I17" s="7"/>
      <c r="J17" s="7"/>
    </row>
    <row r="18" spans="1:10" s="13" customFormat="1" ht="15">
      <c r="A18" s="13" t="s">
        <v>286</v>
      </c>
      <c r="F18" s="7"/>
      <c r="G18" s="7"/>
      <c r="H18" s="11"/>
      <c r="I18" s="11"/>
      <c r="J18" s="11"/>
    </row>
    <row r="19" s="13" customFormat="1" ht="15.75">
      <c r="C19" s="2"/>
    </row>
    <row r="20" s="13" customFormat="1" ht="15.75">
      <c r="C20" s="2"/>
    </row>
    <row r="21" s="13" customFormat="1" ht="15.75">
      <c r="C21" s="2"/>
    </row>
    <row r="22" s="13" customFormat="1" ht="15.75">
      <c r="C22" s="2"/>
    </row>
    <row r="29" ht="15.75">
      <c r="J29" s="165" t="s">
        <v>132</v>
      </c>
    </row>
  </sheetData>
  <mergeCells count="1">
    <mergeCell ref="A1:E1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0"/>
  <sheetViews>
    <sheetView workbookViewId="0" topLeftCell="A1">
      <selection activeCell="A1" sqref="A1"/>
    </sheetView>
  </sheetViews>
  <sheetFormatPr defaultColWidth="9.00390625" defaultRowHeight="16.5"/>
  <cols>
    <col min="1" max="1" width="8.875" style="2" customWidth="1"/>
    <col min="2" max="2" width="3.00390625" style="2" customWidth="1"/>
    <col min="3" max="3" width="43.50390625" style="2" customWidth="1"/>
    <col min="4" max="4" width="3.625" style="2" customWidth="1"/>
    <col min="5" max="5" width="3.25390625" style="2" customWidth="1"/>
    <col min="6" max="6" width="16.00390625" style="2" customWidth="1"/>
    <col min="7" max="7" width="2.625" style="2" customWidth="1"/>
    <col min="8" max="8" width="13.75390625" style="2" customWidth="1"/>
    <col min="9" max="9" width="11.375" style="2" customWidth="1"/>
    <col min="10" max="10" width="6.75390625" style="2" customWidth="1"/>
    <col min="11" max="11" width="11.00390625" style="2" customWidth="1"/>
    <col min="12" max="12" width="1.875" style="2" customWidth="1"/>
    <col min="13" max="13" width="11.125" style="2" customWidth="1"/>
    <col min="14" max="16384" width="9.00390625" style="2" customWidth="1"/>
  </cols>
  <sheetData>
    <row r="1" spans="1:2" ht="19.5" customHeight="1">
      <c r="A1" s="76" t="s">
        <v>290</v>
      </c>
      <c r="B1" s="76"/>
    </row>
    <row r="2" spans="1:2" ht="19.5">
      <c r="A2" s="636" t="s">
        <v>174</v>
      </c>
      <c r="B2" s="150"/>
    </row>
    <row r="3" spans="1:2" ht="18.75">
      <c r="A3" s="76"/>
      <c r="B3" s="76"/>
    </row>
    <row r="4" spans="1:8" ht="15.75">
      <c r="A4" s="293" t="s">
        <v>102</v>
      </c>
      <c r="B4" s="293"/>
      <c r="C4" s="17"/>
      <c r="D4" s="17"/>
      <c r="E4" s="17"/>
      <c r="F4" s="17"/>
      <c r="G4" s="17"/>
      <c r="H4" s="17"/>
    </row>
    <row r="5" spans="1:12" s="7" customFormat="1" ht="27.75" customHeight="1">
      <c r="A5" s="590" t="s">
        <v>25</v>
      </c>
      <c r="B5" s="591"/>
      <c r="C5" s="627" t="s">
        <v>36</v>
      </c>
      <c r="D5" s="628"/>
      <c r="E5" s="629"/>
      <c r="F5" s="628" t="s">
        <v>39</v>
      </c>
      <c r="G5" s="629"/>
      <c r="H5" s="727" t="s">
        <v>32</v>
      </c>
      <c r="I5" s="725"/>
      <c r="K5" s="154"/>
      <c r="L5" s="154"/>
    </row>
    <row r="6" spans="1:13" s="13" customFormat="1" ht="22.5" customHeight="1">
      <c r="A6" s="458">
        <v>1</v>
      </c>
      <c r="B6" s="518"/>
      <c r="C6" s="267" t="s">
        <v>263</v>
      </c>
      <c r="D6" s="530"/>
      <c r="E6" s="531"/>
      <c r="F6" s="532" t="s">
        <v>183</v>
      </c>
      <c r="G6" s="533"/>
      <c r="H6" s="534">
        <v>71.5782599</v>
      </c>
      <c r="I6" s="461"/>
      <c r="J6" s="7"/>
      <c r="K6" s="7"/>
      <c r="L6" s="7"/>
      <c r="M6" s="7"/>
    </row>
    <row r="7" spans="1:13" s="13" customFormat="1" ht="22.5" customHeight="1">
      <c r="A7" s="458">
        <v>2</v>
      </c>
      <c r="B7" s="268"/>
      <c r="C7" s="267" t="s">
        <v>40</v>
      </c>
      <c r="D7" s="530"/>
      <c r="E7" s="531"/>
      <c r="F7" s="532" t="s">
        <v>184</v>
      </c>
      <c r="G7" s="533"/>
      <c r="H7" s="534">
        <v>43.607699091</v>
      </c>
      <c r="I7" s="461"/>
      <c r="J7" s="7"/>
      <c r="K7" s="7"/>
      <c r="L7" s="7"/>
      <c r="M7" s="7"/>
    </row>
    <row r="8" spans="1:13" s="13" customFormat="1" ht="22.5" customHeight="1">
      <c r="A8" s="458">
        <v>3</v>
      </c>
      <c r="B8" s="268"/>
      <c r="C8" s="267" t="s">
        <v>38</v>
      </c>
      <c r="D8" s="530"/>
      <c r="E8" s="531"/>
      <c r="F8" s="532" t="s">
        <v>185</v>
      </c>
      <c r="G8" s="533"/>
      <c r="H8" s="534">
        <v>32.66505456</v>
      </c>
      <c r="I8" s="461"/>
      <c r="J8" s="7"/>
      <c r="K8" s="7"/>
      <c r="L8" s="7"/>
      <c r="M8" s="7"/>
    </row>
    <row r="9" spans="1:13" s="13" customFormat="1" ht="22.5" customHeight="1">
      <c r="A9" s="458">
        <v>4</v>
      </c>
      <c r="B9" s="268"/>
      <c r="C9" s="267" t="s">
        <v>41</v>
      </c>
      <c r="D9" s="530"/>
      <c r="E9" s="531"/>
      <c r="F9" s="532" t="s">
        <v>186</v>
      </c>
      <c r="G9" s="533"/>
      <c r="H9" s="534">
        <v>26.713818249999996</v>
      </c>
      <c r="I9" s="461"/>
      <c r="J9" s="7"/>
      <c r="K9" s="7"/>
      <c r="L9" s="7"/>
      <c r="M9" s="7"/>
    </row>
    <row r="10" spans="1:13" s="13" customFormat="1" ht="22.5" customHeight="1">
      <c r="A10" s="458">
        <v>5</v>
      </c>
      <c r="B10" s="268"/>
      <c r="C10" s="267" t="s">
        <v>391</v>
      </c>
      <c r="D10" s="530"/>
      <c r="E10" s="531"/>
      <c r="F10" s="532" t="s">
        <v>184</v>
      </c>
      <c r="G10" s="533"/>
      <c r="H10" s="534">
        <v>26.680975919999998</v>
      </c>
      <c r="I10" s="535"/>
      <c r="J10" s="7"/>
      <c r="K10" s="7"/>
      <c r="L10" s="7"/>
      <c r="M10" s="7"/>
    </row>
    <row r="11" spans="1:42" s="13" customFormat="1" ht="22.5" customHeight="1">
      <c r="A11" s="458">
        <v>6</v>
      </c>
      <c r="B11" s="268"/>
      <c r="C11" s="267" t="s">
        <v>189</v>
      </c>
      <c r="D11" s="530"/>
      <c r="E11" s="531"/>
      <c r="F11" s="532" t="s">
        <v>183</v>
      </c>
      <c r="G11" s="533"/>
      <c r="H11" s="534">
        <v>25.489368751</v>
      </c>
      <c r="I11" s="461"/>
      <c r="J11" s="7"/>
      <c r="K11" s="4"/>
      <c r="L11" s="4"/>
      <c r="M11" s="4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</row>
    <row r="12" spans="1:13" s="13" customFormat="1" ht="22.5" customHeight="1">
      <c r="A12" s="458">
        <v>7</v>
      </c>
      <c r="B12" s="268"/>
      <c r="C12" s="267" t="s">
        <v>42</v>
      </c>
      <c r="D12" s="530"/>
      <c r="E12" s="531"/>
      <c r="F12" s="532" t="s">
        <v>184</v>
      </c>
      <c r="G12" s="533"/>
      <c r="H12" s="534">
        <v>22.329670859999997</v>
      </c>
      <c r="I12" s="461"/>
      <c r="J12" s="7"/>
      <c r="K12" s="7"/>
      <c r="L12" s="7"/>
      <c r="M12" s="7"/>
    </row>
    <row r="13" spans="1:13" s="13" customFormat="1" ht="22.5" customHeight="1">
      <c r="A13" s="458">
        <v>8</v>
      </c>
      <c r="B13" s="268"/>
      <c r="C13" s="267" t="s">
        <v>190</v>
      </c>
      <c r="D13" s="530"/>
      <c r="E13" s="531"/>
      <c r="F13" s="532" t="s">
        <v>187</v>
      </c>
      <c r="G13" s="533"/>
      <c r="H13" s="534">
        <v>20.516415149999997</v>
      </c>
      <c r="I13" s="461"/>
      <c r="J13" s="7"/>
      <c r="K13" s="11"/>
      <c r="L13" s="11"/>
      <c r="M13" s="11"/>
    </row>
    <row r="14" spans="1:13" s="13" customFormat="1" ht="22.5" customHeight="1">
      <c r="A14" s="458">
        <v>9</v>
      </c>
      <c r="B14" s="268"/>
      <c r="C14" s="267" t="s">
        <v>264</v>
      </c>
      <c r="D14" s="530"/>
      <c r="E14" s="531"/>
      <c r="F14" s="532" t="s">
        <v>183</v>
      </c>
      <c r="G14" s="533"/>
      <c r="H14" s="534">
        <v>16.834925</v>
      </c>
      <c r="I14" s="461"/>
      <c r="J14" s="7"/>
      <c r="K14" s="7"/>
      <c r="L14" s="7"/>
      <c r="M14" s="7"/>
    </row>
    <row r="15" spans="1:13" s="13" customFormat="1" ht="22.5" customHeight="1">
      <c r="A15" s="455">
        <v>10</v>
      </c>
      <c r="B15" s="471"/>
      <c r="C15" s="349" t="s">
        <v>270</v>
      </c>
      <c r="D15" s="536"/>
      <c r="E15" s="537"/>
      <c r="F15" s="538" t="s">
        <v>188</v>
      </c>
      <c r="G15" s="539"/>
      <c r="H15" s="540">
        <v>14.336924360000001</v>
      </c>
      <c r="I15" s="457"/>
      <c r="J15" s="7"/>
      <c r="K15" s="11"/>
      <c r="L15" s="11"/>
      <c r="M15" s="11"/>
    </row>
    <row r="16" spans="1:39" s="13" customFormat="1" ht="15.75">
      <c r="A16" s="17"/>
      <c r="B16" s="17"/>
      <c r="C16" s="17"/>
      <c r="D16" s="4"/>
      <c r="E16" s="4"/>
      <c r="F16" s="4"/>
      <c r="G16" s="4"/>
      <c r="H16" s="4"/>
      <c r="I16" s="4"/>
      <c r="J16" s="4"/>
      <c r="K16" s="4"/>
      <c r="L16" s="4"/>
      <c r="M16" s="4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</row>
    <row r="17" spans="1:13" s="13" customFormat="1" ht="15">
      <c r="A17" s="13" t="s">
        <v>269</v>
      </c>
      <c r="F17" s="7"/>
      <c r="G17" s="7"/>
      <c r="I17" s="7"/>
      <c r="J17" s="7"/>
      <c r="K17" s="7"/>
      <c r="L17" s="7"/>
      <c r="M17" s="7"/>
    </row>
    <row r="18" spans="1:13" s="13" customFormat="1" ht="15">
      <c r="A18" s="13" t="s">
        <v>286</v>
      </c>
      <c r="F18" s="7"/>
      <c r="G18" s="7"/>
      <c r="J18" s="7"/>
      <c r="K18" s="11"/>
      <c r="L18" s="11"/>
      <c r="M18" s="11"/>
    </row>
    <row r="19" s="13" customFormat="1" ht="15.75">
      <c r="C19" s="2"/>
    </row>
    <row r="20" s="13" customFormat="1" ht="15.75">
      <c r="C20" s="2"/>
    </row>
    <row r="21" s="13" customFormat="1" ht="15.75">
      <c r="C21" s="2"/>
    </row>
    <row r="22" s="13" customFormat="1" ht="15.75">
      <c r="C22" s="2"/>
    </row>
    <row r="30" ht="15.75">
      <c r="M30" s="165" t="s">
        <v>305</v>
      </c>
    </row>
  </sheetData>
  <mergeCells count="1">
    <mergeCell ref="H5:I5"/>
  </mergeCells>
  <printOptions/>
  <pageMargins left="0.551181102362204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2"/>
  <sheetViews>
    <sheetView workbookViewId="0" topLeftCell="A2">
      <selection activeCell="J16" sqref="J16"/>
    </sheetView>
  </sheetViews>
  <sheetFormatPr defaultColWidth="9.00390625" defaultRowHeight="16.5"/>
  <cols>
    <col min="1" max="1" width="5.875" style="2" customWidth="1"/>
    <col min="2" max="2" width="1.625" style="2" customWidth="1"/>
    <col min="3" max="3" width="2.625" style="2" customWidth="1"/>
    <col min="4" max="4" width="25.00390625" style="2" customWidth="1"/>
    <col min="5" max="5" width="18.375" style="2" customWidth="1"/>
    <col min="6" max="6" width="2.25390625" style="2" customWidth="1"/>
    <col min="7" max="7" width="22.00390625" style="2" customWidth="1"/>
    <col min="8" max="8" width="17.125" style="2" customWidth="1"/>
    <col min="9" max="9" width="2.375" style="2" customWidth="1"/>
    <col min="10" max="10" width="23.50390625" style="2" customWidth="1"/>
    <col min="11" max="11" width="21.00390625" style="2" customWidth="1"/>
    <col min="12" max="12" width="8.875" style="2" customWidth="1"/>
    <col min="13" max="13" width="6.75390625" style="2" customWidth="1"/>
    <col min="14" max="14" width="11.00390625" style="2" customWidth="1"/>
    <col min="15" max="15" width="1.875" style="2" customWidth="1"/>
    <col min="16" max="16" width="11.125" style="2" customWidth="1"/>
    <col min="17" max="16384" width="9.00390625" style="2" customWidth="1"/>
  </cols>
  <sheetData>
    <row r="1" spans="1:9" s="170" customFormat="1" ht="20.25">
      <c r="A1" s="1" t="s">
        <v>100</v>
      </c>
      <c r="B1" s="1"/>
      <c r="C1" s="1"/>
      <c r="D1" s="1"/>
      <c r="E1" s="1"/>
      <c r="F1" s="1"/>
      <c r="G1" s="1"/>
      <c r="H1" s="1"/>
      <c r="I1" s="1"/>
    </row>
    <row r="2" spans="1:9" ht="18.75">
      <c r="A2" s="76"/>
      <c r="B2" s="76"/>
      <c r="C2" s="76"/>
      <c r="D2" s="76"/>
      <c r="E2" s="76"/>
      <c r="F2" s="76"/>
      <c r="G2" s="76"/>
      <c r="H2" s="76"/>
      <c r="I2" s="76"/>
    </row>
    <row r="3" spans="1:9" ht="19.5" customHeight="1">
      <c r="A3" s="76" t="s">
        <v>423</v>
      </c>
      <c r="B3" s="76"/>
      <c r="C3" s="76"/>
      <c r="D3" s="76"/>
      <c r="E3" s="76"/>
      <c r="F3" s="76"/>
      <c r="G3" s="76"/>
      <c r="H3" s="76"/>
      <c r="I3" s="76"/>
    </row>
    <row r="4" spans="1:9" ht="19.5">
      <c r="A4" s="150"/>
      <c r="B4" s="150"/>
      <c r="C4" s="150"/>
      <c r="D4" s="76"/>
      <c r="E4" s="76"/>
      <c r="F4" s="76"/>
      <c r="G4" s="76"/>
      <c r="H4" s="76"/>
      <c r="I4" s="76"/>
    </row>
    <row r="5" spans="1:9" ht="18.75">
      <c r="A5" s="76"/>
      <c r="B5" s="76"/>
      <c r="C5" s="76"/>
      <c r="D5" s="76"/>
      <c r="E5" s="76"/>
      <c r="F5" s="76"/>
      <c r="G5" s="76"/>
      <c r="H5" s="76"/>
      <c r="I5" s="76"/>
    </row>
    <row r="6" spans="3:11" ht="15.75">
      <c r="C6" s="4"/>
      <c r="D6" s="12"/>
      <c r="E6" s="12"/>
      <c r="F6" s="17"/>
      <c r="G6" s="17"/>
      <c r="H6" s="17"/>
      <c r="I6" s="17"/>
      <c r="J6" s="12"/>
      <c r="K6" s="12"/>
    </row>
    <row r="7" spans="1:15" s="7" customFormat="1" ht="72.75" customHeight="1">
      <c r="A7" s="512" t="s">
        <v>31</v>
      </c>
      <c r="B7" s="448"/>
      <c r="C7" s="652"/>
      <c r="D7" s="644" t="s">
        <v>43</v>
      </c>
      <c r="E7" s="171" t="s">
        <v>44</v>
      </c>
      <c r="F7" s="674"/>
      <c r="G7" s="644" t="s">
        <v>418</v>
      </c>
      <c r="H7" s="171" t="s">
        <v>419</v>
      </c>
      <c r="I7" s="674"/>
      <c r="J7" s="171" t="s">
        <v>424</v>
      </c>
      <c r="K7" s="172" t="s">
        <v>425</v>
      </c>
      <c r="N7" s="154"/>
      <c r="O7" s="154"/>
    </row>
    <row r="8" spans="1:16" s="7" customFormat="1" ht="15" customHeight="1">
      <c r="A8" s="515"/>
      <c r="B8" s="387"/>
      <c r="C8" s="161"/>
      <c r="D8" s="294" t="s">
        <v>304</v>
      </c>
      <c r="E8" s="161"/>
      <c r="F8" s="161"/>
      <c r="G8" s="294" t="s">
        <v>304</v>
      </c>
      <c r="H8" s="163"/>
      <c r="I8" s="158"/>
      <c r="J8" s="294" t="s">
        <v>304</v>
      </c>
      <c r="K8" s="675"/>
      <c r="L8" s="8"/>
      <c r="M8" s="9"/>
      <c r="N8" s="8"/>
      <c r="O8" s="8"/>
      <c r="P8" s="8"/>
    </row>
    <row r="9" spans="1:16" s="13" customFormat="1" ht="15.75">
      <c r="A9" s="676">
        <v>1995</v>
      </c>
      <c r="B9" s="161"/>
      <c r="C9" s="161"/>
      <c r="D9" s="677">
        <v>49.58</v>
      </c>
      <c r="E9" s="678">
        <v>55</v>
      </c>
      <c r="F9" s="158"/>
      <c r="G9" s="679">
        <f>J9-D9</f>
        <v>15.236999999999995</v>
      </c>
      <c r="H9" s="158">
        <f>K9-E9</f>
        <v>39</v>
      </c>
      <c r="I9" s="158"/>
      <c r="J9" s="679">
        <v>64.817</v>
      </c>
      <c r="K9" s="678">
        <v>94</v>
      </c>
      <c r="L9" s="7"/>
      <c r="M9" s="7"/>
      <c r="N9" s="7"/>
      <c r="O9" s="7"/>
      <c r="P9" s="7"/>
    </row>
    <row r="10" spans="1:16" s="13" customFormat="1" ht="15.75">
      <c r="A10" s="515">
        <v>1996</v>
      </c>
      <c r="B10" s="161"/>
      <c r="C10" s="161"/>
      <c r="D10" s="677">
        <v>89.825</v>
      </c>
      <c r="E10" s="158">
        <v>201</v>
      </c>
      <c r="F10" s="158"/>
      <c r="G10" s="679">
        <f aca="true" t="shared" si="0" ref="G10:G19">J10-D10</f>
        <v>35.03099999999999</v>
      </c>
      <c r="H10" s="158">
        <f aca="true" t="shared" si="1" ref="H10:H19">K10-E10</f>
        <v>80</v>
      </c>
      <c r="I10" s="158"/>
      <c r="J10" s="679">
        <v>124.856</v>
      </c>
      <c r="K10" s="161">
        <v>281</v>
      </c>
      <c r="L10" s="7"/>
      <c r="M10" s="7"/>
      <c r="N10" s="7"/>
      <c r="O10" s="7"/>
      <c r="P10" s="7"/>
    </row>
    <row r="11" spans="1:16" s="13" customFormat="1" ht="15.75">
      <c r="A11" s="515">
        <v>1997</v>
      </c>
      <c r="B11" s="161"/>
      <c r="C11" s="161"/>
      <c r="D11" s="677">
        <v>215.665</v>
      </c>
      <c r="E11" s="158">
        <v>351</v>
      </c>
      <c r="F11" s="158"/>
      <c r="G11" s="679">
        <f t="shared" si="0"/>
        <v>60.24300000000002</v>
      </c>
      <c r="H11" s="158">
        <f t="shared" si="1"/>
        <v>101</v>
      </c>
      <c r="I11" s="158"/>
      <c r="J11" s="679">
        <v>275.908</v>
      </c>
      <c r="K11" s="161">
        <v>452</v>
      </c>
      <c r="L11" s="7"/>
      <c r="M11" s="7"/>
      <c r="N11" s="7"/>
      <c r="O11" s="7"/>
      <c r="P11" s="7"/>
    </row>
    <row r="12" spans="1:16" s="13" customFormat="1" ht="15.75">
      <c r="A12" s="515">
        <v>1998</v>
      </c>
      <c r="B12" s="161"/>
      <c r="C12" s="161"/>
      <c r="D12" s="677">
        <v>101.611</v>
      </c>
      <c r="E12" s="158">
        <v>157</v>
      </c>
      <c r="F12" s="158"/>
      <c r="G12" s="679">
        <f t="shared" si="0"/>
        <v>2.472999999999999</v>
      </c>
      <c r="H12" s="158">
        <f t="shared" si="1"/>
        <v>31</v>
      </c>
      <c r="I12" s="158"/>
      <c r="J12" s="679">
        <v>104.084</v>
      </c>
      <c r="K12" s="161">
        <v>188</v>
      </c>
      <c r="L12" s="11"/>
      <c r="M12" s="7"/>
      <c r="N12" s="7"/>
      <c r="O12" s="7"/>
      <c r="P12" s="7"/>
    </row>
    <row r="13" spans="1:45" s="13" customFormat="1" ht="15.75">
      <c r="A13" s="515">
        <v>1999</v>
      </c>
      <c r="B13" s="161"/>
      <c r="C13" s="161"/>
      <c r="D13" s="677">
        <v>119.788</v>
      </c>
      <c r="E13" s="158">
        <v>162</v>
      </c>
      <c r="F13" s="158"/>
      <c r="G13" s="679">
        <v>10.38</v>
      </c>
      <c r="H13" s="158">
        <f t="shared" si="1"/>
        <v>51</v>
      </c>
      <c r="I13" s="158"/>
      <c r="J13" s="679">
        <v>130.173</v>
      </c>
      <c r="K13" s="161">
        <v>213</v>
      </c>
      <c r="L13" s="4"/>
      <c r="M13" s="4"/>
      <c r="N13" s="4"/>
      <c r="O13" s="4"/>
      <c r="P13" s="4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</row>
    <row r="14" spans="1:16" s="13" customFormat="1" ht="15.75">
      <c r="A14" s="515">
        <v>2000</v>
      </c>
      <c r="B14" s="161"/>
      <c r="C14" s="161"/>
      <c r="D14" s="677">
        <v>159.361</v>
      </c>
      <c r="E14" s="158">
        <v>279</v>
      </c>
      <c r="F14" s="158"/>
      <c r="G14" s="679">
        <f t="shared" si="0"/>
        <v>8.04600000000002</v>
      </c>
      <c r="H14" s="158">
        <f t="shared" si="1"/>
        <v>46</v>
      </c>
      <c r="I14" s="158"/>
      <c r="J14" s="679">
        <v>167.407</v>
      </c>
      <c r="K14" s="161">
        <v>325</v>
      </c>
      <c r="L14" s="7"/>
      <c r="M14" s="7"/>
      <c r="N14" s="7"/>
      <c r="O14" s="7"/>
      <c r="P14" s="7"/>
    </row>
    <row r="15" spans="1:16" s="13" customFormat="1" ht="15.75">
      <c r="A15" s="515">
        <v>2001</v>
      </c>
      <c r="B15" s="161"/>
      <c r="C15" s="161"/>
      <c r="D15" s="677">
        <v>105.002</v>
      </c>
      <c r="E15" s="158">
        <v>181</v>
      </c>
      <c r="F15" s="158"/>
      <c r="G15" s="679">
        <f t="shared" si="0"/>
        <v>3.219999999999999</v>
      </c>
      <c r="H15" s="158">
        <f t="shared" si="1"/>
        <v>31</v>
      </c>
      <c r="I15" s="158"/>
      <c r="J15" s="679">
        <v>108.222</v>
      </c>
      <c r="K15" s="161">
        <v>212</v>
      </c>
      <c r="L15" s="7"/>
      <c r="M15" s="7"/>
      <c r="N15" s="11"/>
      <c r="O15" s="11"/>
      <c r="P15" s="11"/>
    </row>
    <row r="16" spans="1:16" s="13" customFormat="1" ht="15.75">
      <c r="A16" s="515">
        <v>2002</v>
      </c>
      <c r="B16" s="161"/>
      <c r="C16" s="161"/>
      <c r="D16" s="677">
        <v>112.776</v>
      </c>
      <c r="E16" s="158">
        <v>644</v>
      </c>
      <c r="F16" s="158"/>
      <c r="G16" s="679">
        <v>1.74</v>
      </c>
      <c r="H16" s="158">
        <f t="shared" si="1"/>
        <v>27</v>
      </c>
      <c r="I16" s="158"/>
      <c r="J16" s="679">
        <v>114.522</v>
      </c>
      <c r="K16" s="161">
        <v>671</v>
      </c>
      <c r="L16" s="7"/>
      <c r="M16" s="7"/>
      <c r="N16" s="7"/>
      <c r="O16" s="7"/>
      <c r="P16" s="7"/>
    </row>
    <row r="17" spans="1:16" s="13" customFormat="1" ht="17.25" customHeight="1">
      <c r="A17" s="515">
        <v>2003</v>
      </c>
      <c r="B17" s="161"/>
      <c r="C17" s="161"/>
      <c r="D17" s="677">
        <v>264.012</v>
      </c>
      <c r="E17" s="158">
        <v>678</v>
      </c>
      <c r="F17" s="158"/>
      <c r="G17" s="679">
        <f t="shared" si="0"/>
        <v>1.1569999999999823</v>
      </c>
      <c r="H17" s="158">
        <f t="shared" si="1"/>
        <v>10</v>
      </c>
      <c r="I17" s="158"/>
      <c r="J17" s="679">
        <v>265.169</v>
      </c>
      <c r="K17" s="161">
        <v>688</v>
      </c>
      <c r="L17" s="7"/>
      <c r="M17" s="7"/>
      <c r="N17" s="11"/>
      <c r="O17" s="11"/>
      <c r="P17" s="11"/>
    </row>
    <row r="18" spans="1:16" s="162" customFormat="1" ht="16.5" customHeight="1">
      <c r="A18" s="515">
        <v>2004</v>
      </c>
      <c r="B18" s="161"/>
      <c r="C18" s="161"/>
      <c r="D18" s="677">
        <v>524.475805716</v>
      </c>
      <c r="E18" s="680">
        <v>1259</v>
      </c>
      <c r="F18" s="680"/>
      <c r="G18" s="679">
        <f t="shared" si="0"/>
        <v>2.920694833000084</v>
      </c>
      <c r="H18" s="158">
        <f t="shared" si="1"/>
        <v>14</v>
      </c>
      <c r="I18" s="158"/>
      <c r="J18" s="679">
        <v>527.396500549</v>
      </c>
      <c r="K18" s="680">
        <v>1273</v>
      </c>
      <c r="L18" s="4"/>
      <c r="M18" s="4"/>
      <c r="N18" s="4"/>
      <c r="O18" s="4"/>
      <c r="P18" s="4"/>
    </row>
    <row r="19" spans="1:16" s="13" customFormat="1" ht="16.5" customHeight="1">
      <c r="A19" s="514">
        <v>2005</v>
      </c>
      <c r="B19" s="517" t="s">
        <v>301</v>
      </c>
      <c r="C19" s="161"/>
      <c r="D19" s="681">
        <v>830.137279462</v>
      </c>
      <c r="E19" s="682">
        <v>1584</v>
      </c>
      <c r="F19" s="680"/>
      <c r="G19" s="683">
        <f t="shared" si="0"/>
        <v>2.269286598000008</v>
      </c>
      <c r="H19" s="163">
        <f t="shared" si="1"/>
        <v>12</v>
      </c>
      <c r="I19" s="158"/>
      <c r="J19" s="683">
        <v>832.40656606</v>
      </c>
      <c r="K19" s="682">
        <v>1596</v>
      </c>
      <c r="L19" s="7"/>
      <c r="M19" s="7"/>
      <c r="N19" s="7"/>
      <c r="O19" s="7"/>
      <c r="P19" s="7"/>
    </row>
    <row r="20" spans="1:16" s="13" customFormat="1" ht="15.75">
      <c r="A20" s="173"/>
      <c r="B20" s="173"/>
      <c r="C20" s="173"/>
      <c r="D20" s="173"/>
      <c r="E20" s="173"/>
      <c r="F20" s="173"/>
      <c r="G20" s="173"/>
      <c r="H20" s="173"/>
      <c r="I20" s="173"/>
      <c r="J20" s="17"/>
      <c r="K20" s="17"/>
      <c r="L20" s="7"/>
      <c r="M20" s="7"/>
      <c r="N20" s="7"/>
      <c r="O20" s="7"/>
      <c r="P20" s="7"/>
    </row>
    <row r="21" spans="4:42" s="13" customFormat="1" ht="15">
      <c r="D21" s="162"/>
      <c r="E21" s="162"/>
      <c r="F21" s="162"/>
      <c r="G21" s="162"/>
      <c r="H21" s="162"/>
      <c r="I21" s="162"/>
      <c r="J21" s="162"/>
      <c r="K21" s="4"/>
      <c r="L21" s="4"/>
      <c r="M21" s="4"/>
      <c r="N21" s="4"/>
      <c r="O21" s="4"/>
      <c r="P21" s="4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</row>
    <row r="22" spans="1:42" s="13" customFormat="1" ht="16.5">
      <c r="A22" s="361" t="s">
        <v>175</v>
      </c>
      <c r="B22" s="361"/>
      <c r="D22" s="162"/>
      <c r="E22" s="162"/>
      <c r="F22" s="162"/>
      <c r="G22" s="162"/>
      <c r="H22" s="162"/>
      <c r="I22" s="162"/>
      <c r="J22" s="162"/>
      <c r="K22" s="4"/>
      <c r="L22" s="4"/>
      <c r="M22" s="4"/>
      <c r="N22" s="4"/>
      <c r="O22" s="4"/>
      <c r="P22" s="4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</row>
    <row r="23" spans="1:16" s="13" customFormat="1" ht="15">
      <c r="A23" s="7"/>
      <c r="B23" s="7"/>
      <c r="K23" s="7"/>
      <c r="L23" s="7"/>
      <c r="M23" s="7"/>
      <c r="N23" s="7"/>
      <c r="O23" s="7"/>
      <c r="P23" s="7"/>
    </row>
    <row r="24" spans="1:16" s="13" customFormat="1" ht="15">
      <c r="A24" s="7"/>
      <c r="B24" s="7"/>
      <c r="K24" s="7"/>
      <c r="L24" s="7"/>
      <c r="M24" s="7"/>
      <c r="N24" s="11"/>
      <c r="O24" s="11"/>
      <c r="P24" s="11"/>
    </row>
    <row r="25" s="13" customFormat="1" ht="12.75"/>
    <row r="26" s="13" customFormat="1" ht="12.75"/>
    <row r="27" s="13" customFormat="1" ht="12.75"/>
    <row r="28" s="13" customFormat="1" ht="12.75"/>
    <row r="32" ht="15.75">
      <c r="K32" s="165" t="s">
        <v>306</v>
      </c>
    </row>
  </sheetData>
  <printOptions/>
  <pageMargins left="0" right="0" top="0.5905511811023623" bottom="0.1968503937007874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5">
      <selection activeCell="A22" sqref="A22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15.87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76" t="s">
        <v>318</v>
      </c>
      <c r="B1" s="76"/>
      <c r="C1" s="2"/>
      <c r="D1" s="2"/>
      <c r="E1" s="2"/>
    </row>
    <row r="2" spans="1:5" ht="19.5">
      <c r="A2" s="77"/>
      <c r="B2" s="77"/>
      <c r="C2" s="2"/>
      <c r="D2" s="2"/>
      <c r="E2" s="2"/>
    </row>
    <row r="3" spans="1:5" ht="18.75">
      <c r="A3" s="76"/>
      <c r="B3" s="76"/>
      <c r="C3" s="2"/>
      <c r="D3" s="2"/>
      <c r="E3" s="2"/>
    </row>
    <row r="4" spans="1:5" ht="16.5">
      <c r="A4" s="277" t="s">
        <v>231</v>
      </c>
      <c r="B4" s="277"/>
      <c r="C4" s="12"/>
      <c r="D4" s="17"/>
      <c r="E4" s="2"/>
    </row>
    <row r="5" spans="1:6" s="631" customFormat="1" ht="27" customHeight="1">
      <c r="A5" s="590" t="s">
        <v>25</v>
      </c>
      <c r="B5" s="591"/>
      <c r="C5" s="628" t="s">
        <v>24</v>
      </c>
      <c r="D5" s="724" t="s">
        <v>37</v>
      </c>
      <c r="E5" s="725"/>
      <c r="F5" s="630"/>
    </row>
    <row r="6" spans="1:6" ht="17.25">
      <c r="A6" s="458">
        <v>1</v>
      </c>
      <c r="B6" s="268"/>
      <c r="C6" s="572" t="s">
        <v>234</v>
      </c>
      <c r="D6" s="574">
        <v>99953.21546925537</v>
      </c>
      <c r="E6" s="461"/>
      <c r="F6" s="571"/>
    </row>
    <row r="7" spans="1:6" ht="17.25">
      <c r="A7" s="458">
        <v>2</v>
      </c>
      <c r="B7" s="268"/>
      <c r="C7" s="572" t="s">
        <v>319</v>
      </c>
      <c r="D7" s="574">
        <v>56437.64719681024</v>
      </c>
      <c r="E7" s="461"/>
      <c r="F7" s="571"/>
    </row>
    <row r="8" spans="1:6" ht="17.25">
      <c r="A8" s="458">
        <v>3</v>
      </c>
      <c r="B8" s="268"/>
      <c r="C8" s="572" t="s">
        <v>249</v>
      </c>
      <c r="D8" s="574">
        <v>53535.73243302721</v>
      </c>
      <c r="E8" s="461"/>
      <c r="F8" s="571"/>
    </row>
    <row r="9" spans="1:6" ht="17.25">
      <c r="A9" s="458">
        <v>4</v>
      </c>
      <c r="B9" s="268"/>
      <c r="C9" s="572" t="s">
        <v>320</v>
      </c>
      <c r="D9" s="574">
        <v>23199.821488682297</v>
      </c>
      <c r="E9" s="461"/>
      <c r="F9" s="571"/>
    </row>
    <row r="10" spans="1:6" ht="17.25">
      <c r="A10" s="458">
        <v>5</v>
      </c>
      <c r="B10" s="268"/>
      <c r="C10" s="572" t="s">
        <v>321</v>
      </c>
      <c r="D10" s="574">
        <v>11649.1387102344</v>
      </c>
      <c r="E10" s="461"/>
      <c r="F10" s="571"/>
    </row>
    <row r="11" spans="1:6" ht="17.25">
      <c r="A11" s="458">
        <v>6</v>
      </c>
      <c r="B11" s="268"/>
      <c r="C11" s="572" t="s">
        <v>241</v>
      </c>
      <c r="D11" s="574">
        <v>6077.33041470684</v>
      </c>
      <c r="E11" s="461"/>
      <c r="F11" s="571"/>
    </row>
    <row r="12" spans="1:6" ht="17.25">
      <c r="A12" s="458">
        <v>7</v>
      </c>
      <c r="B12" s="268"/>
      <c r="C12" s="572" t="s">
        <v>236</v>
      </c>
      <c r="D12" s="574">
        <v>4629.41224317297</v>
      </c>
      <c r="E12" s="461"/>
      <c r="F12" s="571"/>
    </row>
    <row r="13" spans="1:6" ht="17.25">
      <c r="A13" s="458">
        <v>8</v>
      </c>
      <c r="B13" s="268"/>
      <c r="C13" s="572" t="s">
        <v>243</v>
      </c>
      <c r="D13" s="574">
        <v>3781.1578047236785</v>
      </c>
      <c r="E13" s="461"/>
      <c r="F13" s="571"/>
    </row>
    <row r="14" spans="1:6" ht="17.25">
      <c r="A14" s="458">
        <v>9</v>
      </c>
      <c r="B14" s="268"/>
      <c r="C14" s="572" t="s">
        <v>250</v>
      </c>
      <c r="D14" s="574">
        <v>2508.7639467838253</v>
      </c>
      <c r="E14" s="461"/>
      <c r="F14" s="571"/>
    </row>
    <row r="15" spans="1:6" ht="19.5">
      <c r="A15" s="455">
        <v>10</v>
      </c>
      <c r="B15" s="471"/>
      <c r="C15" s="573" t="s">
        <v>324</v>
      </c>
      <c r="D15" s="575">
        <v>1577.794678831336</v>
      </c>
      <c r="E15" s="457"/>
      <c r="F15" s="571"/>
    </row>
    <row r="16" spans="1:5" ht="16.5">
      <c r="A16" s="173"/>
      <c r="B16" s="173"/>
      <c r="C16" s="568"/>
      <c r="D16" s="569"/>
      <c r="E16" s="4"/>
    </row>
    <row r="17" spans="1:5" ht="16.5">
      <c r="A17" s="13" t="s">
        <v>151</v>
      </c>
      <c r="B17" s="13"/>
      <c r="C17" s="7"/>
      <c r="D17" s="7"/>
      <c r="E17" s="7"/>
    </row>
    <row r="18" spans="1:5" ht="16.5">
      <c r="A18" s="13"/>
      <c r="B18" s="13"/>
      <c r="C18" s="7"/>
      <c r="D18" s="7"/>
      <c r="E18" s="7"/>
    </row>
    <row r="19" spans="1:5" ht="16.5">
      <c r="A19" s="13" t="s">
        <v>322</v>
      </c>
      <c r="B19" s="13"/>
      <c r="C19" s="7"/>
      <c r="D19" s="7"/>
      <c r="E19" s="7"/>
    </row>
    <row r="20" spans="1:5" ht="16.5">
      <c r="A20" s="13"/>
      <c r="B20" s="13"/>
      <c r="C20" s="7"/>
      <c r="D20" s="7"/>
      <c r="E20" s="7"/>
    </row>
    <row r="21" spans="1:5" ht="16.5">
      <c r="A21" s="13" t="s">
        <v>460</v>
      </c>
      <c r="B21" s="13"/>
      <c r="C21" s="7"/>
      <c r="D21" s="7"/>
      <c r="E21" s="7"/>
    </row>
    <row r="22" spans="1:5" ht="16.5">
      <c r="A22" s="13"/>
      <c r="B22" s="13"/>
      <c r="C22" s="7"/>
      <c r="D22" s="7"/>
      <c r="E22" s="7"/>
    </row>
    <row r="23" spans="1:5" ht="16.5">
      <c r="A23" s="13" t="s">
        <v>323</v>
      </c>
      <c r="B23" s="278"/>
      <c r="C23" s="13"/>
      <c r="D23" s="13"/>
      <c r="E23" s="13"/>
    </row>
    <row r="24" spans="1:5" ht="16.5">
      <c r="A24" s="570"/>
      <c r="B24" s="7"/>
      <c r="C24" s="7"/>
      <c r="D24" s="13"/>
      <c r="E24" s="13"/>
    </row>
    <row r="25" spans="2:5" ht="16.5">
      <c r="B25" s="13"/>
      <c r="C25" s="13"/>
      <c r="D25" s="2"/>
      <c r="E25" s="13"/>
    </row>
    <row r="30" ht="16.5">
      <c r="M30" s="165" t="s">
        <v>275</v>
      </c>
    </row>
  </sheetData>
  <mergeCells count="1">
    <mergeCell ref="D5:E5"/>
  </mergeCells>
  <printOptions/>
  <pageMargins left="0.7480314960629921" right="0" top="0.984251968503937" bottom="0.1968503937007874" header="0.5118110236220472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5">
      <selection activeCell="A29" sqref="A29"/>
    </sheetView>
  </sheetViews>
  <sheetFormatPr defaultColWidth="9.00390625" defaultRowHeight="16.5"/>
  <cols>
    <col min="1" max="1" width="26.125" style="17" customWidth="1"/>
    <col min="2" max="2" width="37.875" style="17" customWidth="1"/>
    <col min="3" max="3" width="56.875" style="17" customWidth="1"/>
    <col min="4" max="4" width="8.875" style="17" customWidth="1"/>
    <col min="5" max="5" width="11.125" style="17" customWidth="1"/>
    <col min="6" max="16384" width="9.00390625" style="17" customWidth="1"/>
  </cols>
  <sheetData>
    <row r="1" ht="22.5">
      <c r="A1" s="265" t="s">
        <v>45</v>
      </c>
    </row>
    <row r="2" ht="25.5">
      <c r="A2" s="266"/>
    </row>
    <row r="3" ht="2.25" customHeight="1">
      <c r="A3" s="21"/>
    </row>
    <row r="4" s="174" customFormat="1" ht="19.5">
      <c r="A4" s="356" t="s">
        <v>291</v>
      </c>
    </row>
    <row r="5" s="174" customFormat="1" ht="19.5">
      <c r="A5" s="75"/>
    </row>
    <row r="6" s="174" customFormat="1" ht="18.75"/>
    <row r="7" spans="1:3" s="267" customFormat="1" ht="19.5" customHeight="1">
      <c r="A7" s="18" t="s">
        <v>85</v>
      </c>
      <c r="B7" s="174"/>
      <c r="C7" s="174"/>
    </row>
    <row r="8" spans="1:3" s="267" customFormat="1" ht="18.75">
      <c r="A8" s="18"/>
      <c r="B8" s="174"/>
      <c r="C8" s="174"/>
    </row>
    <row r="9" spans="1:3" s="267" customFormat="1" ht="13.5" customHeight="1">
      <c r="A9" s="18"/>
      <c r="B9" s="174"/>
      <c r="C9" s="174"/>
    </row>
    <row r="10" spans="1:3" s="267" customFormat="1" ht="54" customHeight="1">
      <c r="A10" s="728" t="s">
        <v>103</v>
      </c>
      <c r="B10" s="729"/>
      <c r="C10" s="729"/>
    </row>
    <row r="11" spans="1:4" s="267" customFormat="1" ht="18.75">
      <c r="A11" s="357"/>
      <c r="B11" s="174"/>
      <c r="C11" s="174"/>
      <c r="D11" s="269"/>
    </row>
    <row r="12" spans="1:4" s="267" customFormat="1" ht="18.75">
      <c r="A12" s="357"/>
      <c r="B12" s="174"/>
      <c r="C12" s="174"/>
      <c r="D12" s="269"/>
    </row>
    <row r="13" spans="1:5" s="267" customFormat="1" ht="15.75" customHeight="1">
      <c r="A13" s="18" t="s">
        <v>86</v>
      </c>
      <c r="B13" s="358"/>
      <c r="C13" s="358"/>
      <c r="D13" s="268"/>
      <c r="E13" s="268"/>
    </row>
    <row r="14" spans="1:5" s="267" customFormat="1" ht="15.75" customHeight="1">
      <c r="A14" s="75"/>
      <c r="B14" s="358"/>
      <c r="C14" s="358"/>
      <c r="D14" s="268"/>
      <c r="E14" s="268"/>
    </row>
    <row r="15" spans="1:5" s="267" customFormat="1" ht="12" customHeight="1">
      <c r="A15" s="357"/>
      <c r="B15" s="359"/>
      <c r="C15" s="174"/>
      <c r="D15" s="270"/>
      <c r="E15" s="270"/>
    </row>
    <row r="16" spans="1:3" s="271" customFormat="1" ht="43.5" customHeight="1">
      <c r="A16" s="730" t="s">
        <v>104</v>
      </c>
      <c r="B16" s="730"/>
      <c r="C16" s="730"/>
    </row>
    <row r="17" spans="1:3" s="267" customFormat="1" ht="18.75">
      <c r="A17" s="357"/>
      <c r="B17" s="174"/>
      <c r="C17" s="174"/>
    </row>
    <row r="18" spans="1:3" s="267" customFormat="1" ht="18.75">
      <c r="A18" s="357"/>
      <c r="B18" s="174"/>
      <c r="C18" s="174"/>
    </row>
    <row r="19" spans="1:3" s="267" customFormat="1" ht="15" customHeight="1">
      <c r="A19" s="18" t="s">
        <v>88</v>
      </c>
      <c r="B19" s="360"/>
      <c r="C19" s="360"/>
    </row>
    <row r="20" spans="1:3" s="267" customFormat="1" ht="15" customHeight="1">
      <c r="A20" s="75"/>
      <c r="B20" s="360"/>
      <c r="C20" s="360"/>
    </row>
    <row r="21" spans="1:3" s="267" customFormat="1" ht="11.25" customHeight="1">
      <c r="A21" s="360"/>
      <c r="B21" s="360"/>
      <c r="C21" s="360"/>
    </row>
    <row r="22" spans="1:3" s="267" customFormat="1" ht="42" customHeight="1">
      <c r="A22" s="730" t="s">
        <v>105</v>
      </c>
      <c r="B22" s="730"/>
      <c r="C22" s="730"/>
    </row>
    <row r="23" spans="1:5" s="162" customFormat="1" ht="10.5" customHeight="1">
      <c r="A23" s="173"/>
      <c r="B23" s="17"/>
      <c r="C23" s="17"/>
      <c r="D23" s="4"/>
      <c r="E23" s="4"/>
    </row>
    <row r="24" spans="1:5" s="162" customFormat="1" ht="15.75">
      <c r="A24" s="173"/>
      <c r="B24" s="17"/>
      <c r="D24" s="4"/>
      <c r="E24" s="4"/>
    </row>
    <row r="25" spans="1:5" s="162" customFormat="1" ht="15.75">
      <c r="A25" s="173"/>
      <c r="B25" s="17"/>
      <c r="C25" s="17"/>
      <c r="D25" s="9"/>
      <c r="E25" s="9"/>
    </row>
    <row r="26" spans="1:5" s="162" customFormat="1" ht="15.75">
      <c r="A26" s="173"/>
      <c r="B26" s="17"/>
      <c r="C26" s="17"/>
      <c r="E26" s="4"/>
    </row>
    <row r="27" spans="1:5" s="162" customFormat="1" ht="15.75">
      <c r="A27" s="173"/>
      <c r="B27" s="17"/>
      <c r="C27" s="17"/>
      <c r="D27" s="9"/>
      <c r="E27" s="9"/>
    </row>
    <row r="28" spans="1:5" s="162" customFormat="1" ht="15.75">
      <c r="A28" s="17"/>
      <c r="B28" s="4"/>
      <c r="C28" s="4"/>
      <c r="D28" s="4"/>
      <c r="E28" s="4"/>
    </row>
    <row r="29" spans="1:5" s="162" customFormat="1" ht="15.75">
      <c r="A29" s="17"/>
      <c r="B29" s="4"/>
      <c r="C29" s="4"/>
      <c r="D29" s="546" t="s">
        <v>311</v>
      </c>
      <c r="E29" s="4"/>
    </row>
    <row r="30" spans="1:5" s="162" customFormat="1" ht="15.75">
      <c r="A30" s="17"/>
      <c r="B30" s="4"/>
      <c r="C30" s="4"/>
      <c r="D30" s="9"/>
      <c r="E30" s="9"/>
    </row>
    <row r="31" s="162" customFormat="1" ht="12.75"/>
    <row r="32" s="162" customFormat="1" ht="12.75"/>
    <row r="33" s="162" customFormat="1" ht="12.75"/>
    <row r="34" s="162" customFormat="1" ht="12.75"/>
  </sheetData>
  <mergeCells count="3">
    <mergeCell ref="A10:C10"/>
    <mergeCell ref="A16:C16"/>
    <mergeCell ref="A22:C22"/>
  </mergeCells>
  <printOptions/>
  <pageMargins left="1.141732283464567" right="0" top="0.5905511811023623" bottom="0.1968503937007874" header="0.5118110236220472" footer="0.3937007874015748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34"/>
  <sheetViews>
    <sheetView zoomScale="90" zoomScaleNormal="90" workbookViewId="0" topLeftCell="A5">
      <selection activeCell="A28" sqref="A28"/>
    </sheetView>
  </sheetViews>
  <sheetFormatPr defaultColWidth="9.00390625" defaultRowHeight="16.5"/>
  <cols>
    <col min="1" max="1" width="44.875" style="2" customWidth="1"/>
    <col min="2" max="2" width="3.50390625" style="2" customWidth="1"/>
    <col min="3" max="3" width="13.875" style="2" customWidth="1"/>
    <col min="4" max="4" width="1.875" style="2" customWidth="1"/>
    <col min="5" max="5" width="8.625" style="2" customWidth="1"/>
    <col min="6" max="6" width="3.50390625" style="2" customWidth="1"/>
    <col min="7" max="7" width="11.625" style="2" customWidth="1"/>
    <col min="8" max="8" width="1.875" style="2" customWidth="1"/>
    <col min="9" max="9" width="9.125" style="2" customWidth="1"/>
    <col min="10" max="10" width="3.25390625" style="2" customWidth="1"/>
    <col min="11" max="11" width="7.00390625" style="2" customWidth="1"/>
    <col min="12" max="12" width="2.25390625" style="2" customWidth="1"/>
    <col min="13" max="13" width="9.00390625" style="2" customWidth="1"/>
    <col min="14" max="14" width="8.00390625" style="2" customWidth="1"/>
    <col min="15" max="15" width="7.375" style="2" customWidth="1"/>
    <col min="16" max="16384" width="9.00390625" style="2" customWidth="1"/>
  </cols>
  <sheetData>
    <row r="1" ht="20.25">
      <c r="A1" s="1" t="s">
        <v>106</v>
      </c>
    </row>
    <row r="3" ht="19.5" customHeight="1">
      <c r="A3" s="76" t="s">
        <v>46</v>
      </c>
    </row>
    <row r="4" ht="19.5" customHeight="1">
      <c r="A4" s="150"/>
    </row>
    <row r="5" ht="19.5" customHeight="1">
      <c r="A5" s="76"/>
    </row>
    <row r="6" spans="1:9" ht="19.5" customHeight="1">
      <c r="A6" s="76"/>
      <c r="C6" s="720" t="s">
        <v>172</v>
      </c>
      <c r="D6" s="720"/>
      <c r="E6" s="720"/>
      <c r="F6" s="720"/>
      <c r="G6" s="720"/>
      <c r="H6" s="720"/>
      <c r="I6" s="720"/>
    </row>
    <row r="7" spans="1:12" ht="18.75">
      <c r="A7" s="76"/>
      <c r="C7" s="708" t="s">
        <v>166</v>
      </c>
      <c r="D7" s="706"/>
      <c r="E7" s="706"/>
      <c r="F7" s="176"/>
      <c r="G7" s="707" t="s">
        <v>167</v>
      </c>
      <c r="H7" s="707"/>
      <c r="I7" s="704"/>
      <c r="J7" s="12"/>
      <c r="K7" s="12" t="s">
        <v>20</v>
      </c>
      <c r="L7" s="12"/>
    </row>
    <row r="8" spans="1:11" ht="15.75">
      <c r="A8" s="177" t="s">
        <v>47</v>
      </c>
      <c r="B8" s="17"/>
      <c r="C8" s="178">
        <v>332</v>
      </c>
      <c r="D8" s="178"/>
      <c r="E8" s="309" t="s">
        <v>197</v>
      </c>
      <c r="F8" s="78"/>
      <c r="G8" s="19">
        <v>304</v>
      </c>
      <c r="H8" s="19"/>
      <c r="I8" s="308" t="s">
        <v>113</v>
      </c>
      <c r="K8" s="436">
        <f>(C8-G8)/G8*100</f>
        <v>9.210526315789473</v>
      </c>
    </row>
    <row r="9" spans="1:9" ht="16.5">
      <c r="A9" s="180"/>
      <c r="B9" s="17"/>
      <c r="C9" s="78"/>
      <c r="D9" s="78"/>
      <c r="E9" s="78"/>
      <c r="F9" s="78"/>
      <c r="G9" s="78"/>
      <c r="H9" s="78"/>
      <c r="I9" s="78"/>
    </row>
    <row r="10" spans="1:11" ht="15.75">
      <c r="A10" s="177" t="s">
        <v>142</v>
      </c>
      <c r="B10" s="175"/>
      <c r="C10" s="178">
        <v>34</v>
      </c>
      <c r="D10" s="178"/>
      <c r="E10" s="313" t="s">
        <v>198</v>
      </c>
      <c r="F10" s="78"/>
      <c r="G10" s="316">
        <v>44</v>
      </c>
      <c r="H10" s="316"/>
      <c r="I10" s="317" t="s">
        <v>133</v>
      </c>
      <c r="J10" s="3"/>
      <c r="K10" s="433">
        <v>-23</v>
      </c>
    </row>
    <row r="11" spans="1:11" ht="16.5">
      <c r="A11" s="180"/>
      <c r="B11" s="175"/>
      <c r="C11" s="178"/>
      <c r="D11" s="178"/>
      <c r="E11" s="178"/>
      <c r="F11" s="78"/>
      <c r="G11" s="78"/>
      <c r="H11" s="78"/>
      <c r="I11" s="78"/>
      <c r="J11" s="3"/>
      <c r="K11" s="3"/>
    </row>
    <row r="12" spans="1:11" ht="15.75">
      <c r="A12" s="177" t="s">
        <v>83</v>
      </c>
      <c r="B12" s="17"/>
      <c r="C12" s="370">
        <v>3168.315615461</v>
      </c>
      <c r="D12" s="310"/>
      <c r="E12" s="314" t="s">
        <v>199</v>
      </c>
      <c r="F12" s="90"/>
      <c r="G12" s="373">
        <v>2020.5</v>
      </c>
      <c r="H12" s="311"/>
      <c r="I12" s="312" t="s">
        <v>114</v>
      </c>
      <c r="K12" s="179">
        <f>(C12-G12)/G12*100</f>
        <v>56.80849371249691</v>
      </c>
    </row>
    <row r="13" spans="1:11" ht="16.5">
      <c r="A13" s="180"/>
      <c r="B13" s="17"/>
      <c r="C13" s="181"/>
      <c r="D13" s="181"/>
      <c r="E13" s="181"/>
      <c r="F13" s="90"/>
      <c r="G13" s="182"/>
      <c r="H13" s="182"/>
      <c r="I13" s="182"/>
      <c r="K13" s="179"/>
    </row>
    <row r="14" spans="1:9" ht="15.75">
      <c r="A14" s="177"/>
      <c r="B14" s="17"/>
      <c r="C14" s="178"/>
      <c r="D14" s="178"/>
      <c r="E14" s="178"/>
      <c r="F14" s="78"/>
      <c r="G14" s="78"/>
      <c r="H14" s="78"/>
      <c r="I14" s="78"/>
    </row>
    <row r="15" spans="1:9" ht="15.75">
      <c r="A15" s="177"/>
      <c r="B15" s="17"/>
      <c r="C15" s="178"/>
      <c r="D15" s="178"/>
      <c r="E15" s="178"/>
      <c r="F15" s="78"/>
      <c r="G15" s="78"/>
      <c r="H15" s="78"/>
      <c r="I15" s="78"/>
    </row>
    <row r="16" spans="1:9" ht="15.75">
      <c r="A16" s="177"/>
      <c r="B16" s="17"/>
      <c r="C16" s="705" t="s">
        <v>164</v>
      </c>
      <c r="D16" s="705"/>
      <c r="E16" s="705"/>
      <c r="F16" s="93"/>
      <c r="G16" s="720" t="s">
        <v>168</v>
      </c>
      <c r="H16" s="720"/>
      <c r="I16" s="720"/>
    </row>
    <row r="17" spans="1:12" ht="15.75">
      <c r="A17" s="17"/>
      <c r="B17" s="17"/>
      <c r="C17" s="706" t="s">
        <v>165</v>
      </c>
      <c r="D17" s="706"/>
      <c r="E17" s="706"/>
      <c r="F17" s="183"/>
      <c r="G17" s="704" t="s">
        <v>169</v>
      </c>
      <c r="H17" s="704"/>
      <c r="I17" s="704"/>
      <c r="J17" s="12"/>
      <c r="K17" s="12" t="s">
        <v>20</v>
      </c>
      <c r="L17" s="12"/>
    </row>
    <row r="18" spans="1:9" ht="15.75">
      <c r="A18" s="17"/>
      <c r="B18" s="17"/>
      <c r="C18" s="178"/>
      <c r="D18" s="178"/>
      <c r="E18" s="178"/>
      <c r="F18" s="78"/>
      <c r="G18" s="78"/>
      <c r="H18" s="78"/>
      <c r="I18" s="78"/>
    </row>
    <row r="19" spans="1:41" s="184" customFormat="1" ht="15.75">
      <c r="A19" s="177" t="s">
        <v>152</v>
      </c>
      <c r="B19" s="175"/>
      <c r="C19" s="370">
        <v>6704.284355313806</v>
      </c>
      <c r="D19" s="310"/>
      <c r="E19" s="313" t="s">
        <v>200</v>
      </c>
      <c r="F19" s="187"/>
      <c r="G19" s="373">
        <v>6687.2</v>
      </c>
      <c r="H19" s="373"/>
      <c r="I19" s="308" t="s">
        <v>115</v>
      </c>
      <c r="J19" s="175"/>
      <c r="K19" s="445">
        <v>0.3</v>
      </c>
      <c r="L19" s="6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</row>
    <row r="20" spans="1:41" s="184" customFormat="1" ht="15.75">
      <c r="A20" s="177"/>
      <c r="B20" s="175"/>
      <c r="C20" s="370"/>
      <c r="D20" s="310"/>
      <c r="E20" s="313"/>
      <c r="F20" s="187"/>
      <c r="G20" s="373"/>
      <c r="H20" s="373"/>
      <c r="I20" s="308"/>
      <c r="J20" s="175"/>
      <c r="K20" s="434"/>
      <c r="L20" s="6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</row>
    <row r="21" spans="1:41" s="184" customFormat="1" ht="15.75">
      <c r="A21" s="177" t="s">
        <v>271</v>
      </c>
      <c r="B21" s="175"/>
      <c r="C21" s="370">
        <v>190.7</v>
      </c>
      <c r="D21" s="310"/>
      <c r="E21" s="450" t="s">
        <v>292</v>
      </c>
      <c r="F21" s="187"/>
      <c r="G21" s="373">
        <v>113.9</v>
      </c>
      <c r="H21" s="373"/>
      <c r="I21" s="308" t="s">
        <v>272</v>
      </c>
      <c r="J21" s="175"/>
      <c r="K21" s="179">
        <v>67</v>
      </c>
      <c r="L21" s="6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</row>
    <row r="22" spans="1:12" s="184" customFormat="1" ht="16.5">
      <c r="A22" s="180"/>
      <c r="B22" s="175"/>
      <c r="C22" s="178"/>
      <c r="D22" s="78"/>
      <c r="E22" s="78"/>
      <c r="F22" s="78"/>
      <c r="G22" s="19"/>
      <c r="H22" s="19"/>
      <c r="I22" s="78"/>
      <c r="J22" s="84"/>
      <c r="K22" s="84"/>
      <c r="L22" s="186"/>
    </row>
    <row r="23" spans="1:14" s="184" customFormat="1" ht="17.25" customHeight="1">
      <c r="A23" s="84" t="s">
        <v>273</v>
      </c>
      <c r="B23" s="175"/>
      <c r="C23" s="370">
        <v>148.52539593100005</v>
      </c>
      <c r="D23" s="369"/>
      <c r="E23" s="313" t="s">
        <v>194</v>
      </c>
      <c r="F23" s="78"/>
      <c r="G23" s="373">
        <v>76.70886174200001</v>
      </c>
      <c r="H23" s="19"/>
      <c r="I23" s="308" t="s">
        <v>116</v>
      </c>
      <c r="J23" s="84"/>
      <c r="K23" s="179">
        <f>(C23-G23)/G23*100</f>
        <v>93.62221333767843</v>
      </c>
      <c r="L23" s="186"/>
      <c r="N23" s="388"/>
    </row>
    <row r="24" spans="1:12" s="184" customFormat="1" ht="18.75">
      <c r="A24" s="180"/>
      <c r="B24" s="175"/>
      <c r="C24" s="310"/>
      <c r="D24" s="368"/>
      <c r="E24" s="178"/>
      <c r="F24" s="78"/>
      <c r="G24" s="311"/>
      <c r="H24" s="19"/>
      <c r="I24" s="19"/>
      <c r="J24" s="85"/>
      <c r="K24" s="85"/>
      <c r="L24" s="185"/>
    </row>
    <row r="25" spans="1:14" s="13" customFormat="1" ht="18.75">
      <c r="A25" s="84" t="s">
        <v>274</v>
      </c>
      <c r="B25" s="7"/>
      <c r="C25" s="370">
        <v>42.232218165999996</v>
      </c>
      <c r="D25" s="369"/>
      <c r="E25" s="314" t="s">
        <v>195</v>
      </c>
      <c r="F25" s="78"/>
      <c r="G25" s="373">
        <v>37.21564660800001</v>
      </c>
      <c r="H25" s="19"/>
      <c r="I25" s="312" t="s">
        <v>117</v>
      </c>
      <c r="J25" s="2"/>
      <c r="K25" s="179">
        <f>(C25-G25)/G25*100</f>
        <v>13.47973773192915</v>
      </c>
      <c r="L25" s="7"/>
      <c r="N25" s="388"/>
    </row>
    <row r="26" spans="1:12" s="13" customFormat="1" ht="18.75">
      <c r="A26" s="177"/>
      <c r="B26" s="7"/>
      <c r="C26" s="178"/>
      <c r="D26" s="369"/>
      <c r="E26" s="314"/>
      <c r="F26" s="78"/>
      <c r="G26" s="311"/>
      <c r="H26" s="311"/>
      <c r="I26" s="308"/>
      <c r="J26" s="2"/>
      <c r="K26" s="179"/>
      <c r="L26" s="7"/>
    </row>
    <row r="27" spans="1:12" s="13" customFormat="1" ht="18.75">
      <c r="A27" s="177" t="s">
        <v>287</v>
      </c>
      <c r="B27" s="7"/>
      <c r="C27" s="370">
        <v>1095.1513619260002</v>
      </c>
      <c r="D27" s="369"/>
      <c r="E27" s="314" t="s">
        <v>196</v>
      </c>
      <c r="F27" s="78"/>
      <c r="G27" s="311"/>
      <c r="H27" s="311"/>
      <c r="I27" s="308"/>
      <c r="J27" s="2"/>
      <c r="K27" s="179"/>
      <c r="L27" s="7"/>
    </row>
    <row r="28" spans="1:12" s="13" customFormat="1" ht="16.5">
      <c r="A28" s="189"/>
      <c r="B28" s="7"/>
      <c r="C28" s="178"/>
      <c r="D28" s="178"/>
      <c r="E28" s="178"/>
      <c r="F28" s="78"/>
      <c r="G28" s="19"/>
      <c r="H28" s="19"/>
      <c r="I28" s="19"/>
      <c r="J28" s="11"/>
      <c r="K28" s="11"/>
      <c r="L28" s="11"/>
    </row>
    <row r="29" s="13" customFormat="1" ht="12.75"/>
    <row r="30" s="13" customFormat="1" ht="12.75">
      <c r="A30" s="13" t="s">
        <v>109</v>
      </c>
    </row>
    <row r="31" s="13" customFormat="1" ht="12.75"/>
    <row r="32" spans="1:10" s="13" customFormat="1" ht="12.75">
      <c r="A32" s="13" t="s">
        <v>145</v>
      </c>
      <c r="J32" s="165"/>
    </row>
    <row r="33" s="13" customFormat="1" ht="12.75"/>
    <row r="34" spans="1:15" ht="16.5">
      <c r="A34" s="361"/>
      <c r="O34" s="165" t="s">
        <v>276</v>
      </c>
    </row>
  </sheetData>
  <mergeCells count="7">
    <mergeCell ref="C6:I6"/>
    <mergeCell ref="G16:I16"/>
    <mergeCell ref="G17:I17"/>
    <mergeCell ref="C16:E16"/>
    <mergeCell ref="C17:E17"/>
    <mergeCell ref="G7:I7"/>
    <mergeCell ref="C7:E7"/>
  </mergeCells>
  <printOptions/>
  <pageMargins left="0.7480314960629921" right="0" top="0.5905511811023623" bottom="0.1968503937007874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1"/>
  <sheetViews>
    <sheetView workbookViewId="0" topLeftCell="A4">
      <selection activeCell="F7" sqref="F7"/>
    </sheetView>
  </sheetViews>
  <sheetFormatPr defaultColWidth="9.00390625" defaultRowHeight="16.5"/>
  <cols>
    <col min="1" max="1" width="7.50390625" style="2" customWidth="1"/>
    <col min="2" max="2" width="3.875" style="2" customWidth="1"/>
    <col min="3" max="3" width="23.375" style="2" customWidth="1"/>
    <col min="4" max="4" width="22.375" style="2" customWidth="1"/>
    <col min="5" max="5" width="28.375" style="2" customWidth="1"/>
    <col min="6" max="6" width="25.625" style="2" customWidth="1"/>
    <col min="7" max="7" width="29.625" style="2" customWidth="1"/>
    <col min="8" max="8" width="11.00390625" style="2" hidden="1" customWidth="1"/>
    <col min="9" max="9" width="0" style="2" hidden="1" customWidth="1"/>
    <col min="10" max="16384" width="9.00390625" style="2" customWidth="1"/>
  </cols>
  <sheetData>
    <row r="1" spans="1:3" s="170" customFormat="1" ht="20.25">
      <c r="A1" s="1" t="s">
        <v>395</v>
      </c>
      <c r="B1" s="1"/>
      <c r="C1" s="1"/>
    </row>
    <row r="2" spans="1:3" ht="18.75">
      <c r="A2" s="76"/>
      <c r="B2" s="76"/>
      <c r="C2" s="76"/>
    </row>
    <row r="3" spans="1:3" ht="19.5" customHeight="1">
      <c r="A3" s="76" t="s">
        <v>396</v>
      </c>
      <c r="B3" s="76"/>
      <c r="C3" s="76"/>
    </row>
    <row r="4" spans="1:3" ht="19.5">
      <c r="A4" s="150"/>
      <c r="B4" s="150"/>
      <c r="C4" s="76"/>
    </row>
    <row r="5" spans="3:7" ht="15.75">
      <c r="C5" s="12"/>
      <c r="D5" s="12"/>
      <c r="E5" s="12"/>
      <c r="F5" s="12"/>
      <c r="G5" s="12"/>
    </row>
    <row r="6" spans="1:9" s="7" customFormat="1" ht="71.25" customHeight="1">
      <c r="A6" s="709" t="s">
        <v>398</v>
      </c>
      <c r="B6" s="710"/>
      <c r="C6" s="190" t="s">
        <v>48</v>
      </c>
      <c r="D6" s="190" t="s">
        <v>49</v>
      </c>
      <c r="E6" s="688" t="s">
        <v>399</v>
      </c>
      <c r="F6" s="172" t="s">
        <v>461</v>
      </c>
      <c r="G6" s="171" t="s">
        <v>397</v>
      </c>
      <c r="H6" s="154" t="s">
        <v>110</v>
      </c>
      <c r="I6" s="7" t="s">
        <v>111</v>
      </c>
    </row>
    <row r="7" spans="1:8" s="13" customFormat="1" ht="17.25" customHeight="1">
      <c r="A7" s="646"/>
      <c r="B7" s="387"/>
      <c r="C7" s="647" t="s">
        <v>304</v>
      </c>
      <c r="D7" s="647" t="s">
        <v>304</v>
      </c>
      <c r="E7" s="689" t="s">
        <v>304</v>
      </c>
      <c r="F7" s="685" t="s">
        <v>304</v>
      </c>
      <c r="G7" s="169"/>
      <c r="H7" s="295"/>
    </row>
    <row r="8" spans="1:9" s="13" customFormat="1" ht="15.75">
      <c r="A8" s="515">
        <v>1995</v>
      </c>
      <c r="B8" s="161"/>
      <c r="C8" s="159">
        <v>16.46376992</v>
      </c>
      <c r="D8" s="159">
        <v>110.701</v>
      </c>
      <c r="E8" s="690">
        <v>0.425911428</v>
      </c>
      <c r="F8" s="686">
        <f aca="true" t="shared" si="0" ref="F8:F13">C8+D8+E8</f>
        <v>127.590681348</v>
      </c>
      <c r="G8" s="376">
        <v>5.433298166137327</v>
      </c>
      <c r="H8" s="281">
        <v>542</v>
      </c>
      <c r="I8" s="13">
        <v>2348.309948149</v>
      </c>
    </row>
    <row r="9" spans="1:9" s="13" customFormat="1" ht="15.75">
      <c r="A9" s="515">
        <v>1996</v>
      </c>
      <c r="B9" s="161"/>
      <c r="C9" s="159">
        <v>31.53063253</v>
      </c>
      <c r="D9" s="159">
        <v>263.33</v>
      </c>
      <c r="E9" s="690">
        <v>0.584183641</v>
      </c>
      <c r="F9" s="686">
        <f t="shared" si="0"/>
        <v>295.44481617099996</v>
      </c>
      <c r="G9" s="376">
        <v>8.499647796007142</v>
      </c>
      <c r="H9" s="281">
        <v>583</v>
      </c>
      <c r="I9" s="13">
        <v>3475.965395999</v>
      </c>
    </row>
    <row r="10" spans="1:9" s="13" customFormat="1" ht="15.75">
      <c r="A10" s="515">
        <v>1997</v>
      </c>
      <c r="B10" s="161"/>
      <c r="C10" s="159">
        <v>48.622005316</v>
      </c>
      <c r="D10" s="159">
        <v>472.97</v>
      </c>
      <c r="E10" s="690">
        <v>0.830982794</v>
      </c>
      <c r="F10" s="686">
        <f t="shared" si="0"/>
        <v>522.42298811</v>
      </c>
      <c r="G10" s="376">
        <v>16.31231283949452</v>
      </c>
      <c r="H10" s="281">
        <v>658</v>
      </c>
      <c r="I10" s="13">
        <v>3202.629775743</v>
      </c>
    </row>
    <row r="11" spans="1:9" s="13" customFormat="1" ht="15.75">
      <c r="A11" s="515">
        <v>1998</v>
      </c>
      <c r="B11" s="161"/>
      <c r="C11" s="159">
        <v>33.532661614</v>
      </c>
      <c r="D11" s="159">
        <v>334.966</v>
      </c>
      <c r="E11" s="690">
        <v>4.310155301</v>
      </c>
      <c r="F11" s="686">
        <f t="shared" si="0"/>
        <v>372.808816915</v>
      </c>
      <c r="G11" s="376">
        <v>14.006350522013133</v>
      </c>
      <c r="H11" s="281">
        <v>680</v>
      </c>
      <c r="I11" s="13">
        <v>2661.712744723</v>
      </c>
    </row>
    <row r="12" spans="1:36" s="13" customFormat="1" ht="15.75">
      <c r="A12" s="515">
        <v>1999</v>
      </c>
      <c r="B12" s="161"/>
      <c r="C12" s="159">
        <v>41.888781847</v>
      </c>
      <c r="D12" s="159">
        <v>958.197</v>
      </c>
      <c r="E12" s="690">
        <v>5.211963092</v>
      </c>
      <c r="F12" s="686">
        <f t="shared" si="0"/>
        <v>1005.297744939</v>
      </c>
      <c r="G12" s="376">
        <v>21.23226764822524</v>
      </c>
      <c r="H12" s="282">
        <v>708</v>
      </c>
      <c r="I12" s="162">
        <v>4734.763905555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</row>
    <row r="13" spans="1:9" s="13" customFormat="1" ht="15.75">
      <c r="A13" s="515">
        <v>2000</v>
      </c>
      <c r="B13" s="161"/>
      <c r="C13" s="159">
        <v>86.131267343</v>
      </c>
      <c r="D13" s="159">
        <v>1204.358</v>
      </c>
      <c r="E13" s="690">
        <v>18.16070354</v>
      </c>
      <c r="F13" s="686">
        <f t="shared" si="0"/>
        <v>1308.649970883</v>
      </c>
      <c r="G13" s="376">
        <v>26.913441361278224</v>
      </c>
      <c r="H13" s="281">
        <v>790</v>
      </c>
      <c r="I13" s="13">
        <v>4862.44012170745</v>
      </c>
    </row>
    <row r="14" spans="1:9" s="13" customFormat="1" ht="15.75">
      <c r="A14" s="515">
        <v>2001</v>
      </c>
      <c r="B14" s="161"/>
      <c r="C14" s="159">
        <v>101.701839928</v>
      </c>
      <c r="D14" s="159">
        <v>909.865</v>
      </c>
      <c r="E14" s="690">
        <v>37.597121288</v>
      </c>
      <c r="F14" s="686">
        <v>1049.17</v>
      </c>
      <c r="G14" s="374">
        <v>26.586127765683347</v>
      </c>
      <c r="H14" s="283">
        <v>867</v>
      </c>
      <c r="I14" s="13">
        <v>3946.306168566</v>
      </c>
    </row>
    <row r="15" spans="1:9" s="13" customFormat="1" ht="15.75">
      <c r="A15" s="515">
        <v>2002</v>
      </c>
      <c r="B15" s="161"/>
      <c r="C15" s="159">
        <v>131.641379163</v>
      </c>
      <c r="D15" s="159">
        <v>807.238</v>
      </c>
      <c r="E15" s="690">
        <v>43.21</v>
      </c>
      <c r="F15" s="686">
        <f>C15+D15+E15</f>
        <v>982.0893791630001</v>
      </c>
      <c r="G15" s="374">
        <v>27.202015441492584</v>
      </c>
      <c r="H15" s="281">
        <v>978</v>
      </c>
      <c r="I15" s="13">
        <v>3611.31914709</v>
      </c>
    </row>
    <row r="16" spans="1:9" s="13" customFormat="1" ht="15.75">
      <c r="A16" s="515">
        <v>2003</v>
      </c>
      <c r="B16" s="161"/>
      <c r="C16" s="159">
        <v>408.179748101</v>
      </c>
      <c r="D16" s="159">
        <v>1197.77</v>
      </c>
      <c r="E16" s="690">
        <v>73.74128754</v>
      </c>
      <c r="F16" s="686">
        <f>C16+D16+E16</f>
        <v>1679.6910356409999</v>
      </c>
      <c r="G16" s="374">
        <v>30.276445389084124</v>
      </c>
      <c r="H16" s="283">
        <v>1037</v>
      </c>
      <c r="I16" s="13">
        <v>5547.847556261</v>
      </c>
    </row>
    <row r="17" spans="1:9" s="13" customFormat="1" ht="15.75">
      <c r="A17" s="515">
        <v>2004</v>
      </c>
      <c r="B17" s="161"/>
      <c r="C17" s="159">
        <v>461.528104714</v>
      </c>
      <c r="D17" s="159">
        <v>1410.084687842</v>
      </c>
      <c r="E17" s="690">
        <v>148.842457683</v>
      </c>
      <c r="F17" s="686">
        <v>2020.45</v>
      </c>
      <c r="G17" s="374">
        <v>30.174545856124134</v>
      </c>
      <c r="H17" s="281">
        <v>1096</v>
      </c>
      <c r="I17" s="13">
        <v>6695.892822622</v>
      </c>
    </row>
    <row r="18" spans="1:9" s="13" customFormat="1" ht="15.75">
      <c r="A18" s="514">
        <v>2005</v>
      </c>
      <c r="B18" s="586" t="s">
        <v>223</v>
      </c>
      <c r="C18" s="164">
        <v>1237.74996</v>
      </c>
      <c r="D18" s="164">
        <v>1738.972905128</v>
      </c>
      <c r="E18" s="691">
        <v>191.592746437</v>
      </c>
      <c r="F18" s="687">
        <v>3168.31</v>
      </c>
      <c r="G18" s="285">
        <v>39</v>
      </c>
      <c r="H18" s="281">
        <v>1096</v>
      </c>
      <c r="I18" s="13">
        <v>6695.892822622</v>
      </c>
    </row>
    <row r="19" spans="1:33" s="13" customFormat="1" ht="15.75">
      <c r="A19" s="17"/>
      <c r="B19" s="17"/>
      <c r="C19" s="17"/>
      <c r="D19" s="4"/>
      <c r="E19" s="4"/>
      <c r="F19" s="4"/>
      <c r="G19" s="4"/>
      <c r="H19" s="4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</row>
    <row r="20" spans="1:8" s="13" customFormat="1" ht="15.75">
      <c r="A20" s="13" t="s">
        <v>176</v>
      </c>
      <c r="C20" s="2"/>
      <c r="D20" s="306"/>
      <c r="E20" s="306"/>
      <c r="F20" s="306"/>
      <c r="G20" s="7"/>
      <c r="H20" s="7"/>
    </row>
    <row r="21" spans="3:8" s="13" customFormat="1" ht="15.75">
      <c r="C21" s="2"/>
      <c r="D21" s="306"/>
      <c r="E21" s="306"/>
      <c r="F21" s="306"/>
      <c r="G21" s="7"/>
      <c r="H21" s="11"/>
    </row>
    <row r="22" spans="4:6" s="13" customFormat="1" ht="15">
      <c r="D22" s="306"/>
      <c r="E22" s="306"/>
      <c r="F22" s="306"/>
    </row>
    <row r="23" spans="4:6" s="13" customFormat="1" ht="15">
      <c r="D23" s="306"/>
      <c r="E23" s="306"/>
      <c r="F23" s="306"/>
    </row>
    <row r="24" spans="4:6" s="13" customFormat="1" ht="15">
      <c r="D24" s="306"/>
      <c r="E24" s="306"/>
      <c r="F24" s="306"/>
    </row>
    <row r="25" spans="4:6" s="13" customFormat="1" ht="15">
      <c r="D25" s="306"/>
      <c r="E25" s="306"/>
      <c r="F25" s="306"/>
    </row>
    <row r="26" spans="4:6" ht="15.75">
      <c r="D26" s="306"/>
      <c r="E26" s="306"/>
      <c r="F26" s="306"/>
    </row>
    <row r="27" spans="4:6" ht="15.75">
      <c r="D27" s="306"/>
      <c r="E27" s="306"/>
      <c r="F27" s="306"/>
    </row>
    <row r="28" spans="4:6" ht="15.75">
      <c r="D28" s="306"/>
      <c r="E28" s="306"/>
      <c r="F28" s="306"/>
    </row>
    <row r="29" spans="4:6" ht="15.75">
      <c r="D29" s="306"/>
      <c r="E29" s="306"/>
      <c r="F29" s="306"/>
    </row>
    <row r="30" spans="4:6" ht="15.75">
      <c r="D30" s="306"/>
      <c r="E30" s="306"/>
      <c r="F30" s="306"/>
    </row>
    <row r="31" ht="15.75">
      <c r="G31" s="165" t="s">
        <v>297</v>
      </c>
    </row>
  </sheetData>
  <mergeCells count="1">
    <mergeCell ref="A6:B6"/>
  </mergeCells>
  <printOptions horizontalCentered="1"/>
  <pageMargins left="0" right="0" top="0.5905511811023623" bottom="0.1968503937007874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workbookViewId="0" topLeftCell="A11">
      <selection activeCell="B32" sqref="B32"/>
    </sheetView>
  </sheetViews>
  <sheetFormatPr defaultColWidth="9.00390625" defaultRowHeight="16.5"/>
  <cols>
    <col min="1" max="1" width="3.875" style="71" customWidth="1"/>
    <col min="2" max="2" width="9.00390625" style="71" customWidth="1"/>
    <col min="3" max="3" width="32.00390625" style="71" customWidth="1"/>
    <col min="4" max="4" width="8.375" style="71" customWidth="1"/>
    <col min="5" max="5" width="14.50390625" style="71" customWidth="1"/>
    <col min="6" max="6" width="3.00390625" style="71" customWidth="1"/>
    <col min="7" max="7" width="14.25390625" style="71" customWidth="1"/>
    <col min="8" max="8" width="16.50390625" style="71" customWidth="1"/>
    <col min="9" max="9" width="3.375" style="71" customWidth="1"/>
    <col min="10" max="10" width="13.375" style="71" bestFit="1" customWidth="1"/>
    <col min="11" max="16384" width="9.00390625" style="71" customWidth="1"/>
  </cols>
  <sheetData>
    <row r="1" ht="22.5">
      <c r="A1" s="70" t="s">
        <v>154</v>
      </c>
    </row>
    <row r="2" ht="16.5" customHeight="1">
      <c r="A2" s="70"/>
    </row>
    <row r="3" s="72" customFormat="1" ht="18.75">
      <c r="A3" s="72" t="s">
        <v>122</v>
      </c>
    </row>
    <row r="4" s="72" customFormat="1" ht="11.25" customHeight="1"/>
    <row r="5" spans="1:9" s="73" customFormat="1" ht="16.5">
      <c r="A5" s="321"/>
      <c r="B5" s="321"/>
      <c r="C5" s="321"/>
      <c r="D5" s="321"/>
      <c r="E5" s="714" t="s">
        <v>164</v>
      </c>
      <c r="F5" s="714"/>
      <c r="G5" s="322"/>
      <c r="H5" s="322"/>
      <c r="I5" s="322"/>
    </row>
    <row r="6" spans="1:10" s="73" customFormat="1" ht="16.5">
      <c r="A6" s="323"/>
      <c r="B6" s="323"/>
      <c r="C6" s="323"/>
      <c r="D6" s="323"/>
      <c r="E6" s="715" t="s">
        <v>411</v>
      </c>
      <c r="F6" s="715"/>
      <c r="G6" s="323"/>
      <c r="H6" s="716" t="s">
        <v>387</v>
      </c>
      <c r="I6" s="716"/>
      <c r="J6" s="716"/>
    </row>
    <row r="7" spans="1:10" s="73" customFormat="1" ht="21.75" customHeight="1">
      <c r="A7" s="362" t="s">
        <v>308</v>
      </c>
      <c r="B7" s="322"/>
      <c r="C7" s="322"/>
      <c r="D7" s="322"/>
      <c r="E7" s="324">
        <v>8260.31</v>
      </c>
      <c r="F7" s="325" t="s">
        <v>224</v>
      </c>
      <c r="G7" s="325" t="s">
        <v>412</v>
      </c>
      <c r="H7" s="440">
        <v>6695.892822622</v>
      </c>
      <c r="I7" s="441" t="s">
        <v>224</v>
      </c>
      <c r="J7" s="322" t="s">
        <v>227</v>
      </c>
    </row>
    <row r="8" spans="1:10" s="73" customFormat="1" ht="15.75" customHeight="1">
      <c r="A8" s="363"/>
      <c r="B8" s="321"/>
      <c r="C8" s="321"/>
      <c r="D8" s="321"/>
      <c r="E8" s="326"/>
      <c r="F8" s="321"/>
      <c r="G8" s="321"/>
      <c r="H8" s="327"/>
      <c r="I8" s="321"/>
      <c r="J8" s="322"/>
    </row>
    <row r="9" spans="1:10" s="73" customFormat="1" ht="16.5">
      <c r="A9" s="362" t="s">
        <v>307</v>
      </c>
      <c r="B9" s="322"/>
      <c r="C9" s="322"/>
      <c r="D9" s="322"/>
      <c r="E9" s="324">
        <v>4444.41</v>
      </c>
      <c r="F9" s="325" t="s">
        <v>131</v>
      </c>
      <c r="G9" s="325"/>
      <c r="H9" s="440">
        <v>3974.111685972</v>
      </c>
      <c r="I9" s="441" t="s">
        <v>224</v>
      </c>
      <c r="J9" s="322" t="s">
        <v>225</v>
      </c>
    </row>
    <row r="10" spans="1:10" s="73" customFormat="1" ht="16.5">
      <c r="A10" s="362"/>
      <c r="B10" s="322"/>
      <c r="C10" s="322"/>
      <c r="D10" s="322"/>
      <c r="E10" s="328"/>
      <c r="F10" s="325"/>
      <c r="G10" s="325"/>
      <c r="H10" s="322"/>
      <c r="I10" s="322"/>
      <c r="J10" s="322"/>
    </row>
    <row r="11" spans="1:10" s="73" customFormat="1" ht="16.5">
      <c r="A11" s="362" t="s">
        <v>150</v>
      </c>
      <c r="B11" s="322"/>
      <c r="C11" s="322"/>
      <c r="D11" s="322"/>
      <c r="E11" s="328"/>
      <c r="F11" s="325"/>
      <c r="G11" s="325"/>
      <c r="H11" s="322"/>
      <c r="I11" s="322"/>
      <c r="J11" s="322"/>
    </row>
    <row r="12" spans="1:10" s="73" customFormat="1" ht="17.25">
      <c r="A12" s="364"/>
      <c r="B12" s="322"/>
      <c r="C12" s="322"/>
      <c r="D12" s="322"/>
      <c r="E12" s="328"/>
      <c r="F12" s="325"/>
      <c r="G12" s="325"/>
      <c r="H12" s="322"/>
      <c r="I12" s="322"/>
      <c r="J12" s="322"/>
    </row>
    <row r="13" spans="2:10" s="73" customFormat="1" ht="17.25">
      <c r="B13" s="365" t="s">
        <v>309</v>
      </c>
      <c r="C13" s="329"/>
      <c r="D13" s="329"/>
      <c r="E13" s="330">
        <v>842.5</v>
      </c>
      <c r="F13" s="331" t="s">
        <v>131</v>
      </c>
      <c r="G13" s="331"/>
      <c r="H13" s="442">
        <v>524.475805716</v>
      </c>
      <c r="I13" s="443" t="s">
        <v>131</v>
      </c>
      <c r="J13" s="329" t="s">
        <v>225</v>
      </c>
    </row>
    <row r="14" spans="1:10" s="73" customFormat="1" ht="17.25">
      <c r="A14" s="366"/>
      <c r="B14" s="322"/>
      <c r="C14" s="329"/>
      <c r="D14" s="329"/>
      <c r="E14" s="328"/>
      <c r="F14" s="322"/>
      <c r="G14" s="322"/>
      <c r="H14" s="322"/>
      <c r="I14" s="322"/>
      <c r="J14" s="322"/>
    </row>
    <row r="15" spans="1:10" s="73" customFormat="1" ht="16.5">
      <c r="A15" s="362" t="s">
        <v>431</v>
      </c>
      <c r="B15" s="322"/>
      <c r="C15" s="322"/>
      <c r="D15" s="322"/>
      <c r="E15" s="328"/>
      <c r="F15" s="322"/>
      <c r="G15" s="322"/>
      <c r="H15" s="322"/>
      <c r="I15" s="322"/>
      <c r="J15" s="322"/>
    </row>
    <row r="16" spans="1:10" s="73" customFormat="1" ht="16.5">
      <c r="A16" s="362"/>
      <c r="B16" s="322"/>
      <c r="C16" s="322"/>
      <c r="D16" s="322"/>
      <c r="E16" s="328"/>
      <c r="F16" s="322"/>
      <c r="G16" s="322"/>
      <c r="H16" s="322"/>
      <c r="I16" s="322"/>
      <c r="J16" s="322"/>
    </row>
    <row r="17" spans="2:10" s="73" customFormat="1" ht="20.25">
      <c r="B17" s="365" t="s">
        <v>430</v>
      </c>
      <c r="C17" s="329"/>
      <c r="D17" s="329"/>
      <c r="E17" s="330">
        <v>165.3</v>
      </c>
      <c r="F17" s="331" t="s">
        <v>288</v>
      </c>
      <c r="G17" s="331"/>
      <c r="H17" s="442">
        <v>132.118</v>
      </c>
      <c r="I17" s="443" t="s">
        <v>131</v>
      </c>
      <c r="J17" s="329" t="s">
        <v>226</v>
      </c>
    </row>
    <row r="18" spans="1:10" s="73" customFormat="1" ht="17.25" customHeight="1">
      <c r="A18" s="393"/>
      <c r="B18" s="393"/>
      <c r="C18" s="393"/>
      <c r="D18" s="322"/>
      <c r="E18" s="328"/>
      <c r="F18" s="322"/>
      <c r="G18" s="322"/>
      <c r="H18" s="322"/>
      <c r="I18" s="322"/>
      <c r="J18" s="322"/>
    </row>
    <row r="19" spans="2:10" s="73" customFormat="1" ht="17.25">
      <c r="B19" s="2" t="s">
        <v>433</v>
      </c>
      <c r="C19" s="329"/>
      <c r="D19" s="329"/>
      <c r="E19" s="330">
        <v>137.2</v>
      </c>
      <c r="F19" s="331" t="s">
        <v>131</v>
      </c>
      <c r="G19" s="331"/>
      <c r="H19" s="442">
        <v>52.39</v>
      </c>
      <c r="I19" s="443" t="s">
        <v>131</v>
      </c>
      <c r="J19" s="329" t="s">
        <v>226</v>
      </c>
    </row>
    <row r="20" spans="1:10" s="73" customFormat="1" ht="11.25" customHeight="1">
      <c r="A20" s="2"/>
      <c r="B20" s="322"/>
      <c r="C20" s="322"/>
      <c r="D20" s="322"/>
      <c r="E20" s="328"/>
      <c r="F20" s="322"/>
      <c r="G20" s="322"/>
      <c r="H20" s="322"/>
      <c r="I20" s="322"/>
      <c r="J20" s="322"/>
    </row>
    <row r="21" spans="2:10" s="73" customFormat="1" ht="17.25">
      <c r="B21" s="362" t="s">
        <v>432</v>
      </c>
      <c r="C21" s="322"/>
      <c r="D21" s="322"/>
      <c r="E21" s="330">
        <v>71.5782599</v>
      </c>
      <c r="F21" s="331" t="s">
        <v>131</v>
      </c>
      <c r="G21" s="331"/>
      <c r="H21" s="442">
        <v>43.607699091</v>
      </c>
      <c r="I21" s="443" t="s">
        <v>131</v>
      </c>
      <c r="J21" s="329" t="s">
        <v>226</v>
      </c>
    </row>
    <row r="22" spans="1:10" s="73" customFormat="1" ht="16.5">
      <c r="A22" s="362"/>
      <c r="B22" s="322"/>
      <c r="C22" s="322"/>
      <c r="D22" s="322"/>
      <c r="E22" s="328"/>
      <c r="F22" s="322"/>
      <c r="G22" s="322"/>
      <c r="H22" s="322"/>
      <c r="I22" s="322"/>
      <c r="J22" s="322"/>
    </row>
    <row r="23" spans="1:10" s="73" customFormat="1" ht="16.5">
      <c r="A23" s="362" t="s">
        <v>18</v>
      </c>
      <c r="B23" s="322"/>
      <c r="C23" s="322"/>
      <c r="D23" s="322"/>
      <c r="E23" s="332">
        <v>1647</v>
      </c>
      <c r="F23" s="325"/>
      <c r="G23" s="325"/>
      <c r="H23" s="444">
        <v>1259</v>
      </c>
      <c r="I23" s="441"/>
      <c r="J23" s="322" t="s">
        <v>225</v>
      </c>
    </row>
    <row r="24" spans="1:10" s="73" customFormat="1" ht="16.5">
      <c r="A24" s="362"/>
      <c r="B24" s="322"/>
      <c r="C24" s="322"/>
      <c r="D24" s="322"/>
      <c r="E24" s="332"/>
      <c r="F24" s="325"/>
      <c r="G24" s="325"/>
      <c r="H24" s="332"/>
      <c r="I24" s="325"/>
      <c r="J24" s="322"/>
    </row>
    <row r="25" spans="1:10" s="73" customFormat="1" ht="18.75">
      <c r="A25" s="547" t="s">
        <v>301</v>
      </c>
      <c r="B25" s="73" t="s">
        <v>455</v>
      </c>
      <c r="E25" s="548"/>
      <c r="F25" s="549"/>
      <c r="G25" s="549"/>
      <c r="H25" s="332"/>
      <c r="I25" s="325"/>
      <c r="J25" s="322"/>
    </row>
    <row r="26" spans="1:10" s="73" customFormat="1" ht="15" customHeight="1">
      <c r="A26" s="547"/>
      <c r="B26" s="73" t="s">
        <v>413</v>
      </c>
      <c r="E26" s="548"/>
      <c r="F26" s="549"/>
      <c r="G26" s="549"/>
      <c r="H26" s="332"/>
      <c r="I26" s="325"/>
      <c r="J26" s="322"/>
    </row>
    <row r="27" spans="1:10" s="73" customFormat="1" ht="21" customHeight="1">
      <c r="A27" s="547" t="s">
        <v>415</v>
      </c>
      <c r="B27" s="73" t="s">
        <v>458</v>
      </c>
      <c r="E27" s="548"/>
      <c r="F27" s="549"/>
      <c r="G27" s="549"/>
      <c r="H27" s="332"/>
      <c r="I27" s="325"/>
      <c r="J27" s="322"/>
    </row>
    <row r="28" spans="1:10" s="73" customFormat="1" ht="18.75" customHeight="1">
      <c r="A28" s="550" t="s">
        <v>285</v>
      </c>
      <c r="B28" s="73" t="s">
        <v>450</v>
      </c>
      <c r="E28" s="548"/>
      <c r="F28" s="549"/>
      <c r="G28" s="549"/>
      <c r="H28" s="332"/>
      <c r="I28" s="325"/>
      <c r="J28" s="322"/>
    </row>
    <row r="29" spans="1:10" s="73" customFormat="1" ht="18.75" customHeight="1">
      <c r="A29" s="550"/>
      <c r="B29" s="73" t="s">
        <v>451</v>
      </c>
      <c r="E29" s="548"/>
      <c r="F29" s="549"/>
      <c r="G29" s="549"/>
      <c r="H29" s="332"/>
      <c r="I29" s="325"/>
      <c r="J29" s="322"/>
    </row>
    <row r="30" spans="1:7" ht="20.25" customHeight="1">
      <c r="A30" s="73" t="s">
        <v>223</v>
      </c>
      <c r="B30" s="73" t="s">
        <v>414</v>
      </c>
      <c r="C30" s="73"/>
      <c r="D30" s="73"/>
      <c r="E30" s="73"/>
      <c r="F30" s="73"/>
      <c r="G30" s="73"/>
    </row>
    <row r="31" spans="1:7" ht="15" customHeight="1">
      <c r="A31" s="73"/>
      <c r="B31" s="73" t="s">
        <v>468</v>
      </c>
      <c r="C31" s="73"/>
      <c r="D31" s="73"/>
      <c r="E31" s="73"/>
      <c r="F31" s="73"/>
      <c r="G31" s="73"/>
    </row>
    <row r="32" ht="18.75">
      <c r="L32" s="451" t="s">
        <v>123</v>
      </c>
    </row>
  </sheetData>
  <mergeCells count="3">
    <mergeCell ref="E5:F5"/>
    <mergeCell ref="E6:F6"/>
    <mergeCell ref="H6:J6"/>
  </mergeCells>
  <printOptions/>
  <pageMargins left="0.5511811023622047" right="0" top="0.5905511811023623" bottom="0.1968503937007874" header="0.5118110236220472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D5">
      <selection activeCell="F9" sqref="F9"/>
    </sheetView>
  </sheetViews>
  <sheetFormatPr defaultColWidth="9.00390625" defaultRowHeight="16.5"/>
  <cols>
    <col min="1" max="1" width="7.25390625" style="2" customWidth="1"/>
    <col min="2" max="2" width="3.50390625" style="2" customWidth="1"/>
    <col min="3" max="3" width="17.125" style="2" customWidth="1"/>
    <col min="4" max="4" width="18.75390625" style="2" customWidth="1"/>
    <col min="5" max="5" width="30.25390625" style="2" customWidth="1"/>
    <col min="6" max="6" width="22.75390625" style="2" customWidth="1"/>
    <col min="7" max="7" width="31.75390625" style="2" customWidth="1"/>
    <col min="8" max="8" width="11.00390625" style="2" hidden="1" customWidth="1"/>
    <col min="9" max="9" width="0" style="2" hidden="1" customWidth="1"/>
    <col min="10" max="16384" width="9.00390625" style="2" customWidth="1"/>
  </cols>
  <sheetData>
    <row r="1" spans="1:2" s="170" customFormat="1" ht="20.25">
      <c r="A1" s="1" t="s">
        <v>106</v>
      </c>
      <c r="B1" s="1"/>
    </row>
    <row r="2" spans="1:2" ht="18.75">
      <c r="A2" s="76"/>
      <c r="B2" s="76"/>
    </row>
    <row r="3" spans="1:2" ht="19.5" customHeight="1">
      <c r="A3" s="76" t="s">
        <v>406</v>
      </c>
      <c r="B3" s="76"/>
    </row>
    <row r="4" spans="1:2" ht="19.5">
      <c r="A4" s="150"/>
      <c r="B4" s="150"/>
    </row>
    <row r="5" spans="1:2" ht="18.75">
      <c r="A5" s="76"/>
      <c r="B5" s="76"/>
    </row>
    <row r="6" spans="3:4" ht="15.75">
      <c r="C6" s="12"/>
      <c r="D6" s="12"/>
    </row>
    <row r="7" spans="1:9" s="7" customFormat="1" ht="58.5" customHeight="1">
      <c r="A7" s="709" t="s">
        <v>398</v>
      </c>
      <c r="B7" s="710"/>
      <c r="C7" s="190" t="s">
        <v>50</v>
      </c>
      <c r="D7" s="172" t="s">
        <v>51</v>
      </c>
      <c r="E7" s="688" t="s">
        <v>407</v>
      </c>
      <c r="F7" s="172" t="s">
        <v>462</v>
      </c>
      <c r="G7" s="171" t="s">
        <v>443</v>
      </c>
      <c r="H7" s="154" t="s">
        <v>110</v>
      </c>
      <c r="I7" s="7" t="s">
        <v>111</v>
      </c>
    </row>
    <row r="8" spans="1:8" s="13" customFormat="1" ht="17.25" customHeight="1">
      <c r="A8" s="553"/>
      <c r="B8" s="671"/>
      <c r="C8" s="294"/>
      <c r="D8" s="383"/>
      <c r="E8" s="696"/>
      <c r="F8" s="692"/>
      <c r="G8" s="294"/>
      <c r="H8" s="295"/>
    </row>
    <row r="9" spans="1:9" s="13" customFormat="1" ht="15.75">
      <c r="A9" s="515">
        <v>1995</v>
      </c>
      <c r="B9" s="173"/>
      <c r="C9" s="158">
        <v>17</v>
      </c>
      <c r="D9" s="161">
        <v>41</v>
      </c>
      <c r="E9" s="697">
        <v>2</v>
      </c>
      <c r="F9" s="693">
        <f aca="true" t="shared" si="0" ref="F9:F19">SUM(C9:E9)</f>
        <v>60</v>
      </c>
      <c r="G9" s="280">
        <v>11.07011070110701</v>
      </c>
      <c r="H9" s="281">
        <v>542</v>
      </c>
      <c r="I9" s="13">
        <v>2348.309948149</v>
      </c>
    </row>
    <row r="10" spans="1:9" s="13" customFormat="1" ht="15.75">
      <c r="A10" s="515">
        <v>1996</v>
      </c>
      <c r="B10" s="173"/>
      <c r="C10" s="158">
        <v>23</v>
      </c>
      <c r="D10" s="161">
        <v>46</v>
      </c>
      <c r="E10" s="697">
        <v>2</v>
      </c>
      <c r="F10" s="693">
        <f t="shared" si="0"/>
        <v>71</v>
      </c>
      <c r="G10" s="280">
        <v>12.178387650085764</v>
      </c>
      <c r="H10" s="281">
        <v>583</v>
      </c>
      <c r="I10" s="13">
        <v>3475.965395999</v>
      </c>
    </row>
    <row r="11" spans="1:9" s="13" customFormat="1" ht="15.75">
      <c r="A11" s="515">
        <v>1997</v>
      </c>
      <c r="B11" s="173"/>
      <c r="C11" s="158">
        <v>39</v>
      </c>
      <c r="D11" s="161">
        <v>59</v>
      </c>
      <c r="E11" s="697">
        <v>3</v>
      </c>
      <c r="F11" s="693">
        <f t="shared" si="0"/>
        <v>101</v>
      </c>
      <c r="G11" s="280">
        <v>15.34954407294833</v>
      </c>
      <c r="H11" s="281">
        <v>658</v>
      </c>
      <c r="I11" s="13">
        <v>3202.629775743</v>
      </c>
    </row>
    <row r="12" spans="1:9" s="13" customFormat="1" ht="15.75">
      <c r="A12" s="515">
        <v>1998</v>
      </c>
      <c r="B12" s="173"/>
      <c r="C12" s="158">
        <v>41</v>
      </c>
      <c r="D12" s="161">
        <v>63</v>
      </c>
      <c r="E12" s="697">
        <v>8</v>
      </c>
      <c r="F12" s="693">
        <f t="shared" si="0"/>
        <v>112</v>
      </c>
      <c r="G12" s="280">
        <v>16.470588235294116</v>
      </c>
      <c r="H12" s="281">
        <v>680</v>
      </c>
      <c r="I12" s="13">
        <v>2661.712744723</v>
      </c>
    </row>
    <row r="13" spans="1:36" s="13" customFormat="1" ht="15.75">
      <c r="A13" s="515">
        <v>1999</v>
      </c>
      <c r="B13" s="173"/>
      <c r="C13" s="158">
        <v>44</v>
      </c>
      <c r="D13" s="161">
        <v>68</v>
      </c>
      <c r="E13" s="697">
        <v>12</v>
      </c>
      <c r="F13" s="693">
        <f t="shared" si="0"/>
        <v>124</v>
      </c>
      <c r="G13" s="280">
        <v>17.51412429378531</v>
      </c>
      <c r="H13" s="282">
        <v>708</v>
      </c>
      <c r="I13" s="162">
        <v>4734.763905555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9" s="13" customFormat="1" ht="15.75">
      <c r="A14" s="515">
        <v>2000</v>
      </c>
      <c r="B14" s="173"/>
      <c r="C14" s="158">
        <v>50</v>
      </c>
      <c r="D14" s="161">
        <v>69</v>
      </c>
      <c r="E14" s="697">
        <v>23</v>
      </c>
      <c r="F14" s="693">
        <f t="shared" si="0"/>
        <v>142</v>
      </c>
      <c r="G14" s="280">
        <v>17.974683544303797</v>
      </c>
      <c r="H14" s="281">
        <v>790</v>
      </c>
      <c r="I14" s="13">
        <v>4862.44012170745</v>
      </c>
    </row>
    <row r="15" spans="1:9" s="13" customFormat="1" ht="15.75">
      <c r="A15" s="515">
        <v>2001</v>
      </c>
      <c r="B15" s="173"/>
      <c r="C15" s="158">
        <v>58</v>
      </c>
      <c r="D15" s="161">
        <v>69</v>
      </c>
      <c r="E15" s="697">
        <v>41</v>
      </c>
      <c r="F15" s="693">
        <f t="shared" si="0"/>
        <v>168</v>
      </c>
      <c r="G15" s="284">
        <v>19.377162629757784</v>
      </c>
      <c r="H15" s="283">
        <v>867</v>
      </c>
      <c r="I15" s="13">
        <v>3946.306168566</v>
      </c>
    </row>
    <row r="16" spans="1:9" s="13" customFormat="1" ht="15.75">
      <c r="A16" s="515">
        <v>2002</v>
      </c>
      <c r="B16" s="173"/>
      <c r="C16" s="158">
        <v>74</v>
      </c>
      <c r="D16" s="161">
        <v>72</v>
      </c>
      <c r="E16" s="697">
        <v>68</v>
      </c>
      <c r="F16" s="693">
        <f t="shared" si="0"/>
        <v>214</v>
      </c>
      <c r="G16" s="284">
        <v>22.085889570552148</v>
      </c>
      <c r="H16" s="281">
        <v>978</v>
      </c>
      <c r="I16" s="13">
        <v>3611.31914709</v>
      </c>
    </row>
    <row r="17" spans="1:9" s="13" customFormat="1" ht="15.75">
      <c r="A17" s="515">
        <v>2003</v>
      </c>
      <c r="B17" s="173"/>
      <c r="C17" s="158">
        <v>92</v>
      </c>
      <c r="D17" s="161">
        <v>72</v>
      </c>
      <c r="E17" s="697">
        <v>85</v>
      </c>
      <c r="F17" s="693">
        <f t="shared" si="0"/>
        <v>249</v>
      </c>
      <c r="G17" s="284">
        <v>24.011571841851495</v>
      </c>
      <c r="H17" s="283">
        <v>1037</v>
      </c>
      <c r="I17" s="13">
        <v>5547.847556261</v>
      </c>
    </row>
    <row r="18" spans="1:9" s="13" customFormat="1" ht="15.75">
      <c r="A18" s="515">
        <v>2004</v>
      </c>
      <c r="B18" s="173"/>
      <c r="C18" s="158">
        <v>109</v>
      </c>
      <c r="D18" s="158">
        <v>84</v>
      </c>
      <c r="E18" s="698">
        <v>111</v>
      </c>
      <c r="F18" s="694">
        <f>SUM(C18:E18)</f>
        <v>304</v>
      </c>
      <c r="G18" s="374">
        <v>27.73722627737226</v>
      </c>
      <c r="H18" s="281">
        <v>1096</v>
      </c>
      <c r="I18" s="13">
        <v>6695.892822622</v>
      </c>
    </row>
    <row r="19" spans="1:9" s="13" customFormat="1" ht="15.75">
      <c r="A19" s="514">
        <v>2005</v>
      </c>
      <c r="B19" s="672" t="s">
        <v>223</v>
      </c>
      <c r="C19" s="163">
        <v>119</v>
      </c>
      <c r="D19" s="163">
        <v>89</v>
      </c>
      <c r="E19" s="699">
        <v>124</v>
      </c>
      <c r="F19" s="695">
        <f t="shared" si="0"/>
        <v>332</v>
      </c>
      <c r="G19" s="285">
        <f>F19/1132*100</f>
        <v>29.328621908127207</v>
      </c>
      <c r="H19" s="281">
        <v>1096</v>
      </c>
      <c r="I19" s="13">
        <v>6695.892822622</v>
      </c>
    </row>
    <row r="20" spans="1:33" s="13" customFormat="1" ht="15.75">
      <c r="A20" s="17"/>
      <c r="B20" s="17"/>
      <c r="C20" s="4"/>
      <c r="D20" s="4"/>
      <c r="E20" s="4"/>
      <c r="F20" s="4"/>
      <c r="G20" s="4"/>
      <c r="H20" s="4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1:8" s="13" customFormat="1" ht="15">
      <c r="A21" s="13" t="s">
        <v>176</v>
      </c>
      <c r="C21" s="7"/>
      <c r="D21" s="7"/>
      <c r="E21" s="7"/>
      <c r="F21" s="7"/>
      <c r="G21" s="7"/>
      <c r="H21" s="7"/>
    </row>
    <row r="22" spans="3:8" s="13" customFormat="1" ht="15">
      <c r="C22" s="7"/>
      <c r="D22" s="7"/>
      <c r="E22" s="7"/>
      <c r="F22" s="7"/>
      <c r="G22" s="7"/>
      <c r="H22" s="11"/>
    </row>
    <row r="23" spans="4:6" s="13" customFormat="1" ht="15">
      <c r="D23" s="7"/>
      <c r="E23" s="7"/>
      <c r="F23" s="7"/>
    </row>
    <row r="24" spans="4:6" s="13" customFormat="1" ht="15">
      <c r="D24" s="7"/>
      <c r="E24" s="7"/>
      <c r="F24" s="7"/>
    </row>
    <row r="25" spans="4:6" s="13" customFormat="1" ht="15">
      <c r="D25" s="7"/>
      <c r="E25" s="7"/>
      <c r="F25" s="7"/>
    </row>
    <row r="26" spans="4:6" s="13" customFormat="1" ht="15">
      <c r="D26" s="7"/>
      <c r="E26" s="7"/>
      <c r="F26" s="7"/>
    </row>
    <row r="27" spans="4:6" ht="15.75">
      <c r="D27" s="7"/>
      <c r="E27" s="7"/>
      <c r="F27" s="7"/>
    </row>
    <row r="28" spans="4:6" ht="15.75">
      <c r="D28" s="7"/>
      <c r="E28" s="7"/>
      <c r="F28" s="7"/>
    </row>
    <row r="29" spans="4:6" ht="15.75">
      <c r="D29" s="7"/>
      <c r="E29" s="7"/>
      <c r="F29" s="7"/>
    </row>
    <row r="30" spans="4:6" ht="15.75">
      <c r="D30" s="7"/>
      <c r="E30" s="7"/>
      <c r="F30" s="7"/>
    </row>
    <row r="33" ht="15.75">
      <c r="J33" s="165" t="s">
        <v>341</v>
      </c>
    </row>
  </sheetData>
  <mergeCells count="1">
    <mergeCell ref="A7:B7"/>
  </mergeCells>
  <printOptions horizontalCentered="1"/>
  <pageMargins left="0" right="0" top="0.5905511811023623" bottom="0.1968503937007874" header="0.5118110236220472" footer="0.3937007874015748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0"/>
  <sheetViews>
    <sheetView workbookViewId="0" topLeftCell="A8">
      <selection activeCell="A30" sqref="A30"/>
    </sheetView>
  </sheetViews>
  <sheetFormatPr defaultColWidth="9.00390625" defaultRowHeight="16.5"/>
  <cols>
    <col min="1" max="1" width="7.25390625" style="2" customWidth="1"/>
    <col min="2" max="2" width="2.75390625" style="2" customWidth="1"/>
    <col min="3" max="4" width="22.50390625" style="2" customWidth="1"/>
    <col min="5" max="5" width="23.125" style="2" customWidth="1"/>
    <col min="6" max="6" width="20.50390625" style="2" customWidth="1"/>
    <col min="7" max="7" width="25.875" style="2" customWidth="1"/>
    <col min="8" max="8" width="16.875" style="2" hidden="1" customWidth="1"/>
    <col min="9" max="9" width="10.625" style="2" customWidth="1"/>
    <col min="10" max="10" width="4.00390625" style="2" customWidth="1"/>
    <col min="11" max="11" width="11.125" style="2" customWidth="1"/>
    <col min="12" max="16384" width="9.00390625" style="2" customWidth="1"/>
  </cols>
  <sheetData>
    <row r="1" spans="1:2" ht="20.25">
      <c r="A1" s="1" t="s">
        <v>106</v>
      </c>
      <c r="B1" s="1"/>
    </row>
    <row r="2" spans="1:2" ht="20.25">
      <c r="A2" s="1"/>
      <c r="B2" s="1"/>
    </row>
    <row r="3" spans="1:2" ht="19.5" customHeight="1">
      <c r="A3" s="76" t="s">
        <v>52</v>
      </c>
      <c r="B3" s="76"/>
    </row>
    <row r="4" spans="1:2" ht="19.5">
      <c r="A4" s="150"/>
      <c r="B4" s="150"/>
    </row>
    <row r="5" spans="1:2" ht="18.75">
      <c r="A5" s="76"/>
      <c r="B5" s="76"/>
    </row>
    <row r="6" spans="1:7" ht="15.75">
      <c r="A6" s="10"/>
      <c r="B6" s="10"/>
      <c r="C6" s="12"/>
      <c r="D6" s="12"/>
      <c r="E6" s="12"/>
      <c r="F6" s="12"/>
      <c r="G6" s="12"/>
    </row>
    <row r="7" spans="1:10" s="7" customFormat="1" ht="72" customHeight="1">
      <c r="A7" s="512" t="s">
        <v>31</v>
      </c>
      <c r="B7" s="448"/>
      <c r="C7" s="190" t="s">
        <v>53</v>
      </c>
      <c r="D7" s="172" t="s">
        <v>54</v>
      </c>
      <c r="E7" s="191" t="s">
        <v>89</v>
      </c>
      <c r="F7" s="192" t="s">
        <v>55</v>
      </c>
      <c r="G7" s="171" t="s">
        <v>56</v>
      </c>
      <c r="H7" s="7" t="s">
        <v>112</v>
      </c>
      <c r="I7" s="154"/>
      <c r="J7" s="154"/>
    </row>
    <row r="8" spans="1:11" s="7" customFormat="1" ht="14.25" customHeight="1">
      <c r="A8" s="514"/>
      <c r="B8" s="387"/>
      <c r="C8" s="294" t="s">
        <v>101</v>
      </c>
      <c r="D8" s="294" t="s">
        <v>101</v>
      </c>
      <c r="E8" s="635" t="s">
        <v>101</v>
      </c>
      <c r="F8" s="435" t="s">
        <v>101</v>
      </c>
      <c r="G8" s="169"/>
      <c r="H8" s="8"/>
      <c r="I8" s="8"/>
      <c r="J8" s="8"/>
      <c r="K8" s="8"/>
    </row>
    <row r="9" spans="1:11" s="13" customFormat="1" ht="18" customHeight="1">
      <c r="A9" s="515">
        <v>1995</v>
      </c>
      <c r="B9" s="161"/>
      <c r="C9" s="272">
        <v>17.291650756</v>
      </c>
      <c r="D9" s="272">
        <v>45.856632639</v>
      </c>
      <c r="E9" s="193">
        <v>0.139350355</v>
      </c>
      <c r="F9" s="194">
        <f aca="true" t="shared" si="0" ref="F9:F17">SUM(C9:E9)</f>
        <v>63.28763374999999</v>
      </c>
      <c r="G9" s="195">
        <v>8.30988522949153</v>
      </c>
      <c r="H9" s="7">
        <v>761.594558796</v>
      </c>
      <c r="I9" s="7"/>
      <c r="J9" s="7"/>
      <c r="K9" s="7"/>
    </row>
    <row r="10" spans="1:11" s="13" customFormat="1" ht="18" customHeight="1">
      <c r="A10" s="515">
        <v>1996</v>
      </c>
      <c r="B10" s="161"/>
      <c r="C10" s="272">
        <v>24.890363351</v>
      </c>
      <c r="D10" s="272">
        <v>135.359181216</v>
      </c>
      <c r="E10" s="193">
        <v>0.400693086</v>
      </c>
      <c r="F10" s="194">
        <f t="shared" si="0"/>
        <v>160.65023765299998</v>
      </c>
      <c r="G10" s="195">
        <v>12.482186040445233</v>
      </c>
      <c r="H10" s="7">
        <v>1287.036077915</v>
      </c>
      <c r="I10" s="7"/>
      <c r="J10" s="7"/>
      <c r="K10" s="7"/>
    </row>
    <row r="11" spans="1:11" s="13" customFormat="1" ht="18" customHeight="1">
      <c r="A11" s="515">
        <v>1997</v>
      </c>
      <c r="B11" s="161"/>
      <c r="C11" s="272">
        <v>297.769577623</v>
      </c>
      <c r="D11" s="272">
        <v>1043.67250866</v>
      </c>
      <c r="E11" s="193">
        <v>2.815507725</v>
      </c>
      <c r="F11" s="194">
        <f t="shared" si="0"/>
        <v>1344.257594008</v>
      </c>
      <c r="G11" s="195">
        <v>38.26703067289502</v>
      </c>
      <c r="H11" s="7">
        <v>3512.8348616819994</v>
      </c>
      <c r="I11" s="7"/>
      <c r="J11" s="7"/>
      <c r="K11" s="7"/>
    </row>
    <row r="12" spans="1:11" s="13" customFormat="1" ht="18" customHeight="1">
      <c r="A12" s="515">
        <v>1998</v>
      </c>
      <c r="B12" s="161"/>
      <c r="C12" s="272">
        <v>73.53866979</v>
      </c>
      <c r="D12" s="272">
        <v>369.38678517</v>
      </c>
      <c r="E12" s="193">
        <v>1.438678706</v>
      </c>
      <c r="F12" s="194">
        <v>444.37</v>
      </c>
      <c r="G12" s="195">
        <v>27.82650409467965</v>
      </c>
      <c r="H12" s="11">
        <v>1596.909666245</v>
      </c>
      <c r="I12" s="7"/>
      <c r="J12" s="7"/>
      <c r="K12" s="7"/>
    </row>
    <row r="13" spans="1:40" s="13" customFormat="1" ht="18" customHeight="1">
      <c r="A13" s="515">
        <v>1999</v>
      </c>
      <c r="B13" s="161"/>
      <c r="C13" s="272">
        <v>102.788512821</v>
      </c>
      <c r="D13" s="272">
        <v>355.470202901</v>
      </c>
      <c r="E13" s="193">
        <v>3.117423766</v>
      </c>
      <c r="F13" s="194">
        <f t="shared" si="0"/>
        <v>461.376139488</v>
      </c>
      <c r="G13" s="195">
        <v>25.9669725419981</v>
      </c>
      <c r="H13" s="4">
        <v>1776.7806344840003</v>
      </c>
      <c r="I13" s="4"/>
      <c r="J13" s="4"/>
      <c r="K13" s="4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11" s="13" customFormat="1" ht="18" customHeight="1">
      <c r="A14" s="515">
        <v>2000</v>
      </c>
      <c r="B14" s="161"/>
      <c r="C14" s="272">
        <v>171.178206737</v>
      </c>
      <c r="D14" s="272">
        <v>675.721068689</v>
      </c>
      <c r="E14" s="193">
        <v>18.670433927</v>
      </c>
      <c r="F14" s="194">
        <f t="shared" si="0"/>
        <v>865.569709353</v>
      </c>
      <c r="G14" s="195">
        <v>29.397068759350166</v>
      </c>
      <c r="H14" s="7">
        <v>2944.408221237</v>
      </c>
      <c r="I14" s="7"/>
      <c r="J14" s="7"/>
      <c r="K14" s="7"/>
    </row>
    <row r="15" spans="1:11" s="13" customFormat="1" ht="18" customHeight="1">
      <c r="A15" s="515">
        <v>2001</v>
      </c>
      <c r="B15" s="161"/>
      <c r="C15" s="272">
        <v>251.356035108</v>
      </c>
      <c r="D15" s="272">
        <v>497.755415888</v>
      </c>
      <c r="E15" s="193">
        <v>38.157615665</v>
      </c>
      <c r="F15" s="194">
        <v>787.28</v>
      </c>
      <c r="G15" s="195">
        <v>42.31659432776577</v>
      </c>
      <c r="H15" s="7">
        <v>1860.4263390459998</v>
      </c>
      <c r="I15" s="11"/>
      <c r="J15" s="11"/>
      <c r="K15" s="11"/>
    </row>
    <row r="16" spans="1:11" s="13" customFormat="1" ht="18" customHeight="1">
      <c r="A16" s="515">
        <v>2002</v>
      </c>
      <c r="B16" s="161"/>
      <c r="C16" s="272">
        <v>143.609213754</v>
      </c>
      <c r="D16" s="318">
        <v>309.86313727</v>
      </c>
      <c r="E16" s="193">
        <v>45.24</v>
      </c>
      <c r="F16" s="194">
        <f t="shared" si="0"/>
        <v>498.712351024</v>
      </c>
      <c r="G16" s="195">
        <v>32.92326503345804</v>
      </c>
      <c r="H16" s="7">
        <v>1515.2626051700001</v>
      </c>
      <c r="I16" s="7"/>
      <c r="J16" s="7"/>
      <c r="K16" s="7"/>
    </row>
    <row r="17" spans="1:11" s="13" customFormat="1" ht="18" customHeight="1">
      <c r="A17" s="515">
        <v>2003</v>
      </c>
      <c r="B17" s="161"/>
      <c r="C17" s="272">
        <v>506.149578875</v>
      </c>
      <c r="D17" s="272">
        <v>494.333114846</v>
      </c>
      <c r="E17" s="193">
        <v>51.38</v>
      </c>
      <c r="F17" s="194">
        <f t="shared" si="0"/>
        <v>1051.8626937210001</v>
      </c>
      <c r="G17" s="195">
        <v>45.640615432839375</v>
      </c>
      <c r="H17" s="7">
        <v>2304.812060179</v>
      </c>
      <c r="I17" s="11"/>
      <c r="J17" s="11"/>
      <c r="K17" s="11"/>
    </row>
    <row r="18" spans="1:11" s="13" customFormat="1" ht="18" customHeight="1">
      <c r="A18" s="515">
        <v>2004</v>
      </c>
      <c r="B18" s="161"/>
      <c r="C18" s="159">
        <v>941.056291502</v>
      </c>
      <c r="D18" s="159">
        <v>614.75578241</v>
      </c>
      <c r="E18" s="375">
        <v>109.308823953</v>
      </c>
      <c r="F18" s="194">
        <v>1665.13</v>
      </c>
      <c r="G18" s="376">
        <v>48.64609216915156</v>
      </c>
      <c r="H18" s="7">
        <v>3422.9283866729997</v>
      </c>
      <c r="I18" s="7"/>
      <c r="J18" s="7"/>
      <c r="K18" s="7"/>
    </row>
    <row r="19" spans="1:11" s="13" customFormat="1" ht="18" customHeight="1">
      <c r="A19" s="514">
        <v>2005</v>
      </c>
      <c r="B19" s="516" t="s">
        <v>223</v>
      </c>
      <c r="C19" s="164">
        <v>921.000060524</v>
      </c>
      <c r="D19" s="164">
        <v>585.803236486</v>
      </c>
      <c r="E19" s="196">
        <v>95.52066391</v>
      </c>
      <c r="F19" s="197">
        <f>C19+D19+E19</f>
        <v>1602.3239609199998</v>
      </c>
      <c r="G19" s="198">
        <v>46</v>
      </c>
      <c r="H19" s="7">
        <v>3422.9283866729997</v>
      </c>
      <c r="I19" s="7"/>
      <c r="J19" s="7"/>
      <c r="K19" s="7"/>
    </row>
    <row r="20" spans="3:11" s="13" customFormat="1" ht="15">
      <c r="C20" s="7"/>
      <c r="D20" s="306"/>
      <c r="E20" s="306"/>
      <c r="F20" s="306"/>
      <c r="G20" s="7"/>
      <c r="H20" s="7"/>
      <c r="I20" s="7"/>
      <c r="J20" s="7"/>
      <c r="K20" s="7"/>
    </row>
    <row r="21" spans="1:11" s="13" customFormat="1" ht="15">
      <c r="A21" s="13" t="s">
        <v>177</v>
      </c>
      <c r="C21" s="7"/>
      <c r="D21" s="306"/>
      <c r="E21" s="306"/>
      <c r="F21" s="306"/>
      <c r="H21" s="7"/>
      <c r="I21" s="11"/>
      <c r="J21" s="11"/>
      <c r="K21" s="11"/>
    </row>
    <row r="22" spans="4:6" s="13" customFormat="1" ht="15">
      <c r="D22" s="306"/>
      <c r="E22" s="306"/>
      <c r="F22" s="306"/>
    </row>
    <row r="23" spans="4:6" s="13" customFormat="1" ht="15">
      <c r="D23" s="306"/>
      <c r="E23" s="306"/>
      <c r="F23" s="306"/>
    </row>
    <row r="24" spans="4:6" s="13" customFormat="1" ht="15">
      <c r="D24" s="306"/>
      <c r="E24" s="306"/>
      <c r="F24" s="306"/>
    </row>
    <row r="25" spans="4:6" s="13" customFormat="1" ht="15">
      <c r="D25" s="306"/>
      <c r="E25" s="306"/>
      <c r="F25" s="306"/>
    </row>
    <row r="26" spans="4:6" ht="15.75">
      <c r="D26" s="306"/>
      <c r="E26" s="306"/>
      <c r="F26" s="306"/>
    </row>
    <row r="27" spans="4:6" ht="15.75">
      <c r="D27" s="306"/>
      <c r="E27" s="306"/>
      <c r="F27" s="306"/>
    </row>
    <row r="28" spans="4:6" ht="15.75">
      <c r="D28" s="306"/>
      <c r="E28" s="306"/>
      <c r="F28" s="306"/>
    </row>
    <row r="29" spans="4:6" ht="15.75">
      <c r="D29" s="306"/>
      <c r="E29" s="306"/>
      <c r="F29" s="306"/>
    </row>
    <row r="30" spans="6:9" ht="15.75">
      <c r="F30" s="306"/>
      <c r="I30" s="165" t="s">
        <v>340</v>
      </c>
    </row>
  </sheetData>
  <printOptions/>
  <pageMargins left="0.7480314960629921" right="0" top="0.5905511811023623" bottom="0.1968503937007874" header="0.5118110236220472" footer="0.393700787401574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A25">
      <selection activeCell="A25" sqref="A25"/>
    </sheetView>
  </sheetViews>
  <sheetFormatPr defaultColWidth="9.00390625" defaultRowHeight="16.5"/>
  <cols>
    <col min="1" max="1" width="41.25390625" style="200" customWidth="1"/>
    <col min="2" max="2" width="16.375" style="200" customWidth="1"/>
    <col min="3" max="3" width="15.00390625" style="200" customWidth="1"/>
    <col min="4" max="4" width="18.50390625" style="200" customWidth="1"/>
    <col min="5" max="5" width="4.875" style="200" customWidth="1"/>
    <col min="6" max="6" width="12.75390625" style="200" customWidth="1"/>
    <col min="7" max="7" width="18.25390625" style="200" customWidth="1"/>
    <col min="8" max="8" width="2.125" style="200" customWidth="1"/>
    <col min="9" max="9" width="12.125" style="200" customWidth="1"/>
    <col min="10" max="16384" width="7.75390625" style="200" customWidth="1"/>
  </cols>
  <sheetData>
    <row r="1" ht="34.5" customHeight="1">
      <c r="A1" s="274" t="s">
        <v>118</v>
      </c>
    </row>
    <row r="2" ht="20.25" customHeight="1">
      <c r="A2" s="199"/>
    </row>
    <row r="3" spans="1:9" ht="20.25">
      <c r="A3" s="201" t="s">
        <v>57</v>
      </c>
      <c r="C3" s="202"/>
      <c r="D3" s="202"/>
      <c r="E3" s="202"/>
      <c r="F3" s="203"/>
      <c r="G3" s="203"/>
      <c r="H3" s="203"/>
      <c r="I3" s="203"/>
    </row>
    <row r="4" spans="1:9" ht="1.5" customHeight="1">
      <c r="A4" s="297"/>
      <c r="C4" s="204"/>
      <c r="D4" s="204"/>
      <c r="E4" s="202"/>
      <c r="F4" s="203"/>
      <c r="G4" s="203"/>
      <c r="H4" s="203"/>
      <c r="I4" s="203"/>
    </row>
    <row r="5" spans="1:9" ht="22.5">
      <c r="A5" s="205"/>
      <c r="B5" s="206"/>
      <c r="C5" s="731" t="s">
        <v>158</v>
      </c>
      <c r="D5" s="731"/>
      <c r="E5" s="207"/>
      <c r="F5" s="711">
        <v>2004</v>
      </c>
      <c r="G5" s="711"/>
      <c r="H5" s="203"/>
      <c r="I5" s="203"/>
    </row>
    <row r="6" spans="1:7" ht="16.5" customHeight="1">
      <c r="A6" s="205"/>
      <c r="B6" s="208"/>
      <c r="C6" s="209" t="s">
        <v>58</v>
      </c>
      <c r="D6" s="385" t="s">
        <v>165</v>
      </c>
      <c r="E6" s="209"/>
      <c r="F6" s="210" t="s">
        <v>58</v>
      </c>
      <c r="G6" s="384" t="s">
        <v>169</v>
      </c>
    </row>
    <row r="7" spans="1:7" ht="17.25">
      <c r="A7" s="205"/>
      <c r="B7" s="208"/>
      <c r="C7" s="211" t="s">
        <v>59</v>
      </c>
      <c r="D7" s="211" t="s">
        <v>60</v>
      </c>
      <c r="E7" s="211"/>
      <c r="F7" s="212" t="s">
        <v>59</v>
      </c>
      <c r="G7" s="212" t="s">
        <v>60</v>
      </c>
    </row>
    <row r="8" spans="1:7" ht="11.25" customHeight="1">
      <c r="A8" s="213"/>
      <c r="B8" s="214"/>
      <c r="C8" s="215"/>
      <c r="D8" s="216"/>
      <c r="E8" s="215"/>
      <c r="F8" s="217"/>
      <c r="G8" s="218"/>
    </row>
    <row r="9" spans="1:7" ht="6" customHeight="1">
      <c r="A9" s="205"/>
      <c r="B9" s="208"/>
      <c r="C9" s="219"/>
      <c r="D9" s="219"/>
      <c r="E9" s="219"/>
      <c r="F9" s="208"/>
      <c r="G9" s="208"/>
    </row>
    <row r="10" spans="1:7" ht="17.25">
      <c r="A10" s="220" t="s">
        <v>61</v>
      </c>
      <c r="B10" s="221"/>
      <c r="C10" s="222">
        <v>12854413</v>
      </c>
      <c r="D10" s="222"/>
      <c r="E10" s="205"/>
      <c r="F10" s="223">
        <v>11884152</v>
      </c>
      <c r="G10" s="224"/>
    </row>
    <row r="11" spans="1:7" ht="18" customHeight="1">
      <c r="A11" s="225" t="s">
        <v>62</v>
      </c>
      <c r="B11" s="226"/>
      <c r="C11" s="222">
        <v>9489361</v>
      </c>
      <c r="D11" s="222">
        <v>95731</v>
      </c>
      <c r="E11" s="205"/>
      <c r="F11" s="223">
        <v>8601559</v>
      </c>
      <c r="G11" s="223">
        <v>125860</v>
      </c>
    </row>
    <row r="12" spans="1:7" ht="18" customHeight="1">
      <c r="A12" s="225" t="s">
        <v>63</v>
      </c>
      <c r="B12" s="226"/>
      <c r="C12" s="222">
        <v>1455116</v>
      </c>
      <c r="D12" s="222">
        <v>3396</v>
      </c>
      <c r="E12" s="205"/>
      <c r="F12" s="223">
        <v>1457681</v>
      </c>
      <c r="G12" s="223">
        <v>2044</v>
      </c>
    </row>
    <row r="13" spans="1:7" ht="18" customHeight="1">
      <c r="A13" s="225" t="s">
        <v>179</v>
      </c>
      <c r="B13" s="226"/>
      <c r="C13" s="222">
        <v>1868082</v>
      </c>
      <c r="D13" s="222">
        <v>34510</v>
      </c>
      <c r="E13" s="205"/>
      <c r="F13" s="223">
        <v>1743700</v>
      </c>
      <c r="G13" s="223">
        <v>22418</v>
      </c>
    </row>
    <row r="14" spans="1:7" ht="20.25" customHeight="1">
      <c r="A14" s="225" t="s">
        <v>181</v>
      </c>
      <c r="B14" s="226"/>
      <c r="C14" s="222">
        <v>424</v>
      </c>
      <c r="D14" s="222">
        <v>0</v>
      </c>
      <c r="E14" s="205"/>
      <c r="F14" s="223">
        <v>2673</v>
      </c>
      <c r="G14" s="223">
        <v>96</v>
      </c>
    </row>
    <row r="15" spans="1:7" ht="18" customHeight="1">
      <c r="A15" s="225" t="s">
        <v>64</v>
      </c>
      <c r="B15" s="226"/>
      <c r="C15" s="222">
        <v>12578</v>
      </c>
      <c r="D15" s="222">
        <v>1797</v>
      </c>
      <c r="E15" s="205"/>
      <c r="F15" s="223">
        <v>17274</v>
      </c>
      <c r="G15" s="223">
        <v>1821</v>
      </c>
    </row>
    <row r="16" spans="1:7" ht="18" customHeight="1">
      <c r="A16" s="225" t="s">
        <v>178</v>
      </c>
      <c r="B16" s="226"/>
      <c r="C16" s="222">
        <v>2745</v>
      </c>
      <c r="D16" s="222">
        <v>60</v>
      </c>
      <c r="E16" s="205"/>
      <c r="F16" s="224" t="s">
        <v>134</v>
      </c>
      <c r="G16" s="224" t="s">
        <v>134</v>
      </c>
    </row>
    <row r="17" spans="1:7" ht="18" customHeight="1">
      <c r="A17" s="225" t="s">
        <v>65</v>
      </c>
      <c r="B17" s="225"/>
      <c r="C17" s="222">
        <v>246</v>
      </c>
      <c r="D17" s="222">
        <v>10</v>
      </c>
      <c r="E17" s="205"/>
      <c r="F17" s="223">
        <v>733</v>
      </c>
      <c r="G17" s="223">
        <v>30</v>
      </c>
    </row>
    <row r="18" spans="1:7" ht="18" customHeight="1">
      <c r="A18" s="225" t="s">
        <v>66</v>
      </c>
      <c r="B18" s="225"/>
      <c r="C18" s="222">
        <v>24611</v>
      </c>
      <c r="D18" s="222">
        <v>2779</v>
      </c>
      <c r="E18" s="205"/>
      <c r="F18" s="223">
        <v>58307</v>
      </c>
      <c r="G18" s="223">
        <v>6570</v>
      </c>
    </row>
    <row r="19" spans="1:7" ht="18" customHeight="1">
      <c r="A19" s="225" t="s">
        <v>67</v>
      </c>
      <c r="B19" s="226"/>
      <c r="C19" s="222">
        <v>1250</v>
      </c>
      <c r="D19" s="222">
        <v>0</v>
      </c>
      <c r="E19" s="205"/>
      <c r="F19" s="223">
        <v>2225</v>
      </c>
      <c r="G19" s="223">
        <v>0</v>
      </c>
    </row>
    <row r="20" spans="1:7" ht="9" customHeight="1">
      <c r="A20" s="225"/>
      <c r="B20" s="226"/>
      <c r="C20" s="229"/>
      <c r="D20" s="222"/>
      <c r="E20" s="205"/>
      <c r="F20" s="377"/>
      <c r="G20" s="223"/>
    </row>
    <row r="21" spans="1:7" ht="18" customHeight="1">
      <c r="A21" s="230" t="s">
        <v>68</v>
      </c>
      <c r="B21" s="231"/>
      <c r="C21" s="232">
        <v>11597409</v>
      </c>
      <c r="D21" s="222"/>
      <c r="E21" s="205"/>
      <c r="F21" s="227">
        <v>7745540</v>
      </c>
      <c r="G21" s="223"/>
    </row>
    <row r="22" spans="1:8" ht="17.25" customHeight="1">
      <c r="A22" s="225" t="s">
        <v>69</v>
      </c>
      <c r="B22" s="226"/>
      <c r="C22" s="232">
        <v>2968667</v>
      </c>
      <c r="D22" s="222">
        <v>291042</v>
      </c>
      <c r="E22" s="205"/>
      <c r="F22" s="227">
        <v>2029068</v>
      </c>
      <c r="G22" s="223">
        <v>76444</v>
      </c>
      <c r="H22" s="233"/>
    </row>
    <row r="23" spans="1:9" ht="18" customHeight="1">
      <c r="A23" s="225" t="s">
        <v>70</v>
      </c>
      <c r="B23" s="226"/>
      <c r="C23" s="234">
        <v>29596</v>
      </c>
      <c r="D23" s="222">
        <v>875</v>
      </c>
      <c r="E23" s="205"/>
      <c r="F23" s="228">
        <v>26882</v>
      </c>
      <c r="G23" s="223">
        <v>613</v>
      </c>
      <c r="H23" s="233"/>
      <c r="I23" s="233"/>
    </row>
    <row r="24" spans="1:9" ht="18" customHeight="1">
      <c r="A24" s="225" t="s">
        <v>73</v>
      </c>
      <c r="B24" s="225"/>
      <c r="C24" s="234">
        <v>246321</v>
      </c>
      <c r="D24" s="222">
        <v>46886</v>
      </c>
      <c r="E24" s="205"/>
      <c r="F24" s="228">
        <v>77758</v>
      </c>
      <c r="G24" s="223">
        <v>9265</v>
      </c>
      <c r="H24" s="233"/>
      <c r="I24" s="233"/>
    </row>
    <row r="25" spans="1:9" ht="18" customHeight="1">
      <c r="A25" s="225" t="s">
        <v>180</v>
      </c>
      <c r="B25" s="225"/>
      <c r="C25" s="234">
        <v>6937</v>
      </c>
      <c r="D25" s="222">
        <v>644</v>
      </c>
      <c r="E25" s="205"/>
      <c r="F25" s="437" t="s">
        <v>134</v>
      </c>
      <c r="G25" s="224" t="s">
        <v>134</v>
      </c>
      <c r="H25" s="233"/>
      <c r="I25" s="233"/>
    </row>
    <row r="26" spans="1:9" ht="17.25">
      <c r="A26" s="225" t="s">
        <v>71</v>
      </c>
      <c r="B26" s="226"/>
      <c r="C26" s="232">
        <v>8345888</v>
      </c>
      <c r="D26" s="222">
        <v>1511871</v>
      </c>
      <c r="E26" s="205"/>
      <c r="F26" s="227">
        <v>5611832</v>
      </c>
      <c r="G26" s="223">
        <v>684052</v>
      </c>
      <c r="H26" s="233"/>
      <c r="I26" s="233"/>
    </row>
    <row r="27" spans="1:9" ht="11.25" customHeight="1">
      <c r="A27" s="225"/>
      <c r="B27" s="235"/>
      <c r="C27" s="229"/>
      <c r="D27" s="229"/>
      <c r="E27" s="205"/>
      <c r="F27" s="377"/>
      <c r="G27" s="377"/>
      <c r="H27" s="236"/>
      <c r="I27" s="237"/>
    </row>
    <row r="28" spans="1:9" ht="17.25">
      <c r="A28" s="238" t="s">
        <v>72</v>
      </c>
      <c r="B28" s="239"/>
      <c r="C28" s="240">
        <v>24451822</v>
      </c>
      <c r="D28" s="240">
        <v>1989601</v>
      </c>
      <c r="E28" s="213"/>
      <c r="F28" s="319">
        <v>19629692</v>
      </c>
      <c r="G28" s="319">
        <f>SUM(G11:G26)</f>
        <v>929213</v>
      </c>
      <c r="H28" s="236"/>
      <c r="I28" s="237"/>
    </row>
    <row r="29" spans="1:9" ht="16.5">
      <c r="A29" s="241"/>
      <c r="B29" s="242"/>
      <c r="C29" s="243"/>
      <c r="D29" s="243"/>
      <c r="E29" s="237"/>
      <c r="F29" s="243"/>
      <c r="G29" s="243"/>
      <c r="H29" s="236"/>
      <c r="I29" s="237"/>
    </row>
    <row r="30" s="565" customFormat="1" ht="21" customHeight="1">
      <c r="A30" s="564" t="s">
        <v>312</v>
      </c>
    </row>
    <row r="31" s="565" customFormat="1" ht="21" customHeight="1">
      <c r="A31" s="566" t="s">
        <v>313</v>
      </c>
    </row>
    <row r="32" spans="1:4" s="565" customFormat="1" ht="21" customHeight="1">
      <c r="A32" s="203" t="s">
        <v>314</v>
      </c>
      <c r="B32" s="203"/>
      <c r="C32" s="203"/>
      <c r="D32" s="203"/>
    </row>
    <row r="33" spans="1:7" s="565" customFormat="1" ht="21" customHeight="1">
      <c r="A33" s="567" t="s">
        <v>315</v>
      </c>
      <c r="B33" s="203"/>
      <c r="C33" s="203"/>
      <c r="D33" s="203"/>
      <c r="G33" s="563" t="s">
        <v>343</v>
      </c>
    </row>
    <row r="34" s="320" customFormat="1" ht="16.5" customHeight="1"/>
    <row r="35" ht="16.5">
      <c r="A35" s="2"/>
    </row>
    <row r="39" ht="16.5">
      <c r="A39" s="378"/>
    </row>
  </sheetData>
  <mergeCells count="2">
    <mergeCell ref="F5:G5"/>
    <mergeCell ref="C5:D5"/>
  </mergeCells>
  <printOptions horizontalCentered="1"/>
  <pageMargins left="0.1968503937007874" right="0" top="0.3937007874015748" bottom="0.1968503937007874" header="0.3937007874015748" footer="0.3937007874015748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0">
      <selection activeCell="A32" sqref="A32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1.25390625" style="0" customWidth="1"/>
    <col min="6" max="6" width="12.625" style="0" customWidth="1"/>
    <col min="12" max="12" width="6.875" style="0" customWidth="1"/>
    <col min="13" max="13" width="7.00390625" style="0" customWidth="1"/>
  </cols>
  <sheetData>
    <row r="1" spans="1:10" ht="18.75">
      <c r="A1" s="76" t="s">
        <v>325</v>
      </c>
      <c r="B1" s="76"/>
      <c r="C1" s="2"/>
      <c r="D1" s="2"/>
      <c r="E1" s="2"/>
      <c r="F1" s="2"/>
      <c r="G1" s="13"/>
      <c r="H1" s="13"/>
      <c r="I1" s="13"/>
      <c r="J1" s="13"/>
    </row>
    <row r="2" spans="1:10" ht="18.75">
      <c r="A2" s="76"/>
      <c r="B2" s="76"/>
      <c r="C2" s="2"/>
      <c r="D2" s="2"/>
      <c r="E2" s="2"/>
      <c r="F2" s="2"/>
      <c r="G2" s="13"/>
      <c r="H2" s="13"/>
      <c r="I2" s="13"/>
      <c r="J2" s="13"/>
    </row>
    <row r="3" spans="1:10" ht="18.75">
      <c r="A3" s="76"/>
      <c r="B3" s="76"/>
      <c r="C3" s="2"/>
      <c r="D3" s="2"/>
      <c r="E3" s="2"/>
      <c r="F3" s="2"/>
      <c r="G3" s="13"/>
      <c r="H3" s="13"/>
      <c r="I3" s="13"/>
      <c r="J3" s="13"/>
    </row>
    <row r="4" spans="1:10" ht="16.5">
      <c r="A4" s="277"/>
      <c r="B4" s="277"/>
      <c r="C4" s="12"/>
      <c r="D4" s="12"/>
      <c r="E4" s="17"/>
      <c r="F4" s="2"/>
      <c r="G4" s="13"/>
      <c r="H4" s="13"/>
      <c r="I4" s="13"/>
      <c r="J4" s="13"/>
    </row>
    <row r="5" spans="1:10" ht="18.75" customHeight="1">
      <c r="A5" s="625" t="s">
        <v>25</v>
      </c>
      <c r="B5" s="637"/>
      <c r="C5" s="638" t="s">
        <v>24</v>
      </c>
      <c r="D5" s="639"/>
      <c r="E5" s="732" t="s">
        <v>394</v>
      </c>
      <c r="F5" s="733"/>
      <c r="G5" s="13"/>
      <c r="H5" s="13"/>
      <c r="I5" s="13"/>
      <c r="J5" s="13"/>
    </row>
    <row r="6" spans="1:10" ht="15.75" customHeight="1">
      <c r="A6" s="640"/>
      <c r="B6" s="641"/>
      <c r="C6" s="642"/>
      <c r="D6" s="643"/>
      <c r="E6" s="734" t="s">
        <v>393</v>
      </c>
      <c r="F6" s="735"/>
      <c r="G6" s="13"/>
      <c r="H6" s="13"/>
      <c r="I6" s="13"/>
      <c r="J6" s="13"/>
    </row>
    <row r="7" spans="1:10" ht="16.5">
      <c r="A7" s="458">
        <v>1</v>
      </c>
      <c r="B7" s="268"/>
      <c r="C7" s="587" t="s">
        <v>326</v>
      </c>
      <c r="D7" s="464"/>
      <c r="E7" s="576">
        <v>1895.5</v>
      </c>
      <c r="F7" s="461"/>
      <c r="G7" s="13"/>
      <c r="H7" s="13"/>
      <c r="I7" s="13"/>
      <c r="J7" s="13"/>
    </row>
    <row r="8" spans="1:10" ht="16.5">
      <c r="A8" s="458">
        <v>2</v>
      </c>
      <c r="B8" s="268"/>
      <c r="C8" s="577" t="s">
        <v>327</v>
      </c>
      <c r="D8" s="464"/>
      <c r="E8" s="578">
        <v>959.4</v>
      </c>
      <c r="F8" s="461"/>
      <c r="G8" s="13"/>
      <c r="H8" s="13"/>
      <c r="I8" s="13"/>
      <c r="J8" s="13"/>
    </row>
    <row r="9" spans="1:10" ht="16.5">
      <c r="A9" s="458">
        <v>3</v>
      </c>
      <c r="B9" s="268"/>
      <c r="C9" s="577" t="s">
        <v>328</v>
      </c>
      <c r="D9" s="464"/>
      <c r="E9" s="578">
        <v>603.7</v>
      </c>
      <c r="F9" s="461"/>
      <c r="G9" s="13"/>
      <c r="H9" s="13"/>
      <c r="I9" s="13"/>
      <c r="J9" s="13"/>
    </row>
    <row r="10" spans="1:10" ht="16.5">
      <c r="A10" s="458">
        <v>4</v>
      </c>
      <c r="B10" s="268"/>
      <c r="C10" s="577" t="s">
        <v>329</v>
      </c>
      <c r="D10" s="464"/>
      <c r="E10" s="576">
        <v>264</v>
      </c>
      <c r="F10" s="461"/>
      <c r="G10" s="13"/>
      <c r="H10" s="13"/>
      <c r="I10" s="13"/>
      <c r="J10" s="13"/>
    </row>
    <row r="11" spans="1:10" ht="16.5">
      <c r="A11" s="458">
        <v>5</v>
      </c>
      <c r="B11" s="268"/>
      <c r="C11" s="577" t="s">
        <v>238</v>
      </c>
      <c r="D11" s="464"/>
      <c r="E11" s="576">
        <v>232.9</v>
      </c>
      <c r="F11" s="461"/>
      <c r="G11" s="13"/>
      <c r="H11" s="13"/>
      <c r="I11" s="13"/>
      <c r="J11" s="13"/>
    </row>
    <row r="12" spans="1:10" ht="16.5">
      <c r="A12" s="458">
        <v>6</v>
      </c>
      <c r="B12" s="268"/>
      <c r="C12" s="577" t="s">
        <v>330</v>
      </c>
      <c r="D12" s="464"/>
      <c r="E12" s="576">
        <v>203.6</v>
      </c>
      <c r="F12" s="461"/>
      <c r="G12" s="13"/>
      <c r="H12" s="13"/>
      <c r="I12" s="13"/>
      <c r="J12" s="13"/>
    </row>
    <row r="13" spans="1:10" ht="16.5">
      <c r="A13" s="458">
        <v>7</v>
      </c>
      <c r="B13" s="268"/>
      <c r="C13" s="577" t="s">
        <v>331</v>
      </c>
      <c r="D13" s="464"/>
      <c r="E13" s="576">
        <v>169.2</v>
      </c>
      <c r="F13" s="461"/>
      <c r="G13" s="13"/>
      <c r="H13" s="13"/>
      <c r="I13" s="13"/>
      <c r="J13" s="13"/>
    </row>
    <row r="14" spans="1:10" ht="16.5">
      <c r="A14" s="458">
        <v>8</v>
      </c>
      <c r="B14" s="268"/>
      <c r="C14" s="577" t="s">
        <v>332</v>
      </c>
      <c r="D14" s="464"/>
      <c r="E14" s="576">
        <v>135.9</v>
      </c>
      <c r="F14" s="461"/>
      <c r="G14" s="13"/>
      <c r="H14" s="13"/>
      <c r="I14" s="13"/>
      <c r="J14" s="13"/>
    </row>
    <row r="15" spans="1:10" ht="16.5">
      <c r="A15" s="458">
        <v>9</v>
      </c>
      <c r="B15" s="268"/>
      <c r="C15" s="577" t="s">
        <v>333</v>
      </c>
      <c r="D15" s="464"/>
      <c r="E15" s="576">
        <v>120.9</v>
      </c>
      <c r="F15" s="461"/>
      <c r="G15" s="13"/>
      <c r="H15" s="13"/>
      <c r="I15" s="13"/>
      <c r="J15" s="13"/>
    </row>
    <row r="16" spans="1:10" ht="16.5">
      <c r="A16" s="455">
        <v>10</v>
      </c>
      <c r="B16" s="456"/>
      <c r="C16" s="579" t="s">
        <v>334</v>
      </c>
      <c r="D16" s="580"/>
      <c r="E16" s="576">
        <v>87.6</v>
      </c>
      <c r="F16" s="457"/>
      <c r="G16" s="13"/>
      <c r="H16" s="13"/>
      <c r="I16" s="13"/>
      <c r="J16" s="13"/>
    </row>
    <row r="17" spans="1:10" ht="27.75" customHeight="1">
      <c r="A17" s="590" t="s">
        <v>240</v>
      </c>
      <c r="B17" s="592"/>
      <c r="C17" s="593"/>
      <c r="D17" s="594"/>
      <c r="E17" s="595"/>
      <c r="F17" s="594"/>
      <c r="G17" s="13"/>
      <c r="H17" s="13"/>
      <c r="I17" s="13"/>
      <c r="J17" s="13"/>
    </row>
    <row r="18" spans="1:10" ht="16.5">
      <c r="A18" s="458">
        <v>14</v>
      </c>
      <c r="B18" s="268"/>
      <c r="C18" s="577" t="s">
        <v>335</v>
      </c>
      <c r="D18" s="464"/>
      <c r="E18" s="576">
        <v>64.8</v>
      </c>
      <c r="F18" s="461"/>
      <c r="G18" s="13"/>
      <c r="H18" s="13"/>
      <c r="I18" s="13"/>
      <c r="J18" s="13"/>
    </row>
    <row r="19" spans="1:10" ht="16.5">
      <c r="A19" s="458">
        <v>17</v>
      </c>
      <c r="B19" s="268"/>
      <c r="C19" s="577" t="s">
        <v>336</v>
      </c>
      <c r="D19" s="464"/>
      <c r="E19" s="576">
        <v>34.8</v>
      </c>
      <c r="F19" s="461"/>
      <c r="G19" s="13"/>
      <c r="H19" s="13"/>
      <c r="I19" s="13"/>
      <c r="J19" s="13"/>
    </row>
    <row r="20" spans="1:10" ht="16.5">
      <c r="A20" s="458">
        <v>22</v>
      </c>
      <c r="B20" s="268"/>
      <c r="C20" s="577" t="s">
        <v>337</v>
      </c>
      <c r="D20" s="464"/>
      <c r="E20" s="576">
        <v>19.3</v>
      </c>
      <c r="F20" s="461"/>
      <c r="G20" s="13"/>
      <c r="H20" s="13"/>
      <c r="I20" s="13"/>
      <c r="J20" s="13"/>
    </row>
    <row r="21" spans="1:10" ht="16.5">
      <c r="A21" s="455">
        <v>23</v>
      </c>
      <c r="B21" s="471"/>
      <c r="C21" s="579" t="s">
        <v>253</v>
      </c>
      <c r="D21" s="580"/>
      <c r="E21" s="581">
        <v>16</v>
      </c>
      <c r="F21" s="457"/>
      <c r="G21" s="13"/>
      <c r="H21" s="13"/>
      <c r="I21" s="13"/>
      <c r="J21" s="13"/>
    </row>
    <row r="22" spans="1:10" ht="16.5">
      <c r="A22" s="13"/>
      <c r="B22" s="13"/>
      <c r="C22" s="13"/>
      <c r="D22" s="2"/>
      <c r="E22" s="2"/>
      <c r="F22" s="4"/>
      <c r="G22" s="13"/>
      <c r="H22" s="13"/>
      <c r="I22" s="13"/>
      <c r="J22" s="13"/>
    </row>
    <row r="23" spans="1:10" ht="16.5">
      <c r="A23" s="13" t="s">
        <v>151</v>
      </c>
      <c r="B23" s="13"/>
      <c r="C23" s="13"/>
      <c r="D23" s="13"/>
      <c r="E23" s="13"/>
      <c r="F23" s="7"/>
      <c r="G23" s="13"/>
      <c r="H23" s="13"/>
      <c r="I23" s="13"/>
      <c r="J23" s="13"/>
    </row>
    <row r="24" spans="1:10" ht="12" customHeight="1">
      <c r="A24" s="13"/>
      <c r="B24" s="13"/>
      <c r="C24" s="13"/>
      <c r="D24" s="13"/>
      <c r="E24" s="13"/>
      <c r="F24" s="7"/>
      <c r="G24" s="13"/>
      <c r="H24" s="13"/>
      <c r="I24" s="13"/>
      <c r="J24" s="13"/>
    </row>
    <row r="25" spans="1:10" ht="16.5">
      <c r="A25" s="13" t="s">
        <v>338</v>
      </c>
      <c r="B25" s="13"/>
      <c r="C25" s="13"/>
      <c r="D25" s="13"/>
      <c r="E25" s="13"/>
      <c r="F25" s="7"/>
      <c r="G25" s="13"/>
      <c r="H25" s="13"/>
      <c r="I25" s="13"/>
      <c r="J25" s="13"/>
    </row>
    <row r="26" spans="1:10" ht="12" customHeight="1">
      <c r="A26" s="13"/>
      <c r="B26" s="13"/>
      <c r="C26" s="13"/>
      <c r="D26" s="13"/>
      <c r="E26" s="13"/>
      <c r="F26" s="7"/>
      <c r="G26" s="13"/>
      <c r="H26" s="13"/>
      <c r="I26" s="13"/>
      <c r="J26" s="13"/>
    </row>
    <row r="27" spans="1:10" ht="16.5">
      <c r="A27" s="13" t="s">
        <v>392</v>
      </c>
      <c r="B27" s="13"/>
      <c r="C27" s="13"/>
      <c r="D27" s="13"/>
      <c r="E27" s="13"/>
      <c r="F27" s="7"/>
      <c r="G27" s="13"/>
      <c r="H27" s="13"/>
      <c r="I27" s="13"/>
      <c r="J27" s="13"/>
    </row>
    <row r="28" spans="1:10" ht="12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9" ht="16.5">
      <c r="A29" s="13" t="s">
        <v>87</v>
      </c>
      <c r="F29" s="13"/>
      <c r="I29" s="13"/>
    </row>
    <row r="32" ht="16.5">
      <c r="K32" s="165" t="s">
        <v>352</v>
      </c>
    </row>
  </sheetData>
  <mergeCells count="2">
    <mergeCell ref="E5:F5"/>
    <mergeCell ref="E6:F6"/>
  </mergeCells>
  <printOptions/>
  <pageMargins left="0.7480314960629921" right="0" top="0.984251968503937" bottom="0.1968503937007874" header="0.5118110236220472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4">
      <selection activeCell="A35" sqref="A35"/>
    </sheetView>
  </sheetViews>
  <sheetFormatPr defaultColWidth="9.00390625" defaultRowHeight="16.5"/>
  <cols>
    <col min="1" max="1" width="67.00390625" style="256" customWidth="1"/>
    <col min="2" max="2" width="3.375" style="256" customWidth="1"/>
    <col min="3" max="3" width="17.00390625" style="256" customWidth="1"/>
    <col min="4" max="4" width="20.125" style="256" customWidth="1"/>
    <col min="5" max="5" width="8.00390625" style="256" hidden="1" customWidth="1"/>
    <col min="6" max="16384" width="8.00390625" style="256" customWidth="1"/>
  </cols>
  <sheetData>
    <row r="1" spans="1:5" ht="22.5">
      <c r="A1" s="273" t="s">
        <v>220</v>
      </c>
      <c r="B1" s="2"/>
      <c r="C1" s="2"/>
      <c r="D1" s="2"/>
      <c r="E1" s="2"/>
    </row>
    <row r="2" spans="1:5" ht="15.75">
      <c r="A2" s="582"/>
      <c r="B2" s="583"/>
      <c r="C2" s="8"/>
      <c r="D2" s="597"/>
      <c r="E2" s="2"/>
    </row>
    <row r="3" spans="1:5" ht="15.75">
      <c r="A3" s="598"/>
      <c r="B3" s="599"/>
      <c r="C3" s="600" t="s">
        <v>206</v>
      </c>
      <c r="D3" s="601" t="s">
        <v>207</v>
      </c>
      <c r="E3" s="2"/>
    </row>
    <row r="4" spans="1:5" ht="16.5" thickBot="1">
      <c r="A4" s="602"/>
      <c r="B4" s="603"/>
      <c r="C4" s="604" t="s">
        <v>208</v>
      </c>
      <c r="D4" s="605" t="s">
        <v>169</v>
      </c>
      <c r="E4" s="2"/>
    </row>
    <row r="5" spans="1:5" ht="14.25" customHeight="1">
      <c r="A5" s="606"/>
      <c r="B5" s="257"/>
      <c r="C5" s="601"/>
      <c r="D5" s="601"/>
      <c r="E5" s="2"/>
    </row>
    <row r="6" spans="1:5" ht="20.25" customHeight="1">
      <c r="A6" s="606" t="s">
        <v>351</v>
      </c>
      <c r="B6" s="599"/>
      <c r="E6" s="2"/>
    </row>
    <row r="7" spans="1:5" ht="16.5">
      <c r="A7" s="607"/>
      <c r="B7" s="599"/>
      <c r="E7" s="2"/>
    </row>
    <row r="8" spans="1:5" ht="15.75">
      <c r="A8" s="608" t="s">
        <v>344</v>
      </c>
      <c r="B8" s="599"/>
      <c r="C8" s="609">
        <v>149313</v>
      </c>
      <c r="D8" s="610">
        <v>149572</v>
      </c>
      <c r="E8" s="2"/>
    </row>
    <row r="9" spans="1:5" ht="12" customHeight="1">
      <c r="A9" s="608"/>
      <c r="B9" s="599"/>
      <c r="C9" s="609"/>
      <c r="D9" s="610"/>
      <c r="E9" s="2"/>
    </row>
    <row r="10" spans="1:5" ht="15.75">
      <c r="A10" s="608" t="s">
        <v>345</v>
      </c>
      <c r="B10" s="599"/>
      <c r="C10" s="611" t="s">
        <v>211</v>
      </c>
      <c r="D10" s="612" t="s">
        <v>138</v>
      </c>
      <c r="E10" s="2"/>
    </row>
    <row r="11" spans="1:5" ht="12" customHeight="1">
      <c r="A11" s="608"/>
      <c r="B11" s="599"/>
      <c r="C11" s="606"/>
      <c r="D11" s="257"/>
      <c r="E11" s="2"/>
    </row>
    <row r="12" spans="1:5" ht="15.75">
      <c r="A12" s="608" t="s">
        <v>346</v>
      </c>
      <c r="B12" s="599"/>
      <c r="C12" s="611" t="s">
        <v>212</v>
      </c>
      <c r="D12" s="612" t="s">
        <v>137</v>
      </c>
      <c r="E12" s="2"/>
    </row>
    <row r="13" spans="1:5" ht="15.75">
      <c r="A13" s="608"/>
      <c r="B13" s="599"/>
      <c r="C13" s="606"/>
      <c r="D13" s="257"/>
      <c r="E13" s="2"/>
    </row>
    <row r="14" spans="1:5" ht="15.75">
      <c r="A14" s="257"/>
      <c r="B14" s="599"/>
      <c r="C14" s="600"/>
      <c r="D14" s="601"/>
      <c r="E14" s="2"/>
    </row>
    <row r="15" spans="1:5" ht="20.25" customHeight="1">
      <c r="A15" s="606" t="s">
        <v>221</v>
      </c>
      <c r="B15" s="599"/>
      <c r="C15" s="737"/>
      <c r="D15" s="736" t="s">
        <v>76</v>
      </c>
      <c r="E15" s="2"/>
    </row>
    <row r="16" spans="1:5" ht="16.5">
      <c r="A16" s="607"/>
      <c r="B16" s="599"/>
      <c r="C16" s="737"/>
      <c r="D16" s="736"/>
      <c r="E16" s="2"/>
    </row>
    <row r="17" spans="1:5" ht="15.75">
      <c r="A17" s="608" t="s">
        <v>347</v>
      </c>
      <c r="B17" s="599"/>
      <c r="C17" s="609">
        <v>25273</v>
      </c>
      <c r="D17" s="614">
        <v>23778</v>
      </c>
      <c r="E17" s="2"/>
    </row>
    <row r="18" spans="1:5" ht="12" customHeight="1">
      <c r="A18" s="608"/>
      <c r="B18" s="599"/>
      <c r="C18" s="611"/>
      <c r="D18" s="601"/>
      <c r="E18" s="2"/>
    </row>
    <row r="19" spans="1:5" ht="15.75">
      <c r="A19" s="608" t="s">
        <v>348</v>
      </c>
      <c r="B19" s="599"/>
      <c r="C19" s="611" t="s">
        <v>213</v>
      </c>
      <c r="D19" s="601" t="s">
        <v>136</v>
      </c>
      <c r="E19" s="2"/>
    </row>
    <row r="20" spans="1:5" ht="12" customHeight="1">
      <c r="A20" s="257"/>
      <c r="B20" s="599"/>
      <c r="C20" s="606"/>
      <c r="D20" s="601"/>
      <c r="E20" s="2"/>
    </row>
    <row r="21" spans="1:5" ht="15.75">
      <c r="A21" s="608" t="s">
        <v>346</v>
      </c>
      <c r="B21" s="599"/>
      <c r="C21" s="611" t="s">
        <v>214</v>
      </c>
      <c r="D21" s="601" t="s">
        <v>135</v>
      </c>
      <c r="E21" s="2"/>
    </row>
    <row r="22" spans="1:5" ht="15.75">
      <c r="A22" s="257"/>
      <c r="B22" s="599"/>
      <c r="C22" s="606"/>
      <c r="D22" s="601"/>
      <c r="E22" s="2"/>
    </row>
    <row r="23" spans="1:5" ht="15.75">
      <c r="A23" s="257"/>
      <c r="B23" s="599"/>
      <c r="C23" s="600"/>
      <c r="D23" s="601"/>
      <c r="E23" s="2"/>
    </row>
    <row r="24" spans="1:5" ht="20.25" customHeight="1">
      <c r="A24" s="606" t="s">
        <v>222</v>
      </c>
      <c r="B24" s="599"/>
      <c r="C24" s="737"/>
      <c r="D24" s="736"/>
      <c r="E24" s="2"/>
    </row>
    <row r="25" spans="1:5" ht="15.75">
      <c r="A25" s="606"/>
      <c r="B25" s="599"/>
      <c r="C25" s="737"/>
      <c r="D25" s="736"/>
      <c r="E25" s="2"/>
    </row>
    <row r="26" spans="1:5" ht="15.75">
      <c r="A26" s="613"/>
      <c r="B26" s="599"/>
      <c r="C26" s="737"/>
      <c r="D26" s="736"/>
      <c r="E26" s="2"/>
    </row>
    <row r="27" spans="1:5" ht="15.75">
      <c r="A27" s="608" t="s">
        <v>349</v>
      </c>
      <c r="B27" s="599"/>
      <c r="C27" s="609">
        <v>347</v>
      </c>
      <c r="D27" s="614">
        <v>413</v>
      </c>
      <c r="E27" s="2"/>
    </row>
    <row r="28" spans="1:5" ht="12" customHeight="1">
      <c r="A28" s="613"/>
      <c r="B28" s="599"/>
      <c r="E28" s="2"/>
    </row>
    <row r="29" spans="1:5" ht="15.75">
      <c r="A29" s="608" t="s">
        <v>350</v>
      </c>
      <c r="B29" s="599"/>
      <c r="C29" s="611" t="s">
        <v>215</v>
      </c>
      <c r="D29" s="601" t="s">
        <v>139</v>
      </c>
      <c r="E29" s="2"/>
    </row>
    <row r="30" spans="1:5" ht="12" customHeight="1">
      <c r="A30" s="613"/>
      <c r="B30" s="599"/>
      <c r="C30" s="606"/>
      <c r="D30" s="601"/>
      <c r="E30" s="2"/>
    </row>
    <row r="31" spans="1:5" ht="15.75">
      <c r="A31" s="608" t="s">
        <v>346</v>
      </c>
      <c r="B31" s="599"/>
      <c r="C31" s="253" t="s">
        <v>219</v>
      </c>
      <c r="D31" s="254" t="s">
        <v>209</v>
      </c>
      <c r="E31" s="2"/>
    </row>
    <row r="32" spans="1:5" ht="15.75">
      <c r="A32" s="2"/>
      <c r="B32" s="599"/>
      <c r="C32" s="253"/>
      <c r="D32" s="254"/>
      <c r="E32" s="2"/>
    </row>
    <row r="33" spans="1:5" ht="15.75">
      <c r="A33" s="2"/>
      <c r="B33" s="251"/>
      <c r="C33" s="253"/>
      <c r="D33" s="254"/>
      <c r="E33" s="2"/>
    </row>
    <row r="34" spans="1:5" ht="15.75">
      <c r="A34" s="2"/>
      <c r="B34" s="251"/>
      <c r="C34" s="253"/>
      <c r="D34" s="254"/>
      <c r="E34" s="2"/>
    </row>
    <row r="35" spans="1:8" ht="15.75">
      <c r="A35" s="2"/>
      <c r="B35" s="251"/>
      <c r="C35" s="253"/>
      <c r="D35" s="254"/>
      <c r="E35" s="2"/>
      <c r="H35" s="165" t="s">
        <v>339</v>
      </c>
    </row>
    <row r="36" spans="1:5" ht="15.75">
      <c r="A36" s="2"/>
      <c r="B36" s="251"/>
      <c r="C36" s="253"/>
      <c r="D36" s="254"/>
      <c r="E36" s="2"/>
    </row>
    <row r="37" spans="1:5" ht="15.75">
      <c r="A37" s="2"/>
      <c r="B37" s="251"/>
      <c r="C37" s="253"/>
      <c r="D37" s="254"/>
      <c r="E37" s="2"/>
    </row>
    <row r="38" spans="1:5" ht="15.75">
      <c r="A38" s="2"/>
      <c r="B38" s="251"/>
      <c r="C38" s="253"/>
      <c r="D38" s="254"/>
      <c r="E38" s="2"/>
    </row>
    <row r="39" spans="1:5" ht="15.75">
      <c r="A39" s="2"/>
      <c r="B39" s="251"/>
      <c r="C39" s="253"/>
      <c r="D39" s="254"/>
      <c r="E39" s="2"/>
    </row>
  </sheetData>
  <mergeCells count="4">
    <mergeCell ref="D24:D26"/>
    <mergeCell ref="C24:C26"/>
    <mergeCell ref="D15:D16"/>
    <mergeCell ref="C15:C16"/>
  </mergeCells>
  <printOptions/>
  <pageMargins left="0.9448818897637796" right="0" top="0.7086614173228347" bottom="0.1968503937007874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A29" sqref="A29"/>
    </sheetView>
  </sheetViews>
  <sheetFormatPr defaultColWidth="9.00390625" defaultRowHeight="16.5"/>
  <cols>
    <col min="1" max="1" width="76.375" style="256" customWidth="1"/>
    <col min="2" max="2" width="3.375" style="256" customWidth="1"/>
    <col min="3" max="3" width="15.375" style="256" customWidth="1"/>
    <col min="4" max="4" width="17.375" style="256" customWidth="1"/>
    <col min="5" max="5" width="8.00390625" style="256" hidden="1" customWidth="1"/>
    <col min="6" max="6" width="8.00390625" style="256" customWidth="1"/>
    <col min="7" max="7" width="11.50390625" style="256" customWidth="1"/>
    <col min="8" max="16384" width="8.00390625" style="256" customWidth="1"/>
  </cols>
  <sheetData>
    <row r="1" spans="1:5" ht="22.5">
      <c r="A1" s="273" t="s">
        <v>220</v>
      </c>
      <c r="B1" s="2"/>
      <c r="C1" s="2"/>
      <c r="D1" s="2"/>
      <c r="E1" s="2"/>
    </row>
    <row r="2" spans="1:5" ht="15.75">
      <c r="A2" s="613"/>
      <c r="B2" s="2"/>
      <c r="C2" s="84"/>
      <c r="D2" s="2"/>
      <c r="E2" s="2"/>
    </row>
    <row r="3" spans="1:5" ht="15.75" customHeight="1">
      <c r="A3" s="613"/>
      <c r="B3" s="2"/>
      <c r="C3" s="600" t="s">
        <v>206</v>
      </c>
      <c r="D3" s="736" t="s">
        <v>207</v>
      </c>
      <c r="E3" s="736"/>
    </row>
    <row r="4" spans="1:5" ht="16.5" thickBot="1">
      <c r="A4" s="602"/>
      <c r="B4" s="620"/>
      <c r="C4" s="604" t="s">
        <v>208</v>
      </c>
      <c r="D4" s="605" t="s">
        <v>169</v>
      </c>
      <c r="E4" s="601"/>
    </row>
    <row r="5" spans="1:5" ht="15.75">
      <c r="A5" s="598"/>
      <c r="B5" s="17"/>
      <c r="C5" s="558"/>
      <c r="D5" s="621"/>
      <c r="E5" s="601"/>
    </row>
    <row r="6" spans="1:5" ht="22.5" customHeight="1">
      <c r="A6" s="606" t="s">
        <v>77</v>
      </c>
      <c r="B6" s="2"/>
      <c r="C6" s="615">
        <v>0.9979</v>
      </c>
      <c r="D6" s="616">
        <v>0.997</v>
      </c>
      <c r="E6" s="616"/>
    </row>
    <row r="7" spans="1:5" ht="15.75">
      <c r="A7" s="257"/>
      <c r="B7" s="2"/>
      <c r="E7" s="613"/>
    </row>
    <row r="8" spans="1:5" ht="15.75">
      <c r="A8" s="613"/>
      <c r="B8" s="2"/>
      <c r="C8" s="600"/>
      <c r="D8" s="736"/>
      <c r="E8" s="736"/>
    </row>
    <row r="9" spans="1:5" ht="36" customHeight="1">
      <c r="A9" s="606" t="s">
        <v>78</v>
      </c>
      <c r="B9" s="2"/>
      <c r="C9" s="739">
        <v>0.9998</v>
      </c>
      <c r="D9" s="738">
        <v>0.9998</v>
      </c>
      <c r="E9" s="738"/>
    </row>
    <row r="10" spans="1:5" ht="15.75" customHeight="1">
      <c r="A10" s="606"/>
      <c r="B10" s="2"/>
      <c r="C10" s="739"/>
      <c r="D10" s="738"/>
      <c r="E10" s="738"/>
    </row>
    <row r="11" spans="1:5" ht="15.75" customHeight="1">
      <c r="A11" s="606"/>
      <c r="B11" s="2"/>
      <c r="C11" s="739"/>
      <c r="D11" s="738"/>
      <c r="E11" s="738"/>
    </row>
    <row r="12" spans="1:5" ht="18" customHeight="1">
      <c r="A12" s="606" t="s">
        <v>79</v>
      </c>
      <c r="B12" s="2"/>
      <c r="C12" s="739"/>
      <c r="D12" s="738"/>
      <c r="E12" s="738"/>
    </row>
    <row r="13" spans="1:5" ht="15.75" customHeight="1">
      <c r="A13" s="613"/>
      <c r="B13" s="2"/>
      <c r="C13" s="600"/>
      <c r="D13" s="736"/>
      <c r="E13" s="736"/>
    </row>
    <row r="14" spans="1:5" ht="15.75">
      <c r="A14" s="608" t="s">
        <v>353</v>
      </c>
      <c r="B14" s="2"/>
      <c r="C14" s="740">
        <v>8</v>
      </c>
      <c r="D14" s="741" t="s">
        <v>80</v>
      </c>
      <c r="E14" s="741"/>
    </row>
    <row r="15" spans="1:5" ht="12" customHeight="1">
      <c r="A15" s="613"/>
      <c r="B15" s="2"/>
      <c r="C15" s="740"/>
      <c r="D15" s="741"/>
      <c r="E15" s="741"/>
    </row>
    <row r="16" spans="1:5" ht="15.75">
      <c r="A16" s="608" t="s">
        <v>354</v>
      </c>
      <c r="B16" s="2"/>
      <c r="C16" s="740">
        <v>8</v>
      </c>
      <c r="D16" s="741" t="s">
        <v>81</v>
      </c>
      <c r="E16" s="741"/>
    </row>
    <row r="17" spans="1:5" ht="12" customHeight="1">
      <c r="A17" s="613"/>
      <c r="B17" s="2"/>
      <c r="C17" s="740"/>
      <c r="D17" s="741"/>
      <c r="E17" s="741"/>
    </row>
    <row r="18" spans="1:5" ht="15" customHeight="1">
      <c r="A18" s="608" t="s">
        <v>355</v>
      </c>
      <c r="B18" s="2"/>
      <c r="C18" s="611" t="s">
        <v>216</v>
      </c>
      <c r="D18" s="736" t="s">
        <v>140</v>
      </c>
      <c r="E18" s="736"/>
    </row>
    <row r="19" spans="1:5" ht="16.5" thickBot="1">
      <c r="A19" s="602"/>
      <c r="B19" s="620"/>
      <c r="C19" s="604"/>
      <c r="D19" s="604"/>
      <c r="E19" s="255"/>
    </row>
    <row r="20" spans="1:5" ht="15.75">
      <c r="A20" s="598"/>
      <c r="B20" s="2"/>
      <c r="C20" s="558"/>
      <c r="D20" s="558"/>
      <c r="E20" s="255"/>
    </row>
    <row r="21" spans="1:7" ht="15.75">
      <c r="A21" s="606" t="s">
        <v>82</v>
      </c>
      <c r="B21" s="257"/>
      <c r="C21" s="600"/>
      <c r="D21" s="601"/>
      <c r="E21" s="255"/>
      <c r="G21" s="256" t="s">
        <v>107</v>
      </c>
    </row>
    <row r="22" spans="1:5" ht="14.25" customHeight="1">
      <c r="A22" s="613"/>
      <c r="B22" s="257"/>
      <c r="C22" s="600"/>
      <c r="D22" s="601"/>
      <c r="E22" s="255"/>
    </row>
    <row r="23" spans="1:5" ht="18" customHeight="1">
      <c r="A23" s="608" t="s">
        <v>356</v>
      </c>
      <c r="B23" s="742"/>
      <c r="C23" s="600" t="s">
        <v>217</v>
      </c>
      <c r="D23" s="601" t="s">
        <v>210</v>
      </c>
      <c r="E23" s="743"/>
    </row>
    <row r="24" spans="1:5" ht="12" customHeight="1">
      <c r="A24" s="613"/>
      <c r="B24" s="742"/>
      <c r="C24" s="257"/>
      <c r="D24" s="601"/>
      <c r="E24" s="743"/>
    </row>
    <row r="25" spans="1:5" ht="18" customHeight="1">
      <c r="A25" s="617" t="s">
        <v>358</v>
      </c>
      <c r="B25" s="742"/>
      <c r="C25" s="744">
        <v>0.5504</v>
      </c>
      <c r="D25" s="745">
        <v>0.6071</v>
      </c>
      <c r="E25" s="743"/>
    </row>
    <row r="26" spans="1:5" ht="12" customHeight="1">
      <c r="A26" s="613"/>
      <c r="B26" s="742"/>
      <c r="C26" s="744"/>
      <c r="D26" s="736"/>
      <c r="E26" s="743"/>
    </row>
    <row r="27" spans="1:5" ht="18" customHeight="1">
      <c r="A27" s="608" t="s">
        <v>357</v>
      </c>
      <c r="B27" s="742"/>
      <c r="C27" s="618" t="s">
        <v>218</v>
      </c>
      <c r="D27" s="601" t="s">
        <v>141</v>
      </c>
      <c r="E27" s="743"/>
    </row>
    <row r="28" spans="1:5" ht="12" customHeight="1">
      <c r="A28" s="257"/>
      <c r="B28" s="742"/>
      <c r="C28" s="257"/>
      <c r="D28" s="601"/>
      <c r="E28" s="743"/>
    </row>
    <row r="29" spans="1:5" ht="18" customHeight="1">
      <c r="A29" s="619" t="s">
        <v>440</v>
      </c>
      <c r="B29" s="742"/>
      <c r="C29" s="744">
        <v>0.3454</v>
      </c>
      <c r="D29" s="745">
        <v>0.3446</v>
      </c>
      <c r="E29" s="743"/>
    </row>
    <row r="30" spans="1:5" ht="15" customHeight="1">
      <c r="A30" s="608"/>
      <c r="B30" s="742"/>
      <c r="C30" s="744"/>
      <c r="D30" s="736"/>
      <c r="E30" s="743"/>
    </row>
    <row r="31" spans="1:5" ht="15.75">
      <c r="A31" s="2"/>
      <c r="B31" s="742"/>
      <c r="C31" s="744"/>
      <c r="D31" s="736"/>
      <c r="E31" s="743"/>
    </row>
    <row r="32" spans="2:5" ht="15.75">
      <c r="B32" s="2"/>
      <c r="C32" s="2"/>
      <c r="E32" s="2"/>
    </row>
    <row r="33" spans="1:7" ht="15.75">
      <c r="A33" s="2"/>
      <c r="B33" s="251"/>
      <c r="C33" s="253"/>
      <c r="D33" s="252"/>
      <c r="E33" s="255"/>
      <c r="G33" s="165" t="s">
        <v>374</v>
      </c>
    </row>
    <row r="34" spans="2:5" ht="15.75">
      <c r="B34" s="2"/>
      <c r="C34" s="2"/>
      <c r="D34" s="78"/>
      <c r="E34" s="2"/>
    </row>
  </sheetData>
  <mergeCells count="22">
    <mergeCell ref="B27:B28"/>
    <mergeCell ref="E27:E28"/>
    <mergeCell ref="B29:B31"/>
    <mergeCell ref="C29:C31"/>
    <mergeCell ref="D29:D31"/>
    <mergeCell ref="E29:E31"/>
    <mergeCell ref="B23:B24"/>
    <mergeCell ref="E23:E24"/>
    <mergeCell ref="B25:B26"/>
    <mergeCell ref="C25:C26"/>
    <mergeCell ref="D25:D26"/>
    <mergeCell ref="E25:E26"/>
    <mergeCell ref="C9:C12"/>
    <mergeCell ref="C16:C17"/>
    <mergeCell ref="D16:E17"/>
    <mergeCell ref="D18:E18"/>
    <mergeCell ref="C14:C15"/>
    <mergeCell ref="D14:E15"/>
    <mergeCell ref="D3:E3"/>
    <mergeCell ref="D13:E13"/>
    <mergeCell ref="D9:E12"/>
    <mergeCell ref="D8:E8"/>
  </mergeCells>
  <printOptions/>
  <pageMargins left="0.9448818897637796" right="0" top="0.7086614173228347" bottom="0.1968503937007874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21.875" style="2" customWidth="1"/>
    <col min="2" max="2" width="28.625" style="2" customWidth="1"/>
    <col min="3" max="3" width="11.375" style="2" customWidth="1"/>
    <col min="4" max="4" width="3.50390625" style="2" customWidth="1"/>
    <col min="5" max="5" width="12.50390625" style="2" customWidth="1"/>
    <col min="6" max="6" width="5.375" style="2" customWidth="1"/>
    <col min="7" max="7" width="11.75390625" style="2" customWidth="1"/>
    <col min="8" max="8" width="3.625" style="2" customWidth="1"/>
    <col min="9" max="9" width="12.25390625" style="2" customWidth="1"/>
    <col min="10" max="10" width="5.50390625" style="2" customWidth="1"/>
    <col min="11" max="11" width="11.00390625" style="2" customWidth="1"/>
    <col min="12" max="12" width="4.25390625" style="2" customWidth="1"/>
    <col min="13" max="13" width="5.50390625" style="2" customWidth="1"/>
    <col min="14" max="16384" width="9.00390625" style="2" customWidth="1"/>
  </cols>
  <sheetData>
    <row r="1" ht="22.5">
      <c r="A1" s="258" t="s">
        <v>294</v>
      </c>
    </row>
    <row r="2" ht="25.5">
      <c r="A2" s="391"/>
    </row>
    <row r="3" spans="10:13" ht="10.5" customHeight="1">
      <c r="J3" s="17"/>
      <c r="K3" s="17"/>
      <c r="L3" s="17"/>
      <c r="M3" s="17"/>
    </row>
    <row r="4" spans="3:13" ht="15.75">
      <c r="C4" s="719" t="s">
        <v>0</v>
      </c>
      <c r="D4" s="719"/>
      <c r="E4" s="719"/>
      <c r="G4" s="719" t="s">
        <v>1</v>
      </c>
      <c r="H4" s="719"/>
      <c r="I4" s="719"/>
      <c r="J4" s="17"/>
      <c r="K4" s="747"/>
      <c r="L4" s="747"/>
      <c r="M4" s="747"/>
    </row>
    <row r="5" spans="1:13" s="7" customFormat="1" ht="15.75">
      <c r="A5" s="17"/>
      <c r="B5" s="17"/>
      <c r="C5" s="557"/>
      <c r="D5" s="557" t="s">
        <v>172</v>
      </c>
      <c r="E5" s="557"/>
      <c r="F5" s="17"/>
      <c r="G5" s="557"/>
      <c r="H5" s="557" t="s">
        <v>172</v>
      </c>
      <c r="I5" s="557"/>
      <c r="J5" s="6"/>
      <c r="K5" s="5"/>
      <c r="L5" s="5"/>
      <c r="M5" s="5"/>
    </row>
    <row r="6" spans="1:13" s="7" customFormat="1" ht="15.75" customHeight="1">
      <c r="A6" s="17"/>
      <c r="B6" s="17"/>
      <c r="C6" s="632">
        <v>38702</v>
      </c>
      <c r="D6" s="558"/>
      <c r="E6" s="632">
        <v>38352</v>
      </c>
      <c r="F6" s="19"/>
      <c r="G6" s="632">
        <v>38702</v>
      </c>
      <c r="H6" s="558"/>
      <c r="I6" s="632">
        <v>38352</v>
      </c>
      <c r="J6" s="9"/>
      <c r="K6" s="8"/>
      <c r="L6" s="8"/>
      <c r="M6" s="8"/>
    </row>
    <row r="7" spans="1:13" s="7" customFormat="1" ht="8.25" customHeight="1">
      <c r="A7" s="2"/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</row>
    <row r="8" spans="1:13" s="7" customFormat="1" ht="18.75">
      <c r="A8" s="2" t="s">
        <v>316</v>
      </c>
      <c r="B8" s="559"/>
      <c r="C8" s="2">
        <v>467</v>
      </c>
      <c r="D8" s="2"/>
      <c r="E8" s="2">
        <v>490</v>
      </c>
      <c r="F8" s="2"/>
      <c r="G8" s="2">
        <v>135</v>
      </c>
      <c r="H8" s="2"/>
      <c r="I8" s="2">
        <v>126</v>
      </c>
      <c r="J8" s="4"/>
      <c r="K8" s="4"/>
      <c r="L8" s="4"/>
      <c r="M8" s="4"/>
    </row>
    <row r="9" spans="1:13" s="7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4"/>
      <c r="K9" s="4"/>
      <c r="L9" s="4"/>
      <c r="M9" s="4"/>
    </row>
    <row r="10" spans="1:13" s="7" customFormat="1" ht="16.5">
      <c r="A10" s="560" t="s">
        <v>2</v>
      </c>
      <c r="B10" s="561"/>
      <c r="C10" s="560">
        <v>429</v>
      </c>
      <c r="D10" s="560"/>
      <c r="E10" s="560">
        <v>434</v>
      </c>
      <c r="F10" s="560"/>
      <c r="G10" s="560">
        <v>135</v>
      </c>
      <c r="H10" s="560"/>
      <c r="I10" s="560">
        <v>126</v>
      </c>
      <c r="J10" s="554"/>
      <c r="K10" s="554"/>
      <c r="L10" s="554"/>
      <c r="M10" s="554"/>
    </row>
    <row r="11" spans="1:13" s="7" customFormat="1" ht="12" customHeight="1">
      <c r="A11" s="560"/>
      <c r="B11" s="560"/>
      <c r="C11" s="560"/>
      <c r="D11" s="560"/>
      <c r="E11" s="560"/>
      <c r="F11" s="560"/>
      <c r="G11" s="560"/>
      <c r="H11" s="560"/>
      <c r="I11" s="560"/>
      <c r="J11" s="554"/>
      <c r="K11" s="554"/>
      <c r="L11" s="554"/>
      <c r="M11" s="554"/>
    </row>
    <row r="12" spans="1:13" s="7" customFormat="1" ht="16.5">
      <c r="A12" s="560" t="s">
        <v>3</v>
      </c>
      <c r="B12" s="561"/>
      <c r="C12" s="560">
        <v>38</v>
      </c>
      <c r="D12" s="560"/>
      <c r="E12" s="560">
        <v>56</v>
      </c>
      <c r="F12" s="560"/>
      <c r="G12" s="562" t="s">
        <v>204</v>
      </c>
      <c r="H12" s="562"/>
      <c r="I12" s="562" t="s">
        <v>204</v>
      </c>
      <c r="J12" s="554"/>
      <c r="K12" s="554"/>
      <c r="L12" s="554"/>
      <c r="M12" s="554"/>
    </row>
    <row r="13" spans="1:13" s="7" customFormat="1" ht="7.5" customHeight="1">
      <c r="A13" s="12"/>
      <c r="B13" s="12"/>
      <c r="C13" s="12"/>
      <c r="D13" s="12"/>
      <c r="E13" s="12"/>
      <c r="F13" s="12"/>
      <c r="G13" s="12"/>
      <c r="H13" s="12"/>
      <c r="I13" s="12"/>
      <c r="J13" s="4"/>
      <c r="K13" s="4"/>
      <c r="L13" s="4"/>
      <c r="M13" s="4"/>
    </row>
    <row r="14" spans="1:13" s="7" customFormat="1" ht="7.5" customHeight="1">
      <c r="A14" s="2"/>
      <c r="B14" s="2"/>
      <c r="C14" s="2"/>
      <c r="D14" s="2"/>
      <c r="E14" s="2"/>
      <c r="F14" s="2"/>
      <c r="G14" s="2"/>
      <c r="H14" s="2"/>
      <c r="I14" s="2"/>
      <c r="J14" s="4"/>
      <c r="K14" s="4"/>
      <c r="L14" s="4"/>
      <c r="M14" s="4"/>
    </row>
    <row r="15" spans="1:13" s="7" customFormat="1" ht="18">
      <c r="A15" s="2" t="s">
        <v>317</v>
      </c>
      <c r="B15" s="559"/>
      <c r="C15" s="2">
        <v>52</v>
      </c>
      <c r="D15" s="2"/>
      <c r="E15" s="2">
        <v>32</v>
      </c>
      <c r="F15" s="2"/>
      <c r="G15" s="2">
        <v>58</v>
      </c>
      <c r="H15" s="2"/>
      <c r="I15" s="2">
        <v>65</v>
      </c>
      <c r="J15" s="4"/>
      <c r="K15" s="9"/>
      <c r="L15" s="9"/>
      <c r="M15" s="9"/>
    </row>
    <row r="16" spans="1:13" s="7" customFormat="1" ht="9" customHeight="1">
      <c r="A16" s="2"/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4"/>
    </row>
    <row r="17" spans="1:13" s="7" customFormat="1" ht="14.25" customHeight="1">
      <c r="A17" s="560" t="s">
        <v>4</v>
      </c>
      <c r="B17" s="561"/>
      <c r="C17" s="560">
        <v>2</v>
      </c>
      <c r="D17" s="560"/>
      <c r="E17" s="560">
        <v>2</v>
      </c>
      <c r="F17" s="560"/>
      <c r="G17" s="560">
        <v>49</v>
      </c>
      <c r="H17" s="560"/>
      <c r="I17" s="560">
        <v>56</v>
      </c>
      <c r="J17" s="554"/>
      <c r="K17" s="555"/>
      <c r="L17" s="555"/>
      <c r="M17" s="555"/>
    </row>
    <row r="18" spans="1:13" s="7" customFormat="1" ht="9" customHeight="1">
      <c r="A18" s="560"/>
      <c r="B18" s="560"/>
      <c r="C18" s="560"/>
      <c r="D18" s="560"/>
      <c r="E18" s="560"/>
      <c r="F18" s="560"/>
      <c r="G18" s="560"/>
      <c r="H18" s="560"/>
      <c r="I18" s="560"/>
      <c r="J18" s="554"/>
      <c r="K18" s="554"/>
      <c r="L18" s="554"/>
      <c r="M18" s="554"/>
    </row>
    <row r="19" spans="1:13" s="7" customFormat="1" ht="16.5">
      <c r="A19" s="560" t="s">
        <v>5</v>
      </c>
      <c r="B19" s="561"/>
      <c r="C19" s="560">
        <v>50</v>
      </c>
      <c r="D19" s="560"/>
      <c r="E19" s="560">
        <v>30</v>
      </c>
      <c r="F19" s="560"/>
      <c r="G19" s="560">
        <v>9</v>
      </c>
      <c r="H19" s="560"/>
      <c r="I19" s="560">
        <v>9</v>
      </c>
      <c r="J19" s="554"/>
      <c r="K19" s="555"/>
      <c r="L19" s="555"/>
      <c r="M19" s="555"/>
    </row>
    <row r="20" spans="1:13" s="7" customFormat="1" ht="9.75" customHeight="1">
      <c r="A20" s="560"/>
      <c r="B20" s="560"/>
      <c r="C20" s="560"/>
      <c r="D20" s="560"/>
      <c r="E20" s="560"/>
      <c r="F20" s="560"/>
      <c r="G20" s="560"/>
      <c r="H20" s="560"/>
      <c r="I20" s="560"/>
      <c r="J20" s="554"/>
      <c r="K20" s="554"/>
      <c r="L20" s="554"/>
      <c r="M20" s="554"/>
    </row>
    <row r="21" spans="1:13" s="7" customFormat="1" ht="16.5">
      <c r="A21" s="560" t="s">
        <v>6</v>
      </c>
      <c r="B21" s="561"/>
      <c r="C21" s="562" t="s">
        <v>204</v>
      </c>
      <c r="D21" s="562"/>
      <c r="E21" s="562" t="s">
        <v>204</v>
      </c>
      <c r="F21" s="560"/>
      <c r="G21" s="562" t="s">
        <v>204</v>
      </c>
      <c r="H21" s="562"/>
      <c r="I21" s="562" t="s">
        <v>204</v>
      </c>
      <c r="J21" s="554"/>
      <c r="K21" s="555"/>
      <c r="L21" s="555"/>
      <c r="M21" s="555"/>
    </row>
    <row r="22" spans="1:13" ht="10.5" customHeight="1">
      <c r="A22" s="12"/>
      <c r="B22" s="12"/>
      <c r="C22" s="12"/>
      <c r="D22" s="12"/>
      <c r="E22" s="12"/>
      <c r="F22" s="12"/>
      <c r="G22" s="12"/>
      <c r="H22" s="12"/>
      <c r="I22" s="12"/>
      <c r="J22" s="17"/>
      <c r="K22" s="17"/>
      <c r="L22" s="17"/>
      <c r="M22" s="17"/>
    </row>
    <row r="23" spans="1:13" s="13" customFormat="1" ht="15.75">
      <c r="A23" s="2" t="s">
        <v>201</v>
      </c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4"/>
    </row>
    <row r="24" spans="1:13" s="13" customFormat="1" ht="15.75">
      <c r="A24" s="2" t="s">
        <v>202</v>
      </c>
      <c r="B24" s="2"/>
      <c r="C24" s="2">
        <v>1.78</v>
      </c>
      <c r="D24" s="2"/>
      <c r="E24" s="2">
        <v>1.77</v>
      </c>
      <c r="F24" s="2"/>
      <c r="G24" s="2">
        <v>1.17</v>
      </c>
      <c r="H24" s="2"/>
      <c r="I24" s="2">
        <v>1.18</v>
      </c>
      <c r="J24" s="4"/>
      <c r="K24" s="9"/>
      <c r="L24" s="9"/>
      <c r="M24" s="9"/>
    </row>
    <row r="25" spans="1:13" s="13" customFormat="1" ht="18.75" customHeight="1">
      <c r="A25" s="15"/>
      <c r="J25" s="162"/>
      <c r="K25" s="162"/>
      <c r="L25" s="162"/>
      <c r="M25" s="162"/>
    </row>
    <row r="26" spans="1:13" s="287" customFormat="1" ht="18.75" customHeight="1">
      <c r="A26" s="286" t="s">
        <v>293</v>
      </c>
      <c r="E26" s="288"/>
      <c r="J26" s="556"/>
      <c r="K26" s="556"/>
      <c r="L26" s="556"/>
      <c r="M26" s="556"/>
    </row>
    <row r="27" spans="1:13" s="287" customFormat="1" ht="7.5" customHeight="1">
      <c r="A27" s="289"/>
      <c r="E27" s="288"/>
      <c r="J27" s="556"/>
      <c r="K27" s="556"/>
      <c r="L27" s="556"/>
      <c r="M27" s="556"/>
    </row>
    <row r="28" spans="1:13" s="287" customFormat="1" ht="18.75" customHeight="1">
      <c r="A28" s="748" t="s">
        <v>205</v>
      </c>
      <c r="B28" s="748"/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</row>
    <row r="29" spans="1:13" s="287" customFormat="1" ht="11.25" customHeight="1">
      <c r="A29" s="746" t="s">
        <v>434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</row>
    <row r="30" spans="1:13" s="287" customFormat="1" ht="12" customHeight="1">
      <c r="A30" s="392" t="s">
        <v>435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</row>
    <row r="31" s="287" customFormat="1" ht="18.75" customHeight="1">
      <c r="A31" s="287" t="s">
        <v>295</v>
      </c>
    </row>
    <row r="32" s="287" customFormat="1" ht="12"/>
    <row r="33" s="287" customFormat="1" ht="15.75" customHeight="1">
      <c r="A33" s="287" t="s">
        <v>203</v>
      </c>
    </row>
    <row r="34" s="287" customFormat="1" ht="12">
      <c r="A34" s="287" t="s">
        <v>436</v>
      </c>
    </row>
    <row r="35" spans="1:13" ht="15.75">
      <c r="A35" s="287"/>
      <c r="B35" s="287"/>
      <c r="C35" s="287"/>
      <c r="D35" s="287"/>
      <c r="E35" s="288"/>
      <c r="F35" s="287"/>
      <c r="G35" s="287"/>
      <c r="H35" s="287"/>
      <c r="I35" s="287"/>
      <c r="J35" s="287"/>
      <c r="K35" s="287"/>
      <c r="L35" s="287"/>
      <c r="M35" s="287"/>
    </row>
    <row r="36" spans="1:12" ht="15.7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</row>
    <row r="41" ht="15.75">
      <c r="M41" s="165" t="s">
        <v>422</v>
      </c>
    </row>
  </sheetData>
  <mergeCells count="5">
    <mergeCell ref="A29:M29"/>
    <mergeCell ref="C4:E4"/>
    <mergeCell ref="G4:I4"/>
    <mergeCell ref="K4:M4"/>
    <mergeCell ref="A28:M28"/>
  </mergeCells>
  <printOptions/>
  <pageMargins left="0.5511811023622047" right="0" top="0.1968503937007874" bottom="0.1968503937007874" header="0.5118110236220472" footer="0.3937007874015748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9">
      <selection activeCell="A39" sqref="A39"/>
    </sheetView>
  </sheetViews>
  <sheetFormatPr defaultColWidth="9.00390625" defaultRowHeight="16.5"/>
  <cols>
    <col min="1" max="1" width="21.875" style="17" customWidth="1"/>
    <col min="2" max="2" width="28.625" style="17" customWidth="1"/>
    <col min="3" max="3" width="8.875" style="17" customWidth="1"/>
    <col min="4" max="4" width="3.50390625" style="17" customWidth="1"/>
    <col min="5" max="5" width="10.00390625" style="17" customWidth="1"/>
    <col min="6" max="6" width="10.75390625" style="17" customWidth="1"/>
    <col min="7" max="7" width="4.875" style="17" customWidth="1"/>
    <col min="8" max="8" width="3.625" style="17" customWidth="1"/>
    <col min="9" max="9" width="12.625" style="17" customWidth="1"/>
    <col min="10" max="10" width="11.00390625" style="17" customWidth="1"/>
    <col min="11" max="11" width="4.25390625" style="17" customWidth="1"/>
    <col min="12" max="12" width="5.50390625" style="17" customWidth="1"/>
    <col min="13" max="13" width="12.75390625" style="17" customWidth="1"/>
    <col min="14" max="16384" width="9.00390625" style="17" customWidth="1"/>
  </cols>
  <sheetData>
    <row r="1" spans="1:12" ht="22.5">
      <c r="A1" s="258" t="s">
        <v>360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"/>
      <c r="B3" s="2"/>
      <c r="C3" s="705" t="s">
        <v>361</v>
      </c>
      <c r="D3" s="705"/>
      <c r="E3" s="84"/>
      <c r="F3" s="705" t="s">
        <v>172</v>
      </c>
      <c r="G3" s="705"/>
      <c r="H3" s="2"/>
      <c r="J3" s="2"/>
      <c r="K3" s="2"/>
      <c r="L3" s="2"/>
    </row>
    <row r="4" spans="1:12" ht="15" customHeight="1">
      <c r="A4" s="2"/>
      <c r="B4" s="2"/>
      <c r="C4" s="749">
        <v>38702</v>
      </c>
      <c r="D4" s="749"/>
      <c r="E4" s="84"/>
      <c r="F4" s="749">
        <v>38352</v>
      </c>
      <c r="G4" s="749"/>
      <c r="H4" s="2"/>
      <c r="J4" s="2"/>
      <c r="K4" s="2"/>
      <c r="L4" s="2"/>
    </row>
    <row r="5" spans="1:12" s="4" customFormat="1" ht="15.75">
      <c r="A5" s="84" t="s">
        <v>362</v>
      </c>
      <c r="B5" s="2"/>
      <c r="C5" s="2"/>
      <c r="D5" s="2"/>
      <c r="E5" s="2"/>
      <c r="F5" s="2"/>
      <c r="G5" s="2"/>
      <c r="H5" s="2"/>
      <c r="J5" s="2"/>
      <c r="K5" s="2"/>
      <c r="L5" s="2"/>
    </row>
    <row r="6" spans="1:12" s="4" customFormat="1" ht="15.75" customHeight="1">
      <c r="A6" s="2" t="s">
        <v>363</v>
      </c>
      <c r="B6" s="2"/>
      <c r="C6" s="2">
        <v>434</v>
      </c>
      <c r="D6" s="2"/>
      <c r="E6" s="2"/>
      <c r="F6" s="2">
        <v>440</v>
      </c>
      <c r="G6" s="2"/>
      <c r="H6" s="2"/>
      <c r="J6" s="2"/>
      <c r="K6" s="2"/>
      <c r="L6" s="2"/>
    </row>
    <row r="7" spans="1:12" s="4" customFormat="1" ht="15.75" customHeight="1">
      <c r="A7" s="2" t="s">
        <v>364</v>
      </c>
      <c r="B7" s="2"/>
      <c r="C7" s="2">
        <v>1</v>
      </c>
      <c r="D7" s="2"/>
      <c r="E7" s="2"/>
      <c r="F7" s="2">
        <v>1</v>
      </c>
      <c r="G7" s="2"/>
      <c r="H7" s="2"/>
      <c r="J7" s="2"/>
      <c r="K7" s="2"/>
      <c r="L7" s="2"/>
    </row>
    <row r="8" spans="1:12" s="4" customFormat="1" ht="15.75" customHeight="1">
      <c r="A8" s="2" t="s">
        <v>365</v>
      </c>
      <c r="B8" s="2"/>
      <c r="C8" s="2">
        <v>37</v>
      </c>
      <c r="D8" s="2"/>
      <c r="E8" s="2"/>
      <c r="F8" s="2">
        <v>39</v>
      </c>
      <c r="G8" s="2"/>
      <c r="H8" s="2"/>
      <c r="J8" s="2"/>
      <c r="K8" s="2"/>
      <c r="L8" s="2"/>
    </row>
    <row r="9" spans="1:12" s="4" customFormat="1" ht="15.75" customHeight="1">
      <c r="A9" s="2" t="s">
        <v>366</v>
      </c>
      <c r="B9" s="2"/>
      <c r="C9" s="2">
        <v>7</v>
      </c>
      <c r="D9" s="2"/>
      <c r="E9" s="2"/>
      <c r="F9" s="2">
        <v>7</v>
      </c>
      <c r="G9" s="2"/>
      <c r="H9" s="2"/>
      <c r="J9" s="2"/>
      <c r="K9" s="2"/>
      <c r="L9" s="2"/>
    </row>
    <row r="10" spans="1:12" s="4" customFormat="1" ht="15" customHeight="1">
      <c r="A10" s="2"/>
      <c r="B10" s="2"/>
      <c r="C10" s="2"/>
      <c r="D10" s="2"/>
      <c r="E10" s="2"/>
      <c r="F10" s="2"/>
      <c r="G10" s="2"/>
      <c r="H10" s="2"/>
      <c r="J10" s="2"/>
      <c r="K10" s="2"/>
      <c r="L10" s="2"/>
    </row>
    <row r="11" spans="1:12" s="4" customFormat="1" ht="15.75" customHeight="1">
      <c r="A11" s="84" t="s">
        <v>367</v>
      </c>
      <c r="B11" s="2"/>
      <c r="C11" s="2"/>
      <c r="D11" s="2"/>
      <c r="E11" s="2"/>
      <c r="F11" s="2"/>
      <c r="G11" s="2"/>
      <c r="H11" s="2"/>
      <c r="J11" s="2"/>
      <c r="K11" s="2"/>
      <c r="L11" s="2"/>
    </row>
    <row r="12" spans="1:12" s="4" customFormat="1" ht="15.75" customHeight="1">
      <c r="A12" s="2" t="s">
        <v>368</v>
      </c>
      <c r="B12" s="2"/>
      <c r="C12" s="2">
        <v>123</v>
      </c>
      <c r="D12" s="2"/>
      <c r="E12" s="2"/>
      <c r="F12" s="2">
        <v>116</v>
      </c>
      <c r="G12" s="2"/>
      <c r="H12" s="2"/>
      <c r="J12" s="2"/>
      <c r="K12" s="2"/>
      <c r="L12" s="2"/>
    </row>
    <row r="13" spans="1:12" s="4" customFormat="1" ht="15.75" customHeight="1">
      <c r="A13" s="2" t="s">
        <v>369</v>
      </c>
      <c r="B13" s="2"/>
      <c r="C13" s="2">
        <v>5</v>
      </c>
      <c r="D13" s="2"/>
      <c r="E13" s="2"/>
      <c r="F13" s="2">
        <v>4</v>
      </c>
      <c r="G13" s="2"/>
      <c r="H13" s="2"/>
      <c r="J13" s="2"/>
      <c r="K13" s="2"/>
      <c r="L13" s="2"/>
    </row>
    <row r="14" spans="1:12" s="4" customFormat="1" ht="15" customHeight="1">
      <c r="A14" s="2"/>
      <c r="B14" s="2"/>
      <c r="C14" s="2"/>
      <c r="D14" s="2"/>
      <c r="E14" s="2"/>
      <c r="F14" s="2"/>
      <c r="G14" s="2"/>
      <c r="H14" s="2"/>
      <c r="J14" s="2"/>
      <c r="K14" s="2"/>
      <c r="L14" s="2"/>
    </row>
    <row r="15" spans="1:12" s="4" customFormat="1" ht="15.75" customHeight="1">
      <c r="A15" s="84" t="s">
        <v>370</v>
      </c>
      <c r="B15" s="2"/>
      <c r="C15" s="2"/>
      <c r="D15" s="2"/>
      <c r="E15" s="2"/>
      <c r="F15" s="2"/>
      <c r="G15" s="2"/>
      <c r="H15" s="2"/>
      <c r="J15" s="2"/>
      <c r="K15" s="2"/>
      <c r="L15" s="2"/>
    </row>
    <row r="16" spans="1:12" s="4" customFormat="1" ht="15.75" customHeight="1">
      <c r="A16" s="2" t="s">
        <v>371</v>
      </c>
      <c r="B16" s="2"/>
      <c r="C16" s="2">
        <v>48</v>
      </c>
      <c r="D16" s="2"/>
      <c r="E16" s="2"/>
      <c r="F16" s="2">
        <v>44</v>
      </c>
      <c r="G16" s="2"/>
      <c r="H16" s="2"/>
      <c r="J16" s="2"/>
      <c r="K16" s="2"/>
      <c r="L16" s="2"/>
    </row>
    <row r="17" spans="1:12" s="4" customFormat="1" ht="15.75" customHeight="1">
      <c r="A17" s="2" t="s">
        <v>369</v>
      </c>
      <c r="B17" s="2"/>
      <c r="C17" s="2">
        <v>3</v>
      </c>
      <c r="D17" s="2"/>
      <c r="E17" s="2"/>
      <c r="F17" s="2">
        <v>3</v>
      </c>
      <c r="G17" s="2"/>
      <c r="H17" s="2"/>
      <c r="J17" s="2"/>
      <c r="K17" s="2"/>
      <c r="L17" s="2"/>
    </row>
    <row r="18" spans="1:12" s="4" customFormat="1" ht="15" customHeight="1">
      <c r="A18" s="2"/>
      <c r="B18" s="2"/>
      <c r="C18" s="2"/>
      <c r="D18" s="2"/>
      <c r="E18" s="2"/>
      <c r="G18" s="2"/>
      <c r="H18" s="2"/>
      <c r="I18" s="2"/>
      <c r="J18" s="2"/>
      <c r="K18" s="2"/>
      <c r="L18" s="2"/>
    </row>
    <row r="19" spans="1:12" s="4" customFormat="1" ht="15.75" customHeight="1">
      <c r="A19" s="634" t="s">
        <v>372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4" customFormat="1" ht="15.75" customHeight="1">
      <c r="A20" s="184" t="s">
        <v>362</v>
      </c>
      <c r="B20" s="633"/>
      <c r="C20" s="633"/>
      <c r="D20" s="633"/>
      <c r="E20" s="13"/>
      <c r="F20" s="13"/>
      <c r="G20" s="13"/>
      <c r="H20" s="13"/>
      <c r="I20" s="13"/>
      <c r="J20" s="13"/>
      <c r="K20" s="13"/>
      <c r="L20" s="13"/>
    </row>
    <row r="21" spans="1:12" s="4" customFormat="1" ht="12.75" customHeight="1">
      <c r="A21" s="13" t="s">
        <v>375</v>
      </c>
      <c r="B21" s="633"/>
      <c r="C21" s="633"/>
      <c r="D21" s="633"/>
      <c r="E21" s="13"/>
      <c r="F21" s="13"/>
      <c r="G21" s="13"/>
      <c r="H21" s="13"/>
      <c r="I21" s="13"/>
      <c r="J21" s="13"/>
      <c r="K21" s="13"/>
      <c r="L21" s="13"/>
    </row>
    <row r="22" spans="1:12" ht="18" customHeight="1">
      <c r="A22" s="13" t="s">
        <v>383</v>
      </c>
      <c r="B22" s="633"/>
      <c r="C22" s="633"/>
      <c r="D22" s="633"/>
      <c r="E22" s="13"/>
      <c r="F22" s="13"/>
      <c r="G22" s="13"/>
      <c r="H22" s="13"/>
      <c r="I22" s="13"/>
      <c r="J22" s="13"/>
      <c r="K22" s="13"/>
      <c r="L22" s="13"/>
    </row>
    <row r="23" spans="1:12" ht="12" customHeight="1">
      <c r="A23" s="13" t="s">
        <v>444</v>
      </c>
      <c r="B23" s="633"/>
      <c r="C23" s="633"/>
      <c r="D23" s="633"/>
      <c r="E23" s="13"/>
      <c r="F23" s="13"/>
      <c r="G23" s="13"/>
      <c r="H23" s="13"/>
      <c r="I23" s="13"/>
      <c r="J23" s="13"/>
      <c r="K23" s="13"/>
      <c r="L23" s="13"/>
    </row>
    <row r="24" spans="1:12" s="162" customFormat="1" ht="18" customHeight="1">
      <c r="A24" s="13" t="s">
        <v>379</v>
      </c>
      <c r="B24" s="633"/>
      <c r="C24" s="633"/>
      <c r="D24" s="633"/>
      <c r="E24" s="13"/>
      <c r="F24" s="13"/>
      <c r="G24" s="13"/>
      <c r="H24" s="13"/>
      <c r="I24" s="13"/>
      <c r="J24" s="13"/>
      <c r="K24" s="13"/>
      <c r="L24" s="13"/>
    </row>
    <row r="25" spans="1:12" s="162" customFormat="1" ht="12" customHeight="1">
      <c r="A25" s="13" t="s">
        <v>445</v>
      </c>
      <c r="B25" s="633"/>
      <c r="C25" s="633"/>
      <c r="D25" s="633"/>
      <c r="E25" s="13"/>
      <c r="F25" s="13"/>
      <c r="G25" s="13"/>
      <c r="H25" s="13"/>
      <c r="I25" s="13"/>
      <c r="J25" s="13"/>
      <c r="K25" s="13"/>
      <c r="L25" s="13"/>
    </row>
    <row r="26" spans="1:12" s="162" customFormat="1" ht="18" customHeight="1">
      <c r="A26" s="13" t="s">
        <v>380</v>
      </c>
      <c r="B26" s="633"/>
      <c r="C26" s="633"/>
      <c r="D26" s="633"/>
      <c r="E26" s="13"/>
      <c r="F26" s="13"/>
      <c r="G26" s="13"/>
      <c r="H26" s="13"/>
      <c r="I26" s="13"/>
      <c r="J26" s="13"/>
      <c r="K26" s="13"/>
      <c r="L26" s="13"/>
    </row>
    <row r="27" spans="1:12" s="162" customFormat="1" ht="12" customHeight="1">
      <c r="A27" s="13"/>
      <c r="B27" s="633"/>
      <c r="C27" s="633"/>
      <c r="D27" s="633"/>
      <c r="E27" s="13"/>
      <c r="F27" s="13"/>
      <c r="G27" s="13"/>
      <c r="H27" s="13"/>
      <c r="I27" s="13"/>
      <c r="J27" s="13"/>
      <c r="K27" s="13"/>
      <c r="L27" s="13"/>
    </row>
    <row r="28" spans="1:12" s="556" customFormat="1" ht="18.75" customHeight="1">
      <c r="A28" s="184" t="s">
        <v>367</v>
      </c>
      <c r="B28" s="633"/>
      <c r="C28" s="633"/>
      <c r="D28" s="633"/>
      <c r="E28" s="13"/>
      <c r="F28" s="13"/>
      <c r="G28" s="13"/>
      <c r="H28" s="13"/>
      <c r="I28" s="13"/>
      <c r="J28" s="13"/>
      <c r="K28" s="13"/>
      <c r="L28" s="13"/>
    </row>
    <row r="29" spans="1:12" s="556" customFormat="1" ht="13.5" customHeight="1">
      <c r="A29" s="13" t="s">
        <v>376</v>
      </c>
      <c r="B29" s="633"/>
      <c r="C29" s="633"/>
      <c r="D29" s="633"/>
      <c r="E29" s="13"/>
      <c r="F29" s="13"/>
      <c r="G29" s="13"/>
      <c r="H29" s="13"/>
      <c r="I29" s="13"/>
      <c r="J29" s="13"/>
      <c r="K29" s="13"/>
      <c r="L29" s="13"/>
    </row>
    <row r="30" spans="1:12" s="556" customFormat="1" ht="18" customHeight="1">
      <c r="A30" s="13" t="s">
        <v>373</v>
      </c>
      <c r="B30" s="633"/>
      <c r="C30" s="633"/>
      <c r="D30" s="633"/>
      <c r="E30" s="13"/>
      <c r="F30" s="13"/>
      <c r="G30" s="13"/>
      <c r="H30" s="13"/>
      <c r="I30" s="13"/>
      <c r="J30" s="13"/>
      <c r="K30" s="13"/>
      <c r="L30" s="13"/>
    </row>
    <row r="31" spans="1:12" s="556" customFormat="1" ht="18" customHeight="1">
      <c r="A31" s="13" t="s">
        <v>381</v>
      </c>
      <c r="B31" s="633"/>
      <c r="C31" s="633"/>
      <c r="D31" s="633"/>
      <c r="E31" s="13"/>
      <c r="F31" s="13"/>
      <c r="G31" s="13"/>
      <c r="H31" s="13"/>
      <c r="I31" s="13"/>
      <c r="J31" s="13"/>
      <c r="K31" s="13"/>
      <c r="L31" s="13"/>
    </row>
    <row r="32" spans="1:12" s="556" customFormat="1" ht="12" customHeight="1">
      <c r="A32" s="13" t="s">
        <v>446</v>
      </c>
      <c r="B32" s="633"/>
      <c r="C32" s="633"/>
      <c r="D32" s="633"/>
      <c r="E32" s="13"/>
      <c r="F32" s="13"/>
      <c r="G32" s="13"/>
      <c r="H32" s="13"/>
      <c r="I32" s="13"/>
      <c r="J32" s="13"/>
      <c r="K32" s="13"/>
      <c r="L32" s="13"/>
    </row>
    <row r="33" spans="1:12" s="556" customFormat="1" ht="12" customHeight="1">
      <c r="A33" s="13"/>
      <c r="B33" s="633"/>
      <c r="C33" s="633"/>
      <c r="D33" s="633"/>
      <c r="E33" s="13"/>
      <c r="F33" s="13"/>
      <c r="G33" s="13"/>
      <c r="H33" s="13"/>
      <c r="I33" s="13"/>
      <c r="J33" s="13"/>
      <c r="K33" s="13"/>
      <c r="L33" s="13"/>
    </row>
    <row r="34" spans="1:12" s="556" customFormat="1" ht="15.75" customHeight="1">
      <c r="A34" s="184" t="s">
        <v>370</v>
      </c>
      <c r="B34" s="633"/>
      <c r="C34" s="633"/>
      <c r="D34" s="633"/>
      <c r="E34" s="13"/>
      <c r="F34" s="13"/>
      <c r="G34" s="13"/>
      <c r="H34" s="13"/>
      <c r="I34" s="13"/>
      <c r="J34" s="13"/>
      <c r="K34" s="13"/>
      <c r="L34" s="13"/>
    </row>
    <row r="35" spans="1:12" s="556" customFormat="1" ht="13.5" customHeight="1">
      <c r="A35" s="13" t="s">
        <v>377</v>
      </c>
      <c r="B35" s="633"/>
      <c r="C35" s="633"/>
      <c r="D35" s="633"/>
      <c r="E35" s="13"/>
      <c r="F35" s="13"/>
      <c r="G35" s="13"/>
      <c r="H35" s="13"/>
      <c r="I35" s="13"/>
      <c r="J35" s="13"/>
      <c r="K35" s="13"/>
      <c r="L35" s="13"/>
    </row>
    <row r="36" spans="1:12" ht="18" customHeight="1">
      <c r="A36" s="13" t="s">
        <v>378</v>
      </c>
      <c r="B36" s="633"/>
      <c r="C36" s="633"/>
      <c r="D36" s="633"/>
      <c r="E36" s="13"/>
      <c r="F36" s="13"/>
      <c r="G36" s="13"/>
      <c r="H36" s="13"/>
      <c r="I36" s="13"/>
      <c r="J36" s="13"/>
      <c r="K36" s="13"/>
      <c r="L36" s="13"/>
    </row>
    <row r="37" spans="1:12" ht="18" customHeight="1">
      <c r="A37" s="13" t="s">
        <v>382</v>
      </c>
      <c r="B37" s="633"/>
      <c r="C37" s="633"/>
      <c r="D37" s="633"/>
      <c r="E37" s="13"/>
      <c r="F37" s="13"/>
      <c r="G37" s="13"/>
      <c r="H37" s="13"/>
      <c r="I37" s="13"/>
      <c r="J37" s="13"/>
      <c r="K37" s="13"/>
      <c r="L37" s="13"/>
    </row>
    <row r="38" spans="1:13" ht="12.75" customHeight="1">
      <c r="A38" s="13" t="s">
        <v>447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5" t="s">
        <v>421</v>
      </c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5.75">
      <c r="L41" s="546"/>
    </row>
  </sheetData>
  <mergeCells count="4">
    <mergeCell ref="C3:D3"/>
    <mergeCell ref="F3:G3"/>
    <mergeCell ref="F4:G4"/>
    <mergeCell ref="C4:D4"/>
  </mergeCells>
  <printOptions/>
  <pageMargins left="0.5511811023622047" right="0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9.00390625" style="250" customWidth="1"/>
    <col min="2" max="2" width="19.625" style="250" customWidth="1"/>
    <col min="3" max="3" width="6.375" style="250" customWidth="1"/>
    <col min="4" max="4" width="22.125" style="250" customWidth="1"/>
    <col min="5" max="5" width="8.375" style="250" customWidth="1"/>
    <col min="6" max="6" width="6.375" style="250" customWidth="1"/>
    <col min="7" max="7" width="20.625" style="250" customWidth="1"/>
    <col min="8" max="8" width="12.25390625" style="250" customWidth="1"/>
    <col min="9" max="10" width="9.00390625" style="250" customWidth="1"/>
    <col min="11" max="11" width="2.00390625" style="250" customWidth="1"/>
    <col min="12" max="16384" width="9.00390625" style="250" customWidth="1"/>
  </cols>
  <sheetData>
    <row r="1" ht="22.5">
      <c r="A1" s="70" t="s">
        <v>154</v>
      </c>
    </row>
    <row r="3" s="244" customFormat="1" ht="20.25">
      <c r="A3" s="394" t="s">
        <v>74</v>
      </c>
    </row>
    <row r="4" s="244" customFormat="1" ht="21">
      <c r="A4" s="245"/>
    </row>
    <row r="5" spans="1:8" s="247" customFormat="1" ht="18.75">
      <c r="A5" s="333"/>
      <c r="B5" s="333"/>
      <c r="C5" s="333"/>
      <c r="D5" s="718" t="s">
        <v>58</v>
      </c>
      <c r="E5" s="718"/>
      <c r="F5" s="718"/>
      <c r="G5" s="718"/>
      <c r="H5" s="334"/>
    </row>
    <row r="6" spans="1:8" s="247" customFormat="1" ht="18.75">
      <c r="A6" s="333"/>
      <c r="B6" s="333"/>
      <c r="C6" s="333"/>
      <c r="D6" s="335"/>
      <c r="E6" s="335"/>
      <c r="F6" s="334"/>
      <c r="G6" s="333"/>
      <c r="H6" s="333"/>
    </row>
    <row r="7" spans="1:9" s="247" customFormat="1" ht="18.75">
      <c r="A7" s="333"/>
      <c r="C7" s="333"/>
      <c r="E7" s="395" t="s">
        <v>155</v>
      </c>
      <c r="F7" s="396"/>
      <c r="G7" s="397" t="s">
        <v>108</v>
      </c>
      <c r="H7" s="398"/>
      <c r="I7" s="390"/>
    </row>
    <row r="8" spans="1:8" s="247" customFormat="1" ht="18.75">
      <c r="A8" s="333"/>
      <c r="B8" s="333"/>
      <c r="C8" s="333"/>
      <c r="D8" s="717" t="s">
        <v>438</v>
      </c>
      <c r="E8" s="717"/>
      <c r="F8" s="396"/>
      <c r="G8" s="397" t="s">
        <v>59</v>
      </c>
      <c r="H8" s="397"/>
    </row>
    <row r="9" spans="1:8" s="247" customFormat="1" ht="4.5" customHeight="1">
      <c r="A9" s="333"/>
      <c r="B9" s="333"/>
      <c r="C9" s="333"/>
      <c r="D9" s="338"/>
      <c r="E9" s="338"/>
      <c r="F9" s="339"/>
      <c r="G9" s="340"/>
      <c r="H9" s="341"/>
    </row>
    <row r="10" spans="1:8" s="247" customFormat="1" ht="18.75">
      <c r="A10" s="333"/>
      <c r="B10" s="333"/>
      <c r="C10" s="333"/>
      <c r="D10" s="335"/>
      <c r="E10" s="335"/>
      <c r="F10" s="334"/>
      <c r="G10" s="334"/>
      <c r="H10" s="342"/>
    </row>
    <row r="11" spans="1:8" s="247" customFormat="1" ht="18" customHeight="1">
      <c r="A11" s="343" t="s">
        <v>75</v>
      </c>
      <c r="B11" s="333"/>
      <c r="C11" s="333"/>
      <c r="D11" s="344">
        <v>24821298</v>
      </c>
      <c r="E11" s="343"/>
      <c r="F11" s="333"/>
      <c r="G11" s="345">
        <v>19629692</v>
      </c>
      <c r="H11" s="337" t="s">
        <v>225</v>
      </c>
    </row>
    <row r="12" spans="1:8" s="247" customFormat="1" ht="18.75">
      <c r="A12" s="346"/>
      <c r="B12" s="333"/>
      <c r="C12" s="333"/>
      <c r="D12" s="335"/>
      <c r="E12" s="335"/>
      <c r="F12" s="334"/>
      <c r="G12" s="334"/>
      <c r="H12" s="336"/>
    </row>
    <row r="13" spans="1:8" s="247" customFormat="1" ht="9.75" customHeight="1">
      <c r="A13" s="346"/>
      <c r="B13" s="333"/>
      <c r="C13" s="333"/>
      <c r="D13" s="335"/>
      <c r="E13" s="335"/>
      <c r="F13" s="334"/>
      <c r="G13" s="334"/>
      <c r="H13" s="336"/>
    </row>
    <row r="14" spans="1:8" s="247" customFormat="1" ht="18.75">
      <c r="A14" s="343" t="s">
        <v>61</v>
      </c>
      <c r="B14" s="333"/>
      <c r="C14" s="333"/>
      <c r="D14" s="344">
        <v>13017256</v>
      </c>
      <c r="E14" s="343"/>
      <c r="F14" s="333"/>
      <c r="G14" s="345">
        <v>11884152</v>
      </c>
      <c r="H14" s="337" t="s">
        <v>225</v>
      </c>
    </row>
    <row r="15" spans="1:8" s="247" customFormat="1" ht="15.75" customHeight="1">
      <c r="A15" s="346"/>
      <c r="B15" s="333"/>
      <c r="C15" s="333"/>
      <c r="D15" s="344"/>
      <c r="E15" s="343"/>
      <c r="F15" s="333"/>
      <c r="G15" s="345"/>
      <c r="H15" s="337"/>
    </row>
    <row r="16" spans="1:8" s="247" customFormat="1" ht="12" customHeight="1">
      <c r="A16" s="346"/>
      <c r="B16" s="333"/>
      <c r="C16" s="333"/>
      <c r="D16" s="344"/>
      <c r="E16" s="343"/>
      <c r="F16" s="333"/>
      <c r="G16" s="345"/>
      <c r="H16" s="337"/>
    </row>
    <row r="17" spans="1:8" s="247" customFormat="1" ht="18.75">
      <c r="A17" s="343" t="s">
        <v>68</v>
      </c>
      <c r="B17" s="333"/>
      <c r="C17" s="333"/>
      <c r="D17" s="344">
        <v>11804042</v>
      </c>
      <c r="E17" s="343"/>
      <c r="F17" s="333"/>
      <c r="G17" s="345">
        <v>7745540</v>
      </c>
      <c r="H17" s="337" t="s">
        <v>225</v>
      </c>
    </row>
    <row r="18" spans="1:8" s="247" customFormat="1" ht="16.5" customHeight="1">
      <c r="A18" s="346"/>
      <c r="B18" s="333"/>
      <c r="C18" s="333"/>
      <c r="D18" s="344"/>
      <c r="E18" s="343"/>
      <c r="F18" s="333"/>
      <c r="G18" s="345"/>
      <c r="H18" s="337"/>
    </row>
    <row r="19" spans="1:8" s="247" customFormat="1" ht="11.25" customHeight="1">
      <c r="A19" s="346"/>
      <c r="B19" s="333"/>
      <c r="C19" s="333"/>
      <c r="D19" s="344"/>
      <c r="E19" s="343"/>
      <c r="F19" s="333"/>
      <c r="G19" s="345"/>
      <c r="H19" s="337"/>
    </row>
    <row r="20" spans="1:8" s="247" customFormat="1" ht="18.75">
      <c r="A20" s="343" t="s">
        <v>71</v>
      </c>
      <c r="B20" s="333"/>
      <c r="C20" s="333"/>
      <c r="D20" s="344">
        <v>8508358</v>
      </c>
      <c r="E20" s="343"/>
      <c r="F20" s="333"/>
      <c r="G20" s="345">
        <v>5611832</v>
      </c>
      <c r="H20" s="337" t="s">
        <v>225</v>
      </c>
    </row>
    <row r="21" spans="1:8" s="247" customFormat="1" ht="16.5" customHeight="1">
      <c r="A21" s="346"/>
      <c r="B21" s="333"/>
      <c r="C21" s="333"/>
      <c r="D21" s="344"/>
      <c r="E21" s="343"/>
      <c r="F21" s="333"/>
      <c r="G21" s="345"/>
      <c r="H21" s="337"/>
    </row>
    <row r="22" spans="1:8" s="247" customFormat="1" ht="12.75" customHeight="1">
      <c r="A22" s="346"/>
      <c r="B22" s="333"/>
      <c r="C22" s="333"/>
      <c r="D22" s="344"/>
      <c r="E22" s="343"/>
      <c r="F22" s="333"/>
      <c r="G22" s="345"/>
      <c r="H22" s="337"/>
    </row>
    <row r="23" spans="1:8" s="247" customFormat="1" ht="18.75">
      <c r="A23" s="343" t="s">
        <v>62</v>
      </c>
      <c r="B23" s="333"/>
      <c r="C23" s="333"/>
      <c r="D23" s="344">
        <v>9605809</v>
      </c>
      <c r="E23" s="343"/>
      <c r="F23" s="333"/>
      <c r="G23" s="345">
        <v>8601559</v>
      </c>
      <c r="H23" s="337" t="s">
        <v>225</v>
      </c>
    </row>
    <row r="24" spans="1:8" s="247" customFormat="1" ht="17.25" customHeight="1">
      <c r="A24" s="249"/>
      <c r="B24" s="246"/>
      <c r="C24" s="246"/>
      <c r="D24" s="248"/>
      <c r="E24" s="246"/>
      <c r="F24" s="246"/>
      <c r="G24" s="248"/>
      <c r="H24" s="296"/>
    </row>
    <row r="25" spans="1:7" s="247" customFormat="1" ht="18.75">
      <c r="A25" s="246"/>
      <c r="B25" s="246"/>
      <c r="C25" s="246"/>
      <c r="D25" s="248"/>
      <c r="E25" s="246"/>
      <c r="F25" s="246"/>
      <c r="G25" s="246"/>
    </row>
    <row r="26" spans="1:8" s="247" customFormat="1" ht="18.75">
      <c r="A26" s="246"/>
      <c r="B26" s="246"/>
      <c r="C26" s="246"/>
      <c r="D26" s="246"/>
      <c r="E26" s="246"/>
      <c r="F26" s="246"/>
      <c r="G26" s="246"/>
      <c r="H26" s="246"/>
    </row>
    <row r="27" spans="1:8" s="247" customFormat="1" ht="18.75">
      <c r="A27" s="246"/>
      <c r="B27" s="246"/>
      <c r="C27" s="246"/>
      <c r="D27" s="246"/>
      <c r="E27" s="246"/>
      <c r="F27" s="246"/>
      <c r="G27" s="246"/>
      <c r="H27" s="246"/>
    </row>
    <row r="28" spans="1:8" ht="15.75">
      <c r="A28" s="246"/>
      <c r="B28" s="246"/>
      <c r="C28" s="246"/>
      <c r="D28" s="246"/>
      <c r="E28" s="246"/>
      <c r="F28" s="246"/>
      <c r="G28" s="246"/>
      <c r="H28" s="246"/>
    </row>
    <row r="35" ht="12.75">
      <c r="L35" s="452" t="s">
        <v>119</v>
      </c>
    </row>
  </sheetData>
  <mergeCells count="2">
    <mergeCell ref="D8:E8"/>
    <mergeCell ref="D5:G5"/>
  </mergeCells>
  <printOptions/>
  <pageMargins left="0.7480314960629921" right="0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C1">
      <selection activeCell="M16" sqref="M16"/>
    </sheetView>
  </sheetViews>
  <sheetFormatPr defaultColWidth="9.00390625" defaultRowHeight="16.5"/>
  <cols>
    <col min="2" max="2" width="38.50390625" style="0" customWidth="1"/>
    <col min="3" max="3" width="13.25390625" style="0" customWidth="1"/>
    <col min="4" max="4" width="3.50390625" style="0" customWidth="1"/>
    <col min="5" max="5" width="11.87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258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0.5" customHeight="1">
      <c r="A2" s="9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76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.75" customHeight="1">
      <c r="A4" s="7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6.5">
      <c r="A5" s="2"/>
      <c r="B5" s="2"/>
      <c r="C5" s="719" t="s">
        <v>170</v>
      </c>
      <c r="D5" s="719"/>
      <c r="E5" s="719"/>
      <c r="F5" s="2"/>
      <c r="G5" s="78"/>
      <c r="H5" s="2"/>
      <c r="I5" s="719" t="s">
        <v>171</v>
      </c>
      <c r="J5" s="719"/>
      <c r="K5" s="719"/>
      <c r="L5" s="2"/>
      <c r="M5" s="78"/>
      <c r="N5" s="14"/>
      <c r="O5" s="14"/>
      <c r="P5" s="14"/>
      <c r="Q5" s="14"/>
    </row>
    <row r="6" spans="1:17" ht="16.5">
      <c r="A6" s="2"/>
      <c r="B6" s="2"/>
      <c r="C6" s="720" t="s">
        <v>172</v>
      </c>
      <c r="D6" s="720"/>
      <c r="E6" s="720"/>
      <c r="F6" s="2"/>
      <c r="H6" s="2"/>
      <c r="I6" s="720" t="s">
        <v>172</v>
      </c>
      <c r="J6" s="720"/>
      <c r="K6" s="720"/>
      <c r="L6" s="2"/>
      <c r="N6" s="14"/>
      <c r="O6" s="14"/>
      <c r="P6" s="14"/>
      <c r="Q6" s="14"/>
    </row>
    <row r="7" spans="1:17" ht="16.5">
      <c r="A7" s="2"/>
      <c r="B7" s="2"/>
      <c r="C7" s="379" t="s">
        <v>166</v>
      </c>
      <c r="D7" s="12"/>
      <c r="E7" s="380" t="s">
        <v>167</v>
      </c>
      <c r="F7" s="12"/>
      <c r="G7" s="12" t="s">
        <v>20</v>
      </c>
      <c r="H7" s="2"/>
      <c r="I7" s="379" t="s">
        <v>166</v>
      </c>
      <c r="J7" s="12"/>
      <c r="K7" s="380" t="s">
        <v>167</v>
      </c>
      <c r="L7" s="12"/>
      <c r="M7" s="12" t="s">
        <v>20</v>
      </c>
      <c r="N7" s="14"/>
      <c r="O7" s="14"/>
      <c r="P7" s="14"/>
      <c r="Q7" s="14"/>
    </row>
    <row r="8" spans="1:17" ht="4.5" customHeight="1">
      <c r="A8" s="2"/>
      <c r="B8" s="2"/>
      <c r="C8" s="84"/>
      <c r="D8" s="2"/>
      <c r="E8" s="87"/>
      <c r="F8" s="2"/>
      <c r="G8" s="78"/>
      <c r="H8" s="2"/>
      <c r="I8" s="84"/>
      <c r="J8" s="2"/>
      <c r="K8" s="78"/>
      <c r="L8" s="2"/>
      <c r="M8" s="2"/>
      <c r="N8" s="14"/>
      <c r="O8" s="14"/>
      <c r="P8" s="14"/>
      <c r="Q8" s="14"/>
    </row>
    <row r="9" spans="1:17" ht="18.75">
      <c r="A9" s="84" t="s">
        <v>439</v>
      </c>
      <c r="B9" s="84"/>
      <c r="C9" s="438">
        <v>8086.947031379</v>
      </c>
      <c r="D9" s="2"/>
      <c r="E9" s="439">
        <v>6629.17675013</v>
      </c>
      <c r="F9" s="2"/>
      <c r="G9" s="300">
        <f>(C9-E9)/E9*100</f>
        <v>21.99021592266962</v>
      </c>
      <c r="H9" s="2"/>
      <c r="I9" s="438">
        <v>66.364499087</v>
      </c>
      <c r="J9" s="79"/>
      <c r="K9" s="439">
        <v>66.716072492</v>
      </c>
      <c r="L9" s="79"/>
      <c r="M9" s="300">
        <v>-0.45</v>
      </c>
      <c r="N9" s="14"/>
      <c r="O9" s="14"/>
      <c r="P9" s="14"/>
      <c r="Q9" s="14"/>
    </row>
    <row r="10" spans="2:17" ht="12" customHeight="1">
      <c r="B10" s="84"/>
      <c r="C10" s="84"/>
      <c r="D10" s="2"/>
      <c r="E10" s="2"/>
      <c r="F10" s="2"/>
      <c r="G10" s="302"/>
      <c r="H10" s="2"/>
      <c r="I10" s="82"/>
      <c r="J10" s="2"/>
      <c r="K10" s="74"/>
      <c r="L10" s="2"/>
      <c r="M10" s="302"/>
      <c r="N10" s="14"/>
      <c r="O10" s="14"/>
      <c r="P10" s="14"/>
      <c r="Q10" s="14"/>
    </row>
    <row r="11" spans="1:17" ht="16.5">
      <c r="A11" s="84" t="s">
        <v>384</v>
      </c>
      <c r="B11" s="84"/>
      <c r="C11" s="82">
        <v>931</v>
      </c>
      <c r="D11" s="2"/>
      <c r="E11" s="74">
        <v>892</v>
      </c>
      <c r="F11" s="2"/>
      <c r="G11" s="300">
        <f>(C11-E11)/E11*100</f>
        <v>4.37219730941704</v>
      </c>
      <c r="H11" s="2"/>
      <c r="I11" s="82">
        <v>201</v>
      </c>
      <c r="J11" s="83"/>
      <c r="K11" s="74">
        <v>204</v>
      </c>
      <c r="L11" s="2"/>
      <c r="M11" s="300">
        <f>(I11-K11)/K11*100</f>
        <v>-1.4705882352941175</v>
      </c>
      <c r="N11" s="14"/>
      <c r="O11" s="14"/>
      <c r="P11" s="14"/>
      <c r="Q11" s="14"/>
    </row>
    <row r="12" spans="1:17" ht="12" customHeight="1">
      <c r="A12" s="84"/>
      <c r="B12" s="84"/>
      <c r="C12" s="84"/>
      <c r="D12" s="2"/>
      <c r="E12" s="2"/>
      <c r="F12" s="2"/>
      <c r="G12" s="301"/>
      <c r="H12" s="2"/>
      <c r="I12" s="82"/>
      <c r="J12" s="2"/>
      <c r="K12" s="74"/>
      <c r="L12" s="2"/>
      <c r="M12" s="301"/>
      <c r="N12" s="14"/>
      <c r="O12" s="14"/>
      <c r="P12" s="14"/>
      <c r="Q12" s="14"/>
    </row>
    <row r="13" spans="1:17" ht="16.5">
      <c r="A13" s="84" t="s">
        <v>385</v>
      </c>
      <c r="B13" s="84"/>
      <c r="C13" s="84">
        <v>54</v>
      </c>
      <c r="D13" s="2" t="s">
        <v>285</v>
      </c>
      <c r="E13" s="2">
        <v>49</v>
      </c>
      <c r="F13" s="2"/>
      <c r="G13" s="300">
        <f>(C13-E13)/E13*100</f>
        <v>10.204081632653061</v>
      </c>
      <c r="H13" s="2"/>
      <c r="I13" s="82">
        <v>10</v>
      </c>
      <c r="J13" s="2"/>
      <c r="K13" s="74">
        <v>21</v>
      </c>
      <c r="L13" s="2"/>
      <c r="M13" s="300">
        <f>(I13-K13)/K13*100</f>
        <v>-52.38095238095239</v>
      </c>
      <c r="N13" s="14"/>
      <c r="O13" s="14"/>
      <c r="P13" s="14"/>
      <c r="Q13" s="14"/>
    </row>
    <row r="14" spans="1:17" ht="11.25" customHeight="1">
      <c r="A14" s="84"/>
      <c r="B14" s="84"/>
      <c r="C14" s="84"/>
      <c r="D14" s="2"/>
      <c r="E14" s="2"/>
      <c r="F14" s="2"/>
      <c r="G14" s="301"/>
      <c r="H14" s="2"/>
      <c r="I14" s="82"/>
      <c r="J14" s="2"/>
      <c r="K14" s="74"/>
      <c r="L14" s="2"/>
      <c r="M14" s="301"/>
      <c r="N14" s="14"/>
      <c r="O14" s="14"/>
      <c r="P14" s="14"/>
      <c r="Q14" s="14"/>
    </row>
    <row r="15" spans="1:17" ht="18" customHeight="1">
      <c r="A15" s="84" t="s">
        <v>416</v>
      </c>
      <c r="B15" s="84"/>
      <c r="C15" s="84">
        <v>15</v>
      </c>
      <c r="D15" s="367" t="s">
        <v>301</v>
      </c>
      <c r="E15" s="2">
        <v>9</v>
      </c>
      <c r="F15" s="2"/>
      <c r="G15" s="301">
        <v>66.67</v>
      </c>
      <c r="I15" s="82">
        <v>13</v>
      </c>
      <c r="J15" s="684" t="s">
        <v>437</v>
      </c>
      <c r="K15" s="74">
        <v>2</v>
      </c>
      <c r="L15" s="2"/>
      <c r="M15" s="301">
        <v>550</v>
      </c>
      <c r="N15" s="14"/>
      <c r="O15" s="14"/>
      <c r="P15" s="14"/>
      <c r="Q15" s="14"/>
    </row>
    <row r="16" spans="1:17" ht="12" customHeight="1">
      <c r="A16" s="84"/>
      <c r="B16" s="84"/>
      <c r="C16" s="82"/>
      <c r="D16" s="2"/>
      <c r="E16" s="74"/>
      <c r="F16" s="2"/>
      <c r="G16" s="302"/>
      <c r="H16" s="2"/>
      <c r="I16" s="82"/>
      <c r="J16" s="2"/>
      <c r="K16" s="74"/>
      <c r="L16" s="2"/>
      <c r="M16" s="302"/>
      <c r="N16" s="14"/>
      <c r="O16" s="14"/>
      <c r="P16" s="14"/>
      <c r="Q16" s="14"/>
    </row>
    <row r="17" spans="1:17" ht="16.5">
      <c r="A17" s="84" t="s">
        <v>22</v>
      </c>
      <c r="B17" s="84"/>
      <c r="C17" s="82">
        <v>2423</v>
      </c>
      <c r="D17" s="2"/>
      <c r="E17" s="74">
        <v>1971</v>
      </c>
      <c r="F17" s="2"/>
      <c r="G17" s="300">
        <f>(C17-E17)/E17*100</f>
        <v>22.932521562658547</v>
      </c>
      <c r="H17" s="2"/>
      <c r="I17" s="82">
        <v>201</v>
      </c>
      <c r="J17" s="83"/>
      <c r="K17" s="74">
        <v>205</v>
      </c>
      <c r="L17" s="2"/>
      <c r="M17" s="300">
        <f>(I17-K17)/K17*100</f>
        <v>-1.951219512195122</v>
      </c>
      <c r="N17" s="14"/>
      <c r="O17" s="14"/>
      <c r="P17" s="14"/>
      <c r="Q17" s="14"/>
    </row>
    <row r="18" spans="1:17" ht="16.5">
      <c r="A18" s="2" t="s">
        <v>93</v>
      </c>
      <c r="B18" s="84"/>
      <c r="C18" s="82">
        <v>935</v>
      </c>
      <c r="D18" s="74"/>
      <c r="E18" s="74">
        <v>896</v>
      </c>
      <c r="F18" s="2"/>
      <c r="G18" s="300">
        <f>(C18-E18)/E18*100</f>
        <v>4.352678571428571</v>
      </c>
      <c r="H18" s="2"/>
      <c r="I18" s="82">
        <v>201</v>
      </c>
      <c r="J18" s="83"/>
      <c r="K18" s="74">
        <v>204</v>
      </c>
      <c r="L18" s="2"/>
      <c r="M18" s="300">
        <f>(I18-K18)/K18*100</f>
        <v>-1.4705882352941175</v>
      </c>
      <c r="N18" s="14"/>
      <c r="O18" s="14"/>
      <c r="P18" s="14"/>
      <c r="Q18" s="14"/>
    </row>
    <row r="19" spans="1:17" ht="16.5">
      <c r="A19" s="2" t="s">
        <v>94</v>
      </c>
      <c r="B19" s="84"/>
      <c r="C19" s="82"/>
      <c r="D19" s="2"/>
      <c r="E19" s="74"/>
      <c r="F19" s="2"/>
      <c r="G19" s="300"/>
      <c r="H19" s="2"/>
      <c r="I19" s="82"/>
      <c r="J19" s="83"/>
      <c r="K19" s="74"/>
      <c r="L19" s="2"/>
      <c r="M19" s="300"/>
      <c r="N19" s="14"/>
      <c r="O19" s="14"/>
      <c r="P19" s="14"/>
      <c r="Q19" s="14"/>
    </row>
    <row r="20" spans="1:17" ht="16.5">
      <c r="A20" s="2" t="s">
        <v>95</v>
      </c>
      <c r="B20" s="84"/>
      <c r="C20" s="82">
        <v>27</v>
      </c>
      <c r="D20" s="2"/>
      <c r="E20" s="74">
        <v>32</v>
      </c>
      <c r="F20" s="2"/>
      <c r="G20" s="300">
        <f>(C20-E20)/E20*100</f>
        <v>-15.625</v>
      </c>
      <c r="H20" s="2"/>
      <c r="I20" s="82">
        <v>0</v>
      </c>
      <c r="J20" s="83"/>
      <c r="K20" s="74">
        <v>1</v>
      </c>
      <c r="L20" s="2"/>
      <c r="M20" s="300">
        <f>(I20-K20)/K20*100</f>
        <v>-100</v>
      </c>
      <c r="N20" s="14"/>
      <c r="O20" s="14"/>
      <c r="P20" s="14"/>
      <c r="Q20" s="14"/>
    </row>
    <row r="21" spans="1:17" ht="16.5">
      <c r="A21" s="2" t="s">
        <v>99</v>
      </c>
      <c r="B21" s="84"/>
      <c r="C21" s="82">
        <v>1283</v>
      </c>
      <c r="D21" s="2"/>
      <c r="E21" s="74">
        <v>863</v>
      </c>
      <c r="F21" s="2"/>
      <c r="G21" s="300">
        <f>(C21-E21)/E21*100</f>
        <v>48.66743916570104</v>
      </c>
      <c r="H21" s="2"/>
      <c r="I21" s="89" t="s">
        <v>134</v>
      </c>
      <c r="J21" s="83"/>
      <c r="K21" s="90" t="s">
        <v>134</v>
      </c>
      <c r="L21" s="2"/>
      <c r="M21" s="300"/>
      <c r="N21" s="14"/>
      <c r="O21" s="14"/>
      <c r="P21" s="14"/>
      <c r="Q21" s="14"/>
    </row>
    <row r="22" spans="1:17" ht="16.5">
      <c r="A22" s="2" t="s">
        <v>96</v>
      </c>
      <c r="B22" s="84"/>
      <c r="C22" s="82">
        <v>0</v>
      </c>
      <c r="D22" s="2"/>
      <c r="E22" s="74">
        <v>9</v>
      </c>
      <c r="F22" s="2"/>
      <c r="G22" s="300">
        <f>(C22-E22)/E22*100</f>
        <v>-100</v>
      </c>
      <c r="H22" s="2"/>
      <c r="I22" s="89" t="s">
        <v>134</v>
      </c>
      <c r="J22" s="83"/>
      <c r="K22" s="90" t="s">
        <v>134</v>
      </c>
      <c r="L22" s="2"/>
      <c r="M22" s="300"/>
      <c r="N22" s="14"/>
      <c r="O22" s="14"/>
      <c r="P22" s="14"/>
      <c r="Q22" s="14"/>
    </row>
    <row r="23" spans="1:17" ht="16.5">
      <c r="A23" s="2" t="s">
        <v>146</v>
      </c>
      <c r="B23" s="84"/>
      <c r="C23" s="82">
        <v>166</v>
      </c>
      <c r="D23" s="2"/>
      <c r="E23" s="74">
        <v>161</v>
      </c>
      <c r="F23" s="2"/>
      <c r="G23" s="300">
        <f>(C23-E23)/E23*100</f>
        <v>3.1055900621118013</v>
      </c>
      <c r="H23" s="2"/>
      <c r="I23" s="89" t="s">
        <v>134</v>
      </c>
      <c r="J23" s="83"/>
      <c r="K23" s="90" t="s">
        <v>134</v>
      </c>
      <c r="L23" s="2"/>
      <c r="M23" s="300"/>
      <c r="N23" s="14"/>
      <c r="O23" s="14"/>
      <c r="P23" s="14"/>
      <c r="Q23" s="14"/>
    </row>
    <row r="24" spans="1:17" ht="16.5">
      <c r="A24" s="2" t="s">
        <v>162</v>
      </c>
      <c r="B24" s="84"/>
      <c r="C24" s="82"/>
      <c r="D24" s="2"/>
      <c r="E24" s="74"/>
      <c r="F24" s="2"/>
      <c r="G24" s="300"/>
      <c r="H24" s="2"/>
      <c r="I24" s="89"/>
      <c r="J24" s="83"/>
      <c r="K24" s="90"/>
      <c r="L24" s="2"/>
      <c r="M24" s="300"/>
      <c r="N24" s="14"/>
      <c r="O24" s="14"/>
      <c r="P24" s="14"/>
      <c r="Q24" s="14"/>
    </row>
    <row r="25" spans="1:17" ht="18.75">
      <c r="A25" s="2" t="s">
        <v>182</v>
      </c>
      <c r="B25" s="84"/>
      <c r="C25" s="82">
        <v>8</v>
      </c>
      <c r="D25" s="2"/>
      <c r="E25" s="74">
        <v>5</v>
      </c>
      <c r="F25" s="2"/>
      <c r="G25" s="300">
        <v>60</v>
      </c>
      <c r="H25" s="2"/>
      <c r="I25" s="89" t="s">
        <v>134</v>
      </c>
      <c r="J25" s="83"/>
      <c r="K25" s="90" t="s">
        <v>134</v>
      </c>
      <c r="L25" s="2"/>
      <c r="M25" s="300"/>
      <c r="N25" s="14"/>
      <c r="O25" s="14"/>
      <c r="P25" s="14"/>
      <c r="Q25" s="14"/>
    </row>
    <row r="26" spans="1:17" ht="16.5">
      <c r="A26" s="2" t="s">
        <v>161</v>
      </c>
      <c r="B26" s="84"/>
      <c r="C26" s="82">
        <v>2</v>
      </c>
      <c r="D26" s="2"/>
      <c r="E26" s="90" t="s">
        <v>134</v>
      </c>
      <c r="F26" s="2"/>
      <c r="G26" s="301"/>
      <c r="H26" s="2"/>
      <c r="I26" s="89" t="s">
        <v>134</v>
      </c>
      <c r="J26" s="83"/>
      <c r="K26" s="90" t="s">
        <v>134</v>
      </c>
      <c r="L26" s="2"/>
      <c r="M26" s="300"/>
      <c r="N26" s="14"/>
      <c r="O26" s="14"/>
      <c r="P26" s="14"/>
      <c r="Q26" s="14"/>
    </row>
    <row r="27" spans="1:17" ht="16.5">
      <c r="A27" s="2" t="s">
        <v>163</v>
      </c>
      <c r="B27" s="84"/>
      <c r="C27" s="82">
        <v>2</v>
      </c>
      <c r="D27" s="2"/>
      <c r="E27" s="74">
        <v>5</v>
      </c>
      <c r="F27" s="2"/>
      <c r="G27" s="300">
        <v>-60</v>
      </c>
      <c r="H27" s="2"/>
      <c r="I27" s="89" t="s">
        <v>134</v>
      </c>
      <c r="J27" s="83"/>
      <c r="K27" s="90" t="s">
        <v>134</v>
      </c>
      <c r="L27" s="2"/>
      <c r="M27" s="300"/>
      <c r="N27" s="14"/>
      <c r="O27" s="14"/>
      <c r="P27" s="14"/>
      <c r="Q27" s="14"/>
    </row>
    <row r="28" spans="1:17" ht="12" customHeight="1">
      <c r="A28" s="2"/>
      <c r="B28" s="84"/>
      <c r="C28" s="83"/>
      <c r="D28" s="2"/>
      <c r="E28" s="83"/>
      <c r="F28" s="2"/>
      <c r="G28" s="300"/>
      <c r="H28" s="2"/>
      <c r="I28" s="82"/>
      <c r="J28" s="83"/>
      <c r="K28" s="74"/>
      <c r="L28" s="2"/>
      <c r="M28" s="300"/>
      <c r="N28" s="14"/>
      <c r="O28" s="14"/>
      <c r="P28" s="14"/>
      <c r="Q28" s="14"/>
    </row>
    <row r="29" spans="1:17" ht="16.5">
      <c r="A29" s="13" t="s">
        <v>149</v>
      </c>
      <c r="B29" s="84"/>
      <c r="C29" s="82"/>
      <c r="D29" s="2"/>
      <c r="E29" s="83"/>
      <c r="F29" s="2"/>
      <c r="G29" s="80"/>
      <c r="H29" s="2"/>
      <c r="I29" s="82"/>
      <c r="J29" s="83"/>
      <c r="K29" s="91"/>
      <c r="L29" s="2"/>
      <c r="M29" s="80"/>
      <c r="N29" s="14"/>
      <c r="O29" s="14"/>
      <c r="P29" s="14"/>
      <c r="Q29" s="14"/>
    </row>
    <row r="30" spans="1:17" ht="16.5">
      <c r="A30" s="700" t="s">
        <v>442</v>
      </c>
      <c r="B30" s="84"/>
      <c r="C30" s="82"/>
      <c r="D30" s="2"/>
      <c r="E30" s="83"/>
      <c r="F30" s="2"/>
      <c r="G30" s="80"/>
      <c r="H30" s="2"/>
      <c r="I30" s="82"/>
      <c r="J30" s="83"/>
      <c r="K30" s="91"/>
      <c r="L30" s="2"/>
      <c r="M30" s="80"/>
      <c r="N30" s="14"/>
      <c r="O30" s="14"/>
      <c r="P30" s="14"/>
      <c r="Q30" s="14"/>
    </row>
    <row r="31" spans="1:17" ht="12" customHeight="1">
      <c r="A31" s="701" t="s">
        <v>441</v>
      </c>
      <c r="B31" s="84"/>
      <c r="C31" s="82"/>
      <c r="D31" s="2"/>
      <c r="E31" s="83"/>
      <c r="F31" s="2"/>
      <c r="G31" s="80"/>
      <c r="H31" s="2"/>
      <c r="I31" s="82"/>
      <c r="J31" s="83"/>
      <c r="K31" s="91"/>
      <c r="L31" s="2"/>
      <c r="M31" s="80"/>
      <c r="N31" s="14"/>
      <c r="O31" s="14"/>
      <c r="P31" s="14"/>
      <c r="Q31" s="14"/>
    </row>
    <row r="32" spans="1:17" ht="16.5">
      <c r="A32" s="2" t="s">
        <v>386</v>
      </c>
      <c r="B32" s="84"/>
      <c r="C32" s="82"/>
      <c r="D32" s="2"/>
      <c r="E32" s="83"/>
      <c r="F32" s="2"/>
      <c r="G32" s="80"/>
      <c r="H32" s="2"/>
      <c r="I32" s="82"/>
      <c r="J32" s="83"/>
      <c r="K32" s="91"/>
      <c r="L32" s="2"/>
      <c r="N32" s="14"/>
      <c r="O32" s="14"/>
      <c r="P32" s="14"/>
      <c r="Q32" s="14"/>
    </row>
    <row r="33" spans="1:256" ht="16.5">
      <c r="A33" t="s">
        <v>452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6.5">
      <c r="A34" s="361" t="s">
        <v>457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" customHeight="1">
      <c r="A35" s="13" t="s">
        <v>456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8.75">
      <c r="A36" s="684" t="s">
        <v>453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>
      <c r="A37" s="361" t="s">
        <v>289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702" t="s">
        <v>298</v>
      </c>
      <c r="N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7" ht="16.5">
      <c r="A41" s="14"/>
      <c r="B41" s="2"/>
      <c r="C41" s="82"/>
      <c r="D41" s="2"/>
      <c r="E41" s="83"/>
      <c r="F41" s="2"/>
      <c r="G41" s="80"/>
      <c r="H41" s="2"/>
      <c r="I41" s="82"/>
      <c r="J41" s="83"/>
      <c r="K41" s="83"/>
      <c r="L41" s="2"/>
      <c r="M41" s="80"/>
      <c r="N41" s="14"/>
      <c r="O41" s="14"/>
      <c r="P41" s="14"/>
      <c r="Q41" s="14"/>
    </row>
    <row r="42" spans="1:13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4">
    <mergeCell ref="I5:K5"/>
    <mergeCell ref="I6:K6"/>
    <mergeCell ref="C5:E5"/>
    <mergeCell ref="C6:E6"/>
  </mergeCells>
  <printOptions horizontalCentered="1"/>
  <pageMargins left="0.03937007874015748" right="0" top="0.11811023622047245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90" zoomScaleNormal="90" workbookViewId="0" topLeftCell="A27">
      <selection activeCell="A42" sqref="A42"/>
    </sheetView>
  </sheetViews>
  <sheetFormatPr defaultColWidth="9.00390625" defaultRowHeight="16.5"/>
  <cols>
    <col min="2" max="2" width="32.00390625" style="0" customWidth="1"/>
    <col min="3" max="3" width="16.25390625" style="0" customWidth="1"/>
    <col min="4" max="4" width="2.75390625" style="0" customWidth="1"/>
    <col min="5" max="5" width="16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6.25390625" style="0" customWidth="1"/>
    <col min="10" max="10" width="2.75390625" style="0" customWidth="1"/>
    <col min="11" max="11" width="15.625" style="0" customWidth="1"/>
    <col min="12" max="12" width="1.75390625" style="0" customWidth="1"/>
    <col min="13" max="13" width="10.50390625" style="0" customWidth="1"/>
  </cols>
  <sheetData>
    <row r="1" spans="1:13" ht="18.75">
      <c r="A1" s="76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" customHeight="1">
      <c r="A2" s="2"/>
      <c r="B2" s="2"/>
      <c r="C2" s="719" t="s">
        <v>170</v>
      </c>
      <c r="D2" s="719"/>
      <c r="E2" s="719"/>
      <c r="F2" s="2"/>
      <c r="G2" s="78"/>
      <c r="H2" s="2"/>
      <c r="I2" s="719" t="s">
        <v>171</v>
      </c>
      <c r="J2" s="719"/>
      <c r="K2" s="719"/>
      <c r="L2" s="2"/>
      <c r="M2" s="78"/>
      <c r="N2" s="14"/>
      <c r="O2" s="14"/>
      <c r="P2" s="14"/>
      <c r="Q2" s="14"/>
    </row>
    <row r="3" spans="1:17" ht="16.5">
      <c r="A3" s="2"/>
      <c r="B3" s="2"/>
      <c r="C3" s="85" t="s">
        <v>164</v>
      </c>
      <c r="D3" s="93"/>
      <c r="E3" s="78" t="s">
        <v>168</v>
      </c>
      <c r="F3" s="2"/>
      <c r="G3" s="2"/>
      <c r="H3" s="2"/>
      <c r="I3" s="85" t="s">
        <v>164</v>
      </c>
      <c r="J3" s="78"/>
      <c r="K3" s="78" t="s">
        <v>168</v>
      </c>
      <c r="L3" s="2"/>
      <c r="M3" s="2"/>
      <c r="N3" s="14"/>
      <c r="O3" s="14"/>
      <c r="P3" s="14"/>
      <c r="Q3" s="14"/>
    </row>
    <row r="4" spans="1:17" ht="16.5" customHeight="1">
      <c r="A4" s="721"/>
      <c r="B4" s="721"/>
      <c r="C4" s="291" t="s">
        <v>165</v>
      </c>
      <c r="D4" s="12"/>
      <c r="E4" s="292" t="s">
        <v>169</v>
      </c>
      <c r="F4" s="12"/>
      <c r="G4" s="81" t="s">
        <v>97</v>
      </c>
      <c r="H4" s="2"/>
      <c r="I4" s="291" t="s">
        <v>165</v>
      </c>
      <c r="J4" s="12"/>
      <c r="K4" s="292" t="s">
        <v>169</v>
      </c>
      <c r="L4" s="12"/>
      <c r="M4" s="81" t="s">
        <v>97</v>
      </c>
      <c r="N4" s="14"/>
      <c r="O4" s="14"/>
      <c r="P4" s="14"/>
      <c r="Q4" s="14"/>
    </row>
    <row r="5" spans="1:17" ht="3" customHeight="1">
      <c r="A5" s="399"/>
      <c r="B5" s="399"/>
      <c r="C5" s="400"/>
      <c r="D5" s="17"/>
      <c r="E5" s="401"/>
      <c r="F5" s="17"/>
      <c r="G5" s="402"/>
      <c r="H5" s="2"/>
      <c r="I5" s="400"/>
      <c r="J5" s="17"/>
      <c r="K5" s="401"/>
      <c r="L5" s="17"/>
      <c r="M5" s="402"/>
      <c r="N5" s="14"/>
      <c r="O5" s="14"/>
      <c r="P5" s="14"/>
      <c r="Q5" s="14"/>
    </row>
    <row r="6" spans="1:17" ht="15.75" customHeight="1">
      <c r="A6" s="177" t="s">
        <v>448</v>
      </c>
      <c r="B6" s="399"/>
      <c r="C6" s="551">
        <v>529094.7</v>
      </c>
      <c r="D6" s="17"/>
      <c r="E6" s="552">
        <v>529730.6</v>
      </c>
      <c r="F6" s="17"/>
      <c r="G6" s="402">
        <v>-0.12</v>
      </c>
      <c r="H6" s="2"/>
      <c r="I6" s="551">
        <v>2898.4</v>
      </c>
      <c r="J6" s="17"/>
      <c r="K6" s="552">
        <v>5279.7</v>
      </c>
      <c r="L6" s="17"/>
      <c r="M6" s="703">
        <v>-45.1</v>
      </c>
      <c r="N6" s="14"/>
      <c r="O6" s="14"/>
      <c r="P6" s="14"/>
      <c r="Q6" s="14"/>
    </row>
    <row r="7" spans="1:17" ht="15.75" customHeight="1">
      <c r="A7" s="84" t="s">
        <v>449</v>
      </c>
      <c r="B7" s="84"/>
      <c r="C7" s="403">
        <v>289814.7</v>
      </c>
      <c r="D7" s="367"/>
      <c r="E7" s="404">
        <v>276520.3</v>
      </c>
      <c r="F7" s="2"/>
      <c r="G7" s="300">
        <f>(C7-E7)/E7*100</f>
        <v>4.807748291897566</v>
      </c>
      <c r="H7" s="2"/>
      <c r="I7" s="403">
        <v>2898.4</v>
      </c>
      <c r="J7" s="367"/>
      <c r="K7" s="404">
        <v>5279.7</v>
      </c>
      <c r="L7" s="2"/>
      <c r="M7" s="300">
        <v>-45.1</v>
      </c>
      <c r="N7" s="14"/>
      <c r="O7" s="14"/>
      <c r="P7" s="14"/>
      <c r="Q7" s="14"/>
    </row>
    <row r="8" spans="1:17" ht="15.75" customHeight="1">
      <c r="A8" s="2" t="s">
        <v>277</v>
      </c>
      <c r="B8" s="2"/>
      <c r="C8" s="403">
        <v>162587.3</v>
      </c>
      <c r="D8" s="367"/>
      <c r="E8" s="404">
        <v>94465.1</v>
      </c>
      <c r="F8" s="2"/>
      <c r="G8" s="300">
        <v>72.11</v>
      </c>
      <c r="H8" s="2"/>
      <c r="I8" s="403">
        <v>665.4</v>
      </c>
      <c r="J8" s="367"/>
      <c r="K8" s="404">
        <v>2694.1</v>
      </c>
      <c r="L8" s="2"/>
      <c r="M8" s="300">
        <v>-75.3</v>
      </c>
      <c r="N8" s="303"/>
      <c r="O8" s="14"/>
      <c r="P8" s="14"/>
      <c r="Q8" s="14"/>
    </row>
    <row r="9" spans="1:17" ht="15.75" customHeight="1">
      <c r="A9" s="2" t="s">
        <v>278</v>
      </c>
      <c r="B9" s="2"/>
      <c r="C9" s="403">
        <v>127227.4</v>
      </c>
      <c r="D9" s="367"/>
      <c r="E9" s="404">
        <v>182055.2</v>
      </c>
      <c r="F9" s="2"/>
      <c r="G9" s="300">
        <v>-30.12</v>
      </c>
      <c r="H9" s="2"/>
      <c r="I9" s="403">
        <v>2233</v>
      </c>
      <c r="J9" s="367"/>
      <c r="K9" s="404">
        <v>2585.6</v>
      </c>
      <c r="L9" s="2"/>
      <c r="M9" s="300">
        <v>-13.64</v>
      </c>
      <c r="N9" s="14"/>
      <c r="O9" s="14"/>
      <c r="P9" s="14"/>
      <c r="Q9" s="14"/>
    </row>
    <row r="10" spans="1:17" ht="6" customHeight="1">
      <c r="A10" s="14"/>
      <c r="B10" s="2"/>
      <c r="C10" s="82"/>
      <c r="D10" s="2"/>
      <c r="E10" s="83"/>
      <c r="F10" s="2"/>
      <c r="G10" s="80"/>
      <c r="H10" s="2"/>
      <c r="I10" s="82"/>
      <c r="J10" s="83"/>
      <c r="K10" s="83"/>
      <c r="L10" s="2"/>
      <c r="M10" s="80"/>
      <c r="N10" s="14"/>
      <c r="O10" s="14"/>
      <c r="P10" s="14"/>
      <c r="Q10" s="14"/>
    </row>
    <row r="11" spans="1:17" ht="16.5">
      <c r="A11" s="84" t="s">
        <v>283</v>
      </c>
      <c r="B11" s="85"/>
      <c r="C11" s="78"/>
      <c r="D11" s="2"/>
      <c r="E11" s="720"/>
      <c r="F11" s="720"/>
      <c r="G11" s="2"/>
      <c r="H11" s="2"/>
      <c r="I11" s="2"/>
      <c r="J11" s="2"/>
      <c r="K11" s="78"/>
      <c r="L11" s="2"/>
      <c r="M11" s="2"/>
      <c r="N11" s="14"/>
      <c r="O11" s="14"/>
      <c r="P11" s="14"/>
      <c r="Q11" s="14"/>
    </row>
    <row r="12" spans="1:13" s="2" customFormat="1" ht="15.75">
      <c r="A12" s="2" t="s">
        <v>279</v>
      </c>
      <c r="C12" s="82"/>
      <c r="E12" s="74"/>
      <c r="G12" s="80"/>
      <c r="I12" s="82"/>
      <c r="J12" s="20"/>
      <c r="K12" s="74"/>
      <c r="M12" s="86"/>
    </row>
    <row r="13" spans="1:13" s="2" customFormat="1" ht="15.75">
      <c r="A13" s="2" t="s">
        <v>95</v>
      </c>
      <c r="C13" s="89">
        <v>130.66976599999998</v>
      </c>
      <c r="E13" s="90">
        <v>51.643</v>
      </c>
      <c r="G13" s="300">
        <v>151.92</v>
      </c>
      <c r="I13" s="82">
        <v>0</v>
      </c>
      <c r="J13" s="20"/>
      <c r="K13" s="74">
        <v>0</v>
      </c>
      <c r="M13" s="299"/>
    </row>
    <row r="14" spans="1:13" s="2" customFormat="1" ht="15.75">
      <c r="A14" s="2" t="s">
        <v>388</v>
      </c>
      <c r="C14" s="89">
        <v>147543.672</v>
      </c>
      <c r="E14" s="90">
        <v>139431.026</v>
      </c>
      <c r="G14" s="300">
        <f>(C14-E14)/E14*100</f>
        <v>5.81839367659819</v>
      </c>
      <c r="I14" s="89" t="s">
        <v>143</v>
      </c>
      <c r="J14" s="20"/>
      <c r="K14" s="90" t="s">
        <v>143</v>
      </c>
      <c r="M14" s="86"/>
    </row>
    <row r="15" spans="1:13" s="2" customFormat="1" ht="15.75">
      <c r="A15" s="2" t="s">
        <v>280</v>
      </c>
      <c r="C15" s="389">
        <v>0</v>
      </c>
      <c r="E15" s="179">
        <v>1522.457842</v>
      </c>
      <c r="G15" s="300">
        <f>(C15-E15)/E15*100</f>
        <v>-100</v>
      </c>
      <c r="I15" s="89" t="s">
        <v>143</v>
      </c>
      <c r="K15" s="90" t="s">
        <v>143</v>
      </c>
      <c r="M15" s="78"/>
    </row>
    <row r="16" spans="1:13" s="2" customFormat="1" ht="15.75">
      <c r="A16" s="2" t="s">
        <v>281</v>
      </c>
      <c r="C16" s="89">
        <v>58682.33406</v>
      </c>
      <c r="E16" s="90">
        <v>105402.10375000001</v>
      </c>
      <c r="G16" s="300">
        <f>(C16-E16)/E16*100</f>
        <v>-44.32527248299824</v>
      </c>
      <c r="I16" s="89" t="s">
        <v>143</v>
      </c>
      <c r="K16" s="90" t="s">
        <v>143</v>
      </c>
      <c r="M16" s="78"/>
    </row>
    <row r="17" spans="1:13" s="2" customFormat="1" ht="15.75">
      <c r="A17" s="2" t="s">
        <v>282</v>
      </c>
      <c r="B17" s="84"/>
      <c r="C17" s="89"/>
      <c r="E17" s="90"/>
      <c r="G17" s="298"/>
      <c r="I17" s="89" t="s">
        <v>143</v>
      </c>
      <c r="K17" s="78" t="s">
        <v>144</v>
      </c>
      <c r="M17" s="78"/>
    </row>
    <row r="18" spans="1:13" s="2" customFormat="1" ht="15.75">
      <c r="A18" s="2" t="s">
        <v>160</v>
      </c>
      <c r="B18" s="84"/>
      <c r="C18" s="89">
        <v>9370.720955</v>
      </c>
      <c r="E18" s="90">
        <v>6803.121194</v>
      </c>
      <c r="G18" s="300">
        <v>37.75</v>
      </c>
      <c r="I18" s="89"/>
      <c r="K18" s="78"/>
      <c r="M18" s="78"/>
    </row>
    <row r="19" spans="1:13" s="2" customFormat="1" ht="15.75">
      <c r="A19" s="2" t="s">
        <v>161</v>
      </c>
      <c r="B19" s="84"/>
      <c r="C19" s="89">
        <v>23552.577584000002</v>
      </c>
      <c r="D19" s="84" t="s">
        <v>223</v>
      </c>
      <c r="E19" s="90" t="s">
        <v>134</v>
      </c>
      <c r="G19" s="298"/>
      <c r="I19" s="89"/>
      <c r="K19" s="78"/>
      <c r="M19" s="78"/>
    </row>
    <row r="20" spans="1:13" s="2" customFormat="1" ht="15.75">
      <c r="A20" s="2" t="s">
        <v>163</v>
      </c>
      <c r="B20" s="84"/>
      <c r="C20" s="84">
        <v>0</v>
      </c>
      <c r="E20" s="2">
        <v>0</v>
      </c>
      <c r="G20" s="78"/>
      <c r="I20" s="82"/>
      <c r="K20" s="87"/>
      <c r="M20" s="78"/>
    </row>
    <row r="21" spans="2:12" s="2" customFormat="1" ht="6" customHeight="1">
      <c r="B21" s="88"/>
      <c r="C21" s="371"/>
      <c r="E21" s="446"/>
      <c r="I21" s="82"/>
      <c r="J21" s="79"/>
      <c r="K21" s="305"/>
      <c r="L21" s="79"/>
    </row>
    <row r="22" spans="1:13" s="2" customFormat="1" ht="18.75">
      <c r="A22" s="84" t="s">
        <v>310</v>
      </c>
      <c r="B22" s="88"/>
      <c r="C22" s="89">
        <f>SUM(C23:C33)</f>
        <v>4363576.876213</v>
      </c>
      <c r="E22" s="90">
        <f>SUM(E23:E33)</f>
        <v>3948350.829604</v>
      </c>
      <c r="F22" s="90"/>
      <c r="G22" s="300">
        <f>(C22-E22)/E22*100</f>
        <v>10.516442548511968</v>
      </c>
      <c r="I22" s="82">
        <v>21710</v>
      </c>
      <c r="J22" s="79"/>
      <c r="K22" s="74">
        <v>25760.849146</v>
      </c>
      <c r="L22" s="79"/>
      <c r="M22" s="300">
        <f>(I22-K22)/K22*100</f>
        <v>-15.724827714497112</v>
      </c>
    </row>
    <row r="23" spans="1:13" s="2" customFormat="1" ht="15.75" customHeight="1">
      <c r="A23" s="2" t="s">
        <v>93</v>
      </c>
      <c r="C23" s="89">
        <v>3485419.8650860004</v>
      </c>
      <c r="E23" s="90">
        <v>3397168.026861</v>
      </c>
      <c r="F23" s="90"/>
      <c r="G23" s="300">
        <f>(C23-E23)/E23*100</f>
        <v>2.597806099880955</v>
      </c>
      <c r="I23" s="82">
        <v>21710.395871999997</v>
      </c>
      <c r="J23" s="79"/>
      <c r="K23" s="74">
        <v>25760.359812</v>
      </c>
      <c r="L23" s="79"/>
      <c r="M23" s="300">
        <f>(I23-K23)/K23*100</f>
        <v>-15.721690106647495</v>
      </c>
    </row>
    <row r="24" spans="1:13" s="2" customFormat="1" ht="15.75">
      <c r="A24" s="2" t="s">
        <v>94</v>
      </c>
      <c r="C24" s="304"/>
      <c r="E24" s="447"/>
      <c r="F24" s="90"/>
      <c r="G24" s="300"/>
      <c r="I24" s="82"/>
      <c r="J24" s="79"/>
      <c r="K24" s="74"/>
      <c r="L24" s="79"/>
      <c r="M24" s="80"/>
    </row>
    <row r="25" spans="1:13" s="2" customFormat="1" ht="15.75">
      <c r="A25" s="2" t="s">
        <v>95</v>
      </c>
      <c r="C25" s="89">
        <v>2269.286597999977</v>
      </c>
      <c r="E25" s="90">
        <v>2920.694833</v>
      </c>
      <c r="F25" s="90"/>
      <c r="G25" s="300">
        <v>-22.32</v>
      </c>
      <c r="I25" s="405">
        <v>0.3</v>
      </c>
      <c r="J25" s="92"/>
      <c r="K25" s="372">
        <v>0.489334</v>
      </c>
      <c r="L25" s="79"/>
      <c r="M25" s="300">
        <v>-38.78</v>
      </c>
    </row>
    <row r="26" spans="1:13" s="2" customFormat="1" ht="15.75">
      <c r="A26" s="2" t="s">
        <v>99</v>
      </c>
      <c r="C26" s="89">
        <v>830137.279462</v>
      </c>
      <c r="E26" s="90">
        <v>524475.805716</v>
      </c>
      <c r="F26" s="90"/>
      <c r="G26" s="300">
        <f>(C26-E26)/E26*100</f>
        <v>58.27942307628838</v>
      </c>
      <c r="I26" s="89" t="s">
        <v>143</v>
      </c>
      <c r="J26" s="20"/>
      <c r="K26" s="90" t="s">
        <v>134</v>
      </c>
      <c r="L26" s="79"/>
      <c r="M26" s="80"/>
    </row>
    <row r="27" spans="1:13" s="2" customFormat="1" ht="15.75">
      <c r="A27" s="2" t="s">
        <v>98</v>
      </c>
      <c r="C27" s="89">
        <v>1</v>
      </c>
      <c r="E27" s="90">
        <v>244.273025</v>
      </c>
      <c r="F27" s="90"/>
      <c r="G27" s="300">
        <v>-99.59</v>
      </c>
      <c r="I27" s="89" t="s">
        <v>143</v>
      </c>
      <c r="J27" s="20"/>
      <c r="K27" s="90" t="s">
        <v>134</v>
      </c>
      <c r="L27" s="79"/>
      <c r="M27" s="80"/>
    </row>
    <row r="28" spans="1:13" s="2" customFormat="1" ht="15.75">
      <c r="A28" s="2" t="s">
        <v>146</v>
      </c>
      <c r="C28" s="89">
        <v>10.455225</v>
      </c>
      <c r="E28" s="90">
        <v>41.535175</v>
      </c>
      <c r="F28" s="90"/>
      <c r="G28" s="300">
        <v>-76.19</v>
      </c>
      <c r="I28" s="82">
        <v>0</v>
      </c>
      <c r="K28" s="74">
        <v>0</v>
      </c>
      <c r="L28" s="79"/>
      <c r="M28" s="80"/>
    </row>
    <row r="29" spans="1:13" s="2" customFormat="1" ht="15.75">
      <c r="A29" s="2" t="s">
        <v>162</v>
      </c>
      <c r="B29" s="84"/>
      <c r="C29" s="304"/>
      <c r="E29" s="447"/>
      <c r="F29" s="90"/>
      <c r="G29" s="300"/>
      <c r="J29" s="20"/>
      <c r="L29" s="79"/>
      <c r="M29" s="80"/>
    </row>
    <row r="30" spans="1:13" s="2" customFormat="1" ht="15.75">
      <c r="A30" s="2" t="s">
        <v>160</v>
      </c>
      <c r="B30" s="84"/>
      <c r="C30" s="89">
        <v>19874.806662</v>
      </c>
      <c r="E30" s="90">
        <v>23478.6</v>
      </c>
      <c r="F30" s="90"/>
      <c r="G30" s="300">
        <f>(C30-E30)/E30*100</f>
        <v>-15.349268431678208</v>
      </c>
      <c r="I30" s="89" t="s">
        <v>143</v>
      </c>
      <c r="J30" s="79"/>
      <c r="K30" s="90" t="s">
        <v>134</v>
      </c>
      <c r="L30" s="79"/>
      <c r="M30" s="80"/>
    </row>
    <row r="31" spans="1:13" s="2" customFormat="1" ht="15.75">
      <c r="A31" s="2" t="s">
        <v>228</v>
      </c>
      <c r="B31" s="84"/>
      <c r="C31" s="89">
        <v>25857.681518999998</v>
      </c>
      <c r="E31" s="90" t="s">
        <v>134</v>
      </c>
      <c r="F31" s="90"/>
      <c r="G31" s="300"/>
      <c r="I31" s="89"/>
      <c r="J31" s="79"/>
      <c r="K31" s="90"/>
      <c r="L31" s="79"/>
      <c r="M31" s="80"/>
    </row>
    <row r="32" spans="1:13" s="2" customFormat="1" ht="15.75">
      <c r="A32" s="2" t="s">
        <v>163</v>
      </c>
      <c r="B32" s="84"/>
      <c r="C32" s="403">
        <v>0.3592</v>
      </c>
      <c r="E32" s="90">
        <v>2.4</v>
      </c>
      <c r="F32" s="90"/>
      <c r="G32" s="300">
        <v>-80</v>
      </c>
      <c r="I32" s="89" t="s">
        <v>143</v>
      </c>
      <c r="J32" s="79"/>
      <c r="K32" s="90" t="s">
        <v>134</v>
      </c>
      <c r="L32" s="79"/>
      <c r="M32" s="80"/>
    </row>
    <row r="33" spans="1:13" s="2" customFormat="1" ht="15.75">
      <c r="A33" s="2" t="s">
        <v>130</v>
      </c>
      <c r="C33" s="89">
        <v>6.142461</v>
      </c>
      <c r="E33" s="90">
        <v>19.493994</v>
      </c>
      <c r="F33" s="90"/>
      <c r="G33" s="300">
        <v>-68.42</v>
      </c>
      <c r="I33" s="89" t="s">
        <v>143</v>
      </c>
      <c r="J33" s="20"/>
      <c r="K33" s="90" t="s">
        <v>134</v>
      </c>
      <c r="L33" s="79"/>
      <c r="M33" s="80"/>
    </row>
    <row r="34" spans="2:12" s="2" customFormat="1" ht="6" customHeight="1">
      <c r="B34" s="79"/>
      <c r="C34" s="93"/>
      <c r="E34" s="93"/>
      <c r="F34" s="93"/>
      <c r="I34" s="93"/>
      <c r="J34" s="79"/>
      <c r="K34" s="93"/>
      <c r="L34" s="93"/>
    </row>
    <row r="35" spans="1:13" s="2" customFormat="1" ht="15.75">
      <c r="A35" s="84" t="s">
        <v>284</v>
      </c>
      <c r="C35" s="89">
        <f>C22/239</f>
        <v>18257.643833527196</v>
      </c>
      <c r="E35" s="90">
        <v>15856.830678068272</v>
      </c>
      <c r="F35" s="74"/>
      <c r="G35" s="300">
        <f>(C35-E35)/E35*100</f>
        <v>15.140561214287986</v>
      </c>
      <c r="I35" s="82">
        <v>91</v>
      </c>
      <c r="K35" s="74">
        <v>103.45722548594378</v>
      </c>
      <c r="M35" s="300">
        <v>-11.65</v>
      </c>
    </row>
    <row r="36" spans="1:12" ht="6" customHeight="1">
      <c r="A36" s="2"/>
      <c r="B36" s="2"/>
      <c r="C36" s="2"/>
      <c r="D36" s="2"/>
      <c r="E36" s="2"/>
      <c r="F36" s="2"/>
      <c r="G36" s="2"/>
      <c r="H36" s="2"/>
      <c r="I36" s="84"/>
      <c r="J36" s="2"/>
      <c r="K36" s="2"/>
      <c r="L36" s="2"/>
    </row>
    <row r="37" spans="1:11" s="84" customFormat="1" ht="15.75">
      <c r="A37" s="84" t="s">
        <v>21</v>
      </c>
      <c r="C37" s="82">
        <v>239</v>
      </c>
      <c r="E37" s="74">
        <v>249</v>
      </c>
      <c r="F37" s="2"/>
      <c r="I37" s="84">
        <v>239</v>
      </c>
      <c r="J37" s="2"/>
      <c r="K37" s="2">
        <v>249</v>
      </c>
    </row>
    <row r="38" ht="9" customHeight="1">
      <c r="A38" s="84"/>
    </row>
    <row r="39" spans="1:13" ht="15.75" customHeight="1">
      <c r="A39" s="13" t="s">
        <v>145</v>
      </c>
      <c r="M39" s="2"/>
    </row>
    <row r="40" spans="1:13" ht="15.75" customHeight="1">
      <c r="A40" s="13" t="s">
        <v>454</v>
      </c>
      <c r="M40" s="2"/>
    </row>
    <row r="41" spans="1:13" ht="13.5" customHeight="1">
      <c r="A41" s="13" t="s">
        <v>467</v>
      </c>
      <c r="M41" s="2"/>
    </row>
    <row r="42" ht="15.75" customHeight="1">
      <c r="A42" s="361" t="s">
        <v>148</v>
      </c>
    </row>
    <row r="43" spans="1:13" ht="15.75" customHeight="1">
      <c r="A43" s="13" t="s">
        <v>229</v>
      </c>
      <c r="M43" s="165" t="s">
        <v>299</v>
      </c>
    </row>
    <row r="44" ht="16.5">
      <c r="A44" s="361"/>
    </row>
  </sheetData>
  <mergeCells count="4">
    <mergeCell ref="I2:K2"/>
    <mergeCell ref="A4:B4"/>
    <mergeCell ref="E11:F11"/>
    <mergeCell ref="C2:E2"/>
  </mergeCells>
  <printOptions horizontalCentered="1" verticalCentered="1"/>
  <pageMargins left="0.6299212598425197" right="0.3937007874015748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 topLeftCell="A1">
      <selection activeCell="A1" sqref="A1"/>
    </sheetView>
  </sheetViews>
  <sheetFormatPr defaultColWidth="9.00390625" defaultRowHeight="16.5"/>
  <cols>
    <col min="1" max="1" width="59.625" style="2" customWidth="1"/>
    <col min="2" max="2" width="3.75390625" style="2" customWidth="1"/>
    <col min="3" max="3" width="12.125" style="2" customWidth="1"/>
    <col min="4" max="4" width="7.00390625" style="2" customWidth="1"/>
    <col min="5" max="5" width="11.75390625" style="2" customWidth="1"/>
    <col min="6" max="6" width="5.75390625" style="2" customWidth="1"/>
    <col min="7" max="7" width="11.125" style="2" customWidth="1"/>
    <col min="8" max="8" width="3.625" style="2" customWidth="1"/>
    <col min="9" max="9" width="9.125" style="2" bestFit="1" customWidth="1"/>
    <col min="10" max="10" width="6.375" style="2" customWidth="1"/>
    <col min="11" max="16384" width="9.00390625" style="2" customWidth="1"/>
  </cols>
  <sheetData>
    <row r="1" ht="18.75">
      <c r="A1" s="76" t="s">
        <v>23</v>
      </c>
    </row>
    <row r="2" ht="18.75">
      <c r="A2" s="76"/>
    </row>
    <row r="3" spans="2:7" ht="16.5" customHeight="1">
      <c r="B3" s="720"/>
      <c r="C3" s="720"/>
      <c r="E3" s="720"/>
      <c r="F3" s="720"/>
      <c r="G3" s="720"/>
    </row>
    <row r="4" spans="1:9" ht="16.5">
      <c r="A4" s="347"/>
      <c r="B4" s="347"/>
      <c r="C4" s="723" t="s">
        <v>172</v>
      </c>
      <c r="D4" s="723"/>
      <c r="E4" s="723"/>
      <c r="F4" s="347"/>
      <c r="G4" s="347"/>
      <c r="I4" s="95"/>
    </row>
    <row r="5" spans="1:7" ht="16.5">
      <c r="A5" s="348"/>
      <c r="B5" s="349"/>
      <c r="C5" s="381" t="s">
        <v>166</v>
      </c>
      <c r="D5" s="350"/>
      <c r="E5" s="382" t="s">
        <v>167</v>
      </c>
      <c r="F5" s="349"/>
      <c r="G5" s="351" t="s">
        <v>20</v>
      </c>
    </row>
    <row r="6" spans="1:7" ht="16.5">
      <c r="A6" s="348"/>
      <c r="B6" s="267"/>
      <c r="C6" s="352"/>
      <c r="D6" s="267"/>
      <c r="E6" s="353"/>
      <c r="F6" s="267"/>
      <c r="G6" s="453"/>
    </row>
    <row r="7" spans="1:12" ht="48" customHeight="1">
      <c r="A7" s="354" t="s">
        <v>124</v>
      </c>
      <c r="B7" s="347"/>
      <c r="C7" s="584">
        <v>17086.68</v>
      </c>
      <c r="D7" s="585"/>
      <c r="E7" s="584">
        <v>15740.43</v>
      </c>
      <c r="F7" s="347"/>
      <c r="G7" s="355">
        <f aca="true" t="shared" si="0" ref="G7:G12">(C7-E7)/E7*100</f>
        <v>8.552815901471561</v>
      </c>
      <c r="I7" s="96"/>
      <c r="K7" s="80"/>
      <c r="L7" s="97"/>
    </row>
    <row r="8" spans="1:11" ht="48" customHeight="1">
      <c r="A8" s="354" t="s">
        <v>125</v>
      </c>
      <c r="B8" s="347"/>
      <c r="C8" s="584">
        <v>15029.81</v>
      </c>
      <c r="D8" s="585"/>
      <c r="E8" s="584">
        <v>14230.14</v>
      </c>
      <c r="F8" s="347"/>
      <c r="G8" s="355">
        <f t="shared" si="0"/>
        <v>5.619551177992628</v>
      </c>
      <c r="I8" s="96"/>
      <c r="K8" s="80"/>
    </row>
    <row r="9" spans="1:11" ht="48" customHeight="1">
      <c r="A9" s="354" t="s">
        <v>126</v>
      </c>
      <c r="B9" s="347"/>
      <c r="C9" s="584">
        <v>1955.06</v>
      </c>
      <c r="D9" s="585"/>
      <c r="E9" s="584">
        <v>1831.99</v>
      </c>
      <c r="F9" s="347"/>
      <c r="G9" s="355">
        <f t="shared" si="0"/>
        <v>6.717831429210855</v>
      </c>
      <c r="I9" s="96"/>
      <c r="K9" s="98"/>
    </row>
    <row r="10" spans="1:11" ht="48" customHeight="1">
      <c r="A10" s="354" t="s">
        <v>127</v>
      </c>
      <c r="B10" s="347"/>
      <c r="C10" s="584">
        <v>5219.35</v>
      </c>
      <c r="D10" s="585"/>
      <c r="E10" s="584">
        <v>4741.32</v>
      </c>
      <c r="F10" s="347"/>
      <c r="G10" s="355">
        <f t="shared" si="0"/>
        <v>10.082213392051173</v>
      </c>
      <c r="I10" s="96"/>
      <c r="K10" s="98"/>
    </row>
    <row r="11" spans="1:11" ht="48" customHeight="1">
      <c r="A11" s="354" t="s">
        <v>147</v>
      </c>
      <c r="B11" s="347"/>
      <c r="C11" s="584">
        <v>1981.58</v>
      </c>
      <c r="D11" s="585"/>
      <c r="E11" s="584">
        <v>1556.88</v>
      </c>
      <c r="F11" s="347"/>
      <c r="G11" s="355">
        <f t="shared" si="0"/>
        <v>27.278916807974912</v>
      </c>
      <c r="I11" s="96"/>
      <c r="K11" s="98"/>
    </row>
    <row r="12" spans="1:11" ht="48" customHeight="1">
      <c r="A12" s="354" t="s">
        <v>128</v>
      </c>
      <c r="B12" s="347"/>
      <c r="C12" s="584">
        <v>985.67</v>
      </c>
      <c r="D12" s="585"/>
      <c r="E12" s="584">
        <v>988.6</v>
      </c>
      <c r="F12" s="347"/>
      <c r="G12" s="355">
        <f t="shared" si="0"/>
        <v>-0.2963787173781169</v>
      </c>
      <c r="K12" s="78"/>
    </row>
    <row r="13" spans="7:11" ht="24" customHeight="1">
      <c r="G13" s="78"/>
      <c r="K13" s="78"/>
    </row>
    <row r="14" spans="1:11" ht="15.75">
      <c r="A14" s="87"/>
      <c r="B14" s="78"/>
      <c r="C14" s="78"/>
      <c r="E14" s="722"/>
      <c r="F14" s="722"/>
      <c r="K14" s="80"/>
    </row>
    <row r="15" spans="5:11" ht="15.75">
      <c r="E15" s="87"/>
      <c r="G15" s="78"/>
      <c r="K15" s="78"/>
    </row>
    <row r="16" spans="5:11" ht="15.75">
      <c r="E16" s="87"/>
      <c r="G16" s="78"/>
      <c r="I16" s="79"/>
      <c r="K16" s="80"/>
    </row>
    <row r="17" spans="1:11" ht="15.75">
      <c r="A17" s="87"/>
      <c r="C17" s="83"/>
      <c r="E17" s="83"/>
      <c r="G17" s="80"/>
      <c r="I17" s="99"/>
      <c r="K17" s="80"/>
    </row>
    <row r="18" spans="5:11" ht="15.75">
      <c r="E18" s="87"/>
      <c r="G18" s="78"/>
      <c r="K18" s="78"/>
    </row>
    <row r="19" spans="1:11" ht="15.75">
      <c r="A19" s="87"/>
      <c r="B19" s="79"/>
      <c r="C19" s="78"/>
      <c r="E19" s="722"/>
      <c r="F19" s="722"/>
      <c r="G19" s="80"/>
      <c r="K19" s="80"/>
    </row>
    <row r="20" spans="5:11" ht="15.75">
      <c r="E20" s="87"/>
      <c r="G20" s="78"/>
      <c r="K20" s="78"/>
    </row>
    <row r="21" spans="1:11" ht="15.75">
      <c r="A21" s="87"/>
      <c r="B21" s="79"/>
      <c r="C21" s="78"/>
      <c r="E21" s="722"/>
      <c r="F21" s="722"/>
      <c r="G21" s="80"/>
      <c r="K21" s="80"/>
    </row>
    <row r="22" ht="15.75">
      <c r="J22" s="165" t="s">
        <v>129</v>
      </c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448818897637796" right="0" top="0.551181102362204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1">
      <selection activeCell="A16" sqref="A16"/>
    </sheetView>
  </sheetViews>
  <sheetFormatPr defaultColWidth="9.00390625" defaultRowHeight="16.5"/>
  <cols>
    <col min="1" max="1" width="10.625" style="0" customWidth="1"/>
    <col min="2" max="2" width="3.00390625" style="0" customWidth="1"/>
    <col min="3" max="3" width="18.00390625" style="0" customWidth="1"/>
    <col min="4" max="4" width="11.125" style="0" customWidth="1"/>
    <col min="5" max="5" width="27.875" style="0" customWidth="1"/>
    <col min="6" max="6" width="15.50390625" style="0" customWidth="1"/>
  </cols>
  <sheetData>
    <row r="1" spans="1:6" ht="18.75">
      <c r="A1" s="76" t="s">
        <v>230</v>
      </c>
      <c r="B1" s="76"/>
      <c r="C1" s="2"/>
      <c r="D1" s="2"/>
      <c r="E1" s="2"/>
      <c r="F1" s="2"/>
    </row>
    <row r="2" spans="1:6" ht="19.5">
      <c r="A2" s="77"/>
      <c r="B2" s="77"/>
      <c r="C2" s="2"/>
      <c r="D2" s="2"/>
      <c r="E2" s="2"/>
      <c r="F2" s="2"/>
    </row>
    <row r="3" spans="1:6" ht="18.75">
      <c r="A3" s="76"/>
      <c r="B3" s="76"/>
      <c r="C3" s="2"/>
      <c r="D3" s="2"/>
      <c r="E3" s="2"/>
      <c r="F3" s="2"/>
    </row>
    <row r="4" spans="1:6" ht="16.5">
      <c r="A4" s="277" t="s">
        <v>231</v>
      </c>
      <c r="B4" s="277"/>
      <c r="C4" s="12"/>
      <c r="D4" s="12"/>
      <c r="E4" s="17"/>
      <c r="F4" s="2"/>
    </row>
    <row r="5" spans="1:6" ht="27.75" customHeight="1">
      <c r="A5" s="590" t="s">
        <v>25</v>
      </c>
      <c r="B5" s="588"/>
      <c r="C5" s="596" t="s">
        <v>24</v>
      </c>
      <c r="D5" s="589"/>
      <c r="E5" s="724" t="s">
        <v>232</v>
      </c>
      <c r="F5" s="725"/>
    </row>
    <row r="6" spans="1:6" ht="17.25">
      <c r="A6" s="458">
        <v>1</v>
      </c>
      <c r="B6" s="268"/>
      <c r="C6" s="459" t="s">
        <v>27</v>
      </c>
      <c r="D6" s="462"/>
      <c r="E6" s="460">
        <v>89022.9</v>
      </c>
      <c r="F6" s="461"/>
    </row>
    <row r="7" spans="1:6" ht="17.25">
      <c r="A7" s="458">
        <v>2</v>
      </c>
      <c r="B7" s="268"/>
      <c r="C7" s="459" t="s">
        <v>29</v>
      </c>
      <c r="D7" s="462"/>
      <c r="E7" s="463">
        <v>31835.7245735086</v>
      </c>
      <c r="F7" s="461"/>
    </row>
    <row r="8" spans="1:6" ht="17.25">
      <c r="A8" s="458">
        <v>3</v>
      </c>
      <c r="B8" s="268"/>
      <c r="C8" s="459" t="s">
        <v>233</v>
      </c>
      <c r="D8" s="462"/>
      <c r="E8" s="463">
        <v>29885.34344493656</v>
      </c>
      <c r="F8" s="461"/>
    </row>
    <row r="9" spans="1:6" ht="17.25">
      <c r="A9" s="458">
        <v>4</v>
      </c>
      <c r="B9" s="268"/>
      <c r="C9" s="459" t="s">
        <v>234</v>
      </c>
      <c r="D9" s="462"/>
      <c r="E9" s="463">
        <v>24025.911146779952</v>
      </c>
      <c r="F9" s="461"/>
    </row>
    <row r="10" spans="1:6" ht="17.25">
      <c r="A10" s="458">
        <v>5</v>
      </c>
      <c r="B10" s="268"/>
      <c r="C10" s="459" t="s">
        <v>235</v>
      </c>
      <c r="D10" s="462"/>
      <c r="E10" s="463">
        <v>19392.595924773355</v>
      </c>
      <c r="F10" s="461"/>
    </row>
    <row r="11" spans="1:6" ht="17.25">
      <c r="A11" s="458">
        <v>6</v>
      </c>
      <c r="B11" s="268"/>
      <c r="C11" s="459" t="s">
        <v>236</v>
      </c>
      <c r="D11" s="462"/>
      <c r="E11" s="463">
        <v>18688.56730773339</v>
      </c>
      <c r="F11" s="461"/>
    </row>
    <row r="12" spans="1:6" ht="17.25">
      <c r="A12" s="458">
        <v>7</v>
      </c>
      <c r="B12" s="268"/>
      <c r="C12" s="459" t="s">
        <v>237</v>
      </c>
      <c r="D12" s="462"/>
      <c r="E12" s="463">
        <v>16892.01388187738</v>
      </c>
      <c r="F12" s="461"/>
    </row>
    <row r="13" spans="1:6" ht="16.5">
      <c r="A13" s="458">
        <v>8</v>
      </c>
      <c r="B13" s="268"/>
      <c r="C13" s="459" t="s">
        <v>238</v>
      </c>
      <c r="D13" s="464"/>
      <c r="E13" s="463">
        <v>9234.207260058354</v>
      </c>
      <c r="F13" s="461"/>
    </row>
    <row r="14" spans="1:6" ht="17.25">
      <c r="A14" s="458">
        <v>9</v>
      </c>
      <c r="B14" s="268"/>
      <c r="C14" s="459" t="s">
        <v>28</v>
      </c>
      <c r="D14" s="462"/>
      <c r="E14" s="463">
        <v>8849.57</v>
      </c>
      <c r="F14" s="461"/>
    </row>
    <row r="15" spans="1:6" ht="17.25">
      <c r="A15" s="455">
        <v>10</v>
      </c>
      <c r="B15" s="456"/>
      <c r="C15" s="465" t="s">
        <v>239</v>
      </c>
      <c r="D15" s="466"/>
      <c r="E15" s="467">
        <v>7726.506597631456</v>
      </c>
      <c r="F15" s="457"/>
    </row>
    <row r="16" spans="1:6" ht="27.75" customHeight="1">
      <c r="A16" s="590" t="s">
        <v>240</v>
      </c>
      <c r="B16" s="592"/>
      <c r="C16" s="593"/>
      <c r="D16" s="594"/>
      <c r="E16" s="595"/>
      <c r="F16" s="594"/>
    </row>
    <row r="17" spans="1:6" ht="17.25">
      <c r="A17" s="458">
        <v>17</v>
      </c>
      <c r="B17" s="268"/>
      <c r="C17" s="459" t="s">
        <v>241</v>
      </c>
      <c r="D17" s="469"/>
      <c r="E17" s="470">
        <v>3633.250794791755</v>
      </c>
      <c r="F17" s="461"/>
    </row>
    <row r="18" spans="1:6" ht="17.25">
      <c r="A18" s="458">
        <v>18</v>
      </c>
      <c r="B18" s="268"/>
      <c r="C18" s="459" t="s">
        <v>242</v>
      </c>
      <c r="D18" s="469"/>
      <c r="E18" s="470">
        <v>3621.9797297984023</v>
      </c>
      <c r="F18" s="461"/>
    </row>
    <row r="19" spans="1:6" ht="17.25">
      <c r="A19" s="458">
        <v>27</v>
      </c>
      <c r="B19" s="268"/>
      <c r="C19" s="459" t="s">
        <v>243</v>
      </c>
      <c r="D19" s="469"/>
      <c r="E19" s="470">
        <v>1535.4895988481462</v>
      </c>
      <c r="F19" s="461"/>
    </row>
    <row r="20" spans="1:6" ht="18" customHeight="1">
      <c r="A20" s="455">
        <v>39</v>
      </c>
      <c r="B20" s="471"/>
      <c r="C20" s="465" t="s">
        <v>244</v>
      </c>
      <c r="D20" s="466"/>
      <c r="E20" s="472">
        <v>351.4236795978003</v>
      </c>
      <c r="F20" s="457"/>
    </row>
    <row r="21" spans="1:6" ht="18" customHeight="1">
      <c r="A21" s="13"/>
      <c r="B21" s="13"/>
      <c r="C21" s="13"/>
      <c r="D21" s="2"/>
      <c r="E21" s="2"/>
      <c r="F21" s="4"/>
    </row>
    <row r="22" spans="1:6" ht="16.5">
      <c r="A22" s="13" t="s">
        <v>151</v>
      </c>
      <c r="F22" s="7"/>
    </row>
    <row r="23" spans="1:6" ht="13.5" customHeight="1">
      <c r="A23" s="13"/>
      <c r="F23" s="7"/>
    </row>
    <row r="24" spans="1:6" ht="16.5">
      <c r="A24" s="13" t="s">
        <v>245</v>
      </c>
      <c r="F24" s="7"/>
    </row>
    <row r="25" ht="13.5" customHeight="1">
      <c r="A25" s="278"/>
    </row>
    <row r="26" spans="1:6" ht="16.5">
      <c r="A26" s="13" t="s">
        <v>87</v>
      </c>
      <c r="F26" s="13"/>
    </row>
    <row r="32" ht="16.5">
      <c r="K32" s="165" t="s">
        <v>246</v>
      </c>
    </row>
  </sheetData>
  <mergeCells count="1">
    <mergeCell ref="E5:F5"/>
  </mergeCells>
  <printOptions/>
  <pageMargins left="0.7480314960629921" right="0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21">
      <selection activeCell="B27" sqref="B27"/>
    </sheetView>
  </sheetViews>
  <sheetFormatPr defaultColWidth="7.375" defaultRowHeight="16.5"/>
  <cols>
    <col min="1" max="1" width="2.875" style="103" customWidth="1"/>
    <col min="2" max="2" width="24.875" style="103" customWidth="1"/>
    <col min="3" max="3" width="5.125" style="103" customWidth="1"/>
    <col min="4" max="4" width="1.625" style="101" customWidth="1"/>
    <col min="5" max="5" width="4.75390625" style="103" customWidth="1"/>
    <col min="6" max="6" width="0.74609375" style="103" customWidth="1"/>
    <col min="7" max="7" width="16.625" style="103" customWidth="1"/>
    <col min="8" max="8" width="3.00390625" style="103" customWidth="1"/>
    <col min="9" max="9" width="2.00390625" style="103" customWidth="1"/>
    <col min="10" max="10" width="5.125" style="103" customWidth="1"/>
    <col min="11" max="11" width="1.00390625" style="103" customWidth="1"/>
    <col min="12" max="12" width="18.625" style="103" customWidth="1"/>
    <col min="13" max="13" width="2.875" style="103" customWidth="1"/>
    <col min="14" max="14" width="11.625" style="103" customWidth="1"/>
    <col min="15" max="15" width="1.875" style="103" customWidth="1"/>
    <col min="16" max="16" width="6.125" style="101" customWidth="1"/>
    <col min="17" max="17" width="0.875" style="101" customWidth="1"/>
    <col min="18" max="18" width="13.125" style="101" customWidth="1"/>
    <col min="19" max="19" width="0.875" style="101" customWidth="1"/>
    <col min="20" max="20" width="13.375" style="102" customWidth="1"/>
    <col min="21" max="21" width="1.00390625" style="103" customWidth="1"/>
    <col min="22" max="16384" width="7.375" style="103" customWidth="1"/>
  </cols>
  <sheetData>
    <row r="1" spans="2:17" ht="18.75">
      <c r="B1" s="413" t="s">
        <v>157</v>
      </c>
      <c r="C1" s="407"/>
      <c r="D1" s="408"/>
      <c r="E1" s="409"/>
      <c r="F1" s="409"/>
      <c r="G1" s="409"/>
      <c r="H1" s="410"/>
      <c r="I1" s="409"/>
      <c r="J1" s="410"/>
      <c r="K1" s="409"/>
      <c r="L1" s="410"/>
      <c r="M1" s="409"/>
      <c r="N1" s="411"/>
      <c r="O1" s="409"/>
      <c r="P1" s="412"/>
      <c r="Q1" s="412"/>
    </row>
    <row r="2" spans="1:17" ht="12" customHeight="1">
      <c r="A2" s="413"/>
      <c r="B2" s="406"/>
      <c r="C2" s="407"/>
      <c r="D2" s="408"/>
      <c r="E2" s="409"/>
      <c r="F2" s="409"/>
      <c r="G2" s="409"/>
      <c r="H2" s="410"/>
      <c r="I2" s="409"/>
      <c r="J2" s="410"/>
      <c r="K2" s="409"/>
      <c r="L2" s="410"/>
      <c r="M2" s="409"/>
      <c r="N2" s="411"/>
      <c r="O2" s="409"/>
      <c r="P2" s="412"/>
      <c r="Q2" s="412"/>
    </row>
    <row r="3" spans="1:22" ht="12.75">
      <c r="A3" s="412"/>
      <c r="B3" s="414" t="s">
        <v>247</v>
      </c>
      <c r="C3" s="415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126"/>
      <c r="R3" s="121"/>
      <c r="S3" s="427"/>
      <c r="T3" s="428"/>
      <c r="U3" s="131"/>
      <c r="V3" s="121"/>
    </row>
    <row r="4" spans="1:22" ht="4.5" customHeight="1">
      <c r="A4" s="412"/>
      <c r="B4" s="412"/>
      <c r="C4" s="412"/>
      <c r="D4" s="412"/>
      <c r="E4" s="119"/>
      <c r="F4" s="412"/>
      <c r="G4" s="412"/>
      <c r="H4" s="412"/>
      <c r="I4" s="412"/>
      <c r="J4" s="412"/>
      <c r="K4" s="412"/>
      <c r="L4" s="412"/>
      <c r="M4" s="412"/>
      <c r="N4" s="119"/>
      <c r="O4" s="119"/>
      <c r="P4" s="412"/>
      <c r="Q4" s="126"/>
      <c r="R4" s="121"/>
      <c r="S4" s="129"/>
      <c r="T4" s="428"/>
      <c r="U4" s="131"/>
      <c r="V4" s="121"/>
    </row>
    <row r="5" spans="1:22" ht="16.5">
      <c r="A5" s="412"/>
      <c r="B5" s="473"/>
      <c r="C5" s="474"/>
      <c r="D5" s="473"/>
      <c r="E5" s="475"/>
      <c r="F5" s="476"/>
      <c r="G5" s="477">
        <v>38626</v>
      </c>
      <c r="H5" s="478"/>
      <c r="I5" s="479"/>
      <c r="J5" s="476"/>
      <c r="K5" s="476"/>
      <c r="L5" s="477">
        <v>38322</v>
      </c>
      <c r="M5" s="478"/>
      <c r="N5" s="480"/>
      <c r="O5" s="481"/>
      <c r="P5" s="115"/>
      <c r="Q5" s="412"/>
      <c r="R5" s="429"/>
      <c r="S5" s="109"/>
      <c r="T5" s="109"/>
      <c r="U5" s="108"/>
      <c r="V5" s="121"/>
    </row>
    <row r="6" spans="1:22" ht="16.5">
      <c r="A6" s="412"/>
      <c r="B6" s="482" t="s">
        <v>24</v>
      </c>
      <c r="C6" s="483"/>
      <c r="D6" s="484"/>
      <c r="E6" s="485" t="s">
        <v>25</v>
      </c>
      <c r="F6" s="486"/>
      <c r="G6" s="485" t="s">
        <v>26</v>
      </c>
      <c r="H6" s="487"/>
      <c r="I6" s="484"/>
      <c r="J6" s="485" t="s">
        <v>25</v>
      </c>
      <c r="K6" s="486"/>
      <c r="L6" s="485" t="s">
        <v>26</v>
      </c>
      <c r="M6" s="487"/>
      <c r="N6" s="485" t="s">
        <v>20</v>
      </c>
      <c r="O6" s="488"/>
      <c r="P6" s="416"/>
      <c r="Q6" s="412"/>
      <c r="R6" s="110"/>
      <c r="S6" s="109"/>
      <c r="T6" s="111"/>
      <c r="U6" s="100"/>
      <c r="V6" s="121"/>
    </row>
    <row r="7" spans="1:22" ht="18" customHeight="1">
      <c r="A7" s="113"/>
      <c r="B7" s="489" t="s">
        <v>248</v>
      </c>
      <c r="C7" s="490"/>
      <c r="D7" s="491"/>
      <c r="E7" s="507">
        <v>1</v>
      </c>
      <c r="F7" s="492"/>
      <c r="G7" s="493">
        <v>12992115.1</v>
      </c>
      <c r="H7" s="481"/>
      <c r="I7" s="491"/>
      <c r="J7" s="507">
        <v>1</v>
      </c>
      <c r="K7" s="492"/>
      <c r="L7" s="494">
        <v>12707578.3</v>
      </c>
      <c r="M7" s="481"/>
      <c r="N7" s="495">
        <f>(G7-L7)/L7*100</f>
        <v>2.2391111294588586</v>
      </c>
      <c r="O7" s="481"/>
      <c r="P7" s="112"/>
      <c r="Q7" s="412"/>
      <c r="R7" s="430"/>
      <c r="S7" s="109"/>
      <c r="T7" s="111"/>
      <c r="U7" s="100"/>
      <c r="V7" s="121"/>
    </row>
    <row r="8" spans="1:22" ht="18" customHeight="1">
      <c r="A8" s="113"/>
      <c r="B8" s="489" t="s">
        <v>235</v>
      </c>
      <c r="C8" s="490"/>
      <c r="D8" s="491"/>
      <c r="E8" s="507">
        <v>2</v>
      </c>
      <c r="F8" s="492"/>
      <c r="G8" s="496">
        <v>4042622.037272452</v>
      </c>
      <c r="H8" s="481"/>
      <c r="I8" s="491"/>
      <c r="J8" s="510">
        <v>2</v>
      </c>
      <c r="K8" s="497"/>
      <c r="L8" s="494">
        <v>3557674.4282228947</v>
      </c>
      <c r="M8" s="481"/>
      <c r="N8" s="495">
        <f aca="true" t="shared" si="0" ref="N8:N21">(G8-L8)/L8*100</f>
        <v>13.631028325764902</v>
      </c>
      <c r="O8" s="481"/>
      <c r="P8" s="112"/>
      <c r="Q8" s="412"/>
      <c r="R8" s="431"/>
      <c r="S8" s="117"/>
      <c r="T8" s="114"/>
      <c r="U8" s="135"/>
      <c r="V8" s="121"/>
    </row>
    <row r="9" spans="1:22" ht="18" customHeight="1">
      <c r="A9" s="113"/>
      <c r="B9" s="489" t="s">
        <v>28</v>
      </c>
      <c r="C9" s="490"/>
      <c r="D9" s="491"/>
      <c r="E9" s="507">
        <v>3</v>
      </c>
      <c r="F9" s="492"/>
      <c r="G9" s="496">
        <v>3475171.77</v>
      </c>
      <c r="H9" s="481"/>
      <c r="I9" s="491"/>
      <c r="J9" s="510">
        <v>3</v>
      </c>
      <c r="K9" s="497"/>
      <c r="L9" s="494">
        <v>3532912.03</v>
      </c>
      <c r="M9" s="481"/>
      <c r="N9" s="495">
        <f t="shared" si="0"/>
        <v>-1.634353176917337</v>
      </c>
      <c r="O9" s="481"/>
      <c r="P9" s="112"/>
      <c r="Q9" s="412"/>
      <c r="R9" s="417"/>
      <c r="S9" s="117"/>
      <c r="T9" s="114"/>
      <c r="U9" s="135"/>
      <c r="V9" s="121"/>
    </row>
    <row r="10" spans="1:22" ht="18" customHeight="1">
      <c r="A10" s="113"/>
      <c r="B10" s="489" t="s">
        <v>233</v>
      </c>
      <c r="C10" s="490"/>
      <c r="D10" s="491"/>
      <c r="E10" s="507">
        <v>4</v>
      </c>
      <c r="F10" s="492"/>
      <c r="G10" s="496">
        <v>2988221.405383796</v>
      </c>
      <c r="H10" s="481"/>
      <c r="I10" s="491"/>
      <c r="J10" s="510">
        <v>4</v>
      </c>
      <c r="K10" s="497"/>
      <c r="L10" s="494">
        <v>2815928.019427913</v>
      </c>
      <c r="M10" s="481"/>
      <c r="N10" s="495">
        <f t="shared" si="0"/>
        <v>6.118529478281427</v>
      </c>
      <c r="O10" s="481"/>
      <c r="P10" s="112"/>
      <c r="Q10" s="412"/>
      <c r="R10" s="431"/>
      <c r="S10" s="128"/>
      <c r="T10" s="114"/>
      <c r="U10" s="130"/>
      <c r="V10" s="121"/>
    </row>
    <row r="11" spans="1:22" s="116" customFormat="1" ht="18" customHeight="1">
      <c r="A11" s="113"/>
      <c r="B11" s="489" t="s">
        <v>237</v>
      </c>
      <c r="C11" s="490"/>
      <c r="D11" s="491"/>
      <c r="E11" s="507">
        <v>5</v>
      </c>
      <c r="F11" s="492"/>
      <c r="G11" s="496">
        <v>2445198.451113262</v>
      </c>
      <c r="H11" s="481"/>
      <c r="I11" s="491"/>
      <c r="J11" s="510">
        <v>5</v>
      </c>
      <c r="K11" s="497"/>
      <c r="L11" s="494">
        <v>2441261.3837161884</v>
      </c>
      <c r="M11" s="481"/>
      <c r="N11" s="495">
        <f t="shared" si="0"/>
        <v>0.16127185000897679</v>
      </c>
      <c r="O11" s="481"/>
      <c r="P11" s="112"/>
      <c r="Q11" s="412"/>
      <c r="R11" s="417"/>
      <c r="S11" s="117"/>
      <c r="T11" s="114"/>
      <c r="U11" s="135"/>
      <c r="V11" s="135"/>
    </row>
    <row r="12" spans="1:22" s="116" customFormat="1" ht="18" customHeight="1">
      <c r="A12" s="113"/>
      <c r="B12" s="489" t="s">
        <v>29</v>
      </c>
      <c r="C12" s="490"/>
      <c r="D12" s="491"/>
      <c r="E12" s="507">
        <v>6</v>
      </c>
      <c r="F12" s="492"/>
      <c r="G12" s="496">
        <v>1361541.468388851</v>
      </c>
      <c r="H12" s="481"/>
      <c r="I12" s="491"/>
      <c r="J12" s="510">
        <v>7</v>
      </c>
      <c r="K12" s="497"/>
      <c r="L12" s="494">
        <v>1177517.9435820398</v>
      </c>
      <c r="M12" s="481"/>
      <c r="N12" s="495">
        <f t="shared" si="0"/>
        <v>15.628086672463517</v>
      </c>
      <c r="O12" s="481"/>
      <c r="P12" s="112"/>
      <c r="Q12" s="412"/>
      <c r="R12" s="417"/>
      <c r="S12" s="117"/>
      <c r="T12" s="114"/>
      <c r="U12" s="135"/>
      <c r="V12" s="135"/>
    </row>
    <row r="13" spans="1:22" s="116" customFormat="1" ht="18" customHeight="1">
      <c r="A13" s="113"/>
      <c r="B13" s="489" t="s">
        <v>249</v>
      </c>
      <c r="C13" s="490"/>
      <c r="D13" s="491"/>
      <c r="E13" s="507">
        <v>7</v>
      </c>
      <c r="F13" s="492"/>
      <c r="G13" s="496">
        <v>1185321.8054211035</v>
      </c>
      <c r="H13" s="481"/>
      <c r="I13" s="491"/>
      <c r="J13" s="510">
        <v>6</v>
      </c>
      <c r="K13" s="497"/>
      <c r="L13" s="494">
        <v>1194516.786733723</v>
      </c>
      <c r="M13" s="481"/>
      <c r="N13" s="495">
        <f t="shared" si="0"/>
        <v>-0.7697657676090266</v>
      </c>
      <c r="O13" s="481"/>
      <c r="P13" s="112"/>
      <c r="Q13" s="412"/>
      <c r="R13" s="417"/>
      <c r="S13" s="117"/>
      <c r="T13" s="114"/>
      <c r="U13" s="135"/>
      <c r="V13" s="135"/>
    </row>
    <row r="14" spans="1:22" s="116" customFormat="1" ht="18" customHeight="1">
      <c r="A14" s="113"/>
      <c r="B14" s="489" t="s">
        <v>250</v>
      </c>
      <c r="C14" s="490"/>
      <c r="D14" s="491"/>
      <c r="E14" s="507">
        <v>8</v>
      </c>
      <c r="F14" s="492"/>
      <c r="G14" s="496">
        <v>1013806.9336882866</v>
      </c>
      <c r="H14" s="481"/>
      <c r="I14" s="491"/>
      <c r="J14" s="510">
        <v>8</v>
      </c>
      <c r="K14" s="497"/>
      <c r="L14" s="494">
        <v>940672.8829686013</v>
      </c>
      <c r="M14" s="481"/>
      <c r="N14" s="495">
        <f>(G14-L14)/L14*100</f>
        <v>7.7746528090495</v>
      </c>
      <c r="O14" s="481"/>
      <c r="P14" s="112"/>
      <c r="Q14" s="412"/>
      <c r="R14" s="417"/>
      <c r="S14" s="118"/>
      <c r="T14" s="114"/>
      <c r="U14" s="135"/>
      <c r="V14" s="135"/>
    </row>
    <row r="15" spans="1:22" s="116" customFormat="1" ht="18" customHeight="1">
      <c r="A15" s="113"/>
      <c r="B15" s="489" t="s">
        <v>234</v>
      </c>
      <c r="C15" s="673"/>
      <c r="D15" s="491"/>
      <c r="E15" s="510">
        <v>9</v>
      </c>
      <c r="F15" s="497"/>
      <c r="G15" s="496">
        <v>981729.9774295479</v>
      </c>
      <c r="H15" s="481"/>
      <c r="I15" s="491"/>
      <c r="J15" s="510">
        <v>9</v>
      </c>
      <c r="K15" s="497"/>
      <c r="L15" s="494">
        <v>861462.9176476642</v>
      </c>
      <c r="M15" s="481"/>
      <c r="N15" s="495">
        <f t="shared" si="0"/>
        <v>13.96079358938496</v>
      </c>
      <c r="O15" s="481"/>
      <c r="P15" s="112"/>
      <c r="Q15" s="412"/>
      <c r="R15" s="417"/>
      <c r="S15" s="117"/>
      <c r="T15" s="114"/>
      <c r="U15" s="135"/>
      <c r="V15" s="135"/>
    </row>
    <row r="16" spans="1:22" s="116" customFormat="1" ht="18" customHeight="1">
      <c r="A16" s="113"/>
      <c r="B16" s="482" t="s">
        <v>408</v>
      </c>
      <c r="C16" s="622"/>
      <c r="D16" s="623"/>
      <c r="E16" s="509">
        <v>10</v>
      </c>
      <c r="F16" s="624"/>
      <c r="G16" s="505">
        <v>896145.9</v>
      </c>
      <c r="H16" s="499"/>
      <c r="I16" s="498"/>
      <c r="J16" s="509">
        <v>10</v>
      </c>
      <c r="K16" s="624"/>
      <c r="L16" s="506">
        <v>829098.1</v>
      </c>
      <c r="M16" s="499"/>
      <c r="N16" s="500">
        <f t="shared" si="0"/>
        <v>8.086835562643317</v>
      </c>
      <c r="O16" s="481"/>
      <c r="P16" s="112"/>
      <c r="Q16" s="412"/>
      <c r="R16" s="417"/>
      <c r="S16" s="117"/>
      <c r="T16" s="114"/>
      <c r="U16" s="135"/>
      <c r="V16" s="135"/>
    </row>
    <row r="17" spans="1:22" s="120" customFormat="1" ht="18" customHeight="1">
      <c r="A17" s="113"/>
      <c r="B17" s="501" t="s">
        <v>240</v>
      </c>
      <c r="C17" s="487"/>
      <c r="D17" s="498"/>
      <c r="E17" s="508"/>
      <c r="F17" s="498"/>
      <c r="G17" s="498"/>
      <c r="H17" s="499"/>
      <c r="I17" s="498"/>
      <c r="J17" s="508"/>
      <c r="K17" s="498"/>
      <c r="L17" s="498"/>
      <c r="M17" s="499"/>
      <c r="N17" s="500"/>
      <c r="O17" s="502"/>
      <c r="P17" s="112"/>
      <c r="Q17" s="412"/>
      <c r="R17" s="135"/>
      <c r="S17" s="135"/>
      <c r="T17" s="114"/>
      <c r="U17" s="135"/>
      <c r="V17" s="130"/>
    </row>
    <row r="18" spans="1:22" s="120" customFormat="1" ht="18" customHeight="1">
      <c r="A18" s="113"/>
      <c r="B18" s="490" t="s">
        <v>251</v>
      </c>
      <c r="C18" s="503"/>
      <c r="D18" s="475"/>
      <c r="E18" s="507">
        <v>18</v>
      </c>
      <c r="F18" s="475"/>
      <c r="G18" s="493">
        <v>407229.1142818884</v>
      </c>
      <c r="H18" s="481"/>
      <c r="I18" s="475"/>
      <c r="J18" s="507">
        <v>14</v>
      </c>
      <c r="K18" s="475"/>
      <c r="L18" s="504">
        <v>441435.78415904066</v>
      </c>
      <c r="M18" s="481"/>
      <c r="N18" s="495">
        <f t="shared" si="0"/>
        <v>-7.7489571767086876</v>
      </c>
      <c r="O18" s="481"/>
      <c r="P18" s="112"/>
      <c r="Q18" s="412"/>
      <c r="R18" s="135"/>
      <c r="S18" s="135"/>
      <c r="T18" s="114"/>
      <c r="U18" s="135"/>
      <c r="V18" s="130"/>
    </row>
    <row r="19" spans="1:22" s="120" customFormat="1" ht="18" customHeight="1">
      <c r="A19" s="113"/>
      <c r="B19" s="490" t="s">
        <v>252</v>
      </c>
      <c r="C19" s="503"/>
      <c r="D19" s="475"/>
      <c r="E19" s="507">
        <v>19</v>
      </c>
      <c r="F19" s="475"/>
      <c r="G19" s="496">
        <v>274381.8654131618</v>
      </c>
      <c r="H19" s="481"/>
      <c r="I19" s="475"/>
      <c r="J19" s="510">
        <v>19</v>
      </c>
      <c r="K19" s="475"/>
      <c r="L19" s="494">
        <v>314315.71316377696</v>
      </c>
      <c r="M19" s="481"/>
      <c r="N19" s="495">
        <f t="shared" si="0"/>
        <v>-12.705011578535775</v>
      </c>
      <c r="O19" s="481"/>
      <c r="P19" s="112"/>
      <c r="Q19" s="412"/>
      <c r="R19" s="417"/>
      <c r="S19" s="135"/>
      <c r="T19" s="114"/>
      <c r="U19" s="135"/>
      <c r="V19" s="130"/>
    </row>
    <row r="20" spans="1:22" s="120" customFormat="1" ht="18" customHeight="1">
      <c r="A20" s="113"/>
      <c r="B20" s="490" t="s">
        <v>253</v>
      </c>
      <c r="C20" s="503"/>
      <c r="D20" s="475"/>
      <c r="E20" s="507">
        <v>20</v>
      </c>
      <c r="F20" s="475"/>
      <c r="G20" s="496">
        <v>237080.16304347824</v>
      </c>
      <c r="H20" s="481"/>
      <c r="I20" s="475"/>
      <c r="J20" s="510">
        <v>20</v>
      </c>
      <c r="K20" s="475"/>
      <c r="L20" s="494">
        <v>217495.3626562117</v>
      </c>
      <c r="M20" s="481"/>
      <c r="N20" s="495">
        <f t="shared" si="0"/>
        <v>9.004697915432628</v>
      </c>
      <c r="O20" s="481"/>
      <c r="P20" s="112"/>
      <c r="Q20" s="412"/>
      <c r="R20" s="417"/>
      <c r="S20" s="135"/>
      <c r="T20" s="114"/>
      <c r="U20" s="135"/>
      <c r="V20" s="130"/>
    </row>
    <row r="21" spans="1:22" s="120" customFormat="1" ht="18" customHeight="1">
      <c r="A21" s="113"/>
      <c r="B21" s="501" t="s">
        <v>244</v>
      </c>
      <c r="C21" s="487"/>
      <c r="D21" s="498"/>
      <c r="E21" s="509">
        <v>29</v>
      </c>
      <c r="F21" s="498"/>
      <c r="G21" s="505">
        <v>113707.99109351807</v>
      </c>
      <c r="H21" s="499"/>
      <c r="I21" s="498"/>
      <c r="J21" s="509">
        <v>26</v>
      </c>
      <c r="K21" s="498"/>
      <c r="L21" s="506">
        <v>133404.54539962544</v>
      </c>
      <c r="M21" s="499"/>
      <c r="N21" s="500">
        <f t="shared" si="0"/>
        <v>-14.764530134340289</v>
      </c>
      <c r="O21" s="499"/>
      <c r="P21" s="112"/>
      <c r="Q21" s="412"/>
      <c r="R21" s="417"/>
      <c r="S21" s="135"/>
      <c r="T21" s="114"/>
      <c r="U21" s="135"/>
      <c r="V21" s="130"/>
    </row>
    <row r="22" spans="1:22" s="120" customFormat="1" ht="12.75" customHeight="1">
      <c r="A22" s="117"/>
      <c r="B22" s="117"/>
      <c r="C22" s="117"/>
      <c r="D22" s="117"/>
      <c r="E22" s="418"/>
      <c r="F22" s="117"/>
      <c r="G22" s="117"/>
      <c r="H22" s="117"/>
      <c r="I22" s="117"/>
      <c r="J22" s="418"/>
      <c r="K22" s="117"/>
      <c r="L22" s="117"/>
      <c r="M22" s="117"/>
      <c r="N22" s="419"/>
      <c r="O22" s="117"/>
      <c r="P22" s="412"/>
      <c r="Q22" s="412"/>
      <c r="R22" s="417"/>
      <c r="S22" s="135"/>
      <c r="T22" s="114"/>
      <c r="U22" s="135"/>
      <c r="V22" s="130"/>
    </row>
    <row r="23" spans="1:22" s="116" customFormat="1" ht="18" customHeight="1">
      <c r="A23" s="117"/>
      <c r="B23" s="420" t="s">
        <v>409</v>
      </c>
      <c r="C23" s="118"/>
      <c r="D23" s="117"/>
      <c r="E23" s="421"/>
      <c r="F23" s="118"/>
      <c r="G23" s="118"/>
      <c r="H23" s="117"/>
      <c r="I23" s="117"/>
      <c r="J23" s="418"/>
      <c r="K23" s="117"/>
      <c r="L23" s="117"/>
      <c r="M23" s="117"/>
      <c r="N23" s="419"/>
      <c r="O23" s="117"/>
      <c r="P23" s="412"/>
      <c r="Q23" s="412"/>
      <c r="R23" s="135"/>
      <c r="S23" s="423"/>
      <c r="T23" s="432"/>
      <c r="U23" s="136"/>
      <c r="V23" s="135"/>
    </row>
    <row r="24" spans="1:21" s="116" customFormat="1" ht="18.75" customHeight="1">
      <c r="A24" s="117"/>
      <c r="B24" s="420" t="s">
        <v>463</v>
      </c>
      <c r="C24" s="118"/>
      <c r="D24" s="117"/>
      <c r="E24" s="421"/>
      <c r="F24" s="118"/>
      <c r="G24" s="118"/>
      <c r="H24" s="117"/>
      <c r="I24" s="117"/>
      <c r="J24" s="418"/>
      <c r="K24" s="117"/>
      <c r="L24" s="117"/>
      <c r="M24" s="117"/>
      <c r="N24" s="419"/>
      <c r="O24" s="117"/>
      <c r="P24" s="125"/>
      <c r="Q24" s="126"/>
      <c r="S24" s="122"/>
      <c r="T24" s="123"/>
      <c r="U24" s="124"/>
    </row>
    <row r="25" spans="1:21" s="116" customFormat="1" ht="12.75" customHeight="1">
      <c r="A25" s="117"/>
      <c r="B25" s="420" t="s">
        <v>465</v>
      </c>
      <c r="C25" s="118"/>
      <c r="D25" s="117"/>
      <c r="E25" s="421"/>
      <c r="F25" s="118"/>
      <c r="G25" s="118"/>
      <c r="H25" s="117"/>
      <c r="I25" s="117"/>
      <c r="J25" s="418"/>
      <c r="K25" s="117"/>
      <c r="L25" s="117"/>
      <c r="M25" s="117"/>
      <c r="N25" s="419"/>
      <c r="O25" s="117"/>
      <c r="P25" s="125"/>
      <c r="Q25" s="126"/>
      <c r="S25" s="122"/>
      <c r="T25" s="123"/>
      <c r="U25" s="124"/>
    </row>
    <row r="26" spans="1:21" s="116" customFormat="1" ht="11.25" customHeight="1">
      <c r="A26" s="117"/>
      <c r="B26" s="420" t="s">
        <v>466</v>
      </c>
      <c r="C26" s="118"/>
      <c r="D26" s="117"/>
      <c r="E26" s="421"/>
      <c r="F26" s="118"/>
      <c r="G26" s="118"/>
      <c r="H26" s="117"/>
      <c r="I26" s="117"/>
      <c r="J26" s="418"/>
      <c r="K26" s="117"/>
      <c r="L26" s="117"/>
      <c r="M26" s="117"/>
      <c r="N26" s="419"/>
      <c r="O26" s="117"/>
      <c r="P26" s="125"/>
      <c r="Q26" s="126"/>
      <c r="S26" s="122"/>
      <c r="T26" s="123"/>
      <c r="U26" s="124"/>
    </row>
    <row r="27" spans="1:21" s="116" customFormat="1" ht="11.25" customHeight="1">
      <c r="A27" s="117"/>
      <c r="B27" s="422"/>
      <c r="C27" s="118"/>
      <c r="D27" s="117"/>
      <c r="E27" s="421"/>
      <c r="F27" s="118"/>
      <c r="G27" s="118"/>
      <c r="H27" s="117"/>
      <c r="I27" s="117"/>
      <c r="J27" s="418"/>
      <c r="K27" s="117"/>
      <c r="L27" s="117"/>
      <c r="M27" s="117"/>
      <c r="N27" s="419"/>
      <c r="O27" s="117"/>
      <c r="P27" s="125"/>
      <c r="Q27" s="126"/>
      <c r="S27" s="122"/>
      <c r="T27" s="123"/>
      <c r="U27" s="124"/>
    </row>
    <row r="28" spans="1:21" s="116" customFormat="1" ht="17.25" customHeight="1">
      <c r="A28" s="412"/>
      <c r="B28" s="414" t="s">
        <v>410</v>
      </c>
      <c r="C28" s="118"/>
      <c r="D28" s="117"/>
      <c r="E28" s="133"/>
      <c r="F28" s="118"/>
      <c r="G28" s="423"/>
      <c r="H28" s="117"/>
      <c r="I28" s="117"/>
      <c r="J28" s="424"/>
      <c r="K28" s="117"/>
      <c r="L28" s="137"/>
      <c r="M28" s="117"/>
      <c r="N28" s="138"/>
      <c r="O28" s="412"/>
      <c r="P28" s="125"/>
      <c r="Q28" s="126"/>
      <c r="S28" s="127"/>
      <c r="T28" s="123"/>
      <c r="U28" s="124"/>
    </row>
    <row r="29" spans="1:21" s="116" customFormat="1" ht="11.25" customHeight="1">
      <c r="A29" s="412"/>
      <c r="B29" s="414"/>
      <c r="C29" s="118"/>
      <c r="D29" s="117"/>
      <c r="E29" s="133"/>
      <c r="F29" s="118"/>
      <c r="G29" s="423"/>
      <c r="H29" s="117"/>
      <c r="I29" s="117"/>
      <c r="J29" s="424"/>
      <c r="K29" s="117"/>
      <c r="L29" s="137"/>
      <c r="M29" s="117"/>
      <c r="N29" s="138"/>
      <c r="O29" s="412"/>
      <c r="P29" s="125"/>
      <c r="Q29" s="126"/>
      <c r="S29" s="122"/>
      <c r="T29" s="123"/>
      <c r="U29" s="124"/>
    </row>
    <row r="30" spans="1:21" s="116" customFormat="1" ht="17.25" customHeight="1">
      <c r="A30" s="412"/>
      <c r="B30" s="425" t="s">
        <v>254</v>
      </c>
      <c r="C30" s="118"/>
      <c r="D30" s="117"/>
      <c r="E30" s="133"/>
      <c r="F30" s="118"/>
      <c r="G30" s="134"/>
      <c r="H30" s="117"/>
      <c r="I30" s="117"/>
      <c r="J30" s="424"/>
      <c r="K30" s="117"/>
      <c r="L30" s="137"/>
      <c r="M30" s="117"/>
      <c r="N30" s="138"/>
      <c r="O30" s="412"/>
      <c r="P30" s="125"/>
      <c r="Q30" s="126"/>
      <c r="S30" s="122"/>
      <c r="T30" s="123"/>
      <c r="U30" s="124"/>
    </row>
    <row r="31" spans="1:21" s="116" customFormat="1" ht="15.75" customHeight="1">
      <c r="A31" s="412"/>
      <c r="B31" s="426"/>
      <c r="C31" s="118"/>
      <c r="D31" s="117"/>
      <c r="E31" s="133"/>
      <c r="F31" s="118"/>
      <c r="G31" s="134"/>
      <c r="H31" s="117"/>
      <c r="I31" s="117"/>
      <c r="J31" s="424"/>
      <c r="K31" s="117"/>
      <c r="L31" s="137"/>
      <c r="M31" s="117"/>
      <c r="N31" s="138"/>
      <c r="O31" s="412"/>
      <c r="Q31" s="126"/>
      <c r="S31" s="122"/>
      <c r="U31" s="124"/>
    </row>
    <row r="32" spans="1:21" s="116" customFormat="1" ht="9.75" customHeight="1">
      <c r="A32" s="412"/>
      <c r="B32" s="414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125"/>
      <c r="Q32" s="126"/>
      <c r="S32" s="122"/>
      <c r="U32" s="124"/>
    </row>
    <row r="33" spans="1:21" s="116" customFormat="1" ht="12.75">
      <c r="A33" s="103"/>
      <c r="B33" s="104"/>
      <c r="D33" s="101"/>
      <c r="E33" s="103"/>
      <c r="F33" s="103"/>
      <c r="G33" s="103"/>
      <c r="H33" s="103"/>
      <c r="I33" s="103"/>
      <c r="J33" s="103"/>
      <c r="K33" s="101"/>
      <c r="L33" s="101"/>
      <c r="M33" s="101"/>
      <c r="N33" s="101"/>
      <c r="O33" s="101"/>
      <c r="P33" s="125"/>
      <c r="Q33" s="126"/>
      <c r="S33" s="122"/>
      <c r="T33" s="123" t="s">
        <v>255</v>
      </c>
      <c r="U33" s="124"/>
    </row>
    <row r="34" spans="1:21" s="116" customFormat="1" ht="15.75">
      <c r="A34" s="103"/>
      <c r="B34" s="132"/>
      <c r="C34" s="103"/>
      <c r="D34" s="101"/>
      <c r="E34" s="103"/>
      <c r="F34" s="103"/>
      <c r="G34" s="103"/>
      <c r="H34" s="103"/>
      <c r="I34" s="103"/>
      <c r="J34" s="103"/>
      <c r="K34" s="101"/>
      <c r="L34" s="101"/>
      <c r="M34" s="101"/>
      <c r="N34" s="101"/>
      <c r="O34" s="101"/>
      <c r="P34" s="125"/>
      <c r="Q34" s="126"/>
      <c r="S34" s="122"/>
      <c r="U34" s="124"/>
    </row>
    <row r="35" spans="1:21" s="116" customFormat="1" ht="12.75">
      <c r="A35" s="103"/>
      <c r="B35" s="103"/>
      <c r="C35" s="103"/>
      <c r="D35" s="107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1"/>
      <c r="P35" s="125"/>
      <c r="Q35" s="126"/>
      <c r="S35" s="140"/>
      <c r="U35" s="124"/>
    </row>
    <row r="36" spans="1:21" s="116" customFormat="1" ht="12.75">
      <c r="A36" s="103"/>
      <c r="B36" s="103"/>
      <c r="C36" s="103"/>
      <c r="D36" s="101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1"/>
      <c r="P36" s="125"/>
      <c r="Q36" s="126"/>
      <c r="S36" s="127"/>
      <c r="T36" s="123"/>
      <c r="U36" s="124"/>
    </row>
    <row r="37" spans="1:21" s="116" customFormat="1" ht="12.75">
      <c r="A37" s="103"/>
      <c r="B37" s="101"/>
      <c r="C37" s="101"/>
      <c r="D37" s="101"/>
      <c r="E37" s="141"/>
      <c r="F37" s="103"/>
      <c r="G37" s="142"/>
      <c r="H37" s="103"/>
      <c r="I37" s="103"/>
      <c r="J37" s="139"/>
      <c r="K37" s="141"/>
      <c r="L37" s="143"/>
      <c r="M37" s="144"/>
      <c r="N37" s="145"/>
      <c r="O37" s="103"/>
      <c r="P37" s="125"/>
      <c r="Q37" s="126"/>
      <c r="S37" s="122"/>
      <c r="T37" s="123"/>
      <c r="U37" s="124"/>
    </row>
    <row r="38" spans="1:21" s="116" customFormat="1" ht="12.75">
      <c r="A38" s="103"/>
      <c r="B38" s="103"/>
      <c r="C38" s="103"/>
      <c r="D38" s="101"/>
      <c r="E38" s="103"/>
      <c r="F38" s="103"/>
      <c r="G38" s="142"/>
      <c r="H38" s="103"/>
      <c r="I38" s="103"/>
      <c r="J38" s="139"/>
      <c r="K38" s="144"/>
      <c r="L38" s="144"/>
      <c r="M38" s="145"/>
      <c r="N38" s="145"/>
      <c r="O38" s="103"/>
      <c r="P38" s="125"/>
      <c r="Q38" s="126"/>
      <c r="S38" s="122"/>
      <c r="T38" s="123"/>
      <c r="U38" s="124"/>
    </row>
    <row r="39" spans="1:20" s="116" customFormat="1" ht="12.75">
      <c r="A39" s="103"/>
      <c r="B39" s="103"/>
      <c r="C39" s="103"/>
      <c r="D39" s="101"/>
      <c r="E39" s="103"/>
      <c r="F39" s="139"/>
      <c r="G39" s="142"/>
      <c r="H39" s="144"/>
      <c r="I39" s="144"/>
      <c r="J39" s="141"/>
      <c r="K39" s="141"/>
      <c r="L39" s="143"/>
      <c r="M39" s="145"/>
      <c r="N39" s="145"/>
      <c r="O39" s="103"/>
      <c r="P39" s="125"/>
      <c r="Q39" s="126"/>
      <c r="S39" s="122"/>
      <c r="T39" s="123"/>
    </row>
    <row r="40" spans="1:21" s="116" customFormat="1" ht="12.75">
      <c r="A40" s="103"/>
      <c r="B40" s="103"/>
      <c r="C40" s="103"/>
      <c r="D40" s="101"/>
      <c r="E40" s="103"/>
      <c r="F40" s="103"/>
      <c r="G40" s="142"/>
      <c r="H40" s="103"/>
      <c r="I40" s="103"/>
      <c r="J40" s="139"/>
      <c r="K40" s="144"/>
      <c r="L40" s="143"/>
      <c r="M40" s="144"/>
      <c r="N40" s="145"/>
      <c r="O40" s="103"/>
      <c r="P40" s="125"/>
      <c r="U40" s="146"/>
    </row>
    <row r="41" spans="1:21" s="116" customFormat="1" ht="12.75">
      <c r="A41" s="103"/>
      <c r="B41" s="103"/>
      <c r="C41" s="103"/>
      <c r="D41" s="107"/>
      <c r="E41" s="142"/>
      <c r="F41" s="142"/>
      <c r="G41" s="103"/>
      <c r="H41" s="103"/>
      <c r="I41" s="103"/>
      <c r="J41" s="139"/>
      <c r="K41" s="103"/>
      <c r="L41" s="142"/>
      <c r="M41" s="147"/>
      <c r="N41" s="147"/>
      <c r="O41" s="103"/>
      <c r="P41" s="125"/>
      <c r="U41" s="146"/>
    </row>
    <row r="42" spans="1:21" s="116" customFormat="1" ht="12.75">
      <c r="A42" s="103"/>
      <c r="B42" s="103"/>
      <c r="C42" s="103"/>
      <c r="D42" s="107"/>
      <c r="E42" s="142"/>
      <c r="F42" s="142"/>
      <c r="G42" s="103"/>
      <c r="H42" s="103"/>
      <c r="I42" s="103"/>
      <c r="J42" s="139"/>
      <c r="K42" s="103"/>
      <c r="L42" s="142"/>
      <c r="M42" s="103"/>
      <c r="N42" s="147"/>
      <c r="O42" s="103"/>
      <c r="P42" s="125"/>
      <c r="U42" s="146"/>
    </row>
    <row r="43" spans="1:21" s="116" customFormat="1" ht="12.75">
      <c r="A43" s="103"/>
      <c r="B43" s="103"/>
      <c r="C43" s="103"/>
      <c r="D43" s="101"/>
      <c r="E43" s="103"/>
      <c r="F43" s="103"/>
      <c r="G43" s="103"/>
      <c r="H43" s="103"/>
      <c r="I43" s="103"/>
      <c r="J43" s="139"/>
      <c r="K43" s="103"/>
      <c r="L43" s="142"/>
      <c r="M43" s="103"/>
      <c r="N43" s="147"/>
      <c r="O43" s="103"/>
      <c r="P43" s="125"/>
      <c r="U43" s="146"/>
    </row>
    <row r="44" spans="1:21" s="116" customFormat="1" ht="12.75">
      <c r="A44" s="103"/>
      <c r="B44" s="103"/>
      <c r="C44" s="103"/>
      <c r="D44" s="101"/>
      <c r="E44" s="103"/>
      <c r="F44" s="142"/>
      <c r="G44" s="103"/>
      <c r="H44" s="103"/>
      <c r="I44" s="103"/>
      <c r="J44" s="139"/>
      <c r="K44" s="139"/>
      <c r="L44" s="142"/>
      <c r="M44" s="103"/>
      <c r="N44" s="147"/>
      <c r="O44" s="103"/>
      <c r="P44" s="125"/>
      <c r="U44" s="146"/>
    </row>
    <row r="45" spans="1:16" s="116" customFormat="1" ht="12.75">
      <c r="A45" s="103"/>
      <c r="B45" s="103"/>
      <c r="C45" s="103"/>
      <c r="D45" s="101"/>
      <c r="E45" s="103"/>
      <c r="F45" s="103"/>
      <c r="G45" s="101"/>
      <c r="H45" s="103"/>
      <c r="I45" s="103"/>
      <c r="J45" s="103"/>
      <c r="K45" s="103"/>
      <c r="L45" s="142"/>
      <c r="M45" s="103"/>
      <c r="N45" s="103"/>
      <c r="O45" s="103"/>
      <c r="P45" s="125"/>
    </row>
    <row r="46" spans="1:16" s="116" customFormat="1" ht="12.75">
      <c r="A46" s="103"/>
      <c r="B46" s="103"/>
      <c r="C46" s="103"/>
      <c r="D46" s="101"/>
      <c r="E46" s="103"/>
      <c r="F46" s="103"/>
      <c r="G46" s="101"/>
      <c r="H46" s="103"/>
      <c r="I46" s="103"/>
      <c r="J46" s="103"/>
      <c r="K46" s="103"/>
      <c r="L46" s="142"/>
      <c r="M46" s="103"/>
      <c r="N46" s="103"/>
      <c r="O46" s="103"/>
      <c r="P46" s="125"/>
    </row>
    <row r="47" spans="1:16" s="116" customFormat="1" ht="12.75">
      <c r="A47" s="103"/>
      <c r="B47" s="103"/>
      <c r="C47" s="103"/>
      <c r="D47" s="101"/>
      <c r="E47" s="103"/>
      <c r="F47" s="103"/>
      <c r="G47" s="103"/>
      <c r="H47" s="103"/>
      <c r="I47" s="103"/>
      <c r="J47" s="139"/>
      <c r="K47" s="103"/>
      <c r="L47" s="142"/>
      <c r="M47" s="103"/>
      <c r="N47" s="103"/>
      <c r="O47" s="103"/>
      <c r="P47" s="125"/>
    </row>
    <row r="48" spans="6:20" ht="12.75">
      <c r="F48" s="142"/>
      <c r="J48" s="139"/>
      <c r="M48" s="147"/>
      <c r="N48" s="147"/>
      <c r="P48" s="105"/>
      <c r="Q48" s="103"/>
      <c r="R48" s="103"/>
      <c r="S48" s="103"/>
      <c r="T48" s="103"/>
    </row>
    <row r="49" spans="4:20" ht="12.75" customHeight="1">
      <c r="D49" s="107"/>
      <c r="E49" s="142"/>
      <c r="F49" s="142"/>
      <c r="J49" s="139"/>
      <c r="L49" s="142"/>
      <c r="N49" s="147"/>
      <c r="P49" s="105"/>
      <c r="Q49" s="103"/>
      <c r="R49" s="103"/>
      <c r="S49" s="103"/>
      <c r="T49" s="103"/>
    </row>
    <row r="50" spans="1:16" s="116" customFormat="1" ht="12.75" customHeight="1">
      <c r="A50" s="103"/>
      <c r="B50" s="103"/>
      <c r="C50" s="103"/>
      <c r="D50" s="107"/>
      <c r="E50" s="142"/>
      <c r="F50" s="142"/>
      <c r="G50" s="103"/>
      <c r="H50" s="103"/>
      <c r="I50" s="103"/>
      <c r="J50" s="139"/>
      <c r="K50" s="139"/>
      <c r="L50" s="142"/>
      <c r="M50" s="147"/>
      <c r="N50" s="147"/>
      <c r="O50" s="103"/>
      <c r="P50" s="125"/>
    </row>
    <row r="51" spans="4:20" ht="3" customHeight="1">
      <c r="D51" s="107"/>
      <c r="E51" s="142"/>
      <c r="F51" s="142"/>
      <c r="J51" s="139"/>
      <c r="L51" s="142"/>
      <c r="M51" s="147"/>
      <c r="N51" s="147"/>
      <c r="P51" s="105"/>
      <c r="Q51" s="103"/>
      <c r="R51" s="103"/>
      <c r="S51" s="103"/>
      <c r="T51" s="103"/>
    </row>
    <row r="52" spans="1:16" s="121" customFormat="1" ht="3" customHeight="1">
      <c r="A52" s="103"/>
      <c r="B52" s="103"/>
      <c r="C52" s="103"/>
      <c r="D52" s="101"/>
      <c r="E52" s="103"/>
      <c r="F52" s="142"/>
      <c r="G52" s="103"/>
      <c r="H52" s="103"/>
      <c r="I52" s="103"/>
      <c r="J52" s="139"/>
      <c r="K52" s="139"/>
      <c r="L52" s="142"/>
      <c r="M52" s="103"/>
      <c r="N52" s="147"/>
      <c r="O52" s="103"/>
      <c r="P52" s="148"/>
    </row>
    <row r="53" spans="5:20" ht="11.25" customHeight="1">
      <c r="E53" s="142"/>
      <c r="F53" s="142"/>
      <c r="J53" s="139"/>
      <c r="K53" s="139"/>
      <c r="L53" s="142"/>
      <c r="M53" s="147"/>
      <c r="N53" s="147"/>
      <c r="P53" s="105"/>
      <c r="Q53" s="103"/>
      <c r="R53" s="103"/>
      <c r="S53" s="103"/>
      <c r="T53" s="103"/>
    </row>
    <row r="54" spans="6:20" ht="7.5" customHeight="1">
      <c r="F54" s="142"/>
      <c r="J54" s="139"/>
      <c r="L54" s="142"/>
      <c r="M54" s="147"/>
      <c r="N54" s="147"/>
      <c r="P54" s="105"/>
      <c r="Q54" s="103"/>
      <c r="R54" s="103"/>
      <c r="S54" s="103"/>
      <c r="T54" s="103"/>
    </row>
    <row r="55" spans="6:20" ht="12.75">
      <c r="F55" s="142"/>
      <c r="J55" s="139"/>
      <c r="K55" s="139"/>
      <c r="L55" s="142"/>
      <c r="N55" s="147"/>
      <c r="P55" s="103"/>
      <c r="Q55" s="103"/>
      <c r="R55" s="103"/>
      <c r="S55" s="103"/>
      <c r="T55" s="106"/>
    </row>
    <row r="56" spans="4:20" ht="12.75">
      <c r="D56" s="107"/>
      <c r="E56" s="142"/>
      <c r="F56" s="142"/>
      <c r="J56" s="139"/>
      <c r="L56" s="142"/>
      <c r="N56" s="147"/>
      <c r="P56" s="103"/>
      <c r="Q56" s="103"/>
      <c r="R56" s="103"/>
      <c r="S56" s="103"/>
      <c r="T56" s="106"/>
    </row>
    <row r="57" spans="5:20" ht="12.75">
      <c r="E57" s="142"/>
      <c r="F57" s="142"/>
      <c r="J57" s="139"/>
      <c r="L57" s="142"/>
      <c r="N57" s="147"/>
      <c r="P57" s="103"/>
      <c r="Q57" s="103"/>
      <c r="R57" s="103"/>
      <c r="S57" s="103"/>
      <c r="T57" s="106"/>
    </row>
    <row r="58" spans="10:20" ht="12.75">
      <c r="J58" s="139"/>
      <c r="L58" s="142"/>
      <c r="M58" s="147"/>
      <c r="N58" s="147"/>
      <c r="P58" s="103"/>
      <c r="Q58" s="103"/>
      <c r="R58" s="103"/>
      <c r="S58" s="103"/>
      <c r="T58" s="106"/>
    </row>
    <row r="59" spans="4:20" ht="12.75">
      <c r="D59" s="107"/>
      <c r="E59" s="142"/>
      <c r="F59" s="139"/>
      <c r="J59" s="139"/>
      <c r="L59" s="142"/>
      <c r="M59" s="147"/>
      <c r="N59" s="147"/>
      <c r="P59" s="103"/>
      <c r="Q59" s="103"/>
      <c r="R59" s="103"/>
      <c r="S59" s="103"/>
      <c r="T59" s="106"/>
    </row>
    <row r="60" spans="4:20" ht="12.75">
      <c r="D60" s="107"/>
      <c r="E60" s="142"/>
      <c r="J60" s="139"/>
      <c r="N60" s="147"/>
      <c r="P60" s="103"/>
      <c r="Q60" s="103"/>
      <c r="R60" s="103"/>
      <c r="S60" s="103"/>
      <c r="T60" s="106"/>
    </row>
    <row r="61" spans="4:20" ht="12.75">
      <c r="D61" s="107"/>
      <c r="E61" s="142"/>
      <c r="J61" s="139"/>
      <c r="L61" s="142"/>
      <c r="N61" s="147"/>
      <c r="P61" s="103"/>
      <c r="Q61" s="103"/>
      <c r="R61" s="103"/>
      <c r="S61" s="103"/>
      <c r="T61" s="106"/>
    </row>
    <row r="62" spans="4:20" ht="12.75">
      <c r="D62" s="107"/>
      <c r="E62" s="142"/>
      <c r="J62" s="139"/>
      <c r="N62" s="147"/>
      <c r="P62" s="103"/>
      <c r="Q62" s="103"/>
      <c r="R62" s="103"/>
      <c r="S62" s="103"/>
      <c r="T62" s="106"/>
    </row>
    <row r="63" spans="10:18" ht="12.75">
      <c r="J63" s="139"/>
      <c r="K63" s="139"/>
      <c r="L63" s="142"/>
      <c r="M63" s="147"/>
      <c r="N63" s="147"/>
      <c r="R63" s="149"/>
    </row>
    <row r="64" spans="10:14" ht="12.75">
      <c r="J64" s="139"/>
      <c r="L64" s="142"/>
      <c r="N64" s="147"/>
    </row>
    <row r="65" spans="10:14" ht="12.75">
      <c r="J65" s="139"/>
      <c r="L65" s="142"/>
      <c r="N65" s="147"/>
    </row>
    <row r="66" spans="4:14" ht="12.75">
      <c r="D66" s="107"/>
      <c r="E66" s="142"/>
      <c r="J66" s="139"/>
      <c r="L66" s="142"/>
      <c r="N66" s="147"/>
    </row>
    <row r="67" spans="4:14" ht="12.75">
      <c r="D67" s="107"/>
      <c r="E67" s="142"/>
      <c r="F67" s="139"/>
      <c r="J67" s="139"/>
      <c r="K67" s="139"/>
      <c r="N67" s="147"/>
    </row>
    <row r="68" spans="6:14" ht="12.75">
      <c r="F68" s="139"/>
      <c r="J68" s="139"/>
      <c r="N68" s="147"/>
    </row>
    <row r="69" spans="4:13" ht="12.75">
      <c r="D69" s="107"/>
      <c r="E69" s="142"/>
      <c r="F69" s="139"/>
      <c r="J69" s="139"/>
      <c r="K69" s="139"/>
      <c r="M69" s="147"/>
    </row>
    <row r="70" spans="4:14" ht="12.75">
      <c r="D70" s="107"/>
      <c r="E70" s="142"/>
      <c r="G70" s="142"/>
      <c r="J70" s="139"/>
      <c r="L70" s="142"/>
      <c r="N70" s="147"/>
    </row>
    <row r="71" spans="4:14" ht="12.75">
      <c r="D71" s="107"/>
      <c r="E71" s="142"/>
      <c r="J71" s="139"/>
      <c r="M71" s="147"/>
      <c r="N71" s="147"/>
    </row>
    <row r="73" spans="4:5" ht="12.75">
      <c r="D73" s="107"/>
      <c r="E73" s="142"/>
    </row>
    <row r="76" spans="4:5" ht="12.75">
      <c r="D76" s="107"/>
      <c r="E76" s="142"/>
    </row>
    <row r="77" spans="4:5" ht="12.75">
      <c r="D77" s="107"/>
      <c r="E77" s="142"/>
    </row>
    <row r="78" spans="4:5" ht="12.75">
      <c r="D78" s="107"/>
      <c r="E78" s="142"/>
    </row>
    <row r="79" ht="12.75">
      <c r="E79" s="142"/>
    </row>
  </sheetData>
  <printOptions/>
  <pageMargins left="0.5511811023622047" right="0" top="0.984251968503937" bottom="0.1968503937007874" header="0.5118110236220472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3">
      <selection activeCell="A19" sqref="A19"/>
    </sheetView>
  </sheetViews>
  <sheetFormatPr defaultColWidth="9.00390625" defaultRowHeight="16.5"/>
  <cols>
    <col min="2" max="2" width="3.75390625" style="0" customWidth="1"/>
    <col min="3" max="3" width="20.25390625" style="651" customWidth="1"/>
    <col min="4" max="4" width="24.625" style="651" customWidth="1"/>
    <col min="5" max="5" width="19.625" style="0" customWidth="1"/>
    <col min="6" max="6" width="14.00390625" style="0" customWidth="1"/>
    <col min="7" max="7" width="12.625" style="0" customWidth="1"/>
    <col min="9" max="10" width="7.375" style="0" customWidth="1"/>
  </cols>
  <sheetData>
    <row r="1" spans="1:5" ht="18.75">
      <c r="A1" s="76" t="s">
        <v>417</v>
      </c>
      <c r="B1" s="76"/>
      <c r="C1" s="648"/>
      <c r="D1" s="648"/>
      <c r="E1" s="2"/>
    </row>
    <row r="2" spans="1:5" ht="19.5">
      <c r="A2" s="150"/>
      <c r="B2" s="150"/>
      <c r="C2" s="648"/>
      <c r="D2" s="648"/>
      <c r="E2" s="2"/>
    </row>
    <row r="3" spans="1:5" ht="19.5">
      <c r="A3" s="150"/>
      <c r="B3" s="150"/>
      <c r="C3" s="648"/>
      <c r="D3" s="648"/>
      <c r="E3" s="2"/>
    </row>
    <row r="4" spans="1:7" ht="16.5">
      <c r="A4" s="662"/>
      <c r="B4" s="653"/>
      <c r="C4" s="654" t="s">
        <v>400</v>
      </c>
      <c r="D4" s="654" t="s">
        <v>402</v>
      </c>
      <c r="E4" s="668" t="s">
        <v>403</v>
      </c>
      <c r="F4" s="669" t="s">
        <v>404</v>
      </c>
      <c r="G4" s="653"/>
    </row>
    <row r="5" spans="1:7" ht="16.5">
      <c r="A5" s="655" t="s">
        <v>31</v>
      </c>
      <c r="B5" s="541"/>
      <c r="C5" s="656" t="s">
        <v>401</v>
      </c>
      <c r="D5" s="657" t="s">
        <v>32</v>
      </c>
      <c r="E5" s="658" t="s">
        <v>401</v>
      </c>
      <c r="F5" s="663" t="s">
        <v>405</v>
      </c>
      <c r="G5" s="461"/>
    </row>
    <row r="6" spans="1:7" ht="16.5">
      <c r="A6" s="666"/>
      <c r="B6" s="667"/>
      <c r="C6" s="670" t="s">
        <v>304</v>
      </c>
      <c r="D6" s="670" t="s">
        <v>304</v>
      </c>
      <c r="E6" s="670" t="s">
        <v>304</v>
      </c>
      <c r="F6" s="665"/>
      <c r="G6" s="457"/>
    </row>
    <row r="7" spans="1:7" ht="16.5">
      <c r="A7" s="542">
        <v>1995</v>
      </c>
      <c r="B7" s="543"/>
      <c r="C7" s="659">
        <v>8.110458847</v>
      </c>
      <c r="D7" s="659">
        <v>31.091440855000002</v>
      </c>
      <c r="E7" s="645">
        <f>SUM(C7:D7)</f>
        <v>39.201899702000006</v>
      </c>
      <c r="F7" s="664">
        <v>26</v>
      </c>
      <c r="G7" s="461"/>
    </row>
    <row r="8" spans="1:7" ht="16.5">
      <c r="A8" s="542">
        <v>1996</v>
      </c>
      <c r="B8" s="543"/>
      <c r="C8" s="659">
        <v>31.215773776000002</v>
      </c>
      <c r="D8" s="659">
        <v>68.80247720500002</v>
      </c>
      <c r="E8" s="645">
        <f>SUM(C8:D8)</f>
        <v>100.01825098100002</v>
      </c>
      <c r="F8" s="664">
        <v>49</v>
      </c>
      <c r="G8" s="461"/>
    </row>
    <row r="9" spans="1:7" ht="16.5">
      <c r="A9" s="542">
        <v>1997</v>
      </c>
      <c r="B9" s="543"/>
      <c r="C9" s="659">
        <v>81.653619796</v>
      </c>
      <c r="D9" s="659">
        <v>165.923650132</v>
      </c>
      <c r="E9" s="645">
        <v>247.57</v>
      </c>
      <c r="F9" s="664">
        <v>82</v>
      </c>
      <c r="G9" s="461"/>
    </row>
    <row r="10" spans="1:7" ht="16.5">
      <c r="A10" s="542">
        <v>1998</v>
      </c>
      <c r="B10" s="543"/>
      <c r="C10" s="659">
        <v>5.953848899999999</v>
      </c>
      <c r="D10" s="659">
        <v>32.303163492</v>
      </c>
      <c r="E10" s="645">
        <v>38.25</v>
      </c>
      <c r="F10" s="664">
        <v>32</v>
      </c>
      <c r="G10" s="461"/>
    </row>
    <row r="11" spans="1:7" ht="16.5">
      <c r="A11" s="542">
        <v>1999</v>
      </c>
      <c r="B11" s="543"/>
      <c r="C11" s="659">
        <v>17.140181759</v>
      </c>
      <c r="D11" s="659">
        <v>132.56</v>
      </c>
      <c r="E11" s="645">
        <v>149.7</v>
      </c>
      <c r="F11" s="664">
        <v>38</v>
      </c>
      <c r="G11" s="461"/>
    </row>
    <row r="12" spans="1:7" ht="16.5">
      <c r="A12" s="542">
        <v>2000</v>
      </c>
      <c r="B12" s="543"/>
      <c r="C12" s="659">
        <v>132.11</v>
      </c>
      <c r="D12" s="659">
        <v>335.22</v>
      </c>
      <c r="E12" s="645">
        <v>467.33</v>
      </c>
      <c r="F12" s="664">
        <v>90</v>
      </c>
      <c r="G12" s="461"/>
    </row>
    <row r="13" spans="1:7" ht="16.5">
      <c r="A13" s="542">
        <v>2001</v>
      </c>
      <c r="B13" s="543"/>
      <c r="C13" s="659">
        <v>25.72</v>
      </c>
      <c r="D13" s="659">
        <v>38.71</v>
      </c>
      <c r="E13" s="645">
        <v>64.43</v>
      </c>
      <c r="F13" s="664">
        <v>88</v>
      </c>
      <c r="G13" s="461"/>
    </row>
    <row r="14" spans="1:7" ht="16.5">
      <c r="A14" s="542">
        <v>2002</v>
      </c>
      <c r="B14" s="543"/>
      <c r="C14" s="659">
        <v>51.984272069000006</v>
      </c>
      <c r="D14" s="659">
        <v>58.53</v>
      </c>
      <c r="E14" s="645">
        <v>110.51</v>
      </c>
      <c r="F14" s="664">
        <v>117</v>
      </c>
      <c r="G14" s="461"/>
    </row>
    <row r="15" spans="1:7" ht="16.5">
      <c r="A15" s="542">
        <v>2003</v>
      </c>
      <c r="B15" s="543"/>
      <c r="C15" s="659">
        <v>59.15</v>
      </c>
      <c r="D15" s="659">
        <v>154.62</v>
      </c>
      <c r="E15" s="645">
        <v>213.77</v>
      </c>
      <c r="F15" s="664">
        <v>73</v>
      </c>
      <c r="G15" s="461"/>
    </row>
    <row r="16" spans="1:7" ht="16.5" customHeight="1">
      <c r="A16" s="542">
        <v>2004</v>
      </c>
      <c r="B16" s="543"/>
      <c r="C16" s="659">
        <v>97.16</v>
      </c>
      <c r="D16" s="659">
        <v>184.65</v>
      </c>
      <c r="E16" s="645">
        <v>281.81</v>
      </c>
      <c r="F16" s="664">
        <v>70</v>
      </c>
      <c r="G16" s="461"/>
    </row>
    <row r="17" spans="1:7" ht="16.5" customHeight="1">
      <c r="A17" s="544">
        <v>2005</v>
      </c>
      <c r="B17" s="545" t="s">
        <v>301</v>
      </c>
      <c r="C17" s="660">
        <v>163.26</v>
      </c>
      <c r="D17" s="660">
        <v>129.46</v>
      </c>
      <c r="E17" s="661">
        <v>292.72</v>
      </c>
      <c r="F17" s="665">
        <v>64</v>
      </c>
      <c r="G17" s="457"/>
    </row>
    <row r="18" spans="1:5" ht="16.5">
      <c r="A18" s="17"/>
      <c r="B18" s="17"/>
      <c r="C18" s="649"/>
      <c r="D18" s="649"/>
      <c r="E18" s="307"/>
    </row>
    <row r="19" spans="1:5" ht="16.5">
      <c r="A19" s="162" t="s">
        <v>459</v>
      </c>
      <c r="B19" s="17"/>
      <c r="C19" s="649"/>
      <c r="D19" s="649"/>
      <c r="E19" s="307"/>
    </row>
    <row r="20" spans="1:5" ht="16.5">
      <c r="A20" s="17"/>
      <c r="B20" s="17"/>
      <c r="C20" s="649"/>
      <c r="D20" s="649"/>
      <c r="E20" s="307"/>
    </row>
    <row r="21" spans="1:5" ht="16.5">
      <c r="A21" s="13" t="s">
        <v>159</v>
      </c>
      <c r="B21" s="13"/>
      <c r="C21" s="650"/>
      <c r="D21" s="650"/>
      <c r="E21" s="4"/>
    </row>
    <row r="22" spans="1:5" ht="16.5">
      <c r="A22" s="13"/>
      <c r="B22" s="13"/>
      <c r="C22" s="650"/>
      <c r="D22" s="650"/>
      <c r="E22" s="4"/>
    </row>
    <row r="23" ht="16.5">
      <c r="A23" s="361" t="s">
        <v>420</v>
      </c>
    </row>
    <row r="32" ht="16.5">
      <c r="J32" s="165" t="s">
        <v>300</v>
      </c>
    </row>
  </sheetData>
  <printOptions/>
  <pageMargins left="0.9448818897637796" right="0" top="0.984251968503937" bottom="0.1968503937007874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Vicky Tsui</cp:lastModifiedBy>
  <cp:lastPrinted>2006-01-03T08:23:08Z</cp:lastPrinted>
  <dcterms:created xsi:type="dcterms:W3CDTF">2004-12-20T03:44:07Z</dcterms:created>
  <dcterms:modified xsi:type="dcterms:W3CDTF">2006-01-03T08:32:32Z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-836375019</vt:i4>
  </property>
  <property fmtid="{D5CDD505-2E9C-101B-9397-08002B2CF9AE}" pid="3" name="_EmailSubject">
    <vt:lpwstr>Request for your support in the year-end review by CE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i4>-1874614634</vt:i4>
  </property>
  <property fmtid="{D5CDD505-2E9C-101B-9397-08002B2CF9AE}" pid="7" name="_ReviewingToolsShownOnce">
    <vt:lpwstr/>
  </property>
</Properties>
</file>