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Current Production Version\"/>
    </mc:Choice>
  </mc:AlternateContent>
  <bookViews>
    <workbookView xWindow="26190" yWindow="60" windowWidth="26400" windowHeight="11310" tabRatio="890" firstSheet="4" activeTab="6"/>
  </bookViews>
  <sheets>
    <sheet name="Revision List" sheetId="18" r:id="rId1"/>
    <sheet name="Purposes" sheetId="19" r:id="rId2"/>
    <sheet name="Overview" sheetId="20" r:id="rId3"/>
    <sheet name="Test Conditions" sheetId="21" r:id="rId4"/>
    <sheet name="Verification Instructions" sheetId="22" r:id="rId5"/>
    <sheet name="1-1" sheetId="1" r:id="rId6"/>
    <sheet name="1-2" sheetId="2" r:id="rId7"/>
    <sheet name="1-3" sheetId="3" r:id="rId8"/>
    <sheet name="1-4" sheetId="4" r:id="rId9"/>
    <sheet name="1-5" sheetId="5" r:id="rId10"/>
    <sheet name="1-6" sheetId="6" r:id="rId11"/>
    <sheet name="1-7" sheetId="7" r:id="rId12"/>
    <sheet name="1-8" sheetId="8" r:id="rId13"/>
    <sheet name="1-10" sheetId="10" r:id="rId14"/>
    <sheet name="1-11" sheetId="11" r:id="rId15"/>
    <sheet name="1-12" sheetId="12" r:id="rId16"/>
    <sheet name="1-13" sheetId="13" r:id="rId17"/>
    <sheet name="1-14" sheetId="14" r:id="rId18"/>
    <sheet name="1-15" sheetId="15" r:id="rId19"/>
    <sheet name="1-16" sheetId="16" r:id="rId20"/>
    <sheet name="1-17" sheetId="17" r:id="rId21"/>
    <sheet name="1-18" sheetId="23" r:id="rId22"/>
    <sheet name="1-19" sheetId="24" r:id="rId23"/>
    <sheet name="2-1" sheetId="25" r:id="rId24"/>
    <sheet name="2-2" sheetId="26" r:id="rId25"/>
    <sheet name="2-3" sheetId="27" r:id="rId26"/>
    <sheet name="2-4" sheetId="28" r:id="rId27"/>
    <sheet name="2-5" sheetId="29" r:id="rId28"/>
    <sheet name="2-6" sheetId="30" r:id="rId29"/>
    <sheet name="3-1" sheetId="31" r:id="rId30"/>
    <sheet name="3-2" sheetId="32" r:id="rId31"/>
    <sheet name="3-3" sheetId="33" r:id="rId32"/>
    <sheet name="4-1" sheetId="57" r:id="rId33"/>
    <sheet name="4-2" sheetId="58" r:id="rId34"/>
    <sheet name="5A-1" sheetId="38" r:id="rId35"/>
    <sheet name="5B&amp;C-1" sheetId="39" r:id="rId36"/>
    <sheet name="5B&amp;C-2" sheetId="40" r:id="rId37"/>
    <sheet name="5B&amp;C-3" sheetId="41" r:id="rId38"/>
    <sheet name="5B&amp;C-4" sheetId="42" r:id="rId39"/>
    <sheet name="5B&amp;C-5a" sheetId="43" r:id="rId40"/>
    <sheet name="5B&amp;C-5b" sheetId="44" r:id="rId41"/>
    <sheet name="5B&amp;C-6a" sheetId="45" r:id="rId42"/>
    <sheet name="5B&amp;C-6b" sheetId="46" r:id="rId43"/>
    <sheet name="5D-1" sheetId="48" r:id="rId44"/>
    <sheet name="5D-2" sheetId="49" r:id="rId45"/>
    <sheet name="5D-3" sheetId="50" r:id="rId46"/>
    <sheet name="5D-4a" sheetId="52" r:id="rId47"/>
    <sheet name="5D-4b" sheetId="53" r:id="rId48"/>
    <sheet name="5D-5a" sheetId="54" r:id="rId49"/>
    <sheet name="5D-5b" sheetId="55" r:id="rId50"/>
    <sheet name="6-1a" sheetId="34" r:id="rId51"/>
    <sheet name="6-1b" sheetId="35" r:id="rId52"/>
    <sheet name="6-2a" sheetId="36" r:id="rId53"/>
    <sheet name="6-2b" sheetId="37" r:id="rId54"/>
  </sheets>
  <definedNames>
    <definedName name="_Toc352697180" localSheetId="1">Purposes!#REF!</definedName>
    <definedName name="Case1" localSheetId="19">'1-16'!#REF!</definedName>
    <definedName name="Case1" localSheetId="20">'1-17'!#REF!</definedName>
    <definedName name="Case1" localSheetId="30">'3-2'!#REF!</definedName>
    <definedName name="Case1" localSheetId="31">'3-3'!#REF!</definedName>
    <definedName name="Case1" localSheetId="41">'5B&amp;C-6a'!#REF!</definedName>
    <definedName name="Case1" localSheetId="42">'5B&amp;C-6b'!#REF!</definedName>
    <definedName name="Case1" localSheetId="48">'5D-5a'!#REF!</definedName>
    <definedName name="Case1" localSheetId="49">'5D-5b'!#REF!</definedName>
  </definedNames>
  <calcPr calcId="162913"/>
</workbook>
</file>

<file path=xl/calcChain.xml><?xml version="1.0" encoding="utf-8"?>
<calcChain xmlns="http://schemas.openxmlformats.org/spreadsheetml/2006/main">
  <c r="D18" i="24" l="1"/>
  <c r="F17" i="24"/>
  <c r="D17" i="24"/>
  <c r="F16" i="24"/>
  <c r="D16" i="24"/>
  <c r="F15" i="24"/>
  <c r="D15" i="24"/>
  <c r="D14" i="24"/>
  <c r="B14" i="24"/>
  <c r="D13" i="24"/>
  <c r="B13" i="24"/>
  <c r="H12" i="24"/>
  <c r="F12" i="24"/>
  <c r="D12" i="24"/>
  <c r="B12" i="24"/>
  <c r="H11" i="24"/>
  <c r="F11" i="24"/>
  <c r="D11" i="24"/>
  <c r="B11" i="24"/>
  <c r="H10" i="24"/>
  <c r="F10" i="24"/>
  <c r="D10" i="24"/>
  <c r="B10" i="24"/>
  <c r="H9" i="24"/>
  <c r="D9" i="24"/>
</calcChain>
</file>

<file path=xl/sharedStrings.xml><?xml version="1.0" encoding="utf-8"?>
<sst xmlns="http://schemas.openxmlformats.org/spreadsheetml/2006/main" count="10784" uniqueCount="2832">
  <si>
    <t>Session 1 -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</si>
  <si>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</si>
  <si>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Non-SOM Subscriber Only (Scenario 1 - 12)</t>
    <phoneticPr fontId="4" type="noConversion"/>
  </si>
  <si>
    <t>i. Effective Date: Current Day</t>
    <phoneticPr fontId="4" type="noConversion"/>
  </si>
  <si>
    <t>OMD Message Type</t>
  </si>
  <si>
    <t>OMD Field Name</t>
    <phoneticPr fontId="4" type="noConversion"/>
  </si>
  <si>
    <t>Scenario 1</t>
    <phoneticPr fontId="4" type="noConversion"/>
  </si>
  <si>
    <t>Scenario 2</t>
  </si>
  <si>
    <t>Scenario 3</t>
  </si>
  <si>
    <t>Scenario 4</t>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</si>
  <si>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</si>
  <si>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</si>
  <si>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</si>
  <si>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</si>
  <si>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</si>
  <si>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</si>
  <si>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Scenario 11</t>
    <phoneticPr fontId="4" type="noConversion"/>
  </si>
  <si>
    <t>Scenario 12</t>
    <phoneticPr fontId="4" type="noConversion"/>
  </si>
  <si>
    <t>Expected Value</t>
  </si>
  <si>
    <t>OrderbookID</t>
  </si>
  <si>
    <t>Symbol</t>
  </si>
  <si>
    <t>HSIV0</t>
    <phoneticPr fontId="4" type="noConversion"/>
  </si>
  <si>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</si>
  <si>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</si>
  <si>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</si>
  <si>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</si>
  <si>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</si>
  <si>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</si>
  <si>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</si>
  <si>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</si>
  <si>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</si>
  <si>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HSI27000G8W27</t>
    <phoneticPr fontId="4" type="noConversion"/>
  </si>
  <si>
    <t>TMC_HSI/002</t>
  </si>
  <si>
    <t>FinancialProduct</t>
  </si>
  <si>
    <t>NumberOfDecimalsPrice</t>
  </si>
  <si>
    <t>NumberOfLegs</t>
  </si>
  <si>
    <t>StrikePrice</t>
  </si>
  <si>
    <t>ExpirationDate</t>
  </si>
  <si>
    <t>DecimalInStrikePrice</t>
    <phoneticPr fontId="4" type="noConversion"/>
  </si>
  <si>
    <t>PutOrCall</t>
  </si>
  <si>
    <t>OrderBookID</t>
  </si>
  <si>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</si>
  <si>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</si>
  <si>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</si>
  <si>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</si>
  <si>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</si>
  <si>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</si>
  <si>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</si>
  <si>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</si>
  <si>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</si>
  <si>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HSI27000G8W27</t>
    <phoneticPr fontId="4" type="noConversion"/>
  </si>
  <si>
    <t>Country</t>
  </si>
  <si>
    <t>Market</t>
  </si>
  <si>
    <t>InstrumentGroup</t>
    <phoneticPr fontId="4" type="noConversion"/>
  </si>
  <si>
    <t>Modifier</t>
  </si>
  <si>
    <t>CommodityCode</t>
  </si>
  <si>
    <t>2020-10-29 (UInt16: 0011 1111 0101 1101)</t>
    <phoneticPr fontId="4" type="noConversion"/>
  </si>
  <si>
    <t>2019-06-17 (UInt16: 0011 1100 1101 0001)</t>
    <phoneticPr fontId="4" type="noConversion"/>
  </si>
  <si>
    <t>2019-01-14 (UInt16: 0011 1100 0010 1110)</t>
    <phoneticPr fontId="4" type="noConversion"/>
  </si>
  <si>
    <t>2018-12-28 (UInt16: 0011 1011 1001 1100)</t>
    <phoneticPr fontId="4" type="noConversion"/>
  </si>
  <si>
    <t>2020-12-30 (UInt16: 0011 1111 1001 1110)</t>
    <phoneticPr fontId="4" type="noConversion"/>
  </si>
  <si>
    <t>2019-06-27 (UInt16: 0011 1100 1101 1011)</t>
    <phoneticPr fontId="4" type="noConversion"/>
  </si>
  <si>
    <t>2020-11-30 (UInt16: 0011 1111 0111 1110)</t>
    <phoneticPr fontId="4" type="noConversion"/>
  </si>
  <si>
    <t>2020-03-16 (UInt16: 0011 1110 0111 0000)</t>
    <phoneticPr fontId="4" type="noConversion"/>
  </si>
  <si>
    <t>2020-12-30 (UInt16: 0011 1111 1001 1110)</t>
    <phoneticPr fontId="4" type="noConversion"/>
  </si>
  <si>
    <t>2019-03-28 (UInt16: 0011 1100 0111 1100)</t>
    <phoneticPr fontId="4" type="noConversion"/>
  </si>
  <si>
    <t>2018-07-27 (UInt16: 0011 1010 1111 1011)</t>
    <phoneticPr fontId="4" type="noConversion"/>
  </si>
  <si>
    <t>ContractSize</t>
  </si>
  <si>
    <t>ISINCode</t>
  </si>
  <si>
    <t>SeriesStatus</t>
  </si>
  <si>
    <t>EffectiveTomorrow</t>
  </si>
  <si>
    <t>EffectiveExpDate</t>
  </si>
  <si>
    <t>DateTimeLastTrading</t>
  </si>
  <si>
    <t>2020-10-29  16:00:00</t>
    <phoneticPr fontId="4" type="noConversion"/>
  </si>
  <si>
    <t>2019-06-17  11:00:00</t>
    <phoneticPr fontId="4" type="noConversion"/>
  </si>
  <si>
    <t>2019-01-14   20:50:00</t>
    <phoneticPr fontId="4" type="noConversion"/>
  </si>
  <si>
    <t>2018-12-28  16:00:00</t>
    <phoneticPr fontId="4" type="noConversion"/>
  </si>
  <si>
    <t>2020-12-30  16:00:00</t>
    <phoneticPr fontId="4" type="noConversion"/>
  </si>
  <si>
    <t>2019-06-27  16:00:00</t>
    <phoneticPr fontId="4" type="noConversion"/>
  </si>
  <si>
    <t>2020-10-26  16:00:00</t>
    <phoneticPr fontId="4" type="noConversion"/>
  </si>
  <si>
    <t>2019-12-16  11:00:00</t>
    <phoneticPr fontId="4" type="noConversion"/>
  </si>
  <si>
    <t>2020-12-30 16:00:00</t>
    <phoneticPr fontId="4" type="noConversion"/>
  </si>
  <si>
    <t>2019-03-28 16:00:00</t>
    <phoneticPr fontId="4" type="noConversion"/>
  </si>
  <si>
    <t>2018-07-27 16:00:00</t>
    <phoneticPr fontId="4" type="noConversion"/>
  </si>
  <si>
    <t>1970-01-01  08:00:00</t>
    <phoneticPr fontId="4" type="noConversion"/>
  </si>
  <si>
    <t>DateTimeFirstTrading</t>
    <phoneticPr fontId="4" type="noConversion"/>
  </si>
  <si>
    <t>2018-07-23  09:00:00</t>
    <phoneticPr fontId="4" type="noConversion"/>
  </si>
  <si>
    <t>2018-07-20  07:30:00</t>
    <phoneticPr fontId="4" type="noConversion"/>
  </si>
  <si>
    <t>PriceMethod</t>
    <phoneticPr fontId="4" type="noConversion"/>
  </si>
  <si>
    <t>PriceQuotationFactor</t>
    <phoneticPr fontId="4" type="noConversion"/>
  </si>
  <si>
    <t>DecimalInUnderlyingPrice</t>
  </si>
  <si>
    <t>BaseCurrency</t>
  </si>
  <si>
    <t>HKD</t>
    <phoneticPr fontId="4" type="noConversion"/>
  </si>
  <si>
    <t>CNY</t>
  </si>
  <si>
    <t>CNY</t>
    <phoneticPr fontId="4" type="noConversion"/>
  </si>
  <si>
    <t>HKD</t>
  </si>
  <si>
    <t>UnderlyingPriceUnit</t>
  </si>
  <si>
    <t>CommodityName</t>
  </si>
  <si>
    <t>HANG SENG INDEX</t>
  </si>
  <si>
    <t>USD/CNH</t>
  </si>
  <si>
    <t>LONDON LEAD MINI</t>
    <phoneticPr fontId="4" type="noConversion"/>
  </si>
  <si>
    <t>MTR CORPORATION</t>
  </si>
  <si>
    <t>MINI-HSCEI</t>
    <phoneticPr fontId="4" type="noConversion"/>
  </si>
  <si>
    <t>3-MONTH HIBOR</t>
  </si>
  <si>
    <t>FLEXIBLE HSCEI</t>
    <phoneticPr fontId="4" type="noConversion"/>
  </si>
  <si>
    <t>TESTING PRODUCT</t>
    <phoneticPr fontId="4" type="noConversion"/>
  </si>
  <si>
    <t>NominalValue</t>
  </si>
  <si>
    <t>UnderlyingCode</t>
  </si>
  <si>
    <t>HSI</t>
  </si>
  <si>
    <t>00066</t>
    <phoneticPr fontId="4" type="noConversion"/>
  </si>
  <si>
    <t>HSE</t>
    <phoneticPr fontId="4" type="noConversion"/>
  </si>
  <si>
    <t>UnderlyingType</t>
  </si>
  <si>
    <t>CommodityID</t>
    <phoneticPr fontId="4" type="noConversion"/>
  </si>
  <si>
    <t>CUS</t>
    <phoneticPr fontId="4" type="noConversion"/>
  </si>
  <si>
    <t>LRP</t>
    <phoneticPr fontId="4" type="noConversion"/>
  </si>
  <si>
    <t>MTR</t>
    <phoneticPr fontId="4" type="noConversion"/>
  </si>
  <si>
    <t>MCH</t>
    <phoneticPr fontId="4" type="noConversion"/>
  </si>
  <si>
    <t>HB3</t>
    <phoneticPr fontId="4" type="noConversion"/>
  </si>
  <si>
    <t>XHH</t>
    <phoneticPr fontId="4" type="noConversion"/>
  </si>
  <si>
    <t>HK388</t>
    <phoneticPr fontId="4"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</si>
  <si>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</si>
  <si>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</si>
  <si>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</si>
  <si>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</si>
  <si>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</si>
  <si>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</si>
  <si>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</si>
  <si>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</si>
  <si>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</si>
  <si>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</si>
  <si>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4" type="noConversion"/>
  </si>
  <si>
    <t>CUSFUT</t>
  </si>
  <si>
    <t xml:space="preserve">LRPFUT </t>
    <phoneticPr fontId="4" type="noConversion"/>
  </si>
  <si>
    <t>MTRFUT</t>
    <phoneticPr fontId="4" type="noConversion"/>
  </si>
  <si>
    <t>HSICALL</t>
    <phoneticPr fontId="4" type="noConversion"/>
  </si>
  <si>
    <t>HSIPUT</t>
    <phoneticPr fontId="4" type="noConversion"/>
  </si>
  <si>
    <t xml:space="preserve">MCHTS01       </t>
    <phoneticPr fontId="4" type="noConversion"/>
  </si>
  <si>
    <t>HBTSH03</t>
    <phoneticPr fontId="4" type="noConversion"/>
  </si>
  <si>
    <t xml:space="preserve">XHHPUT  </t>
    <phoneticPr fontId="4" type="noConversion"/>
  </si>
  <si>
    <t xml:space="preserve">HK388FUT </t>
    <phoneticPr fontId="4" type="noConversion"/>
  </si>
  <si>
    <t>HSWCALL</t>
    <phoneticPr fontId="4" type="noConversion"/>
  </si>
  <si>
    <t>TMC_HSI</t>
  </si>
  <si>
    <t>InstrumentClassName</t>
  </si>
  <si>
    <t>HSI - FUTURES</t>
    <phoneticPr fontId="4" type="noConversion"/>
  </si>
  <si>
    <t>CUS – FUTURES</t>
  </si>
  <si>
    <t xml:space="preserve">LRP - FUTURES </t>
    <phoneticPr fontId="4" type="noConversion"/>
  </si>
  <si>
    <t>MTR - FUTURES</t>
    <phoneticPr fontId="4" type="noConversion"/>
  </si>
  <si>
    <t>HSI - CALL OPTIONS</t>
    <phoneticPr fontId="4" type="noConversion"/>
  </si>
  <si>
    <t>HSI - PUT OPTIONS</t>
    <phoneticPr fontId="4" type="noConversion"/>
  </si>
  <si>
    <t xml:space="preserve">MCH FUT TIME SPREAD (S=1)       </t>
    <phoneticPr fontId="4" type="noConversion"/>
  </si>
  <si>
    <t>HB3 TIME SPREAD (S=3)</t>
    <phoneticPr fontId="4" type="noConversion"/>
  </si>
  <si>
    <t>XHH - PUT OPTIONS</t>
    <phoneticPr fontId="4" type="noConversion"/>
  </si>
  <si>
    <t>HK388 - FUTURES</t>
    <phoneticPr fontId="4" type="noConversion"/>
  </si>
  <si>
    <t>HSW - CALL OPTIONS</t>
    <phoneticPr fontId="4" type="noConversion"/>
  </si>
  <si>
    <t>HSI TMC Combo Class</t>
    <phoneticPr fontId="4" type="noConversion"/>
  </si>
  <si>
    <t>IsFractions</t>
  </si>
  <si>
    <t>N</t>
    <phoneticPr fontId="4" type="noConversion"/>
  </si>
  <si>
    <t>SettlementCurrencyID</t>
    <phoneticPr fontId="4" type="noConversion"/>
  </si>
  <si>
    <t>Effective Tomorrow</t>
  </si>
  <si>
    <t>TickStepSize</t>
    <phoneticPr fontId="4" type="noConversion"/>
  </si>
  <si>
    <t>ComboOrderbookID</t>
  </si>
  <si>
    <t>N/A</t>
    <phoneticPr fontId="4" type="noConversion"/>
  </si>
  <si>
    <t>LegOrderbookID</t>
  </si>
  <si>
    <t>LegSide</t>
  </si>
  <si>
    <t>B</t>
    <phoneticPr fontId="4" type="noConversion"/>
  </si>
  <si>
    <t>B</t>
  </si>
  <si>
    <t>LegRatio</t>
  </si>
  <si>
    <t>C</t>
    <phoneticPr fontId="4" type="noConversion"/>
  </si>
  <si>
    <t>C</t>
  </si>
  <si>
    <t>N/A</t>
    <phoneticPr fontId="4" type="noConversion"/>
  </si>
  <si>
    <t>ii. Effective Date: Next Day</t>
    <phoneticPr fontId="4" type="noConversion"/>
  </si>
  <si>
    <t>OMD Field Name</t>
    <phoneticPr fontId="4" type="noConversion"/>
  </si>
  <si>
    <t>Scenario 13</t>
    <phoneticPr fontId="4" type="noConversion"/>
  </si>
  <si>
    <t>HSI15000R9</t>
    <phoneticPr fontId="4" type="noConversion"/>
  </si>
  <si>
    <t>2019-06-27 16:00:00</t>
    <phoneticPr fontId="4" type="noConversion"/>
  </si>
  <si>
    <t>DateTimeFirstTrading</t>
    <phoneticPr fontId="4" type="noConversion"/>
  </si>
  <si>
    <t>1970-01-01  08:00:00</t>
    <phoneticPr fontId="4" type="noConversion"/>
  </si>
  <si>
    <t>PriceMethod</t>
    <phoneticPr fontId="4" type="noConversion"/>
  </si>
  <si>
    <t>PriceQuotationFactor</t>
    <phoneticPr fontId="4" type="noConversion"/>
  </si>
  <si>
    <t>CommodityID</t>
    <phoneticPr fontId="4" type="noConversion"/>
  </si>
  <si>
    <t>HSIPUT</t>
    <phoneticPr fontId="4" type="noConversion"/>
  </si>
  <si>
    <t>HSI - PUT OPTIONS</t>
    <phoneticPr fontId="4" type="noConversion"/>
  </si>
  <si>
    <t>SettlementCurrencyID</t>
  </si>
  <si>
    <t>TickStepSize</t>
    <phoneticPr fontId="4" type="noConversion"/>
  </si>
  <si>
    <t>Section B. SOM Subscriber Only (Scenario 13 - 16)</t>
    <phoneticPr fontId="4" type="noConversion"/>
  </si>
  <si>
    <t>i. Effective Date: Current Day</t>
    <phoneticPr fontId="4" type="noConversion"/>
  </si>
  <si>
    <t>Scenario 14</t>
    <phoneticPr fontId="4" type="noConversion"/>
  </si>
  <si>
    <t>Scenario 15</t>
    <phoneticPr fontId="4" type="noConversion"/>
  </si>
  <si>
    <t>Scenario 16</t>
    <phoneticPr fontId="4" type="noConversion"/>
  </si>
  <si>
    <t>Scenario 17</t>
    <phoneticPr fontId="4" type="noConversion"/>
  </si>
  <si>
    <t>HEX275.00F9</t>
    <phoneticPr fontId="4" type="noConversion"/>
  </si>
  <si>
    <t>HKB77.50X9</t>
    <phoneticPr fontId="4" type="noConversion"/>
  </si>
  <si>
    <t>HK388215.00R9</t>
    <phoneticPr fontId="4" type="noConversion"/>
  </si>
  <si>
    <t>TMC_HKB/004</t>
  </si>
  <si>
    <t>215.00</t>
    <phoneticPr fontId="4" type="noConversion"/>
  </si>
  <si>
    <t>2019-12-30 (UInt16: 0011 1101 1001 1110)</t>
    <phoneticPr fontId="4" type="noConversion"/>
  </si>
  <si>
    <t>2019-06-27  16:00:00</t>
    <phoneticPr fontId="4" type="noConversion"/>
  </si>
  <si>
    <t>2019-12-30  16:00:00</t>
    <phoneticPr fontId="4" type="noConversion"/>
  </si>
  <si>
    <t>2018-07-23  09:00:00</t>
    <phoneticPr fontId="4" type="noConversion"/>
  </si>
  <si>
    <t>HK EXCHANGES AND CLEARING</t>
  </si>
  <si>
    <t>HSBC HOLDINGS PLC</t>
    <phoneticPr fontId="4" type="noConversion"/>
  </si>
  <si>
    <t>TESTING PRODUCT</t>
    <phoneticPr fontId="4" type="noConversion"/>
  </si>
  <si>
    <t>HSBC HOLDINGS PLC</t>
  </si>
  <si>
    <t>00388</t>
    <phoneticPr fontId="4" type="noConversion"/>
  </si>
  <si>
    <t>HEX</t>
    <phoneticPr fontId="4" type="noConversion"/>
  </si>
  <si>
    <t>HKB</t>
    <phoneticPr fontId="4" type="noConversion"/>
  </si>
  <si>
    <t>HK388</t>
    <phoneticPr fontId="4" type="noConversion"/>
  </si>
  <si>
    <t>HEXCALL</t>
    <phoneticPr fontId="4" type="noConversion"/>
  </si>
  <si>
    <t>HKBPUT</t>
    <phoneticPr fontId="4" type="noConversion"/>
  </si>
  <si>
    <t xml:space="preserve">HK388PUT </t>
    <phoneticPr fontId="4" type="noConversion"/>
  </si>
  <si>
    <t>TMC_HKB</t>
  </si>
  <si>
    <t>HEX - CALL OPTIONS</t>
    <phoneticPr fontId="4" type="noConversion"/>
  </si>
  <si>
    <t>HKB - PUT OPTIONS</t>
    <phoneticPr fontId="4" type="noConversion"/>
  </si>
  <si>
    <t xml:space="preserve">HK388 - PUT OPTIONS   </t>
    <phoneticPr fontId="4" type="noConversion"/>
  </si>
  <si>
    <t>HKB TMC Combo Class</t>
  </si>
  <si>
    <t>N</t>
    <phoneticPr fontId="4" type="noConversion"/>
  </si>
  <si>
    <t>HKD</t>
    <phoneticPr fontId="4" type="noConversion"/>
  </si>
  <si>
    <t>B</t>
    <phoneticPr fontId="4" type="noConversion"/>
  </si>
  <si>
    <t>C</t>
    <phoneticPr fontId="4" type="noConversion"/>
  </si>
  <si>
    <t>Scenario 18</t>
    <phoneticPr fontId="4" type="noConversion"/>
  </si>
  <si>
    <t>CPA9.25C9</t>
    <phoneticPr fontId="4" type="noConversion"/>
  </si>
  <si>
    <t>2019-03-28 (UInt16: 0011 1100 0111 1100)</t>
    <phoneticPr fontId="4" type="noConversion"/>
  </si>
  <si>
    <t>9.250</t>
    <phoneticPr fontId="4" type="noConversion"/>
  </si>
  <si>
    <t>2019-03-28  16:00:00</t>
    <phoneticPr fontId="4" type="noConversion"/>
  </si>
  <si>
    <t>CATHAY PACIFIC AIRWAYS</t>
    <phoneticPr fontId="4" type="noConversion"/>
  </si>
  <si>
    <t>00293</t>
    <phoneticPr fontId="4" type="noConversion"/>
  </si>
  <si>
    <t>CPA</t>
    <phoneticPr fontId="4" type="noConversion"/>
  </si>
  <si>
    <t>CPACALL</t>
    <phoneticPr fontId="4" type="noConversion"/>
  </si>
  <si>
    <t>CPA - CALL OPTIONS</t>
    <phoneticPr fontId="4" type="noConversion"/>
  </si>
  <si>
    <t>Session 1 - Test case 2: Interpretation of Status Data: Market Status (message type: 320)</t>
    <phoneticPr fontId="4" type="noConversion"/>
  </si>
  <si>
    <t>Section A. For Both SOM and Non-SOM Subscriber (Scenario 1 - 4)</t>
    <phoneticPr fontId="4" type="noConversion"/>
  </si>
  <si>
    <t>Scenario 1</t>
  </si>
  <si>
    <t>Scenario 4</t>
  </si>
  <si>
    <t>OMD Field Name</t>
    <phoneticPr fontId="4" type="noConversion"/>
  </si>
  <si>
    <t>Expected Value</t>
    <phoneticPr fontId="4" type="noConversion"/>
  </si>
  <si>
    <t>StateLevel</t>
  </si>
  <si>
    <t>Instrument</t>
  </si>
  <si>
    <t>ActualStartDate (UTC)</t>
    <phoneticPr fontId="4" type="noConversion"/>
  </si>
  <si>
    <t>ActualStartTime (UTC)</t>
    <phoneticPr fontId="4" type="noConversion"/>
  </si>
  <si>
    <t>091500</t>
    <phoneticPr fontId="4" type="noConversion"/>
  </si>
  <si>
    <t>054240</t>
    <phoneticPr fontId="4" type="noConversion"/>
  </si>
  <si>
    <t>PlannedStartDate (UTC)</t>
    <phoneticPr fontId="4" type="noConversion"/>
  </si>
  <si>
    <t>PlannedStartTime (UTC)</t>
    <phoneticPr fontId="4" type="noConversion"/>
  </si>
  <si>
    <t>SecondsToStateChange</t>
  </si>
  <si>
    <t>State</t>
  </si>
  <si>
    <t>Priority</t>
  </si>
  <si>
    <t>Section B. For Non-SOM Subscriber Only (Scenario 5 -14)</t>
    <phoneticPr fontId="4"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</si>
  <si>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</si>
  <si>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</si>
  <si>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</si>
  <si>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</si>
  <si>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</si>
  <si>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</si>
  <si>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</si>
  <si>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OMD Field</t>
    <phoneticPr fontId="4" type="noConversion"/>
  </si>
  <si>
    <t>Channel
161</t>
    <phoneticPr fontId="4" type="noConversion"/>
  </si>
  <si>
    <t>Expected Value</t>
    <phoneticPr fontId="4" type="noConversion"/>
  </si>
  <si>
    <t>SeqNum</t>
    <phoneticPr fontId="4" type="noConversion"/>
  </si>
  <si>
    <t>OrderbookID</t>
    <phoneticPr fontId="4" type="noConversion"/>
  </si>
  <si>
    <t>014029</t>
    <phoneticPr fontId="4" type="noConversion"/>
  </si>
  <si>
    <t>014529</t>
    <phoneticPr fontId="4" type="noConversion"/>
  </si>
  <si>
    <t>035939</t>
    <phoneticPr fontId="4" type="noConversion"/>
  </si>
  <si>
    <t>040000</t>
    <phoneticPr fontId="4" type="noConversion"/>
  </si>
  <si>
    <t>080428</t>
    <phoneticPr fontId="4" type="noConversion"/>
  </si>
  <si>
    <t>080928</t>
    <phoneticPr fontId="4" type="noConversion"/>
  </si>
  <si>
    <t>040438</t>
    <phoneticPr fontId="4" type="noConversion"/>
  </si>
  <si>
    <t>State</t>
    <phoneticPr fontId="4" type="noConversion"/>
  </si>
  <si>
    <t>Instrument States after receiving this particular message</t>
    <phoneticPr fontId="4" type="noConversion"/>
  </si>
  <si>
    <t>25</t>
    <phoneticPr fontId="4" type="noConversion"/>
  </si>
  <si>
    <t>6</t>
    <phoneticPr fontId="4" type="noConversion"/>
  </si>
  <si>
    <t>Channel
162</t>
    <phoneticPr fontId="4" type="noConversion"/>
  </si>
  <si>
    <t>043000</t>
    <phoneticPr fontId="4" type="noConversion"/>
  </si>
  <si>
    <t>094703</t>
    <phoneticPr fontId="4" type="noConversion"/>
  </si>
  <si>
    <t>011500</t>
    <phoneticPr fontId="4" type="noConversion"/>
  </si>
  <si>
    <t>083000</t>
    <phoneticPr fontId="4" type="noConversion"/>
  </si>
  <si>
    <t>Section C. For SOM Subscriber Only (Scenario 15-17)</t>
    <phoneticPr fontId="4" type="noConversion"/>
  </si>
  <si>
    <t>Session 1 - Test case 3: Interpretation of Status Data: Series Status (message type: 321)</t>
    <phoneticPr fontId="4" type="noConversion"/>
  </si>
  <si>
    <t>Section A. For Non-SOM Subscriber (Scenario 1 - 3)</t>
    <phoneticPr fontId="4" type="noConversion"/>
  </si>
  <si>
    <t>Scenario 3</t>
    <phoneticPr fontId="4" type="noConversion"/>
  </si>
  <si>
    <t>OMD Field Name</t>
    <phoneticPr fontId="4" type="noConversion"/>
  </si>
  <si>
    <t>SuspensionIndicator</t>
    <phoneticPr fontId="4" type="noConversion"/>
  </si>
  <si>
    <t>SeriesStatus</t>
    <phoneticPr fontId="4" type="noConversion"/>
  </si>
  <si>
    <t>Section B. For SOM Subscriber (Scenario 4 - 6)</t>
    <phoneticPr fontId="4" type="noConversion"/>
  </si>
  <si>
    <t>Scenario 4</t>
    <phoneticPr fontId="4" type="noConversion"/>
  </si>
  <si>
    <t>Session 1 - Test case 4: Interpretation of Status Data: Commodity Status (message type: 322)</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</si>
  <si>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</si>
  <si>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For Both SOM and Non-SOM Subscriber (Scenario 1 - 3)</t>
    <phoneticPr fontId="4" type="noConversion"/>
  </si>
  <si>
    <t>Scenario 2</t>
    <phoneticPr fontId="4" type="noConversion"/>
  </si>
  <si>
    <t>Scenario 3</t>
    <phoneticPr fontId="4" type="noConversion"/>
  </si>
  <si>
    <t>OMD Field Name</t>
    <phoneticPr fontId="4" type="noConversion"/>
  </si>
  <si>
    <t>Expected Value</t>
    <phoneticPr fontId="4" type="noConversion"/>
  </si>
  <si>
    <t>CommodityCode</t>
    <phoneticPr fontId="4" type="noConversion"/>
  </si>
  <si>
    <t>Suspended</t>
  </si>
  <si>
    <t>N</t>
    <phoneticPr fontId="4" type="noConversion"/>
  </si>
  <si>
    <t>Y</t>
    <phoneticPr fontId="4" type="noConversion"/>
  </si>
  <si>
    <t>Locked</t>
    <phoneticPr fontId="4" type="noConversion"/>
  </si>
  <si>
    <t>Session 1 - Test case 5: Interpretation of Order Book Data: Quote Request (message type: 336)</t>
    <phoneticPr fontId="4" type="noConversion"/>
  </si>
  <si>
    <t>Section A. For Non-SOM Subscriber Only (Scenario 1)</t>
    <phoneticPr fontId="4" type="noConversion"/>
  </si>
  <si>
    <t>NumberOflots</t>
  </si>
  <si>
    <t>BidAskFlag</t>
  </si>
  <si>
    <t>Session 1 - Test case 6: Interpretation of Trade and Price Data : Trade Statistics (message type: 360) -  D-Lite and DS subscribers only</t>
    <phoneticPr fontId="4" type="noConversion"/>
  </si>
  <si>
    <t>* All price values below are specified in actual values after taking into account of implied decimals.</t>
    <phoneticPr fontId="4" type="noConversion"/>
  </si>
  <si>
    <t>Section A. For Non-SOM Subscriber Only (Scenario1 - 3)</t>
  </si>
  <si>
    <t>i. T Session</t>
    <phoneticPr fontId="4" type="noConversion"/>
  </si>
  <si>
    <t>Price</t>
  </si>
  <si>
    <t>N/A (Value = -2147483648)</t>
    <phoneticPr fontId="4" type="noConversion"/>
  </si>
  <si>
    <t>DealSource</t>
  </si>
  <si>
    <t>Session</t>
  </si>
  <si>
    <t>AggregateQuantity</t>
  </si>
  <si>
    <t>Open</t>
  </si>
  <si>
    <t>High</t>
  </si>
  <si>
    <t>Low</t>
  </si>
  <si>
    <t>TradeReportVolume</t>
  </si>
  <si>
    <t>DealCount</t>
  </si>
  <si>
    <t>Turnover</t>
  </si>
  <si>
    <t>ii. T+1 Session</t>
    <phoneticPr fontId="4" type="noConversion"/>
  </si>
  <si>
    <t>Section B. For SOM Subscriber Only (Scenario 4 - 5)</t>
    <phoneticPr fontId="4" type="noConversion"/>
  </si>
  <si>
    <t>87.00</t>
    <phoneticPr fontId="4" type="noConversion"/>
  </si>
  <si>
    <t>86.00</t>
    <phoneticPr fontId="4" type="noConversion"/>
  </si>
  <si>
    <t>Session 1 - Test case 7: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</si>
  <si>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</si>
  <si>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</si>
  <si>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i. T Session</t>
    <phoneticPr fontId="4" type="noConversion"/>
  </si>
  <si>
    <t>Expected Value</t>
    <phoneticPr fontId="4" type="noConversion"/>
  </si>
  <si>
    <t>N/A (Value = -2147483648)</t>
    <phoneticPr fontId="4" type="noConversion"/>
  </si>
  <si>
    <t>N/A (Value = -2147483648)</t>
  </si>
  <si>
    <t xml:space="preserve">Price </t>
  </si>
  <si>
    <t>ii. T+1 Session</t>
    <phoneticPr fontId="4" type="noConversion"/>
  </si>
  <si>
    <t>OMD Field Name</t>
    <phoneticPr fontId="4" type="noConversion"/>
  </si>
  <si>
    <t>Section B. For SOM Subscriber Only (Scenario 4)</t>
  </si>
  <si>
    <t>i. T Session</t>
    <phoneticPr fontId="4" type="noConversion"/>
  </si>
  <si>
    <t>Scenario 5</t>
    <phoneticPr fontId="4" type="noConversion"/>
  </si>
  <si>
    <t>86.00</t>
    <phoneticPr fontId="4" type="noConversion"/>
  </si>
  <si>
    <t>87.00</t>
    <phoneticPr fontId="4" type="noConversion"/>
  </si>
  <si>
    <t>Session 1 - Test case 8: Interpretation of Trade and Price Data : Calculated Opening Price (message type: 364)</t>
    <phoneticPr fontId="4" type="noConversion"/>
  </si>
  <si>
    <t>Section A. For Non-SOM Subscriber Only (Scenario 1 - 3)</t>
    <phoneticPr fontId="4" type="noConversion"/>
  </si>
  <si>
    <t>Channel 137: 420
Channel 134: 430
Channel 131: 448
Channel 121: 268</t>
    <phoneticPr fontId="4" type="noConversion"/>
  </si>
  <si>
    <t>Channel 137: 388
Channel 134: 388
Channel 131: 402
Channel 121: 255</t>
    <phoneticPr fontId="4" type="noConversion"/>
  </si>
  <si>
    <t>Channel 137: 273
Channel 134: 273
Channel 131: 286
Channel 121: 200</t>
    <phoneticPr fontId="4" type="noConversion"/>
  </si>
  <si>
    <t xml:space="preserve">OrderbookID </t>
  </si>
  <si>
    <t xml:space="preserve">CalculatedOpeningPrice </t>
  </si>
  <si>
    <t>Quantity</t>
  </si>
  <si>
    <t>Section B. For SOM Subscriber Only (Scenario 4)</t>
    <phoneticPr fontId="4" type="noConversion"/>
  </si>
  <si>
    <t>Channel 138: 38377
Channel 135: 38398
Channel 132: 38482
Channel 122: 38428</t>
    <phoneticPr fontId="4" type="noConversion"/>
  </si>
  <si>
    <t>Section A. For Both SOM and Non-SOM Subscriber (Scenario 1 - 2)</t>
    <phoneticPr fontId="4" type="noConversion"/>
  </si>
  <si>
    <t>H</t>
    <phoneticPr fontId="4" type="noConversion"/>
  </si>
  <si>
    <t>Session 1 - Test case 10: Interpretation of News : Market Alert (message type: 323)</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</si>
  <si>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</si>
  <si>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AlertID</t>
  </si>
  <si>
    <t>Source</t>
  </si>
  <si>
    <t>M</t>
  </si>
  <si>
    <t>Header</t>
  </si>
  <si>
    <r>
      <t>[C] [</t>
    </r>
    <r>
      <rPr>
        <sz val="12"/>
        <color theme="1"/>
        <rFont val="細明體"/>
        <family val="3"/>
        <charset val="136"/>
      </rPr>
      <t>香港交易所第五部第一節測試中</t>
    </r>
    <r>
      <rPr>
        <sz val="12"/>
        <color theme="1"/>
        <rFont val="Arial"/>
        <family val="2"/>
      </rPr>
      <t>]</t>
    </r>
    <phoneticPr fontId="4" type="noConversion"/>
  </si>
  <si>
    <t>LastFragment</t>
  </si>
  <si>
    <t>N</t>
    <phoneticPr fontId="4" type="noConversion"/>
  </si>
  <si>
    <t>Y</t>
  </si>
  <si>
    <t>InfoType</t>
  </si>
  <si>
    <t>NoLines</t>
  </si>
  <si>
    <t>Content (1)</t>
  </si>
  <si>
    <r>
      <t>[</t>
    </r>
    <r>
      <rPr>
        <sz val="12"/>
        <color theme="1"/>
        <rFont val="細明體"/>
        <family val="3"/>
        <charset val="136"/>
      </rPr>
      <t>香港交易所系統故障測試中</t>
    </r>
    <r>
      <rPr>
        <sz val="12"/>
        <color theme="1"/>
        <rFont val="Arial"/>
        <family val="2"/>
      </rPr>
      <t xml:space="preserve">1] </t>
    </r>
    <phoneticPr fontId="4" type="noConversion"/>
  </si>
  <si>
    <r>
      <t>[</t>
    </r>
    <r>
      <rPr>
        <sz val="12"/>
        <color theme="1"/>
        <rFont val="細明體"/>
        <family val="3"/>
        <charset val="136"/>
      </rPr>
      <t>香港交易所系統故障測試中</t>
    </r>
    <r>
      <rPr>
        <sz val="12"/>
        <color theme="1"/>
        <rFont val="Arial"/>
        <family val="2"/>
      </rPr>
      <t xml:space="preserve">4] </t>
    </r>
    <phoneticPr fontId="4" type="noConversion"/>
  </si>
  <si>
    <r>
      <t>[</t>
    </r>
    <r>
      <rPr>
        <sz val="12"/>
        <color theme="1"/>
        <rFont val="細明體"/>
        <family val="3"/>
        <charset val="136"/>
      </rPr>
      <t>香港交易所系統故障測試中</t>
    </r>
    <r>
      <rPr>
        <sz val="12"/>
        <color theme="1"/>
        <rFont val="Arial"/>
        <family val="2"/>
      </rPr>
      <t xml:space="preserve">7] </t>
    </r>
    <phoneticPr fontId="4" type="noConversion"/>
  </si>
  <si>
    <r>
      <t>[</t>
    </r>
    <r>
      <rPr>
        <sz val="12"/>
        <color theme="1"/>
        <rFont val="細明體"/>
        <family val="3"/>
        <charset val="136"/>
      </rPr>
      <t>香港交易所系統故障測試中</t>
    </r>
    <r>
      <rPr>
        <sz val="12"/>
        <color theme="1"/>
        <rFont val="Arial"/>
        <family val="2"/>
      </rPr>
      <t xml:space="preserve">10] </t>
    </r>
    <phoneticPr fontId="4" type="noConversion"/>
  </si>
  <si>
    <t>Content (2)</t>
  </si>
  <si>
    <r>
      <t>[</t>
    </r>
    <r>
      <rPr>
        <sz val="12"/>
        <color theme="1"/>
        <rFont val="細明體"/>
        <family val="3"/>
        <charset val="136"/>
      </rPr>
      <t>香港交易所系統故障測試中</t>
    </r>
    <r>
      <rPr>
        <sz val="12"/>
        <color theme="1"/>
        <rFont val="Arial"/>
        <family val="2"/>
      </rPr>
      <t>2]</t>
    </r>
    <phoneticPr fontId="4" type="noConversion"/>
  </si>
  <si>
    <r>
      <t>[</t>
    </r>
    <r>
      <rPr>
        <sz val="12"/>
        <color theme="1"/>
        <rFont val="細明體"/>
        <family val="3"/>
        <charset val="136"/>
      </rPr>
      <t>香港交易所系統故障測試中</t>
    </r>
    <r>
      <rPr>
        <sz val="12"/>
        <color theme="1"/>
        <rFont val="Arial"/>
        <family val="2"/>
      </rPr>
      <t>5]</t>
    </r>
    <phoneticPr fontId="4" type="noConversion"/>
  </si>
  <si>
    <r>
      <t>[</t>
    </r>
    <r>
      <rPr>
        <sz val="12"/>
        <color theme="1"/>
        <rFont val="細明體"/>
        <family val="3"/>
        <charset val="136"/>
      </rPr>
      <t>香港交易所系統故障測試中</t>
    </r>
    <r>
      <rPr>
        <sz val="12"/>
        <color theme="1"/>
        <rFont val="Arial"/>
        <family val="2"/>
      </rPr>
      <t>8]</t>
    </r>
    <phoneticPr fontId="4" type="noConversion"/>
  </si>
  <si>
    <t>N/A</t>
    <phoneticPr fontId="4" type="noConversion"/>
  </si>
  <si>
    <t>Content (3)</t>
  </si>
  <si>
    <r>
      <t>[</t>
    </r>
    <r>
      <rPr>
        <sz val="12"/>
        <color theme="1"/>
        <rFont val="細明體"/>
        <family val="3"/>
        <charset val="136"/>
      </rPr>
      <t>香港交易所系統故障測試中</t>
    </r>
    <r>
      <rPr>
        <sz val="12"/>
        <color theme="1"/>
        <rFont val="Arial"/>
        <family val="2"/>
      </rPr>
      <t>3]</t>
    </r>
    <phoneticPr fontId="4" type="noConversion"/>
  </si>
  <si>
    <r>
      <t>[</t>
    </r>
    <r>
      <rPr>
        <sz val="12"/>
        <color theme="1"/>
        <rFont val="細明體"/>
        <family val="3"/>
        <charset val="136"/>
      </rPr>
      <t>香港交易所系統故障測試中</t>
    </r>
    <r>
      <rPr>
        <sz val="12"/>
        <color theme="1"/>
        <rFont val="Arial"/>
        <family val="2"/>
      </rPr>
      <t>6]</t>
    </r>
    <phoneticPr fontId="4" type="noConversion"/>
  </si>
  <si>
    <r>
      <t>[</t>
    </r>
    <r>
      <rPr>
        <sz val="12"/>
        <color theme="1"/>
        <rFont val="細明體"/>
        <family val="3"/>
        <charset val="136"/>
      </rPr>
      <t>香港交易所系統故障測試中</t>
    </r>
    <r>
      <rPr>
        <sz val="12"/>
        <color theme="1"/>
        <rFont val="Arial"/>
        <family val="2"/>
      </rPr>
      <t>9]</t>
    </r>
    <phoneticPr fontId="4" type="noConversion"/>
  </si>
  <si>
    <t>Scenario 2</t>
    <phoneticPr fontId="4" type="noConversion"/>
  </si>
  <si>
    <t>Welcome to OMDD market rehearsal</t>
    <phoneticPr fontId="4" type="noConversion"/>
  </si>
  <si>
    <t>Y</t>
    <phoneticPr fontId="4" type="noConversion"/>
  </si>
  <si>
    <t>This messgae is a testing message</t>
    <phoneticPr fontId="4" type="noConversion"/>
  </si>
  <si>
    <t>Please ignore or remove after the test</t>
    <phoneticPr fontId="4" type="noConversion"/>
  </si>
  <si>
    <t>Section B. For Non-SOM Subscriber Only (Scenario 4-6)</t>
    <phoneticPr fontId="4" type="noConversion"/>
  </si>
  <si>
    <t>Channel
177</t>
    <phoneticPr fontId="4" type="noConversion"/>
  </si>
  <si>
    <t>1</t>
    <phoneticPr fontId="4" type="noConversion"/>
  </si>
  <si>
    <t>Start of Volatility Control Mechanism cool-off period: [HSIN8]</t>
    <phoneticPr fontId="4" type="noConversion"/>
  </si>
  <si>
    <t>2</t>
    <phoneticPr fontId="4" type="noConversion"/>
  </si>
  <si>
    <t>4</t>
    <phoneticPr fontId="4" type="noConversion"/>
  </si>
  <si>
    <t>3</t>
    <phoneticPr fontId="4" type="noConversion"/>
  </si>
  <si>
    <t>Trigger time: [20180726 09:40:29],</t>
    <phoneticPr fontId="4" type="noConversion"/>
  </si>
  <si>
    <t>Lower price limit: [19000],</t>
    <phoneticPr fontId="4" type="noConversion"/>
  </si>
  <si>
    <t>Reference price: [20000],</t>
    <phoneticPr fontId="4" type="noConversion"/>
  </si>
  <si>
    <t>End time: [20180726 09:45:29]</t>
    <phoneticPr fontId="4" type="noConversion"/>
  </si>
  <si>
    <t>Upper price limit: [21000],</t>
    <phoneticPr fontId="4" type="noConversion"/>
  </si>
  <si>
    <t>Start of Volatility Control Mechanism cool-off period: [MCHN8]</t>
    <phoneticPr fontId="4" type="noConversion"/>
  </si>
  <si>
    <t>Trigger time: [20180726 13:52:55],</t>
    <phoneticPr fontId="4" type="noConversion"/>
  </si>
  <si>
    <t>Lower price limit: [9500],</t>
    <phoneticPr fontId="4" type="noConversion"/>
  </si>
  <si>
    <t>Reference price: [10000].</t>
    <phoneticPr fontId="4" type="noConversion"/>
  </si>
  <si>
    <t>End time: [20180726 13:57:55]</t>
    <phoneticPr fontId="4" type="noConversion"/>
  </si>
  <si>
    <t>Upper price limit: [10500],</t>
    <phoneticPr fontId="4" type="noConversion"/>
  </si>
  <si>
    <t>Start of Volatility Control Mechanism cool-off period: [MHIN8]</t>
    <phoneticPr fontId="4" type="noConversion"/>
  </si>
  <si>
    <t>Trigger time: [20180726 16:04:28],</t>
    <phoneticPr fontId="4" type="noConversion"/>
  </si>
  <si>
    <t>End time: [20180726 16:09:28]</t>
    <phoneticPr fontId="4" type="noConversion"/>
  </si>
  <si>
    <t>Session 1 - Test case 11: Interpretation of Clearing Information : Open Interest (message type: 366) - D-Lite, DS and DP subscribers only</t>
    <phoneticPr fontId="4" type="noConversion"/>
  </si>
  <si>
    <t>* All price values below are specified in actual values after taking into account of implied decimals.</t>
  </si>
  <si>
    <t>Section A. For Non-SOM Subscriber Only (Scenario 1 - 4)</t>
    <phoneticPr fontId="4" type="noConversion"/>
  </si>
  <si>
    <t>i. Effective Date: Previous Trading Day</t>
    <phoneticPr fontId="4" type="noConversion"/>
  </si>
  <si>
    <t>DayIndicator</t>
  </si>
  <si>
    <t>Settlement</t>
  </si>
  <si>
    <t>NULL (Value = -2147483648)</t>
    <phoneticPr fontId="4" type="noConversion"/>
  </si>
  <si>
    <t>GrossOI</t>
  </si>
  <si>
    <t>NetOI</t>
  </si>
  <si>
    <t>ii. Effective Date: Current Trading Day</t>
    <phoneticPr fontId="4" type="noConversion"/>
  </si>
  <si>
    <t>Section B. For SOM Subscriber Only (Scenario 5)</t>
    <phoneticPr fontId="4" type="noConversion"/>
  </si>
  <si>
    <t>i. Effective Date: Current Trading Day</t>
    <phoneticPr fontId="4" type="noConversion"/>
  </si>
  <si>
    <t>10.00</t>
    <phoneticPr fontId="4" type="noConversion"/>
  </si>
  <si>
    <t>Session 1 - Test case 12: Interpretation of Clearing Information : Implied Volatility (message type: 367) - DP subscribers only</t>
    <phoneticPr fontId="4" type="noConversion"/>
  </si>
  <si>
    <t>Section A. For Non-SOM Subscriber Only (Scenario 1)</t>
  </si>
  <si>
    <t>ImpliedVolatility</t>
  </si>
  <si>
    <t>24.0000</t>
    <phoneticPr fontId="4" type="noConversion"/>
  </si>
  <si>
    <t>Section B. For SOM Subscriber Only (Scenario 2)</t>
  </si>
  <si>
    <t>1.0500</t>
    <phoneticPr fontId="4" type="noConversion"/>
  </si>
  <si>
    <t>Session 1 - Test case 13: Interpretation of Order Book - For Non-SOM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</si>
  <si>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</si>
  <si>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</si>
  <si>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1 - 36)</t>
    <phoneticPr fontId="4" type="noConversion"/>
  </si>
  <si>
    <t>Section B. Aggregate Order Book “10BBO” - DS Subscribers only (Scenario 1-36)</t>
    <phoneticPr fontId="4" type="noConversion"/>
  </si>
  <si>
    <t>Section C. Aggregate Order Book “10 + 1 BBO” - DP Subscribers only (Scenario 1-36)</t>
    <phoneticPr fontId="4" type="noConversion"/>
  </si>
  <si>
    <t>Section D: Full Order Book - DF Subscribers only (Scenario 1-30)</t>
    <phoneticPr fontId="4" type="noConversion"/>
  </si>
  <si>
    <t>Scenario 1 - A</t>
    <phoneticPr fontId="4" type="noConversion"/>
  </si>
  <si>
    <t>Scenario 1 - B</t>
    <phoneticPr fontId="4" type="noConversion"/>
  </si>
  <si>
    <t>Scenario 1 - C</t>
    <phoneticPr fontId="4" type="noConversion"/>
  </si>
  <si>
    <t>Scenario 1 - D</t>
    <phoneticPr fontId="4" type="noConversion"/>
  </si>
  <si>
    <t>Buy</t>
  </si>
  <si>
    <t>Sell</t>
  </si>
  <si>
    <r>
      <t xml:space="preserve">OrderBookID: 
</t>
    </r>
    <r>
      <rPr>
        <b/>
        <sz val="12"/>
        <color theme="1"/>
        <rFont val="Arial Narrow"/>
        <family val="2"/>
      </rPr>
      <t>1707937</t>
    </r>
    <phoneticPr fontId="4" type="noConversion"/>
  </si>
  <si>
    <r>
      <t xml:space="preserve">OrderBookID: 
</t>
    </r>
    <r>
      <rPr>
        <b/>
        <sz val="12"/>
        <color theme="1"/>
        <rFont val="Arial Narrow"/>
        <family val="2"/>
      </rPr>
      <t>1707937</t>
    </r>
    <phoneticPr fontId="4" type="noConversion"/>
  </si>
  <si>
    <t>Ask</t>
    <phoneticPr fontId="4" type="noConversion"/>
  </si>
  <si>
    <t>Price Level</t>
    <phoneticPr fontId="4" type="noConversion"/>
  </si>
  <si>
    <t>Aggregated
Quantity</t>
  </si>
  <si>
    <t>NumOf
Order</t>
    <phoneticPr fontId="4" type="noConversion"/>
  </si>
  <si>
    <t>Price Level</t>
  </si>
  <si>
    <t>NumOf
Order</t>
  </si>
  <si>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</si>
  <si>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</si>
  <si>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</si>
  <si>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</si>
  <si>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</si>
  <si>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</si>
  <si>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Order ID</t>
  </si>
  <si>
    <t>Order
Book
Position</t>
    <phoneticPr fontId="4" type="noConversion"/>
  </si>
  <si>
    <t>Order Type</t>
  </si>
  <si>
    <t>Empty Book</t>
  </si>
  <si>
    <t xml:space="preserve">Scenario 2 </t>
  </si>
  <si>
    <t>Scenario 2 - A</t>
    <phoneticPr fontId="4" type="noConversion"/>
  </si>
  <si>
    <t>Scenario 2 - B</t>
    <phoneticPr fontId="4" type="noConversion"/>
  </si>
  <si>
    <t>Scenario 2 - C</t>
    <phoneticPr fontId="4" type="noConversion"/>
  </si>
  <si>
    <r>
      <t xml:space="preserve">OrderBookID: 
</t>
    </r>
    <r>
      <rPr>
        <b/>
        <sz val="12"/>
        <color theme="1"/>
        <rFont val="Arial Narrow"/>
        <family val="2"/>
      </rPr>
      <t>2166689</t>
    </r>
    <phoneticPr fontId="4" type="noConversion"/>
  </si>
  <si>
    <r>
      <t xml:space="preserve">OrderBookID: 
</t>
    </r>
    <r>
      <rPr>
        <b/>
        <sz val="12"/>
        <color theme="1"/>
        <rFont val="Arial Narrow"/>
        <family val="2"/>
      </rPr>
      <t>2166689</t>
    </r>
    <phoneticPr fontId="4" type="noConversion"/>
  </si>
  <si>
    <t>Buy</t>
    <phoneticPr fontId="4" type="noConversion"/>
  </si>
  <si>
    <t>Ask</t>
    <phoneticPr fontId="4" type="noConversion"/>
  </si>
  <si>
    <r>
      <t xml:space="preserve">OrderBookID: 
</t>
    </r>
    <r>
      <rPr>
        <b/>
        <sz val="12"/>
        <color theme="1"/>
        <rFont val="Arial Narrow"/>
        <family val="2"/>
      </rPr>
      <t>2166689</t>
    </r>
    <phoneticPr fontId="4" type="noConversion"/>
  </si>
  <si>
    <t>NumOf
Order</t>
    <phoneticPr fontId="4" type="noConversion"/>
  </si>
  <si>
    <t>NumOf
Order</t>
    <phoneticPr fontId="4" type="noConversion"/>
  </si>
  <si>
    <t>Aggregated
Quantity</t>
    <phoneticPr fontId="4" type="noConversion"/>
  </si>
  <si>
    <t>Order
Book
Position</t>
    <phoneticPr fontId="4" type="noConversion"/>
  </si>
  <si>
    <t>Scenario 3 - A</t>
    <phoneticPr fontId="4" type="noConversion"/>
  </si>
  <si>
    <t>Scenario 3 - B</t>
    <phoneticPr fontId="4" type="noConversion"/>
  </si>
  <si>
    <t>Scenario 3 - D</t>
    <phoneticPr fontId="4" type="noConversion"/>
  </si>
  <si>
    <r>
      <t xml:space="preserve">OrderBookID: 
</t>
    </r>
    <r>
      <rPr>
        <b/>
        <sz val="12"/>
        <color theme="1"/>
        <rFont val="Arial Narrow"/>
        <family val="2"/>
      </rPr>
      <t>3280801</t>
    </r>
    <phoneticPr fontId="4" type="noConversion"/>
  </si>
  <si>
    <r>
      <t xml:space="preserve">OrderBookID: 
</t>
    </r>
    <r>
      <rPr>
        <b/>
        <sz val="12"/>
        <color theme="1"/>
        <rFont val="Arial Narrow"/>
        <family val="2"/>
      </rPr>
      <t>3280801</t>
    </r>
    <phoneticPr fontId="4" type="noConversion"/>
  </si>
  <si>
    <t>Ask</t>
    <phoneticPr fontId="4" type="noConversion"/>
  </si>
  <si>
    <t>Price Level</t>
    <phoneticPr fontId="4" type="noConversion"/>
  </si>
  <si>
    <t>Aggregated
Quantity</t>
    <phoneticPr fontId="4" type="noConversion"/>
  </si>
  <si>
    <t>Order ID</t>
    <phoneticPr fontId="4" type="noConversion"/>
  </si>
  <si>
    <t>Order Type</t>
    <phoneticPr fontId="4" type="noConversion"/>
  </si>
  <si>
    <t>7021031017850906750</t>
    <phoneticPr fontId="4" type="noConversion"/>
  </si>
  <si>
    <t>Scenario 4 - A</t>
    <phoneticPr fontId="4" type="noConversion"/>
  </si>
  <si>
    <t>Scenario 4 - B</t>
    <phoneticPr fontId="4" type="noConversion"/>
  </si>
  <si>
    <t>Scenario 4 - C</t>
  </si>
  <si>
    <t>Scenario 4 - D</t>
    <phoneticPr fontId="4" type="noConversion"/>
  </si>
  <si>
    <r>
      <t xml:space="preserve">OrderBookID: 
</t>
    </r>
    <r>
      <rPr>
        <b/>
        <sz val="12"/>
        <color theme="1"/>
        <rFont val="Arial Narrow"/>
        <family val="2"/>
      </rPr>
      <t>7409569</t>
    </r>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</si>
  <si>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</si>
  <si>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</si>
  <si>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</si>
  <si>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</si>
  <si>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</si>
  <si>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</si>
  <si>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</si>
  <si>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7021031017850875263</t>
    <phoneticPr fontId="4" type="noConversion"/>
  </si>
  <si>
    <t>7021031017850875262</t>
    <phoneticPr fontId="4" type="noConversion"/>
  </si>
  <si>
    <t>7021031017850875261</t>
    <phoneticPr fontId="4" type="noConversion"/>
  </si>
  <si>
    <t>7021031017850875267</t>
    <phoneticPr fontId="4" type="noConversion"/>
  </si>
  <si>
    <t>7021031017850875255</t>
    <phoneticPr fontId="4" type="noConversion"/>
  </si>
  <si>
    <t>7021031017850875256</t>
    <phoneticPr fontId="4" type="noConversion"/>
  </si>
  <si>
    <t>7021031017850906719</t>
    <phoneticPr fontId="4" type="noConversion"/>
  </si>
  <si>
    <t>Scenario 5-A</t>
    <phoneticPr fontId="4" type="noConversion"/>
  </si>
  <si>
    <t>Scenario 5-B</t>
    <phoneticPr fontId="4" type="noConversion"/>
  </si>
  <si>
    <t>Scenario 5-C</t>
  </si>
  <si>
    <t>Scenario 5-D</t>
    <phoneticPr fontId="4" type="noConversion"/>
  </si>
  <si>
    <r>
      <t xml:space="preserve">OrderBookID: 
</t>
    </r>
    <r>
      <rPr>
        <b/>
        <sz val="12"/>
        <color theme="1"/>
        <rFont val="Arial Narrow"/>
        <family val="2"/>
      </rPr>
      <t>8327073</t>
    </r>
    <phoneticPr fontId="4" type="noConversion"/>
  </si>
  <si>
    <r>
      <t xml:space="preserve">OrderBookID: 
</t>
    </r>
    <r>
      <rPr>
        <b/>
        <sz val="12"/>
        <color theme="1"/>
        <rFont val="Arial Narrow"/>
        <family val="2"/>
      </rPr>
      <t>8327073</t>
    </r>
    <phoneticPr fontId="4" type="noConversion"/>
  </si>
  <si>
    <r>
      <t xml:space="preserve">OrderBookID: 
</t>
    </r>
    <r>
      <rPr>
        <b/>
        <sz val="12"/>
        <color theme="1"/>
        <rFont val="Arial Narrow"/>
        <family val="2"/>
      </rPr>
      <t>8327073</t>
    </r>
    <phoneticPr fontId="4" type="noConversion"/>
  </si>
  <si>
    <t>Ask</t>
    <phoneticPr fontId="4" type="noConversion"/>
  </si>
  <si>
    <r>
      <t xml:space="preserve">OrderBookID: 
</t>
    </r>
    <r>
      <rPr>
        <b/>
        <sz val="12"/>
        <color theme="1"/>
        <rFont val="Arial Narrow"/>
        <family val="2"/>
      </rPr>
      <t>8327073</t>
    </r>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</si>
  <si>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</si>
  <si>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</si>
  <si>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</si>
  <si>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</si>
  <si>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</si>
  <si>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</si>
  <si>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7021031017850875267</t>
    <phoneticPr fontId="4" type="noConversion"/>
  </si>
  <si>
    <t xml:space="preserve">Scenario 6 </t>
  </si>
  <si>
    <t>Scenario 6 - A</t>
    <phoneticPr fontId="4" type="noConversion"/>
  </si>
  <si>
    <t>Scenario 6 - B</t>
    <phoneticPr fontId="4" type="noConversion"/>
  </si>
  <si>
    <t>Scenario 6 - C</t>
    <phoneticPr fontId="4" type="noConversion"/>
  </si>
  <si>
    <r>
      <t xml:space="preserve">OrderBookID: 
</t>
    </r>
    <r>
      <rPr>
        <b/>
        <sz val="12"/>
        <color theme="1"/>
        <rFont val="Arial Narrow"/>
        <family val="2"/>
      </rPr>
      <t>462753</t>
    </r>
    <phoneticPr fontId="4" type="noConversion"/>
  </si>
  <si>
    <r>
      <t xml:space="preserve">OrderBookID: 
</t>
    </r>
    <r>
      <rPr>
        <b/>
        <sz val="12"/>
        <color theme="1"/>
        <rFont val="Arial Narrow"/>
        <family val="2"/>
      </rPr>
      <t>462753</t>
    </r>
    <phoneticPr fontId="4" type="noConversion"/>
  </si>
  <si>
    <r>
      <t xml:space="preserve">OrderBookID: 
</t>
    </r>
    <r>
      <rPr>
        <b/>
        <sz val="12"/>
        <color theme="1"/>
        <rFont val="Arial Narrow"/>
        <family val="2"/>
      </rPr>
      <t>462753</t>
    </r>
    <phoneticPr fontId="4" type="noConversion"/>
  </si>
  <si>
    <t>Aggregated
Quantity</t>
    <phoneticPr fontId="4" type="noConversion"/>
  </si>
  <si>
    <t>Order
Book
Position</t>
    <phoneticPr fontId="4" type="noConversion"/>
  </si>
  <si>
    <t>7021031017850875264</t>
    <phoneticPr fontId="4" type="noConversion"/>
  </si>
  <si>
    <t>7021031017850875265</t>
    <phoneticPr fontId="4" type="noConversion"/>
  </si>
  <si>
    <t>Scenario 7-A</t>
    <phoneticPr fontId="4" type="noConversion"/>
  </si>
  <si>
    <t>Scenario 7-B</t>
    <phoneticPr fontId="4" type="noConversion"/>
  </si>
  <si>
    <t>Scenario 7-C</t>
    <phoneticPr fontId="4" type="noConversion"/>
  </si>
  <si>
    <t>Scenario 7-D</t>
    <phoneticPr fontId="4" type="noConversion"/>
  </si>
  <si>
    <r>
      <t xml:space="preserve">OrderBookID: 
</t>
    </r>
    <r>
      <rPr>
        <b/>
        <sz val="12"/>
        <color theme="1"/>
        <rFont val="Arial Narrow"/>
        <family val="2"/>
      </rPr>
      <t>136173</t>
    </r>
    <phoneticPr fontId="4" type="noConversion"/>
  </si>
  <si>
    <r>
      <t xml:space="preserve">OrderBookID: 
</t>
    </r>
    <r>
      <rPr>
        <b/>
        <sz val="12"/>
        <color theme="1"/>
        <rFont val="Arial Narrow"/>
        <family val="2"/>
      </rPr>
      <t>136173</t>
    </r>
    <phoneticPr fontId="4" type="noConversion"/>
  </si>
  <si>
    <r>
      <t xml:space="preserve">OrderBookID: 
</t>
    </r>
    <r>
      <rPr>
        <b/>
        <sz val="12"/>
        <color theme="1"/>
        <rFont val="Arial Narrow"/>
        <family val="2"/>
      </rPr>
      <t>136173</t>
    </r>
    <phoneticPr fontId="4" type="noConversion"/>
  </si>
  <si>
    <t>Ask</t>
    <phoneticPr fontId="4" type="noConversion"/>
  </si>
  <si>
    <r>
      <t xml:space="preserve">OrderBookID: 
</t>
    </r>
    <r>
      <rPr>
        <b/>
        <sz val="12"/>
        <color theme="1"/>
        <rFont val="Arial Narrow"/>
        <family val="2"/>
      </rPr>
      <t>136173</t>
    </r>
    <phoneticPr fontId="4" type="noConversion"/>
  </si>
  <si>
    <t>Order Type</t>
    <phoneticPr fontId="4" type="noConversion"/>
  </si>
  <si>
    <t>Order
Book
Position</t>
    <phoneticPr fontId="4" type="noConversion"/>
  </si>
  <si>
    <t>7021031022145834324</t>
    <phoneticPr fontId="4" type="noConversion"/>
  </si>
  <si>
    <t>7021031022145834323</t>
    <phoneticPr fontId="4" type="noConversion"/>
  </si>
  <si>
    <t>7021031022145834322</t>
    <phoneticPr fontId="4" type="noConversion"/>
  </si>
  <si>
    <t>7021031022145834317</t>
    <phoneticPr fontId="4" type="noConversion"/>
  </si>
  <si>
    <t>Empty Book</t>
    <phoneticPr fontId="4" type="noConversion"/>
  </si>
  <si>
    <t>Scenario 8-A</t>
    <phoneticPr fontId="4" type="noConversion"/>
  </si>
  <si>
    <t>Scenario 8-B</t>
    <phoneticPr fontId="4" type="noConversion"/>
  </si>
  <si>
    <t>Scenario 8-C</t>
  </si>
  <si>
    <t>Scenario 8-D</t>
    <phoneticPr fontId="4" type="noConversion"/>
  </si>
  <si>
    <r>
      <t xml:space="preserve">OrderBookID: 
</t>
    </r>
    <r>
      <rPr>
        <b/>
        <sz val="12"/>
        <color theme="1"/>
        <rFont val="Arial Narrow"/>
        <family val="2"/>
      </rPr>
      <t>660461</t>
    </r>
    <phoneticPr fontId="4" type="noConversion"/>
  </si>
  <si>
    <r>
      <t xml:space="preserve">OrderBookID: 
</t>
    </r>
    <r>
      <rPr>
        <b/>
        <sz val="12"/>
        <color theme="1"/>
        <rFont val="Arial Narrow"/>
        <family val="2"/>
      </rPr>
      <t>660461</t>
    </r>
    <phoneticPr fontId="4" type="noConversion"/>
  </si>
  <si>
    <r>
      <t xml:space="preserve">OrderBookID: 
</t>
    </r>
    <r>
      <rPr>
        <b/>
        <sz val="12"/>
        <color theme="1"/>
        <rFont val="Arial Narrow"/>
        <family val="2"/>
      </rPr>
      <t>660461</t>
    </r>
    <phoneticPr fontId="4" type="noConversion"/>
  </si>
  <si>
    <t>Price Level</t>
    <phoneticPr fontId="4" type="noConversion"/>
  </si>
  <si>
    <t>NumOf
Order</t>
    <phoneticPr fontId="4" type="noConversion"/>
  </si>
  <si>
    <t>Order ID</t>
    <phoneticPr fontId="4" type="noConversion"/>
  </si>
  <si>
    <t>Order Type</t>
    <phoneticPr fontId="4" type="noConversion"/>
  </si>
  <si>
    <t>Order
Book
Position</t>
    <phoneticPr fontId="4" type="noConversion"/>
  </si>
  <si>
    <t>7021031022145834316</t>
    <phoneticPr fontId="4" type="noConversion"/>
  </si>
  <si>
    <t>7021031022145834317</t>
    <phoneticPr fontId="4" type="noConversion"/>
  </si>
  <si>
    <t>Scenario 9-A</t>
    <phoneticPr fontId="4" type="noConversion"/>
  </si>
  <si>
    <t>Scenario 9-B</t>
    <phoneticPr fontId="4" type="noConversion"/>
  </si>
  <si>
    <t>Scenario 9-C</t>
  </si>
  <si>
    <t>Scenario 9-D</t>
    <phoneticPr fontId="4" type="noConversion"/>
  </si>
  <si>
    <r>
      <t xml:space="preserve">OrderBookID: 
</t>
    </r>
    <r>
      <rPr>
        <b/>
        <sz val="12"/>
        <color theme="1"/>
        <rFont val="Arial Narrow"/>
        <family val="2"/>
      </rPr>
      <t>201709</t>
    </r>
    <phoneticPr fontId="4" type="noConversion"/>
  </si>
  <si>
    <r>
      <t xml:space="preserve">OrderBookID: 
</t>
    </r>
    <r>
      <rPr>
        <b/>
        <sz val="12"/>
        <color theme="1"/>
        <rFont val="Arial Narrow"/>
        <family val="2"/>
      </rPr>
      <t>201709</t>
    </r>
    <phoneticPr fontId="4" type="noConversion"/>
  </si>
  <si>
    <t>NumOf
Order</t>
    <phoneticPr fontId="4" type="noConversion"/>
  </si>
  <si>
    <t>7021031022145834316</t>
    <phoneticPr fontId="4" type="noConversion"/>
  </si>
  <si>
    <t>7021031022145834332</t>
    <phoneticPr fontId="4" type="noConversion"/>
  </si>
  <si>
    <t>Empty Book</t>
    <phoneticPr fontId="4" type="noConversion"/>
  </si>
  <si>
    <t>Scenario 10 - A</t>
    <phoneticPr fontId="4" type="noConversion"/>
  </si>
  <si>
    <t>Scenario 10 - B</t>
    <phoneticPr fontId="4" type="noConversion"/>
  </si>
  <si>
    <t>Scenario 10 - C</t>
  </si>
  <si>
    <t>Scenario 10 - D</t>
    <phoneticPr fontId="4" type="noConversion"/>
  </si>
  <si>
    <r>
      <t xml:space="preserve">OrderBookID: 
</t>
    </r>
    <r>
      <rPr>
        <b/>
        <sz val="12"/>
        <color theme="1"/>
        <rFont val="Arial Narrow"/>
        <family val="2"/>
      </rPr>
      <t>1119213</t>
    </r>
    <phoneticPr fontId="4" type="noConversion"/>
  </si>
  <si>
    <t>Price Level</t>
    <phoneticPr fontId="4" type="noConversion"/>
  </si>
  <si>
    <t>NumOf
Order</t>
    <phoneticPr fontId="4" type="noConversion"/>
  </si>
  <si>
    <t>7021031022145834318</t>
    <phoneticPr fontId="4" type="noConversion"/>
  </si>
  <si>
    <t>7021031022145834319</t>
    <phoneticPr fontId="4" type="noConversion"/>
  </si>
  <si>
    <t>Scenario 11 - A</t>
    <phoneticPr fontId="4" type="noConversion"/>
  </si>
  <si>
    <t>Scenario 11 - B</t>
    <phoneticPr fontId="4" type="noConversion"/>
  </si>
  <si>
    <t>Scenario 11 - C</t>
    <phoneticPr fontId="4" type="noConversion"/>
  </si>
  <si>
    <t>Scenario 11 - D</t>
    <phoneticPr fontId="4" type="noConversion"/>
  </si>
  <si>
    <r>
      <t xml:space="preserve">OrderBookID: 
</t>
    </r>
    <r>
      <rPr>
        <b/>
        <sz val="12"/>
        <color theme="1"/>
        <rFont val="Arial Narrow"/>
        <family val="2"/>
      </rPr>
      <t>3411873</t>
    </r>
    <phoneticPr fontId="4" type="noConversion"/>
  </si>
  <si>
    <t>7021031017850906684</t>
    <phoneticPr fontId="4" type="noConversion"/>
  </si>
  <si>
    <t>7021031017850906716</t>
    <phoneticPr fontId="4" type="noConversion"/>
  </si>
  <si>
    <t>7021031017850906715</t>
    <phoneticPr fontId="4" type="noConversion"/>
  </si>
  <si>
    <t>7021031017850906689</t>
    <phoneticPr fontId="4" type="noConversion"/>
  </si>
  <si>
    <t>Scenario 12-A</t>
    <phoneticPr fontId="4" type="noConversion"/>
  </si>
  <si>
    <t>Scenario 12-B</t>
    <phoneticPr fontId="4" type="noConversion"/>
  </si>
  <si>
    <t>Scenario 12-C</t>
  </si>
  <si>
    <t>Scenario 12-D</t>
    <phoneticPr fontId="4" type="noConversion"/>
  </si>
  <si>
    <r>
      <t xml:space="preserve">OrderBookID: 
</t>
    </r>
    <r>
      <rPr>
        <b/>
        <sz val="12"/>
        <color theme="1"/>
        <rFont val="Arial Narrow"/>
        <family val="2"/>
      </rPr>
      <t>4722593</t>
    </r>
    <phoneticPr fontId="4" type="noConversion"/>
  </si>
  <si>
    <t>7021031017850906712</t>
    <phoneticPr fontId="4" type="noConversion"/>
  </si>
  <si>
    <t>7021031017850906709</t>
    <phoneticPr fontId="4" type="noConversion"/>
  </si>
  <si>
    <t>7021031017850906713</t>
    <phoneticPr fontId="4" type="noConversion"/>
  </si>
  <si>
    <t>7021031017850906717</t>
    <phoneticPr fontId="4" type="noConversion"/>
  </si>
  <si>
    <t>Scenario 13-A</t>
    <phoneticPr fontId="4" type="noConversion"/>
  </si>
  <si>
    <t>Scenario 13-B</t>
    <phoneticPr fontId="4" type="noConversion"/>
  </si>
  <si>
    <t>Scenario 13-C</t>
  </si>
  <si>
    <t>Scenario 13-D</t>
    <phoneticPr fontId="4" type="noConversion"/>
  </si>
  <si>
    <r>
      <t xml:space="preserve">OrderBookID: 
</t>
    </r>
    <r>
      <rPr>
        <b/>
        <sz val="12"/>
        <color theme="1"/>
        <rFont val="Arial Narrow"/>
        <family val="2"/>
      </rPr>
      <t>50991010</t>
    </r>
    <phoneticPr fontId="4" type="noConversion"/>
  </si>
  <si>
    <r>
      <t xml:space="preserve">OrderBookID: 
</t>
    </r>
    <r>
      <rPr>
        <b/>
        <sz val="12"/>
        <color theme="1"/>
        <rFont val="Arial Narrow"/>
        <family val="2"/>
      </rPr>
      <t>50991010</t>
    </r>
    <phoneticPr fontId="4" type="noConversion"/>
  </si>
  <si>
    <t>Ask</t>
    <phoneticPr fontId="4" type="noConversion"/>
  </si>
  <si>
    <r>
      <t xml:space="preserve">OrderBookID: 
</t>
    </r>
    <r>
      <rPr>
        <b/>
        <sz val="12"/>
        <color theme="1"/>
        <rFont val="Arial Narrow"/>
        <family val="2"/>
      </rPr>
      <t>50991010</t>
    </r>
    <phoneticPr fontId="4" type="noConversion"/>
  </si>
  <si>
    <t>Price Level</t>
    <phoneticPr fontId="4" type="noConversion"/>
  </si>
  <si>
    <t>7021031017850870803</t>
    <phoneticPr fontId="4" type="noConversion"/>
  </si>
  <si>
    <t>7021031017850870806</t>
    <phoneticPr fontId="4" type="noConversion"/>
  </si>
  <si>
    <t>7021031017850870808</t>
    <phoneticPr fontId="4" type="noConversion"/>
  </si>
  <si>
    <t>7021031017850870809</t>
    <phoneticPr fontId="4" type="noConversion"/>
  </si>
  <si>
    <t>7021031017850870810</t>
    <phoneticPr fontId="4" type="noConversion"/>
  </si>
  <si>
    <t>7021031017850870812</t>
    <phoneticPr fontId="4" type="noConversion"/>
  </si>
  <si>
    <t>7021031017850870814</t>
    <phoneticPr fontId="4" type="noConversion"/>
  </si>
  <si>
    <t>7021031017850870816</t>
    <phoneticPr fontId="4" type="noConversion"/>
  </si>
  <si>
    <t>7021031017850870818</t>
    <phoneticPr fontId="4" type="noConversion"/>
  </si>
  <si>
    <t>7021031017850870820</t>
    <phoneticPr fontId="4" type="noConversion"/>
  </si>
  <si>
    <t>7021031017850870834</t>
    <phoneticPr fontId="4" type="noConversion"/>
  </si>
  <si>
    <t>Scenario 14-A</t>
    <phoneticPr fontId="4" type="noConversion"/>
  </si>
  <si>
    <t>Scenario 14-B</t>
    <phoneticPr fontId="4" type="noConversion"/>
  </si>
  <si>
    <t>Scenario 14-C</t>
  </si>
  <si>
    <t>Scenario 14-D</t>
    <phoneticPr fontId="4" type="noConversion"/>
  </si>
  <si>
    <r>
      <t xml:space="preserve">OrderBookID: 
</t>
    </r>
    <r>
      <rPr>
        <b/>
        <sz val="12"/>
        <color theme="1"/>
        <rFont val="Arial Narrow"/>
        <family val="2"/>
      </rPr>
      <t>52432802</t>
    </r>
    <phoneticPr fontId="4" type="noConversion"/>
  </si>
  <si>
    <t>Price Level</t>
    <phoneticPr fontId="4" type="noConversion"/>
  </si>
  <si>
    <t>Order ID</t>
    <phoneticPr fontId="4" type="noConversion"/>
  </si>
  <si>
    <t>Order
Book
Position</t>
    <phoneticPr fontId="4" type="noConversion"/>
  </si>
  <si>
    <t>Empty Book</t>
    <phoneticPr fontId="4" type="noConversion"/>
  </si>
  <si>
    <t>7021031017850875208</t>
  </si>
  <si>
    <t>7021031017850875207</t>
  </si>
  <si>
    <t>7021031017850875206</t>
  </si>
  <si>
    <t>7021031017850875203</t>
  </si>
  <si>
    <t>7021031017850875202</t>
  </si>
  <si>
    <t>7021031017850875201</t>
  </si>
  <si>
    <t>7021031017850875200</t>
  </si>
  <si>
    <t>7021031017850875199</t>
  </si>
  <si>
    <t>7021031017850875198</t>
  </si>
  <si>
    <t>7021031017850875197</t>
  </si>
  <si>
    <t>N/A (-2147483648)</t>
  </si>
  <si>
    <t>7021031017850875196</t>
    <phoneticPr fontId="4" type="noConversion"/>
  </si>
  <si>
    <t>Scenario 15-A</t>
    <phoneticPr fontId="4" type="noConversion"/>
  </si>
  <si>
    <t>Scenario 15-B</t>
  </si>
  <si>
    <t>Scenario 15-C</t>
  </si>
  <si>
    <t>Scenario 15-D</t>
    <phoneticPr fontId="4" type="noConversion"/>
  </si>
  <si>
    <r>
      <t xml:space="preserve">OrderBookID: 
</t>
    </r>
    <r>
      <rPr>
        <b/>
        <sz val="12"/>
        <color theme="1"/>
        <rFont val="Arial Narrow"/>
        <family val="2"/>
      </rPr>
      <t>855970</t>
    </r>
    <phoneticPr fontId="4" type="noConversion"/>
  </si>
  <si>
    <r>
      <t xml:space="preserve">OrderBookID: 
</t>
    </r>
    <r>
      <rPr>
        <b/>
        <sz val="12"/>
        <color theme="1"/>
        <rFont val="Arial Narrow"/>
        <family val="2"/>
      </rPr>
      <t>855970</t>
    </r>
    <phoneticPr fontId="4" type="noConversion"/>
  </si>
  <si>
    <r>
      <t xml:space="preserve">OrderBookID: 
</t>
    </r>
    <r>
      <rPr>
        <b/>
        <sz val="12"/>
        <color theme="1"/>
        <rFont val="Arial Narrow"/>
        <family val="2"/>
      </rPr>
      <t>855970</t>
    </r>
    <phoneticPr fontId="4" type="noConversion"/>
  </si>
  <si>
    <t>Order
Book
Position</t>
    <phoneticPr fontId="4" type="noConversion"/>
  </si>
  <si>
    <t>7021031017850870802</t>
    <phoneticPr fontId="4" type="noConversion"/>
  </si>
  <si>
    <t>7021031017850870804</t>
    <phoneticPr fontId="4" type="noConversion"/>
  </si>
  <si>
    <t>7021031017850870805</t>
    <phoneticPr fontId="4" type="noConversion"/>
  </si>
  <si>
    <t>7021031017850870807</t>
    <phoneticPr fontId="4" type="noConversion"/>
  </si>
  <si>
    <t>7021031017850870811</t>
    <phoneticPr fontId="4" type="noConversion"/>
  </si>
  <si>
    <t>7021031017850870813</t>
    <phoneticPr fontId="4" type="noConversion"/>
  </si>
  <si>
    <t>7021031017850870815</t>
    <phoneticPr fontId="4" type="noConversion"/>
  </si>
  <si>
    <t>7021031017850870817</t>
    <phoneticPr fontId="4" type="noConversion"/>
  </si>
  <si>
    <t>7021031017850870819</t>
    <phoneticPr fontId="4" type="noConversion"/>
  </si>
  <si>
    <t>7021031017850870821</t>
    <phoneticPr fontId="4" type="noConversion"/>
  </si>
  <si>
    <t>7021031017850870835</t>
    <phoneticPr fontId="4" type="noConversion"/>
  </si>
  <si>
    <t>7021031017850870836</t>
    <phoneticPr fontId="4" type="noConversion"/>
  </si>
  <si>
    <t>Scenario 16-A</t>
  </si>
  <si>
    <t>Scenario 16-B</t>
  </si>
  <si>
    <t>Scenario 16-C</t>
  </si>
  <si>
    <t>Scenario 16-D</t>
    <phoneticPr fontId="4" type="noConversion"/>
  </si>
  <si>
    <r>
      <t xml:space="preserve">OrderBookID: 
</t>
    </r>
    <r>
      <rPr>
        <b/>
        <sz val="12"/>
        <color theme="1"/>
        <rFont val="Arial Narrow"/>
        <family val="2"/>
      </rPr>
      <t>6360994</t>
    </r>
    <phoneticPr fontId="4" type="noConversion"/>
  </si>
  <si>
    <r>
      <t xml:space="preserve">OrderBookID: 
</t>
    </r>
    <r>
      <rPr>
        <b/>
        <sz val="12"/>
        <color theme="1"/>
        <rFont val="Arial Narrow"/>
        <family val="2"/>
      </rPr>
      <t>6360994</t>
    </r>
    <phoneticPr fontId="4" type="noConversion"/>
  </si>
  <si>
    <r>
      <t xml:space="preserve">OrderBookID: 
</t>
    </r>
    <r>
      <rPr>
        <b/>
        <sz val="12"/>
        <color theme="1"/>
        <rFont val="Arial Narrow"/>
        <family val="2"/>
      </rPr>
      <t>6360994</t>
    </r>
    <phoneticPr fontId="4" type="noConversion"/>
  </si>
  <si>
    <t>Ask</t>
    <phoneticPr fontId="4" type="noConversion"/>
  </si>
  <si>
    <r>
      <t xml:space="preserve">OrderBookID: 
</t>
    </r>
    <r>
      <rPr>
        <b/>
        <sz val="12"/>
        <color theme="1"/>
        <rFont val="Arial Narrow"/>
        <family val="2"/>
      </rPr>
      <t>6360994</t>
    </r>
    <phoneticPr fontId="4" type="noConversion"/>
  </si>
  <si>
    <t>7021031017850875174</t>
    <phoneticPr fontId="4" type="noConversion"/>
  </si>
  <si>
    <t>7021031017850875173</t>
    <phoneticPr fontId="4" type="noConversion"/>
  </si>
  <si>
    <t>7021031017850875172</t>
    <phoneticPr fontId="4" type="noConversion"/>
  </si>
  <si>
    <t>7021031017850875171</t>
    <phoneticPr fontId="4" type="noConversion"/>
  </si>
  <si>
    <t>7021031017850875170</t>
    <phoneticPr fontId="4" type="noConversion"/>
  </si>
  <si>
    <t>7021031017850875169</t>
    <phoneticPr fontId="4" type="noConversion"/>
  </si>
  <si>
    <t>7021031017850875168</t>
    <phoneticPr fontId="4" type="noConversion"/>
  </si>
  <si>
    <t>7021031017850875167</t>
    <phoneticPr fontId="4" type="noConversion"/>
  </si>
  <si>
    <t>7021031017850875166</t>
    <phoneticPr fontId="4" type="noConversion"/>
  </si>
  <si>
    <t>7021031017850875165</t>
    <phoneticPr fontId="4" type="noConversion"/>
  </si>
  <si>
    <t>Empty Book</t>
    <phoneticPr fontId="4" type="noConversion"/>
  </si>
  <si>
    <t>Scenario 17-A</t>
  </si>
  <si>
    <t>Scenario 17-B</t>
  </si>
  <si>
    <t>Scenario 17-C</t>
  </si>
  <si>
    <t>Scenario 17-D</t>
    <phoneticPr fontId="4" type="noConversion"/>
  </si>
  <si>
    <r>
      <t xml:space="preserve">OrderBookID: 
</t>
    </r>
    <r>
      <rPr>
        <b/>
        <sz val="12"/>
        <color theme="1"/>
        <rFont val="Arial Narrow"/>
        <family val="2"/>
      </rPr>
      <t>50597794</t>
    </r>
    <phoneticPr fontId="4" type="noConversion"/>
  </si>
  <si>
    <r>
      <t xml:space="preserve">OrderBookID: 
</t>
    </r>
    <r>
      <rPr>
        <b/>
        <sz val="12"/>
        <color theme="1"/>
        <rFont val="Arial Narrow"/>
        <family val="2"/>
      </rPr>
      <t>50597794</t>
    </r>
    <phoneticPr fontId="4" type="noConversion"/>
  </si>
  <si>
    <r>
      <t xml:space="preserve">OrderBookID: 
</t>
    </r>
    <r>
      <rPr>
        <b/>
        <sz val="12"/>
        <color theme="1"/>
        <rFont val="Arial Narrow"/>
        <family val="2"/>
      </rPr>
      <t>50597794</t>
    </r>
    <phoneticPr fontId="4" type="noConversion"/>
  </si>
  <si>
    <t>7021031017850870837</t>
    <phoneticPr fontId="4" type="noConversion"/>
  </si>
  <si>
    <t>7021031017850870838</t>
    <phoneticPr fontId="4" type="noConversion"/>
  </si>
  <si>
    <t>7021031017850870839</t>
    <phoneticPr fontId="4" type="noConversion"/>
  </si>
  <si>
    <t>7021031017850870840</t>
    <phoneticPr fontId="4" type="noConversion"/>
  </si>
  <si>
    <t>7021031017850870842</t>
    <phoneticPr fontId="4" type="noConversion"/>
  </si>
  <si>
    <t>7021031017850870844</t>
    <phoneticPr fontId="4" type="noConversion"/>
  </si>
  <si>
    <t>7021031017850870847</t>
    <phoneticPr fontId="4" type="noConversion"/>
  </si>
  <si>
    <t>7021031017850870848</t>
    <phoneticPr fontId="4" type="noConversion"/>
  </si>
  <si>
    <t>7021031017850870850</t>
    <phoneticPr fontId="4" type="noConversion"/>
  </si>
  <si>
    <t>7021031017850870852</t>
    <phoneticPr fontId="4" type="noConversion"/>
  </si>
  <si>
    <t>7021031017850870870</t>
  </si>
  <si>
    <t>7021031017850870874</t>
  </si>
  <si>
    <t>7021031017850870879</t>
  </si>
  <si>
    <t>7021031017850870880</t>
  </si>
  <si>
    <t>7021031017850870882</t>
  </si>
  <si>
    <t>7021031017850870883</t>
  </si>
  <si>
    <t>7021031017850870884</t>
  </si>
  <si>
    <t>7021031017850870885</t>
  </si>
  <si>
    <t>7021031017850870886</t>
  </si>
  <si>
    <t>7021031017850870887</t>
    <phoneticPr fontId="4" type="noConversion"/>
  </si>
  <si>
    <t>Scenario 18-A</t>
  </si>
  <si>
    <t>Scenario 18-B</t>
  </si>
  <si>
    <t>Scenario 18-C</t>
    <phoneticPr fontId="4" type="noConversion"/>
  </si>
  <si>
    <t>Scenario 18-D</t>
    <phoneticPr fontId="4" type="noConversion"/>
  </si>
  <si>
    <r>
      <t xml:space="preserve">OrderBookID: 
</t>
    </r>
    <r>
      <rPr>
        <b/>
        <sz val="12"/>
        <color theme="1"/>
        <rFont val="Arial Narrow"/>
        <family val="2"/>
      </rPr>
      <t>46600098</t>
    </r>
    <phoneticPr fontId="4" type="noConversion"/>
  </si>
  <si>
    <r>
      <t xml:space="preserve">OrderBookID: 
</t>
    </r>
    <r>
      <rPr>
        <b/>
        <sz val="12"/>
        <color theme="1"/>
        <rFont val="Arial Narrow"/>
        <family val="2"/>
      </rPr>
      <t>46600098</t>
    </r>
    <phoneticPr fontId="4" type="noConversion"/>
  </si>
  <si>
    <r>
      <t xml:space="preserve">OrderBookID: 
</t>
    </r>
    <r>
      <rPr>
        <b/>
        <sz val="12"/>
        <color theme="1"/>
        <rFont val="Arial Narrow"/>
        <family val="2"/>
      </rPr>
      <t>46600098</t>
    </r>
    <phoneticPr fontId="4" type="noConversion"/>
  </si>
  <si>
    <t>Order
Book
Position</t>
    <phoneticPr fontId="4" type="noConversion"/>
  </si>
  <si>
    <t>Scenario 19-A</t>
  </si>
  <si>
    <t>Scenario 19-B</t>
  </si>
  <si>
    <t>Scenario 19-C</t>
    <phoneticPr fontId="4" type="noConversion"/>
  </si>
  <si>
    <t>Scenario 19-D</t>
    <phoneticPr fontId="4" type="noConversion"/>
  </si>
  <si>
    <r>
      <t xml:space="preserve">OrderBookID: 
</t>
    </r>
    <r>
      <rPr>
        <b/>
        <sz val="12"/>
        <color theme="1"/>
        <rFont val="Arial Narrow"/>
        <family val="2"/>
      </rPr>
      <t>50663330</t>
    </r>
    <phoneticPr fontId="4" type="noConversion"/>
  </si>
  <si>
    <r>
      <t xml:space="preserve">OrderBookID: 
</t>
    </r>
    <r>
      <rPr>
        <b/>
        <sz val="12"/>
        <color theme="1"/>
        <rFont val="Arial Narrow"/>
        <family val="2"/>
      </rPr>
      <t>50663330</t>
    </r>
    <phoneticPr fontId="4" type="noConversion"/>
  </si>
  <si>
    <t>NumOf
Order</t>
    <phoneticPr fontId="4" type="noConversion"/>
  </si>
  <si>
    <t>NumOf
Order</t>
    <phoneticPr fontId="4" type="noConversion"/>
  </si>
  <si>
    <t>7021031017850870841</t>
    <phoneticPr fontId="4" type="noConversion"/>
  </si>
  <si>
    <t>7021031017850870843</t>
    <phoneticPr fontId="4" type="noConversion"/>
  </si>
  <si>
    <t>7021031017850870845</t>
    <phoneticPr fontId="4" type="noConversion"/>
  </si>
  <si>
    <t>7021031017850870846</t>
    <phoneticPr fontId="4" type="noConversion"/>
  </si>
  <si>
    <t>7021031017850870849</t>
    <phoneticPr fontId="4" type="noConversion"/>
  </si>
  <si>
    <t>7021031017850870851</t>
    <phoneticPr fontId="4" type="noConversion"/>
  </si>
  <si>
    <t>7021031017850870853</t>
    <phoneticPr fontId="4" type="noConversion"/>
  </si>
  <si>
    <t>7021031017850870856</t>
    <phoneticPr fontId="4" type="noConversion"/>
  </si>
  <si>
    <t>7021031017850870858</t>
    <phoneticPr fontId="4" type="noConversion"/>
  </si>
  <si>
    <t>7021031017850870859</t>
    <phoneticPr fontId="4" type="noConversion"/>
  </si>
  <si>
    <t>7021031017850870863</t>
    <phoneticPr fontId="4" type="noConversion"/>
  </si>
  <si>
    <t>7021031017850870864</t>
    <phoneticPr fontId="4" type="noConversion"/>
  </si>
  <si>
    <t>7021031017850870872</t>
  </si>
  <si>
    <t>7021031017850870873</t>
  </si>
  <si>
    <t>7021031017850870875</t>
  </si>
  <si>
    <t>7021031017850870876</t>
  </si>
  <si>
    <t>7021031017850870877</t>
  </si>
  <si>
    <t>7021031017850870878</t>
  </si>
  <si>
    <t>7021031017850870881</t>
  </si>
  <si>
    <t>7021031017850870888</t>
    <phoneticPr fontId="4" type="noConversion"/>
  </si>
  <si>
    <t xml:space="preserve">Scenario 20 </t>
  </si>
  <si>
    <t>Scenario 20-A</t>
  </si>
  <si>
    <t>Scenario 20-B</t>
  </si>
  <si>
    <t>Scenario 20-C</t>
  </si>
  <si>
    <r>
      <t xml:space="preserve">OrderBookID: 
</t>
    </r>
    <r>
      <rPr>
        <b/>
        <sz val="12"/>
        <color theme="1"/>
        <rFont val="Arial Narrow"/>
        <family val="2"/>
      </rPr>
      <t>266148</t>
    </r>
    <phoneticPr fontId="4" type="noConversion"/>
  </si>
  <si>
    <t>Order ID</t>
    <phoneticPr fontId="4" type="noConversion"/>
  </si>
  <si>
    <t>Scenario 21-A</t>
  </si>
  <si>
    <t>Scenario 21-B</t>
  </si>
  <si>
    <t>Scenario 21-C</t>
    <phoneticPr fontId="4" type="noConversion"/>
  </si>
  <si>
    <t>Scenario 21-D</t>
    <phoneticPr fontId="4" type="noConversion"/>
  </si>
  <si>
    <r>
      <t xml:space="preserve">OrderBookID: 
</t>
    </r>
    <r>
      <rPr>
        <b/>
        <sz val="12"/>
        <color theme="1"/>
        <rFont val="Arial Narrow"/>
        <family val="2"/>
      </rPr>
      <t>4294840226</t>
    </r>
    <phoneticPr fontId="4" type="noConversion"/>
  </si>
  <si>
    <t>NumOf
Order</t>
    <phoneticPr fontId="4" type="noConversion"/>
  </si>
  <si>
    <t>Scenario 22 - A</t>
  </si>
  <si>
    <t>Scenario 22 - B</t>
  </si>
  <si>
    <t>Scenario 22 - C</t>
  </si>
  <si>
    <t>Scenario 22 - D</t>
    <phoneticPr fontId="4" type="noConversion"/>
  </si>
  <si>
    <r>
      <t xml:space="preserve">OrderBookID: 
</t>
    </r>
    <r>
      <rPr>
        <b/>
        <sz val="12"/>
        <color theme="1"/>
        <rFont val="Arial Narrow"/>
        <family val="2"/>
      </rPr>
      <t>4294840225</t>
    </r>
    <phoneticPr fontId="4" type="noConversion"/>
  </si>
  <si>
    <r>
      <t xml:space="preserve">OrderBookID: 
</t>
    </r>
    <r>
      <rPr>
        <b/>
        <sz val="12"/>
        <color theme="1"/>
        <rFont val="Arial Narrow"/>
        <family val="2"/>
      </rPr>
      <t>4294840225</t>
    </r>
    <phoneticPr fontId="4" type="noConversion"/>
  </si>
  <si>
    <r>
      <t xml:space="preserve">OrderBookID: 
</t>
    </r>
    <r>
      <rPr>
        <b/>
        <sz val="12"/>
        <color theme="1"/>
        <rFont val="Arial Narrow"/>
        <family val="2"/>
      </rPr>
      <t>4294840225</t>
    </r>
    <phoneticPr fontId="4" type="noConversion"/>
  </si>
  <si>
    <t>Ask</t>
    <phoneticPr fontId="4" type="noConversion"/>
  </si>
  <si>
    <r>
      <t xml:space="preserve">OrderBookID: 
</t>
    </r>
    <r>
      <rPr>
        <b/>
        <sz val="12"/>
        <color theme="1"/>
        <rFont val="Arial Narrow"/>
        <family val="2"/>
      </rPr>
      <t>4294840225</t>
    </r>
    <phoneticPr fontId="4" type="noConversion"/>
  </si>
  <si>
    <t xml:space="preserve">   </t>
    <phoneticPr fontId="4" type="noConversion"/>
  </si>
  <si>
    <t>Order Type</t>
    <phoneticPr fontId="4" type="noConversion"/>
  </si>
  <si>
    <t>Scenario 23-A</t>
  </si>
  <si>
    <t>Scenario 23-B</t>
  </si>
  <si>
    <t>Scenario 23-C</t>
  </si>
  <si>
    <t>Scenario 23-D</t>
    <phoneticPr fontId="4" type="noConversion"/>
  </si>
  <si>
    <r>
      <t xml:space="preserve">OrderBookID: 
</t>
    </r>
    <r>
      <rPr>
        <b/>
        <sz val="12"/>
        <color theme="1"/>
        <rFont val="Arial Narrow"/>
        <family val="2"/>
      </rPr>
      <t>331684</t>
    </r>
    <phoneticPr fontId="4" type="noConversion"/>
  </si>
  <si>
    <t>7021030738677990946</t>
    <phoneticPr fontId="4" type="noConversion"/>
  </si>
  <si>
    <t>7021030738677990945</t>
    <phoneticPr fontId="4" type="noConversion"/>
  </si>
  <si>
    <t>7021030738677990956</t>
    <phoneticPr fontId="4" type="noConversion"/>
  </si>
  <si>
    <t>7021030738677990955</t>
    <phoneticPr fontId="4" type="noConversion"/>
  </si>
  <si>
    <t>7021030738677990954</t>
    <phoneticPr fontId="4" type="noConversion"/>
  </si>
  <si>
    <t>7021030738677990953</t>
    <phoneticPr fontId="4" type="noConversion"/>
  </si>
  <si>
    <t>7021030738677990952</t>
    <phoneticPr fontId="4" type="noConversion"/>
  </si>
  <si>
    <t>7021030738677990951</t>
    <phoneticPr fontId="4" type="noConversion"/>
  </si>
  <si>
    <t>7021030738677990950</t>
    <phoneticPr fontId="4" type="noConversion"/>
  </si>
  <si>
    <t>7021030738677990942</t>
    <phoneticPr fontId="4" type="noConversion"/>
  </si>
  <si>
    <t>Scenario 24-A</t>
  </si>
  <si>
    <t>Scenario 24-B</t>
  </si>
  <si>
    <t>Scenario 24-C</t>
  </si>
  <si>
    <r>
      <t xml:space="preserve">OrderBookID: 
</t>
    </r>
    <r>
      <rPr>
        <b/>
        <sz val="12"/>
        <color theme="1"/>
        <rFont val="Arial Narrow"/>
        <family val="2"/>
      </rPr>
      <t>1118114</t>
    </r>
    <phoneticPr fontId="4" type="noConversion"/>
  </si>
  <si>
    <t>Buy</t>
    <phoneticPr fontId="4" type="noConversion"/>
  </si>
  <si>
    <r>
      <t xml:space="preserve">OrderBookID: 
</t>
    </r>
    <r>
      <rPr>
        <b/>
        <sz val="12"/>
        <color theme="1"/>
        <rFont val="Arial Narrow"/>
        <family val="2"/>
      </rPr>
      <t>1118114</t>
    </r>
    <phoneticPr fontId="4" type="noConversion"/>
  </si>
  <si>
    <t>Buy</t>
    <phoneticPr fontId="4" type="noConversion"/>
  </si>
  <si>
    <r>
      <t xml:space="preserve">OrderBookID: 
</t>
    </r>
    <r>
      <rPr>
        <b/>
        <sz val="12"/>
        <color theme="1"/>
        <rFont val="Arial Narrow"/>
        <family val="2"/>
      </rPr>
      <t>1118114</t>
    </r>
    <phoneticPr fontId="4" type="noConversion"/>
  </si>
  <si>
    <t>Order
Book
Position</t>
    <phoneticPr fontId="4" type="noConversion"/>
  </si>
  <si>
    <t>7021031017850903065</t>
    <phoneticPr fontId="4" type="noConversion"/>
  </si>
  <si>
    <t>7021031017850903066</t>
    <phoneticPr fontId="4" type="noConversion"/>
  </si>
  <si>
    <t>Scenario 25 - A</t>
  </si>
  <si>
    <t>Scenario 25 - B</t>
  </si>
  <si>
    <t>Scenario 25 - C</t>
    <phoneticPr fontId="4" type="noConversion"/>
  </si>
  <si>
    <t>Scenario 25 - D</t>
    <phoneticPr fontId="4" type="noConversion"/>
  </si>
  <si>
    <r>
      <t xml:space="preserve">OrderBookID: 
</t>
    </r>
    <r>
      <rPr>
        <b/>
        <sz val="12"/>
        <color theme="1"/>
        <rFont val="Arial Narrow"/>
        <family val="2"/>
      </rPr>
      <t>1183650</t>
    </r>
    <phoneticPr fontId="4" type="noConversion"/>
  </si>
  <si>
    <r>
      <t xml:space="preserve">OrderBookID: 
</t>
    </r>
    <r>
      <rPr>
        <b/>
        <sz val="12"/>
        <color theme="1"/>
        <rFont val="Arial Narrow"/>
        <family val="2"/>
      </rPr>
      <t>1183650</t>
    </r>
    <phoneticPr fontId="4" type="noConversion"/>
  </si>
  <si>
    <r>
      <t xml:space="preserve">OrderBookID: 
</t>
    </r>
    <r>
      <rPr>
        <b/>
        <sz val="12"/>
        <color theme="1"/>
        <rFont val="Arial Narrow"/>
        <family val="2"/>
      </rPr>
      <t>1183650</t>
    </r>
    <phoneticPr fontId="4" type="noConversion"/>
  </si>
  <si>
    <t>Ask</t>
    <phoneticPr fontId="4" type="noConversion"/>
  </si>
  <si>
    <t>Price Level</t>
    <phoneticPr fontId="4" type="noConversion"/>
  </si>
  <si>
    <t>Scenario 26-A</t>
  </si>
  <si>
    <t>Scenario 26-B</t>
  </si>
  <si>
    <t>Scenario 26-C</t>
  </si>
  <si>
    <t>Scenario 26-D</t>
    <phoneticPr fontId="4" type="noConversion"/>
  </si>
  <si>
    <t>Buy</t>
    <phoneticPr fontId="4" type="noConversion"/>
  </si>
  <si>
    <r>
      <t xml:space="preserve">OrderBookID: 
</t>
    </r>
    <r>
      <rPr>
        <b/>
        <sz val="12"/>
        <color theme="1"/>
        <rFont val="Arial Narrow"/>
        <family val="2"/>
      </rPr>
      <t>35655585</t>
    </r>
    <phoneticPr fontId="4" type="noConversion"/>
  </si>
  <si>
    <t>Buy</t>
    <phoneticPr fontId="4" type="noConversion"/>
  </si>
  <si>
    <t>7021031017850904464</t>
    <phoneticPr fontId="4" type="noConversion"/>
  </si>
  <si>
    <t>7021031017850904463</t>
    <phoneticPr fontId="4" type="noConversion"/>
  </si>
  <si>
    <t>Scenario 27 - A</t>
  </si>
  <si>
    <t>Scenario 27 - B</t>
  </si>
  <si>
    <t>Scenario 27 - C</t>
  </si>
  <si>
    <t>Scenario 27 - D</t>
    <phoneticPr fontId="4" type="noConversion"/>
  </si>
  <si>
    <r>
      <t xml:space="preserve">OrderBookID: 
</t>
    </r>
    <r>
      <rPr>
        <b/>
        <sz val="12"/>
        <rFont val="Arial Narrow"/>
        <family val="2"/>
      </rPr>
      <t>593832</t>
    </r>
    <phoneticPr fontId="4" type="noConversion"/>
  </si>
  <si>
    <t>Scenario 28 - A</t>
  </si>
  <si>
    <t>Scenario 28 - B</t>
  </si>
  <si>
    <t>Scenario 28 - D</t>
    <phoneticPr fontId="4" type="noConversion"/>
  </si>
  <si>
    <t>Scenario 28 - C</t>
  </si>
  <si>
    <r>
      <t xml:space="preserve">OrderBookID: 
</t>
    </r>
    <r>
      <rPr>
        <b/>
        <sz val="12"/>
        <rFont val="Arial Narrow"/>
        <family val="2"/>
      </rPr>
      <t>44371880</t>
    </r>
    <phoneticPr fontId="4" type="noConversion"/>
  </si>
  <si>
    <t>Scenario 29 - A</t>
  </si>
  <si>
    <t>Scenario 29 - B</t>
  </si>
  <si>
    <t>Scenario 29 - C</t>
  </si>
  <si>
    <t>Scenario 29 - D</t>
    <phoneticPr fontId="4" type="noConversion"/>
  </si>
  <si>
    <r>
      <t xml:space="preserve">OrderBookID: 
</t>
    </r>
    <r>
      <rPr>
        <b/>
        <sz val="12"/>
        <color theme="1"/>
        <rFont val="Arial Narrow"/>
        <family val="2"/>
      </rPr>
      <t>7606177</t>
    </r>
    <phoneticPr fontId="4" type="noConversion"/>
  </si>
  <si>
    <t>Scenario 30-A</t>
    <phoneticPr fontId="4" type="noConversion"/>
  </si>
  <si>
    <t>Scenario 30-B</t>
    <phoneticPr fontId="4" type="noConversion"/>
  </si>
  <si>
    <t>Scenario 30-C</t>
    <phoneticPr fontId="4" type="noConversion"/>
  </si>
  <si>
    <t>Scenario 30-D</t>
    <phoneticPr fontId="4" type="noConversion"/>
  </si>
  <si>
    <r>
      <t xml:space="preserve">OrderBookID: 
</t>
    </r>
    <r>
      <rPr>
        <b/>
        <sz val="12"/>
        <color theme="1"/>
        <rFont val="Arial Narrow"/>
        <family val="2"/>
      </rPr>
      <t>21368738</t>
    </r>
    <phoneticPr fontId="4" type="noConversion"/>
  </si>
  <si>
    <t>7021031017850886884</t>
    <phoneticPr fontId="4" type="noConversion"/>
  </si>
  <si>
    <t>7021031017850886879</t>
    <phoneticPr fontId="4" type="noConversion"/>
  </si>
  <si>
    <t>7021031017850886878</t>
    <phoneticPr fontId="4" type="noConversion"/>
  </si>
  <si>
    <t>7021031017850886880</t>
  </si>
  <si>
    <t>7021031017850886881</t>
  </si>
  <si>
    <t>7021031017850886882</t>
  </si>
  <si>
    <t>7021031017850886883</t>
    <phoneticPr fontId="4" type="noConversion"/>
  </si>
  <si>
    <t>For each test case below, please check the box for each order book entry where your system records the same details after receiving the particular SeqNum as the expected details.</t>
    <phoneticPr fontId="4" type="noConversion"/>
  </si>
  <si>
    <t>Scenario 31-A</t>
    <phoneticPr fontId="4" type="noConversion"/>
  </si>
  <si>
    <t>Channel: 137</t>
    <phoneticPr fontId="4" type="noConversion"/>
  </si>
  <si>
    <t>Scenario 31-B</t>
    <phoneticPr fontId="4" type="noConversion"/>
  </si>
  <si>
    <t>Channel: 134</t>
    <phoneticPr fontId="4" type="noConversion"/>
  </si>
  <si>
    <t>Scenario 31-C</t>
    <phoneticPr fontId="4" type="noConversion"/>
  </si>
  <si>
    <t>Channel: 131</t>
    <phoneticPr fontId="4" type="noConversion"/>
  </si>
  <si>
    <t>SeqNum: 272</t>
    <phoneticPr fontId="4" type="noConversion"/>
  </si>
  <si>
    <t>SeqNum: 272</t>
    <phoneticPr fontId="4" type="noConversion"/>
  </si>
  <si>
    <t>SeqNum: 285</t>
    <phoneticPr fontId="4" type="noConversion"/>
  </si>
  <si>
    <r>
      <t xml:space="preserve">OrderBookID: 
</t>
    </r>
    <r>
      <rPr>
        <b/>
        <sz val="12"/>
        <color theme="1"/>
        <rFont val="Arial Narrow"/>
        <family val="2"/>
      </rPr>
      <t>20975524</t>
    </r>
    <phoneticPr fontId="4" type="noConversion"/>
  </si>
  <si>
    <r>
      <t xml:space="preserve">OrderBookID: 
</t>
    </r>
    <r>
      <rPr>
        <b/>
        <sz val="12"/>
        <color theme="1"/>
        <rFont val="Arial Narrow"/>
        <family val="2"/>
      </rPr>
      <t>20975524</t>
    </r>
    <phoneticPr fontId="4" type="noConversion"/>
  </si>
  <si>
    <t>Aggregated
Quantity</t>
    <phoneticPr fontId="4" type="noConversion"/>
  </si>
  <si>
    <t>Scenario 32-A</t>
    <phoneticPr fontId="4" type="noConversion"/>
  </si>
  <si>
    <t>Channel: 137</t>
    <phoneticPr fontId="4" type="noConversion"/>
  </si>
  <si>
    <t>Scenario 32-B</t>
    <phoneticPr fontId="4" type="noConversion"/>
  </si>
  <si>
    <t>Channel: 134</t>
    <phoneticPr fontId="4" type="noConversion"/>
  </si>
  <si>
    <t>Scenario 32-C</t>
    <phoneticPr fontId="4" type="noConversion"/>
  </si>
  <si>
    <t>SeqNum: 276</t>
    <phoneticPr fontId="4" type="noConversion"/>
  </si>
  <si>
    <t>SeqNum: 289</t>
    <phoneticPr fontId="4" type="noConversion"/>
  </si>
  <si>
    <r>
      <t xml:space="preserve">OrderBookID: 
</t>
    </r>
    <r>
      <rPr>
        <b/>
        <sz val="12"/>
        <color theme="1"/>
        <rFont val="Arial Narrow"/>
        <family val="2"/>
      </rPr>
      <t>17960868</t>
    </r>
    <phoneticPr fontId="4" type="noConversion"/>
  </si>
  <si>
    <r>
      <t xml:space="preserve">OrderBookID: 
</t>
    </r>
    <r>
      <rPr>
        <b/>
        <sz val="12"/>
        <color theme="1"/>
        <rFont val="Arial Narrow"/>
        <family val="2"/>
      </rPr>
      <t>17960868</t>
    </r>
    <phoneticPr fontId="4" type="noConversion"/>
  </si>
  <si>
    <r>
      <t xml:space="preserve">OrderBookID: 
</t>
    </r>
    <r>
      <rPr>
        <b/>
        <sz val="12"/>
        <color theme="1"/>
        <rFont val="Arial Narrow"/>
        <family val="2"/>
      </rPr>
      <t>17960868</t>
    </r>
    <phoneticPr fontId="4" type="noConversion"/>
  </si>
  <si>
    <t>Aggregated
Quantity</t>
    <phoneticPr fontId="4" type="noConversion"/>
  </si>
  <si>
    <t>Scenario 33-A</t>
    <phoneticPr fontId="4" type="noConversion"/>
  </si>
  <si>
    <t>Scenario 33-B</t>
    <phoneticPr fontId="4" type="noConversion"/>
  </si>
  <si>
    <t>Channel: 134</t>
    <phoneticPr fontId="4" type="noConversion"/>
  </si>
  <si>
    <t>Scenario 33 -C</t>
    <phoneticPr fontId="4" type="noConversion"/>
  </si>
  <si>
    <t>Channel: 131</t>
    <phoneticPr fontId="4" type="noConversion"/>
  </si>
  <si>
    <t>SeqNum: 165</t>
    <phoneticPr fontId="4" type="noConversion"/>
  </si>
  <si>
    <t>SeqNum: 178</t>
    <phoneticPr fontId="4" type="noConversion"/>
  </si>
  <si>
    <r>
      <t xml:space="preserve">OrderBookID: 
</t>
    </r>
    <r>
      <rPr>
        <b/>
        <sz val="12"/>
        <color theme="1"/>
        <rFont val="Arial Narrow"/>
        <family val="2"/>
      </rPr>
      <t>19730340</t>
    </r>
    <phoneticPr fontId="4" type="noConversion"/>
  </si>
  <si>
    <r>
      <t xml:space="preserve">OrderBookID: 
</t>
    </r>
    <r>
      <rPr>
        <b/>
        <sz val="12"/>
        <color theme="1"/>
        <rFont val="Arial Narrow"/>
        <family val="2"/>
      </rPr>
      <t>19730340</t>
    </r>
    <phoneticPr fontId="4" type="noConversion"/>
  </si>
  <si>
    <t>Aggregated
Quantity</t>
    <phoneticPr fontId="4" type="noConversion"/>
  </si>
  <si>
    <t>Scenario 34-A</t>
    <phoneticPr fontId="4" type="noConversion"/>
  </si>
  <si>
    <t>Scenario 34-B</t>
    <phoneticPr fontId="4" type="noConversion"/>
  </si>
  <si>
    <t>Scenario 34-C</t>
    <phoneticPr fontId="4" type="noConversion"/>
  </si>
  <si>
    <t xml:space="preserve">Channel: 131 </t>
    <phoneticPr fontId="4" type="noConversion"/>
  </si>
  <si>
    <t>SeqNum: 214</t>
    <phoneticPr fontId="4" type="noConversion"/>
  </si>
  <si>
    <t>SeqNum: 227</t>
    <phoneticPr fontId="4" type="noConversion"/>
  </si>
  <si>
    <r>
      <t xml:space="preserve">OrderBookID: 
</t>
    </r>
    <r>
      <rPr>
        <b/>
        <sz val="12"/>
        <color theme="1"/>
        <rFont val="Arial Narrow"/>
        <family val="2"/>
      </rPr>
      <t>20385700</t>
    </r>
    <phoneticPr fontId="4" type="noConversion"/>
  </si>
  <si>
    <t>Scenario 35-A</t>
    <phoneticPr fontId="4" type="noConversion"/>
  </si>
  <si>
    <t xml:space="preserve">Channel: 237 </t>
    <phoneticPr fontId="4" type="noConversion"/>
  </si>
  <si>
    <t>Scenario 35-B</t>
    <phoneticPr fontId="4" type="noConversion"/>
  </si>
  <si>
    <t>Channel: 234</t>
    <phoneticPr fontId="4" type="noConversion"/>
  </si>
  <si>
    <t>Scenario 35-C</t>
    <phoneticPr fontId="4" type="noConversion"/>
  </si>
  <si>
    <t>Channel: 231</t>
    <phoneticPr fontId="4" type="noConversion"/>
  </si>
  <si>
    <t>SeqNum: 428</t>
    <phoneticPr fontId="4" type="noConversion"/>
  </si>
  <si>
    <t>SeqNum: 438</t>
    <phoneticPr fontId="4" type="noConversion"/>
  </si>
  <si>
    <t>SeqNum: 444</t>
    <phoneticPr fontId="4" type="noConversion"/>
  </si>
  <si>
    <r>
      <t xml:space="preserve">OrderBookID: 
</t>
    </r>
    <r>
      <rPr>
        <b/>
        <sz val="12"/>
        <color theme="1"/>
        <rFont val="Arial Narrow"/>
        <family val="2"/>
      </rPr>
      <t>47058850</t>
    </r>
    <phoneticPr fontId="4" type="noConversion"/>
  </si>
  <si>
    <t>Scenario 36-A</t>
    <phoneticPr fontId="4" type="noConversion"/>
  </si>
  <si>
    <t>Scenario 36-B</t>
    <phoneticPr fontId="4" type="noConversion"/>
  </si>
  <si>
    <t xml:space="preserve">Channel: 134 </t>
    <phoneticPr fontId="4" type="noConversion"/>
  </si>
  <si>
    <t>Scenario 36-C</t>
    <phoneticPr fontId="4" type="noConversion"/>
  </si>
  <si>
    <t>SeqNum: 393</t>
    <phoneticPr fontId="4" type="noConversion"/>
  </si>
  <si>
    <t>SeqNum: 408</t>
    <phoneticPr fontId="4" type="noConversion"/>
  </si>
  <si>
    <r>
      <t xml:space="preserve">OrderBookID: 
</t>
    </r>
    <r>
      <rPr>
        <b/>
        <sz val="12"/>
        <color theme="1"/>
        <rFont val="Arial Narrow"/>
        <family val="2"/>
      </rPr>
      <t>1183652</t>
    </r>
    <phoneticPr fontId="4" type="noConversion"/>
  </si>
  <si>
    <t>19200</t>
  </si>
  <si>
    <t>19300</t>
  </si>
  <si>
    <t>Scenario 37-A</t>
    <phoneticPr fontId="4" type="noConversion"/>
  </si>
  <si>
    <t>Scenario 37-B</t>
    <phoneticPr fontId="4" type="noConversion"/>
  </si>
  <si>
    <t xml:space="preserve">Channel: 134  </t>
    <phoneticPr fontId="4" type="noConversion"/>
  </si>
  <si>
    <t>Scenario 37-C</t>
    <phoneticPr fontId="4" type="noConversion"/>
  </si>
  <si>
    <t xml:space="preserve">Channel: 131  </t>
    <phoneticPr fontId="4" type="noConversion"/>
  </si>
  <si>
    <t>SeqNum: 399</t>
    <phoneticPr fontId="4" type="noConversion"/>
  </si>
  <si>
    <t>SeqNum: 404</t>
    <phoneticPr fontId="4" type="noConversion"/>
  </si>
  <si>
    <t>SeqNum: 420</t>
    <phoneticPr fontId="4" type="noConversion"/>
  </si>
  <si>
    <r>
      <t xml:space="preserve">OrderBookID: 
</t>
    </r>
    <r>
      <rPr>
        <b/>
        <sz val="12"/>
        <color theme="1"/>
        <rFont val="Arial Narrow"/>
        <family val="2"/>
      </rPr>
      <t>462756</t>
    </r>
    <phoneticPr fontId="4" type="noConversion"/>
  </si>
  <si>
    <t>Session 1 - Test case 14: Interpretation of Order Book - For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</si>
  <si>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</si>
  <si>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Section A. Aggregate Order Book “5BBO”  - D-Lite Subscribers only (Scenario 1-15)</t>
    <phoneticPr fontId="4" type="noConversion"/>
  </si>
  <si>
    <t>Section B. Aggregate Order Book “10BBO” - DS Subscribers only (Scenario 1-15)</t>
    <phoneticPr fontId="4" type="noConversion"/>
  </si>
  <si>
    <t>Section C. Aggregate Order Book “10 + 1 BBO” - DP Subscribers only (Scenario 1-15)</t>
    <phoneticPr fontId="4" type="noConversion"/>
  </si>
  <si>
    <t>Section D: Full Order Book - DF Subscribers only (Scenario 1-15)</t>
    <phoneticPr fontId="4" type="noConversion"/>
  </si>
  <si>
    <t>Scenario 1 - A</t>
    <phoneticPr fontId="4" type="noConversion"/>
  </si>
  <si>
    <t>Scenario 1 - B</t>
    <phoneticPr fontId="4" type="noConversion"/>
  </si>
  <si>
    <t>Scenario 1 - C</t>
  </si>
  <si>
    <r>
      <t xml:space="preserve">OrderBookID: 
</t>
    </r>
    <r>
      <rPr>
        <b/>
        <sz val="12"/>
        <color theme="1"/>
        <rFont val="Arial Narrow"/>
        <family val="2"/>
      </rPr>
      <t>1771400</t>
    </r>
    <phoneticPr fontId="4" type="noConversion"/>
  </si>
  <si>
    <r>
      <t xml:space="preserve">OrderBookID: 
</t>
    </r>
    <r>
      <rPr>
        <b/>
        <sz val="12"/>
        <color theme="1"/>
        <rFont val="Arial Narrow"/>
        <family val="2"/>
      </rPr>
      <t>1771400</t>
    </r>
    <phoneticPr fontId="4" type="noConversion"/>
  </si>
  <si>
    <r>
      <t xml:space="preserve">OrderBookID: 
</t>
    </r>
    <r>
      <rPr>
        <b/>
        <sz val="12"/>
        <color theme="1"/>
        <rFont val="Arial Narrow"/>
        <family val="2"/>
      </rPr>
      <t>1771400</t>
    </r>
    <phoneticPr fontId="4" type="noConversion"/>
  </si>
  <si>
    <t>Ask</t>
    <phoneticPr fontId="4" type="noConversion"/>
  </si>
  <si>
    <r>
      <t xml:space="preserve">OrderBookID: 
</t>
    </r>
    <r>
      <rPr>
        <b/>
        <sz val="12"/>
        <color theme="1"/>
        <rFont val="Arial Narrow"/>
        <family val="2"/>
      </rPr>
      <t>1771400</t>
    </r>
    <phoneticPr fontId="4" type="noConversion"/>
  </si>
  <si>
    <t xml:space="preserve">   </t>
    <phoneticPr fontId="4" type="noConversion"/>
  </si>
  <si>
    <t>Order ID</t>
    <phoneticPr fontId="4" type="noConversion"/>
  </si>
  <si>
    <t>Order
Book
Position</t>
    <phoneticPr fontId="4" type="noConversion"/>
  </si>
  <si>
    <t>Order Type</t>
    <phoneticPr fontId="4" type="noConversion"/>
  </si>
  <si>
    <t>Order
Book
Position</t>
    <phoneticPr fontId="4" type="noConversion"/>
  </si>
  <si>
    <t>Scenario 2 - B</t>
    <phoneticPr fontId="4" type="noConversion"/>
  </si>
  <si>
    <t>Scenario 2 - C</t>
  </si>
  <si>
    <t>Scenario 2 - D</t>
    <phoneticPr fontId="4" type="noConversion"/>
  </si>
  <si>
    <r>
      <t xml:space="preserve">OrderBookID: 
</t>
    </r>
    <r>
      <rPr>
        <b/>
        <sz val="12"/>
        <color theme="1"/>
        <rFont val="Arial Narrow"/>
        <family val="2"/>
      </rPr>
      <t>1050581</t>
    </r>
    <phoneticPr fontId="4" type="noConversion"/>
  </si>
  <si>
    <r>
      <t xml:space="preserve">OrderBookID: 
</t>
    </r>
    <r>
      <rPr>
        <b/>
        <sz val="12"/>
        <color theme="1"/>
        <rFont val="Arial Narrow"/>
        <family val="2"/>
      </rPr>
      <t>1050581</t>
    </r>
    <phoneticPr fontId="4" type="noConversion"/>
  </si>
  <si>
    <r>
      <t xml:space="preserve">OrderBookID: 
</t>
    </r>
    <r>
      <rPr>
        <b/>
        <sz val="12"/>
        <color theme="1"/>
        <rFont val="Arial Narrow"/>
        <family val="2"/>
      </rPr>
      <t>1050581</t>
    </r>
    <phoneticPr fontId="4" type="noConversion"/>
  </si>
  <si>
    <t>Price Level</t>
    <phoneticPr fontId="4" type="noConversion"/>
  </si>
  <si>
    <t>NumOf
Order</t>
    <phoneticPr fontId="4" type="noConversion"/>
  </si>
  <si>
    <t xml:space="preserve">   </t>
    <phoneticPr fontId="4" type="noConversion"/>
  </si>
  <si>
    <t>Price Level</t>
    <phoneticPr fontId="4" type="noConversion"/>
  </si>
  <si>
    <t xml:space="preserve">   </t>
    <phoneticPr fontId="4" type="noConversion"/>
  </si>
  <si>
    <t>Scenario 3 - A</t>
    <phoneticPr fontId="4" type="noConversion"/>
  </si>
  <si>
    <t>Scenario 3 - B</t>
    <phoneticPr fontId="4" type="noConversion"/>
  </si>
  <si>
    <t>Scenario 3 - C</t>
  </si>
  <si>
    <t xml:space="preserve">   </t>
    <phoneticPr fontId="4" type="noConversion"/>
  </si>
  <si>
    <t>Scenario 3 - D</t>
    <phoneticPr fontId="4" type="noConversion"/>
  </si>
  <si>
    <r>
      <t xml:space="preserve">OrderBookID: 
</t>
    </r>
    <r>
      <rPr>
        <b/>
        <sz val="12"/>
        <color theme="1"/>
        <rFont val="Arial Narrow"/>
        <family val="2"/>
      </rPr>
      <t>1181653</t>
    </r>
    <phoneticPr fontId="4" type="noConversion"/>
  </si>
  <si>
    <r>
      <t xml:space="preserve">OrderBookID: 
</t>
    </r>
    <r>
      <rPr>
        <b/>
        <sz val="12"/>
        <color theme="1"/>
        <rFont val="Arial Narrow"/>
        <family val="2"/>
      </rPr>
      <t>1181653</t>
    </r>
    <phoneticPr fontId="4" type="noConversion"/>
  </si>
  <si>
    <t>Ask</t>
    <phoneticPr fontId="4" type="noConversion"/>
  </si>
  <si>
    <t>NumOf
Order</t>
    <phoneticPr fontId="4" type="noConversion"/>
  </si>
  <si>
    <t xml:space="preserve">   </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</si>
  <si>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</si>
  <si>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</si>
  <si>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</si>
  <si>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</si>
  <si>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</si>
  <si>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phoneticPr fontId="4" type="noConversion"/>
  </si>
  <si>
    <t>Scenario 4 - D</t>
    <phoneticPr fontId="4" type="noConversion"/>
  </si>
  <si>
    <r>
      <t xml:space="preserve">OrderBookID: 
</t>
    </r>
    <r>
      <rPr>
        <b/>
        <sz val="12"/>
        <color theme="1"/>
        <rFont val="Arial Narrow"/>
        <family val="2"/>
      </rPr>
      <t>3867733</t>
    </r>
    <phoneticPr fontId="4" type="noConversion"/>
  </si>
  <si>
    <r>
      <t xml:space="preserve">OrderBookID: 
</t>
    </r>
    <r>
      <rPr>
        <b/>
        <sz val="12"/>
        <rFont val="Arial Narrow"/>
        <family val="2"/>
      </rPr>
      <t>3867733</t>
    </r>
    <phoneticPr fontId="4" type="noConversion"/>
  </si>
  <si>
    <t>7021030734383099705</t>
    <phoneticPr fontId="4" type="noConversion"/>
  </si>
  <si>
    <t>100.80</t>
    <phoneticPr fontId="4" type="noConversion"/>
  </si>
  <si>
    <t>7021030734383099704</t>
    <phoneticPr fontId="4" type="noConversion"/>
  </si>
  <si>
    <t>7021030734383099703</t>
    <phoneticPr fontId="4" type="noConversion"/>
  </si>
  <si>
    <t>7021030734383099702</t>
    <phoneticPr fontId="4" type="noConversion"/>
  </si>
  <si>
    <t>100.90</t>
  </si>
  <si>
    <t>7021030734383099701</t>
    <phoneticPr fontId="4" type="noConversion"/>
  </si>
  <si>
    <t>7021030734383099700</t>
    <phoneticPr fontId="4" type="noConversion"/>
  </si>
  <si>
    <t>7021030734383099699</t>
    <phoneticPr fontId="4" type="noConversion"/>
  </si>
  <si>
    <t>7021030734383099698</t>
    <phoneticPr fontId="4" type="noConversion"/>
  </si>
  <si>
    <t>7021030734383099697</t>
    <phoneticPr fontId="4" type="noConversion"/>
  </si>
  <si>
    <t>7021030734383099696</t>
    <phoneticPr fontId="4" type="noConversion"/>
  </si>
  <si>
    <t>7021030734383099695</t>
    <phoneticPr fontId="4" type="noConversion"/>
  </si>
  <si>
    <t>Scenario 5-D</t>
    <phoneticPr fontId="4" type="noConversion"/>
  </si>
  <si>
    <r>
      <t xml:space="preserve">OrderBookID: 
</t>
    </r>
    <r>
      <rPr>
        <b/>
        <sz val="12"/>
        <rFont val="Arial Narrow"/>
        <family val="2"/>
      </rPr>
      <t>1573973</t>
    </r>
    <phoneticPr fontId="4" type="noConversion"/>
  </si>
  <si>
    <t>Ask</t>
    <phoneticPr fontId="4" type="noConversion"/>
  </si>
  <si>
    <r>
      <t xml:space="preserve">OrderBookID: 
</t>
    </r>
    <r>
      <rPr>
        <b/>
        <sz val="12"/>
        <rFont val="Arial Narrow"/>
        <family val="2"/>
      </rPr>
      <t>1573973</t>
    </r>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</si>
  <si>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</si>
  <si>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</si>
  <si>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</si>
  <si>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</si>
  <si>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</si>
  <si>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</si>
  <si>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Empty Book</t>
    <phoneticPr fontId="4" type="noConversion"/>
  </si>
  <si>
    <t>100.80</t>
    <phoneticPr fontId="4" type="noConversion"/>
  </si>
  <si>
    <t>100.80</t>
  </si>
  <si>
    <t>7021030734383099721</t>
  </si>
  <si>
    <t>7021030734383099720</t>
  </si>
  <si>
    <t>7021030734383099719</t>
  </si>
  <si>
    <t>7021030734383099718</t>
  </si>
  <si>
    <t>7021030734383099717</t>
  </si>
  <si>
    <t>7021030734383099716</t>
  </si>
  <si>
    <t>7021030734383099715</t>
  </si>
  <si>
    <t>7021030734383099714</t>
  </si>
  <si>
    <t>7021030734383099713</t>
  </si>
  <si>
    <t>7021030734383099712</t>
  </si>
  <si>
    <t>7021030734383099711</t>
  </si>
  <si>
    <t>100.90</t>
    <phoneticPr fontId="4" type="noConversion"/>
  </si>
  <si>
    <t>Scenario 6-A</t>
    <phoneticPr fontId="4" type="noConversion"/>
  </si>
  <si>
    <t>Scenario 6-B</t>
    <phoneticPr fontId="4" type="noConversion"/>
  </si>
  <si>
    <t>Scenario 6-C</t>
  </si>
  <si>
    <t>Scenario 6-D</t>
    <phoneticPr fontId="4" type="noConversion"/>
  </si>
  <si>
    <r>
      <t xml:space="preserve">OrderBookID: 
</t>
    </r>
    <r>
      <rPr>
        <b/>
        <sz val="12"/>
        <color theme="1"/>
        <rFont val="Arial Narrow"/>
        <family val="2"/>
      </rPr>
      <t>9372757</t>
    </r>
    <phoneticPr fontId="4" type="noConversion"/>
  </si>
  <si>
    <r>
      <t xml:space="preserve">OrderBookID: 
</t>
    </r>
    <r>
      <rPr>
        <b/>
        <sz val="12"/>
        <rFont val="Arial Narrow"/>
        <family val="2"/>
      </rPr>
      <t>9372757</t>
    </r>
    <phoneticPr fontId="4" type="noConversion"/>
  </si>
  <si>
    <t>7021030734383099734</t>
    <phoneticPr fontId="4" type="noConversion"/>
  </si>
  <si>
    <t>7021030734383099732</t>
    <phoneticPr fontId="4" type="noConversion"/>
  </si>
  <si>
    <t>7021030734383099731</t>
    <phoneticPr fontId="4" type="noConversion"/>
  </si>
  <si>
    <t>7021030734383099730</t>
    <phoneticPr fontId="4" type="noConversion"/>
  </si>
  <si>
    <t>7021030734383099736</t>
    <phoneticPr fontId="4" type="noConversion"/>
  </si>
  <si>
    <t>7021030734383099728</t>
    <phoneticPr fontId="4" type="noConversion"/>
  </si>
  <si>
    <t>7021030734383099727</t>
    <phoneticPr fontId="4" type="noConversion"/>
  </si>
  <si>
    <t>7021030734383099726</t>
    <phoneticPr fontId="4" type="noConversion"/>
  </si>
  <si>
    <t>7021030734383099725</t>
    <phoneticPr fontId="4" type="noConversion"/>
  </si>
  <si>
    <t>7021030734383099724</t>
    <phoneticPr fontId="4" type="noConversion"/>
  </si>
  <si>
    <t>7021030734383099723</t>
    <phoneticPr fontId="4" type="noConversion"/>
  </si>
  <si>
    <t>Scenario 7 - A</t>
    <phoneticPr fontId="4" type="noConversion"/>
  </si>
  <si>
    <t>Scenario 7 - B</t>
    <phoneticPr fontId="4" type="noConversion"/>
  </si>
  <si>
    <t>Scenario 7 - C</t>
  </si>
  <si>
    <t xml:space="preserve">   </t>
    <phoneticPr fontId="4" type="noConversion"/>
  </si>
  <si>
    <t>Scenario 7 - D</t>
    <phoneticPr fontId="4" type="noConversion"/>
  </si>
  <si>
    <r>
      <t xml:space="preserve">OrderBookID: 
</t>
    </r>
    <r>
      <rPr>
        <b/>
        <sz val="12"/>
        <color theme="1"/>
        <rFont val="Arial Narrow"/>
        <family val="2"/>
      </rPr>
      <t>4294707157</t>
    </r>
    <phoneticPr fontId="4" type="noConversion"/>
  </si>
  <si>
    <t>Scenario 8 - A</t>
    <phoneticPr fontId="4" type="noConversion"/>
  </si>
  <si>
    <t>Scenario 8 - B</t>
    <phoneticPr fontId="4" type="noConversion"/>
  </si>
  <si>
    <t>Scenario 8 - C</t>
  </si>
  <si>
    <t>Scenario 8 - D</t>
    <phoneticPr fontId="4" type="noConversion"/>
  </si>
  <si>
    <r>
      <t xml:space="preserve">OrderBookID: 
</t>
    </r>
    <r>
      <rPr>
        <b/>
        <sz val="12"/>
        <color theme="1"/>
        <rFont val="Arial Narrow"/>
        <family val="2"/>
      </rPr>
      <t>4294641621</t>
    </r>
    <phoneticPr fontId="4" type="noConversion"/>
  </si>
  <si>
    <t>Scenario 9 - A</t>
    <phoneticPr fontId="4" type="noConversion"/>
  </si>
  <si>
    <t>Scenario 9 - B</t>
    <phoneticPr fontId="4" type="noConversion"/>
  </si>
  <si>
    <t>Scenario 9 - C</t>
  </si>
  <si>
    <t>Scenario 9 - D</t>
    <phoneticPr fontId="4" type="noConversion"/>
  </si>
  <si>
    <r>
      <t xml:space="preserve">OrderBookID: 
</t>
    </r>
    <r>
      <rPr>
        <b/>
        <sz val="12"/>
        <color theme="1"/>
        <rFont val="Arial Narrow"/>
        <family val="2"/>
      </rPr>
      <t>5048277</t>
    </r>
    <phoneticPr fontId="4" type="noConversion"/>
  </si>
  <si>
    <r>
      <t xml:space="preserve">OrderBookID: 
</t>
    </r>
    <r>
      <rPr>
        <b/>
        <sz val="12"/>
        <rFont val="Arial Narrow"/>
        <family val="2"/>
      </rPr>
      <t>5048277</t>
    </r>
    <phoneticPr fontId="4" type="noConversion"/>
  </si>
  <si>
    <t>7021030734383099808</t>
    <phoneticPr fontId="4" type="noConversion"/>
  </si>
  <si>
    <t>0.90</t>
    <phoneticPr fontId="4" type="noConversion"/>
  </si>
  <si>
    <t>7021030734383099809</t>
    <phoneticPr fontId="4" type="noConversion"/>
  </si>
  <si>
    <t>7021030734383099810</t>
    <phoneticPr fontId="4" type="noConversion"/>
  </si>
  <si>
    <t>1.00</t>
    <phoneticPr fontId="4" type="noConversion"/>
  </si>
  <si>
    <t>7021030734383099811</t>
    <phoneticPr fontId="4" type="noConversion"/>
  </si>
  <si>
    <t>7021030734383099812</t>
    <phoneticPr fontId="4" type="noConversion"/>
  </si>
  <si>
    <t>7021030734383099813</t>
    <phoneticPr fontId="4" type="noConversion"/>
  </si>
  <si>
    <t>7021030734383099814</t>
    <phoneticPr fontId="4" type="noConversion"/>
  </si>
  <si>
    <t>7021030734383099815</t>
    <phoneticPr fontId="4" type="noConversion"/>
  </si>
  <si>
    <t>7021030734383099816</t>
    <phoneticPr fontId="4" type="noConversion"/>
  </si>
  <si>
    <t>7021030734383099817</t>
    <phoneticPr fontId="4" type="noConversion"/>
  </si>
  <si>
    <t>7021030734383099818</t>
    <phoneticPr fontId="4" type="noConversion"/>
  </si>
  <si>
    <t>1.00</t>
  </si>
  <si>
    <t>7021030734383099831</t>
    <phoneticPr fontId="4" type="noConversion"/>
  </si>
  <si>
    <t>7021030734383099820</t>
  </si>
  <si>
    <t>7021030734383099821</t>
  </si>
  <si>
    <t>7021030734383099822</t>
  </si>
  <si>
    <t>7021030734383099823</t>
  </si>
  <si>
    <t>7021030734383099824</t>
  </si>
  <si>
    <t>7021030734383099825</t>
  </si>
  <si>
    <t>1.10</t>
    <phoneticPr fontId="4" type="noConversion"/>
  </si>
  <si>
    <t>7021030734383099826</t>
  </si>
  <si>
    <t>7021030734383099827</t>
  </si>
  <si>
    <t>7021030734383099828</t>
  </si>
  <si>
    <t>7021030734383099829</t>
  </si>
  <si>
    <t>7021030734383099830</t>
  </si>
  <si>
    <t>Scenario 10-A</t>
    <phoneticPr fontId="4" type="noConversion"/>
  </si>
  <si>
    <t>Scenario 10-B</t>
    <phoneticPr fontId="4" type="noConversion"/>
  </si>
  <si>
    <t>Scenario 10-C</t>
  </si>
  <si>
    <t>Scenario 10-D</t>
    <phoneticPr fontId="4" type="noConversion"/>
  </si>
  <si>
    <r>
      <t xml:space="preserve">OrderBookID: 
</t>
    </r>
    <r>
      <rPr>
        <b/>
        <sz val="12"/>
        <color theme="1"/>
        <rFont val="Arial Narrow"/>
        <family val="2"/>
      </rPr>
      <t>7604181</t>
    </r>
    <phoneticPr fontId="4" type="noConversion"/>
  </si>
  <si>
    <r>
      <t xml:space="preserve">OrderBookID: 
</t>
    </r>
    <r>
      <rPr>
        <b/>
        <sz val="12"/>
        <rFont val="Arial Narrow"/>
        <family val="2"/>
      </rPr>
      <t>7604181</t>
    </r>
    <phoneticPr fontId="4" type="noConversion"/>
  </si>
  <si>
    <t>0.10</t>
    <phoneticPr fontId="4" type="noConversion"/>
  </si>
  <si>
    <t>7021030734383099694</t>
    <phoneticPr fontId="4" type="noConversion"/>
  </si>
  <si>
    <t>Scenario 11-A</t>
    <phoneticPr fontId="4" type="noConversion"/>
  </si>
  <si>
    <t>Scenario 11 - B</t>
    <phoneticPr fontId="4" type="noConversion"/>
  </si>
  <si>
    <t>Scenario 11 - C</t>
  </si>
  <si>
    <t>Scenario 11 - D</t>
    <phoneticPr fontId="4" type="noConversion"/>
  </si>
  <si>
    <r>
      <t xml:space="preserve">OrderBookID: 
</t>
    </r>
    <r>
      <rPr>
        <b/>
        <sz val="12"/>
        <color theme="1"/>
        <rFont val="Arial Narrow"/>
        <family val="2"/>
      </rPr>
      <t>7276501</t>
    </r>
    <phoneticPr fontId="4" type="noConversion"/>
  </si>
  <si>
    <r>
      <t xml:space="preserve">OrderBookID: 
</t>
    </r>
    <r>
      <rPr>
        <b/>
        <sz val="12"/>
        <rFont val="Arial Narrow"/>
        <family val="2"/>
      </rPr>
      <t>7276501</t>
    </r>
    <phoneticPr fontId="4" type="noConversion"/>
  </si>
  <si>
    <t>7021030734383099743</t>
    <phoneticPr fontId="4" type="noConversion"/>
  </si>
  <si>
    <t>7021030734383099722</t>
    <phoneticPr fontId="4" type="noConversion"/>
  </si>
  <si>
    <t>7021030734383099729</t>
    <phoneticPr fontId="4" type="noConversion"/>
  </si>
  <si>
    <t>7021030734383099733</t>
    <phoneticPr fontId="4" type="noConversion"/>
  </si>
  <si>
    <t>7021030734383099735</t>
    <phoneticPr fontId="4" type="noConversion"/>
  </si>
  <si>
    <t>7021030734383099737</t>
    <phoneticPr fontId="4" type="noConversion"/>
  </si>
  <si>
    <t>7021030734383099738</t>
    <phoneticPr fontId="4" type="noConversion"/>
  </si>
  <si>
    <t>7021030734383099739</t>
    <phoneticPr fontId="4" type="noConversion"/>
  </si>
  <si>
    <t>7021030734383099740</t>
    <phoneticPr fontId="4" type="noConversion"/>
  </si>
  <si>
    <t>7021030734383099741</t>
    <phoneticPr fontId="4" type="noConversion"/>
  </si>
  <si>
    <t>7021030734383099742</t>
    <phoneticPr fontId="4" type="noConversion"/>
  </si>
  <si>
    <t>Scenario 12-A</t>
    <phoneticPr fontId="4" type="noConversion"/>
  </si>
  <si>
    <t>Scenario 12-B</t>
    <phoneticPr fontId="4" type="noConversion"/>
  </si>
  <si>
    <t>Scenario 12-D</t>
    <phoneticPr fontId="4" type="noConversion"/>
  </si>
  <si>
    <r>
      <t xml:space="preserve">OrderBookID: 
</t>
    </r>
    <r>
      <rPr>
        <b/>
        <sz val="12"/>
        <color theme="1"/>
        <rFont val="Arial Narrow"/>
        <family val="2"/>
      </rPr>
      <t>7407573</t>
    </r>
    <phoneticPr fontId="4" type="noConversion"/>
  </si>
  <si>
    <r>
      <t xml:space="preserve">OrderBookID: 
</t>
    </r>
    <r>
      <rPr>
        <b/>
        <sz val="12"/>
        <rFont val="Arial Narrow"/>
        <family val="2"/>
      </rPr>
      <t>7407573</t>
    </r>
    <phoneticPr fontId="4" type="noConversion"/>
  </si>
  <si>
    <t>7021030734383099762</t>
    <phoneticPr fontId="4" type="noConversion"/>
  </si>
  <si>
    <t>0.90</t>
  </si>
  <si>
    <t>7021030734383099763</t>
    <phoneticPr fontId="4" type="noConversion"/>
  </si>
  <si>
    <t>7021030734383099764</t>
    <phoneticPr fontId="4" type="noConversion"/>
  </si>
  <si>
    <t>7021030734383099765</t>
    <phoneticPr fontId="4" type="noConversion"/>
  </si>
  <si>
    <t>7021030734383099766</t>
    <phoneticPr fontId="4" type="noConversion"/>
  </si>
  <si>
    <t>7021030734383099767</t>
    <phoneticPr fontId="4" type="noConversion"/>
  </si>
  <si>
    <t>7021030734383099768</t>
    <phoneticPr fontId="4" type="noConversion"/>
  </si>
  <si>
    <t>7021030734383099769</t>
    <phoneticPr fontId="4" type="noConversion"/>
  </si>
  <si>
    <t>7021030734383099770</t>
    <phoneticPr fontId="4" type="noConversion"/>
  </si>
  <si>
    <t>7021030734383099771</t>
    <phoneticPr fontId="4" type="noConversion"/>
  </si>
  <si>
    <t>Scenario 13-A</t>
    <phoneticPr fontId="4" type="noConversion"/>
  </si>
  <si>
    <t>Scenario 13-B</t>
    <phoneticPr fontId="4" type="noConversion"/>
  </si>
  <si>
    <t>Scenario 13-D</t>
    <phoneticPr fontId="4" type="noConversion"/>
  </si>
  <si>
    <r>
      <t xml:space="preserve">OrderBookID: 
</t>
    </r>
    <r>
      <rPr>
        <b/>
        <sz val="12"/>
        <color theme="1"/>
        <rFont val="Arial Narrow"/>
        <family val="2"/>
      </rPr>
      <t>3606485</t>
    </r>
    <phoneticPr fontId="4" type="noConversion"/>
  </si>
  <si>
    <r>
      <t xml:space="preserve">OrderBookID: 
</t>
    </r>
    <r>
      <rPr>
        <b/>
        <sz val="12"/>
        <rFont val="Arial Narrow"/>
        <family val="2"/>
      </rPr>
      <t>3606485</t>
    </r>
    <phoneticPr fontId="4" type="noConversion"/>
  </si>
  <si>
    <t>0.10</t>
  </si>
  <si>
    <t>7021030734383099706</t>
    <phoneticPr fontId="4" type="noConversion"/>
  </si>
  <si>
    <t>Scenario 14-A</t>
    <phoneticPr fontId="4" type="noConversion"/>
  </si>
  <si>
    <t>Scenario 14-B</t>
    <phoneticPr fontId="4" type="noConversion"/>
  </si>
  <si>
    <t>Scenario 14-D</t>
    <phoneticPr fontId="4" type="noConversion"/>
  </si>
  <si>
    <r>
      <t xml:space="preserve">OrderBookID: 
</t>
    </r>
    <r>
      <rPr>
        <b/>
        <sz val="12"/>
        <color theme="1"/>
        <rFont val="Arial Narrow"/>
        <family val="2"/>
      </rPr>
      <t>10684373</t>
    </r>
    <phoneticPr fontId="4" type="noConversion"/>
  </si>
  <si>
    <r>
      <t xml:space="preserve">OrderBookID: 
</t>
    </r>
    <r>
      <rPr>
        <b/>
        <sz val="12"/>
        <rFont val="Arial Narrow"/>
        <family val="2"/>
      </rPr>
      <t>10684373</t>
    </r>
    <phoneticPr fontId="4" type="noConversion"/>
  </si>
  <si>
    <t>7021030734383099774</t>
    <phoneticPr fontId="4" type="noConversion"/>
  </si>
  <si>
    <t>7021030734383099775</t>
    <phoneticPr fontId="4" type="noConversion"/>
  </si>
  <si>
    <t>7021030734383099776</t>
    <phoneticPr fontId="4" type="noConversion"/>
  </si>
  <si>
    <t>7021030734383099777</t>
    <phoneticPr fontId="4" type="noConversion"/>
  </si>
  <si>
    <t>7021030734383099778</t>
    <phoneticPr fontId="4" type="noConversion"/>
  </si>
  <si>
    <t>7021030734383099779</t>
    <phoneticPr fontId="4" type="noConversion"/>
  </si>
  <si>
    <t>7021030734383099780</t>
    <phoneticPr fontId="4" type="noConversion"/>
  </si>
  <si>
    <t>7021030734383099781</t>
    <phoneticPr fontId="4" type="noConversion"/>
  </si>
  <si>
    <t>7021030734383099782</t>
    <phoneticPr fontId="4" type="noConversion"/>
  </si>
  <si>
    <t>7021030734383099783</t>
    <phoneticPr fontId="4" type="noConversion"/>
  </si>
  <si>
    <t>7021030734383099785</t>
    <phoneticPr fontId="4" type="noConversion"/>
  </si>
  <si>
    <t>Scenario 15-A</t>
    <phoneticPr fontId="4" type="noConversion"/>
  </si>
  <si>
    <t>Scenario 15-B</t>
    <phoneticPr fontId="4" type="noConversion"/>
  </si>
  <si>
    <t>Scenario 15-D</t>
    <phoneticPr fontId="4" type="noConversion"/>
  </si>
  <si>
    <r>
      <t xml:space="preserve">OrderBookID: 
</t>
    </r>
    <r>
      <rPr>
        <b/>
        <sz val="12"/>
        <color theme="1"/>
        <rFont val="Arial Narrow"/>
        <family val="2"/>
      </rPr>
      <t>5113813</t>
    </r>
    <phoneticPr fontId="4" type="noConversion"/>
  </si>
  <si>
    <r>
      <t xml:space="preserve">OrderBookID: 
</t>
    </r>
    <r>
      <rPr>
        <b/>
        <sz val="12"/>
        <rFont val="Arial Narrow"/>
        <family val="2"/>
      </rPr>
      <t>5113813</t>
    </r>
    <phoneticPr fontId="4" type="noConversion"/>
  </si>
  <si>
    <t>7021030734383099786</t>
    <phoneticPr fontId="4" type="noConversion"/>
  </si>
  <si>
    <t>7021030734383099787</t>
    <phoneticPr fontId="4" type="noConversion"/>
  </si>
  <si>
    <t>7021030734383099788</t>
    <phoneticPr fontId="4" type="noConversion"/>
  </si>
  <si>
    <t>7021030734383099789</t>
    <phoneticPr fontId="4" type="noConversion"/>
  </si>
  <si>
    <t>7021030734383099790</t>
    <phoneticPr fontId="4" type="noConversion"/>
  </si>
  <si>
    <t>7021030734383099791</t>
    <phoneticPr fontId="4" type="noConversion"/>
  </si>
  <si>
    <t>7021030734383099792</t>
    <phoneticPr fontId="4" type="noConversion"/>
  </si>
  <si>
    <t>7021030734383099793</t>
    <phoneticPr fontId="4" type="noConversion"/>
  </si>
  <si>
    <t>7021030734383099794</t>
    <phoneticPr fontId="4" type="noConversion"/>
  </si>
  <si>
    <t>7021030734383099795</t>
    <phoneticPr fontId="4" type="noConversion"/>
  </si>
  <si>
    <t>7021030734383099796</t>
    <phoneticPr fontId="4" type="noConversion"/>
  </si>
  <si>
    <t>7021030734383099807</t>
    <phoneticPr fontId="4" type="noConversion"/>
  </si>
  <si>
    <t>7021030734383099798</t>
  </si>
  <si>
    <t>7021030734383099799</t>
  </si>
  <si>
    <t>7021030734383099800</t>
  </si>
  <si>
    <t>7021030734383099801</t>
  </si>
  <si>
    <t>7021030734383099802</t>
  </si>
  <si>
    <t>7021030734383099803</t>
  </si>
  <si>
    <t>7021030734383099804</t>
  </si>
  <si>
    <t>7021030734383099805</t>
  </si>
  <si>
    <t>7021030734383099806</t>
  </si>
  <si>
    <t>1.10</t>
  </si>
  <si>
    <t>Section 1 - Test case 15: Interpretation of Order Book - For D-Lite Order Feed Subscriber Only</t>
    <phoneticPr fontId="4" type="noConversion"/>
  </si>
  <si>
    <t>For each test case below, please check the box for each order book entry where your system records the same details after receiving the particular SeqNum as the expected details.</t>
  </si>
  <si>
    <t>Full Order Book (Scenario 1-8)</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</si>
  <si>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10744</t>
    </r>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</si>
  <si>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20899</t>
    </r>
    <phoneticPr fontId="4" type="noConversion"/>
  </si>
  <si>
    <t>7021031017850875142</t>
    <phoneticPr fontId="4" type="noConversion"/>
  </si>
  <si>
    <t>7021031017850875141</t>
    <phoneticPr fontId="4" type="noConversion"/>
  </si>
  <si>
    <t>7021031017850875140</t>
    <phoneticPr fontId="4" type="noConversion"/>
  </si>
  <si>
    <t>7021031017850875139</t>
    <phoneticPr fontId="4" type="noConversion"/>
  </si>
  <si>
    <t>7021031017850875138</t>
    <phoneticPr fontId="4" type="noConversion"/>
  </si>
  <si>
    <t>7021031017850875136</t>
    <phoneticPr fontId="4" type="noConversion"/>
  </si>
  <si>
    <t>7021031017850875135</t>
    <phoneticPr fontId="4" type="noConversion"/>
  </si>
  <si>
    <t>7021031017850875132</t>
    <phoneticPr fontId="4" type="noConversion"/>
  </si>
  <si>
    <t>7021031017850875131</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</si>
  <si>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45777</t>
    </r>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</si>
  <si>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35457</t>
    </r>
    <phoneticPr fontId="4" type="noConversion"/>
  </si>
  <si>
    <t>7021031017850886832</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</si>
  <si>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35464</t>
    </r>
    <phoneticPr fontId="4" type="noConversion"/>
  </si>
  <si>
    <r>
      <t xml:space="preserve">OrderBookID: 
</t>
    </r>
    <r>
      <rPr>
        <b/>
        <sz val="12"/>
        <color theme="1"/>
        <rFont val="Arial Narrow"/>
        <family val="2"/>
      </rPr>
      <t>44306344</t>
    </r>
    <phoneticPr fontId="4" type="noConversion"/>
  </si>
  <si>
    <t>7021031017850886836</t>
    <phoneticPr fontId="4" type="noConversion"/>
  </si>
  <si>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35483</t>
    </r>
    <phoneticPr fontId="4" type="noConversion"/>
  </si>
  <si>
    <r>
      <t xml:space="preserve">OrderBookID: 
</t>
    </r>
    <r>
      <rPr>
        <b/>
        <sz val="12"/>
        <color theme="1"/>
        <rFont val="Arial Narrow"/>
        <family val="2"/>
      </rPr>
      <t>593832</t>
    </r>
    <phoneticPr fontId="4" type="noConversion"/>
  </si>
  <si>
    <t>7021031017850886838</t>
    <phoneticPr fontId="4" type="noConversion"/>
  </si>
  <si>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20882</t>
    </r>
    <phoneticPr fontId="4" type="noConversion"/>
  </si>
  <si>
    <r>
      <t xml:space="preserve">OrderBookID: 
</t>
    </r>
    <r>
      <rPr>
        <b/>
        <sz val="12"/>
        <color theme="1"/>
        <rFont val="Arial Narrow"/>
        <family val="2"/>
      </rPr>
      <t>38080420</t>
    </r>
    <phoneticPr fontId="4" type="noConversion"/>
  </si>
  <si>
    <t>7021030738677992118</t>
    <phoneticPr fontId="4" type="noConversion"/>
  </si>
  <si>
    <t>7021030738677992136</t>
    <phoneticPr fontId="4" type="noConversion"/>
  </si>
  <si>
    <t>7021030738677992119</t>
    <phoneticPr fontId="4" type="noConversion"/>
  </si>
  <si>
    <t>7021030738677992122</t>
    <phoneticPr fontId="4" type="noConversion"/>
  </si>
  <si>
    <t>7021030738677992123</t>
    <phoneticPr fontId="4" type="noConversion"/>
  </si>
  <si>
    <t>7021030738677992125</t>
    <phoneticPr fontId="4" type="noConversion"/>
  </si>
  <si>
    <t>7021030738677992126</t>
    <phoneticPr fontId="4" type="noConversion"/>
  </si>
  <si>
    <t>7021030738677992129</t>
    <phoneticPr fontId="4" type="noConversion"/>
  </si>
  <si>
    <t>7021030738677992130</t>
    <phoneticPr fontId="4" type="noConversion"/>
  </si>
  <si>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62279</t>
    </r>
    <phoneticPr fontId="4" type="noConversion"/>
  </si>
  <si>
    <t>7021030738677998793</t>
    <phoneticPr fontId="4" type="noConversion"/>
  </si>
  <si>
    <t>Session 1 - Test Case 16: Interpretation of Trade and Trade Amendment (message type: 350 and 356) - Non-SOM DP, DF and DS &amp; D-Lite with DT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</si>
  <si>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</si>
  <si>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(Scenario 1-16)</t>
    <phoneticPr fontId="4" type="noConversion"/>
  </si>
  <si>
    <t>Scenario 1</t>
    <phoneticPr fontId="4" type="noConversion"/>
  </si>
  <si>
    <r>
      <t xml:space="preserve">OrderBookID: 
</t>
    </r>
    <r>
      <rPr>
        <b/>
        <sz val="10"/>
        <color theme="1"/>
        <rFont val="Arial"/>
        <family val="2"/>
      </rPr>
      <t>328693</t>
    </r>
    <phoneticPr fontId="4" type="noConversion"/>
  </si>
  <si>
    <t>OMD 
Field</t>
    <phoneticPr fontId="4" type="noConversion"/>
  </si>
  <si>
    <t>TradeID</t>
  </si>
  <si>
    <t>TradeTime</t>
  </si>
  <si>
    <t>Trade
State</t>
    <phoneticPr fontId="4" type="noConversion"/>
  </si>
  <si>
    <t>Side</t>
    <phoneticPr fontId="4" type="noConversion"/>
  </si>
  <si>
    <t>DealType</t>
    <phoneticPr fontId="4" type="noConversion"/>
  </si>
  <si>
    <t>TradeCondition</t>
  </si>
  <si>
    <t>DealInfo</t>
  </si>
  <si>
    <t>7021031022145830913</t>
  </si>
  <si>
    <t>5.7005</t>
  </si>
  <si>
    <t>1</t>
  </si>
  <si>
    <t>2018-07-26 09:46:32</t>
  </si>
  <si>
    <t>Active</t>
  </si>
  <si>
    <t>7021031022145830914</t>
  </si>
  <si>
    <t>2018-07-26 09:46:43</t>
  </si>
  <si>
    <t>7021031022145830915</t>
  </si>
  <si>
    <t>2018-07-26 09:46:53</t>
  </si>
  <si>
    <t>7021031022145830916</t>
  </si>
  <si>
    <t>2018-07-26 09:47:03</t>
  </si>
  <si>
    <t>7021031022145830917</t>
  </si>
  <si>
    <t>2018-07-26 09:47:13</t>
  </si>
  <si>
    <t>7021031022145830918</t>
  </si>
  <si>
    <t>2018-07-26 09:47:23</t>
  </si>
  <si>
    <t>7021031022145830919</t>
  </si>
  <si>
    <t>2018-07-26 09:47:33</t>
  </si>
  <si>
    <t>7021031022145830920</t>
  </si>
  <si>
    <t>2018-07-26 09:47:43</t>
  </si>
  <si>
    <t>7021031022145830921</t>
  </si>
  <si>
    <t>2018-07-26 09:47:53</t>
  </si>
  <si>
    <t>7021031022145830922</t>
  </si>
  <si>
    <t>2018-07-26 09:48:03</t>
  </si>
  <si>
    <t>7021031022145830923</t>
  </si>
  <si>
    <t>2018-07-26 09:48:13</t>
  </si>
  <si>
    <t>7021031022145830924</t>
  </si>
  <si>
    <t>2018-07-26 09:48:23</t>
  </si>
  <si>
    <t>7021031022145830925</t>
  </si>
  <si>
    <t>2018-07-26 09:48:33</t>
  </si>
  <si>
    <t>7021031022145830926</t>
  </si>
  <si>
    <t>2018-07-26 09:48:43</t>
  </si>
  <si>
    <t>7021031022145830927</t>
  </si>
  <si>
    <t>2018-07-26 09:48:53</t>
  </si>
  <si>
    <t>7021031022145830928</t>
  </si>
  <si>
    <t>2018-07-26 09:49:03</t>
  </si>
  <si>
    <t>7021031022145830929</t>
  </si>
  <si>
    <t>2018-07-26 09:49:13</t>
  </si>
  <si>
    <t>7021031022145830930</t>
  </si>
  <si>
    <t>2018-07-26 09:49:23</t>
  </si>
  <si>
    <t>7021031022145830931</t>
  </si>
  <si>
    <t>2018-07-26 09:49:33</t>
  </si>
  <si>
    <t>7021031022145830932</t>
  </si>
  <si>
    <t>2018-07-26 09:49:43</t>
  </si>
  <si>
    <t>7021031022145830933</t>
  </si>
  <si>
    <t>2018-07-26 09:49:53</t>
  </si>
  <si>
    <t>7021031022145830934</t>
  </si>
  <si>
    <t>2018-07-26 09:50:03</t>
  </si>
  <si>
    <t>7021031022145830935</t>
  </si>
  <si>
    <t>2018-07-26 09:50:13</t>
  </si>
  <si>
    <t>7021031022145830936</t>
  </si>
  <si>
    <t>2018-07-26 09:50:23</t>
  </si>
  <si>
    <t>7021031022145830937</t>
  </si>
  <si>
    <t>2018-07-26 09:50:33</t>
  </si>
  <si>
    <t>7021031022145830938</t>
  </si>
  <si>
    <t>2018-07-26 09:50:39</t>
  </si>
  <si>
    <t>7021031022145830939</t>
  </si>
  <si>
    <t>2018-07-26 09:50:54</t>
  </si>
  <si>
    <t>7021031022145830940</t>
  </si>
  <si>
    <t>2018-07-26 09:51:04</t>
  </si>
  <si>
    <t>7021031022145830941</t>
  </si>
  <si>
    <t>2018-07-26 09:51:14</t>
  </si>
  <si>
    <t>7021031022145830942</t>
  </si>
  <si>
    <t>2018-07-26 09:51:24</t>
  </si>
  <si>
    <t>7021031022145830943</t>
  </si>
  <si>
    <t>2018-07-26 09:51:34</t>
  </si>
  <si>
    <t>7021031022145830944</t>
  </si>
  <si>
    <t>2018-07-26 09:51:44</t>
  </si>
  <si>
    <t>7021031022145830945</t>
  </si>
  <si>
    <t>2018-07-26 09:51:54</t>
  </si>
  <si>
    <t>7021031022145830946</t>
  </si>
  <si>
    <t>2018-07-26 09:52:04</t>
  </si>
  <si>
    <t>7021031022145830947</t>
  </si>
  <si>
    <t>2018-07-26 09:52:14</t>
  </si>
  <si>
    <t>7021031022145830948</t>
  </si>
  <si>
    <t>2018-07-26 09:52:24</t>
  </si>
  <si>
    <t>7021031022145830949</t>
  </si>
  <si>
    <t>2018-07-26 09:52:34</t>
  </si>
  <si>
    <t>7021031022145830950</t>
  </si>
  <si>
    <t>2018-07-26 09:52:44</t>
  </si>
  <si>
    <t>7021031022145830951</t>
  </si>
  <si>
    <t>2018-07-26 09:52:54</t>
  </si>
  <si>
    <t>7021031022145830952</t>
  </si>
  <si>
    <t>2018-07-26 09:53:05</t>
  </si>
  <si>
    <t>7021031022145830953</t>
  </si>
  <si>
    <t>2018-07-26 09:53:15</t>
  </si>
  <si>
    <t>7021031022145830954</t>
  </si>
  <si>
    <t>2018-07-26 09:53:25</t>
  </si>
  <si>
    <t>7021031022145830955</t>
  </si>
  <si>
    <t>2018-07-26 09:53:35</t>
  </si>
  <si>
    <t>7021031022145830956</t>
  </si>
  <si>
    <t>2018-07-26 09:53:45</t>
  </si>
  <si>
    <t>7021031022145830957</t>
  </si>
  <si>
    <t>2018-07-26 09:53:55</t>
  </si>
  <si>
    <t>Trade
State</t>
    <phoneticPr fontId="4" type="noConversion"/>
  </si>
  <si>
    <t>Side</t>
    <phoneticPr fontId="4" type="noConversion"/>
  </si>
  <si>
    <r>
      <t xml:space="preserve">OrderBookID: 
</t>
    </r>
    <r>
      <rPr>
        <b/>
        <sz val="10"/>
        <color theme="1"/>
        <rFont val="Arial"/>
        <family val="2"/>
      </rPr>
      <t>3280801</t>
    </r>
    <phoneticPr fontId="4" type="noConversion"/>
  </si>
  <si>
    <t>Trade
State</t>
    <phoneticPr fontId="4" type="noConversion"/>
  </si>
  <si>
    <t>Side</t>
    <phoneticPr fontId="4" type="noConversion"/>
  </si>
  <si>
    <t>DealType</t>
    <phoneticPr fontId="4" type="noConversion"/>
  </si>
  <si>
    <t>7021031017850863654</t>
    <phoneticPr fontId="4" type="noConversion"/>
  </si>
  <si>
    <t>2018-07-26 10:35:16</t>
    <phoneticPr fontId="4" type="noConversion"/>
  </si>
  <si>
    <t>Active</t>
    <phoneticPr fontId="4" type="noConversion"/>
  </si>
  <si>
    <t>7021031017850863711</t>
  </si>
  <si>
    <t>2018-07-26 19:00:44</t>
    <phoneticPr fontId="4" type="noConversion"/>
  </si>
  <si>
    <t>7021031017850863712</t>
  </si>
  <si>
    <t>2018-07-26 19:00:54</t>
    <phoneticPr fontId="4" type="noConversion"/>
  </si>
  <si>
    <t>7021031017850863713</t>
  </si>
  <si>
    <t>2018-07-26 19:01:04</t>
    <phoneticPr fontId="4" type="noConversion"/>
  </si>
  <si>
    <t>7021031017850863714</t>
  </si>
  <si>
    <t>2018-07-26 19:01:14</t>
    <phoneticPr fontId="4" type="noConversion"/>
  </si>
  <si>
    <t>7021031017850863715</t>
  </si>
  <si>
    <t>2018-07-26 19:01:24</t>
    <phoneticPr fontId="4" type="noConversion"/>
  </si>
  <si>
    <t>7021031017850863716</t>
  </si>
  <si>
    <t>2018-07-26 19:01:34</t>
    <phoneticPr fontId="4" type="noConversion"/>
  </si>
  <si>
    <t>7021031017850863717</t>
  </si>
  <si>
    <t>2018-07-26 19:01:44</t>
    <phoneticPr fontId="4" type="noConversion"/>
  </si>
  <si>
    <t>7021031017850863718</t>
  </si>
  <si>
    <t>2018-07-26 19:01:55</t>
    <phoneticPr fontId="4" type="noConversion"/>
  </si>
  <si>
    <t>7021031017850863719</t>
  </si>
  <si>
    <t>2018-07-26 19:02:05</t>
    <phoneticPr fontId="4" type="noConversion"/>
  </si>
  <si>
    <t>7021031017850863720</t>
  </si>
  <si>
    <t>2018-07-26 19:02:15</t>
    <phoneticPr fontId="4" type="noConversion"/>
  </si>
  <si>
    <t>7021031017850863721</t>
  </si>
  <si>
    <t>2018-07-26 19:02:25</t>
    <phoneticPr fontId="4" type="noConversion"/>
  </si>
  <si>
    <t>7021031017850863722</t>
  </si>
  <si>
    <t>2018-07-26 19:02:35</t>
    <phoneticPr fontId="4" type="noConversion"/>
  </si>
  <si>
    <t>7021031017850863723</t>
  </si>
  <si>
    <t>2018-07-26 19:02:45</t>
    <phoneticPr fontId="4" type="noConversion"/>
  </si>
  <si>
    <t>7021031017850863724</t>
  </si>
  <si>
    <t>2018-07-26 19:02:55</t>
    <phoneticPr fontId="4" type="noConversion"/>
  </si>
  <si>
    <t>7021031017850863725</t>
  </si>
  <si>
    <t>2018-07-26 19:03:05</t>
    <phoneticPr fontId="4" type="noConversion"/>
  </si>
  <si>
    <r>
      <t xml:space="preserve">OrderBookID: 
</t>
    </r>
    <r>
      <rPr>
        <b/>
        <sz val="10"/>
        <color theme="1"/>
        <rFont val="Arial"/>
        <family val="2"/>
      </rPr>
      <t>1445794</t>
    </r>
    <phoneticPr fontId="4" type="noConversion"/>
  </si>
  <si>
    <t>7021031017850863635</t>
    <phoneticPr fontId="4" type="noConversion"/>
  </si>
  <si>
    <t>2018-07-26 09:50:47</t>
    <phoneticPr fontId="4" type="noConversion"/>
  </si>
  <si>
    <t>7021031017850863636</t>
    <phoneticPr fontId="4" type="noConversion"/>
  </si>
  <si>
    <t>2018-07-26 09:51:47</t>
    <phoneticPr fontId="4" type="noConversion"/>
  </si>
  <si>
    <t>7021031017850863637</t>
    <phoneticPr fontId="4" type="noConversion"/>
  </si>
  <si>
    <t>2018-07-26 09:55:48</t>
    <phoneticPr fontId="4" type="noConversion"/>
  </si>
  <si>
    <r>
      <t xml:space="preserve">OrderBookID: 
</t>
    </r>
    <r>
      <rPr>
        <b/>
        <sz val="10"/>
        <color theme="1"/>
        <rFont val="Arial"/>
        <family val="2"/>
      </rPr>
      <t>660461</t>
    </r>
    <phoneticPr fontId="4" type="noConversion"/>
  </si>
  <si>
    <t>7021031022145830960</t>
    <phoneticPr fontId="4" type="noConversion"/>
  </si>
  <si>
    <t>7021031022145830963</t>
    <phoneticPr fontId="4" type="noConversion"/>
  </si>
  <si>
    <r>
      <t xml:space="preserve">OrderBookID: 
</t>
    </r>
    <r>
      <rPr>
        <b/>
        <sz val="10"/>
        <color theme="1"/>
        <rFont val="Arial"/>
        <family val="2"/>
      </rPr>
      <t>201709</t>
    </r>
    <phoneticPr fontId="4" type="noConversion"/>
  </si>
  <si>
    <t>7021031022145830958</t>
    <phoneticPr fontId="4" type="noConversion"/>
  </si>
  <si>
    <t>7021031022145830961</t>
    <phoneticPr fontId="4" type="noConversion"/>
  </si>
  <si>
    <t>7021031022145830964</t>
    <phoneticPr fontId="4" type="noConversion"/>
  </si>
  <si>
    <r>
      <t xml:space="preserve">OrderBookID: 
</t>
    </r>
    <r>
      <rPr>
        <b/>
        <sz val="10"/>
        <color theme="1"/>
        <rFont val="Arial"/>
        <family val="2"/>
      </rPr>
      <t>3411873</t>
    </r>
    <phoneticPr fontId="4" type="noConversion"/>
  </si>
  <si>
    <t>7021031017850863644</t>
    <phoneticPr fontId="4" type="noConversion"/>
  </si>
  <si>
    <t>2018-07-26 10:21:44</t>
    <phoneticPr fontId="4" type="noConversion"/>
  </si>
  <si>
    <t>7021031017850863681</t>
    <phoneticPr fontId="4" type="noConversion"/>
  </si>
  <si>
    <t>2018-07-26 18:57:58</t>
    <phoneticPr fontId="4" type="noConversion"/>
  </si>
  <si>
    <t>7021031017850863682</t>
    <phoneticPr fontId="4" type="noConversion"/>
  </si>
  <si>
    <t>2018-07-26 18:58:03</t>
    <phoneticPr fontId="4" type="noConversion"/>
  </si>
  <si>
    <t>7021031017850863683</t>
    <phoneticPr fontId="4" type="noConversion"/>
  </si>
  <si>
    <t>2018-07-26 18:58:23</t>
    <phoneticPr fontId="4" type="noConversion"/>
  </si>
  <si>
    <t>7021031017850863684</t>
    <phoneticPr fontId="4" type="noConversion"/>
  </si>
  <si>
    <t>2018-07-26 18:58:28</t>
    <phoneticPr fontId="4" type="noConversion"/>
  </si>
  <si>
    <t>7021031017850863686</t>
    <phoneticPr fontId="4" type="noConversion"/>
  </si>
  <si>
    <t>2018-07-26 18:58:40</t>
    <phoneticPr fontId="4" type="noConversion"/>
  </si>
  <si>
    <t>7021031017850863690</t>
    <phoneticPr fontId="4" type="noConversion"/>
  </si>
  <si>
    <t>2018-07-26 18:58:43</t>
    <phoneticPr fontId="4" type="noConversion"/>
  </si>
  <si>
    <t>7021031017850863692</t>
    <phoneticPr fontId="4" type="noConversion"/>
  </si>
  <si>
    <t>2018-07-26 18:58:55</t>
    <phoneticPr fontId="4" type="noConversion"/>
  </si>
  <si>
    <t>7021031017850863696</t>
    <phoneticPr fontId="4" type="noConversion"/>
  </si>
  <si>
    <t>2018-07-26 18:58:58</t>
    <phoneticPr fontId="4" type="noConversion"/>
  </si>
  <si>
    <t>7021031017850863698</t>
    <phoneticPr fontId="4" type="noConversion"/>
  </si>
  <si>
    <t>2018-07-26 18:59:10</t>
    <phoneticPr fontId="4" type="noConversion"/>
  </si>
  <si>
    <t>7021031017850863702</t>
    <phoneticPr fontId="4" type="noConversion"/>
  </si>
  <si>
    <t>2018-07-26 18:59:14</t>
    <phoneticPr fontId="4" type="noConversion"/>
  </si>
  <si>
    <t>7021031017850863704</t>
    <phoneticPr fontId="4" type="noConversion"/>
  </si>
  <si>
    <t>2018-07-26 18:59:26</t>
    <phoneticPr fontId="4" type="noConversion"/>
  </si>
  <si>
    <t>7021031017850863708</t>
    <phoneticPr fontId="4" type="noConversion"/>
  </si>
  <si>
    <t>2018-07-26 18:59:29</t>
    <phoneticPr fontId="4" type="noConversion"/>
  </si>
  <si>
    <t>7021031017850863709</t>
    <phoneticPr fontId="4" type="noConversion"/>
  </si>
  <si>
    <t>2018-07-26 18:59:44</t>
    <phoneticPr fontId="4" type="noConversion"/>
  </si>
  <si>
    <t>7021031017850863710</t>
    <phoneticPr fontId="4" type="noConversion"/>
  </si>
  <si>
    <t>2018-07-26 19:00:09</t>
    <phoneticPr fontId="4" type="noConversion"/>
  </si>
  <si>
    <r>
      <t xml:space="preserve">OrderBookID: 
</t>
    </r>
    <r>
      <rPr>
        <b/>
        <sz val="10"/>
        <color theme="1"/>
        <rFont val="Arial"/>
        <family val="2"/>
      </rPr>
      <t>3215265</t>
    </r>
    <phoneticPr fontId="4" type="noConversion"/>
  </si>
  <si>
    <t>7021031017850863685</t>
    <phoneticPr fontId="4" type="noConversion"/>
  </si>
  <si>
    <t>7021031017850863691</t>
    <phoneticPr fontId="4" type="noConversion"/>
  </si>
  <si>
    <t>7021031017850863697</t>
    <phoneticPr fontId="4" type="noConversion"/>
  </si>
  <si>
    <t>7021031017850863703</t>
    <phoneticPr fontId="4" type="noConversion"/>
  </si>
  <si>
    <r>
      <t xml:space="preserve">OrderBookID: 
</t>
    </r>
    <r>
      <rPr>
        <b/>
        <sz val="10"/>
        <color theme="1"/>
        <rFont val="Arial"/>
        <family val="2"/>
      </rPr>
      <t>855970</t>
    </r>
    <phoneticPr fontId="4" type="noConversion"/>
  </si>
  <si>
    <t>7021031017850863617</t>
  </si>
  <si>
    <t>2018-07-26 09:14:00</t>
    <phoneticPr fontId="4" type="noConversion"/>
  </si>
  <si>
    <t>7021030738677989383</t>
    <phoneticPr fontId="4" type="noConversion"/>
  </si>
  <si>
    <t>7021030738677989383</t>
  </si>
  <si>
    <t>7021031017850863640</t>
    <phoneticPr fontId="4" type="noConversion"/>
  </si>
  <si>
    <t>2018-07-26 10:06:10</t>
    <phoneticPr fontId="4" type="noConversion"/>
  </si>
  <si>
    <t>7021031017850863641</t>
    <phoneticPr fontId="4" type="noConversion"/>
  </si>
  <si>
    <t>2018-07-26 10:06:11</t>
    <phoneticPr fontId="4" type="noConversion"/>
  </si>
  <si>
    <t>7021031017850863642</t>
    <phoneticPr fontId="4" type="noConversion"/>
  </si>
  <si>
    <t>2018-07-26 10:07:12</t>
    <phoneticPr fontId="4" type="noConversion"/>
  </si>
  <si>
    <t>7021031017850863643</t>
    <phoneticPr fontId="4" type="noConversion"/>
  </si>
  <si>
    <t>2018-07-26 10:11:13</t>
    <phoneticPr fontId="4" type="noConversion"/>
  </si>
  <si>
    <t>7021031017850863658</t>
    <phoneticPr fontId="4" type="noConversion"/>
  </si>
  <si>
    <t>2018-07-26 10:35:58</t>
    <phoneticPr fontId="4" type="noConversion"/>
  </si>
  <si>
    <t>Deleted</t>
  </si>
  <si>
    <t>7021031017850863658</t>
  </si>
  <si>
    <t>2018-07-26 10:35:58</t>
  </si>
  <si>
    <t>2018-07-26 10:36:42</t>
    <phoneticPr fontId="4" type="noConversion"/>
  </si>
  <si>
    <t>Rectified</t>
  </si>
  <si>
    <t>2018-07-26 10:37:25</t>
    <phoneticPr fontId="4" type="noConversion"/>
  </si>
  <si>
    <t>2018-07-26 10:37:44</t>
    <phoneticPr fontId="4" type="noConversion"/>
  </si>
  <si>
    <t>Deleted</t>
    <phoneticPr fontId="4" type="noConversion"/>
  </si>
  <si>
    <t>7021031017850863645</t>
    <phoneticPr fontId="4" type="noConversion"/>
  </si>
  <si>
    <t>2018-07-26 10:21:54</t>
    <phoneticPr fontId="4" type="noConversion"/>
  </si>
  <si>
    <t>Active</t>
    <phoneticPr fontId="4" type="noConversion"/>
  </si>
  <si>
    <t>7021030738677989413</t>
    <phoneticPr fontId="4" type="noConversion"/>
  </si>
  <si>
    <t>2018-07-26 10:35:28</t>
    <phoneticPr fontId="4" type="noConversion"/>
  </si>
  <si>
    <t>7021030738677989422</t>
    <phoneticPr fontId="4" type="noConversion"/>
  </si>
  <si>
    <t>2018-07-26 10:35:40</t>
    <phoneticPr fontId="4" type="noConversion"/>
  </si>
  <si>
    <t>7021030738677989431</t>
    <phoneticPr fontId="4" type="noConversion"/>
  </si>
  <si>
    <t>2018-07-26 10:35:52</t>
    <phoneticPr fontId="4" type="noConversion"/>
  </si>
  <si>
    <t>7021031017850863676</t>
  </si>
  <si>
    <t>2018-07-26 13:59:18</t>
    <phoneticPr fontId="4" type="noConversion"/>
  </si>
  <si>
    <t>7021031017850863677</t>
  </si>
  <si>
    <t>Session 1 - Test Case 17: Interpretation of Trade and Trade Amendment (message type: 350 and 356) - SOM DP, DF and DS &amp; D-Lite with DT Subscribers Only</t>
    <phoneticPr fontId="4" type="noConversion"/>
  </si>
  <si>
    <t>(Scenario 1-6)</t>
    <phoneticPr fontId="4" type="noConversion"/>
  </si>
  <si>
    <r>
      <t xml:space="preserve">OrderBookID: 
</t>
    </r>
    <r>
      <rPr>
        <b/>
        <sz val="10"/>
        <color theme="1"/>
        <rFont val="Arial"/>
        <family val="2"/>
      </rPr>
      <t>11995093</t>
    </r>
    <phoneticPr fontId="4" type="noConversion"/>
  </si>
  <si>
    <t>OMD 
Field</t>
    <phoneticPr fontId="4" type="noConversion"/>
  </si>
  <si>
    <t>7021030734383022081</t>
    <phoneticPr fontId="4" type="noConversion"/>
  </si>
  <si>
    <t>2018-07-26 09:31:00</t>
    <phoneticPr fontId="4" type="noConversion"/>
  </si>
  <si>
    <t>7021030734383022082</t>
    <phoneticPr fontId="4" type="noConversion"/>
  </si>
  <si>
    <t>2018-07-26 09:31:00</t>
  </si>
  <si>
    <r>
      <t xml:space="preserve">OrderBookID: 
</t>
    </r>
    <r>
      <rPr>
        <b/>
        <sz val="10"/>
        <color theme="1"/>
        <rFont val="Arial"/>
        <family val="2"/>
      </rPr>
      <t>10684373</t>
    </r>
    <phoneticPr fontId="4" type="noConversion"/>
  </si>
  <si>
    <t>TradeID</t>
    <phoneticPr fontId="4" type="noConversion"/>
  </si>
  <si>
    <t>7021030734383022150</t>
    <phoneticPr fontId="4" type="noConversion"/>
  </si>
  <si>
    <t>2018-07-26 10:31:07</t>
    <phoneticPr fontId="4" type="noConversion"/>
  </si>
  <si>
    <r>
      <t xml:space="preserve">OrderBookID: 
</t>
    </r>
    <r>
      <rPr>
        <b/>
        <sz val="10"/>
        <color theme="1"/>
        <rFont val="Arial"/>
        <family val="2"/>
      </rPr>
      <t>4294707157</t>
    </r>
    <phoneticPr fontId="4" type="noConversion"/>
  </si>
  <si>
    <t>7021030734383022128</t>
    <phoneticPr fontId="4" type="noConversion"/>
  </si>
  <si>
    <t>10.00</t>
  </si>
  <si>
    <t>2018-07-26 10:28:42</t>
    <phoneticPr fontId="4" type="noConversion"/>
  </si>
  <si>
    <r>
      <t xml:space="preserve">OrderBookID: 
</t>
    </r>
    <r>
      <rPr>
        <b/>
        <sz val="10"/>
        <color theme="1"/>
        <rFont val="Arial"/>
        <family val="2"/>
      </rPr>
      <t>1771400</t>
    </r>
    <phoneticPr fontId="4" type="noConversion"/>
  </si>
  <si>
    <t>7021030734383022083</t>
    <phoneticPr fontId="4" type="noConversion"/>
  </si>
  <si>
    <t>205.00</t>
  </si>
  <si>
    <t>7021030734383022084</t>
  </si>
  <si>
    <t>2.05</t>
  </si>
  <si>
    <t>7021030734383022085</t>
  </si>
  <si>
    <t>7021030734383022086</t>
  </si>
  <si>
    <t>7021030734383022087</t>
  </si>
  <si>
    <t>7021030734383022088</t>
  </si>
  <si>
    <t>7021030734383022089</t>
  </si>
  <si>
    <t>7021030734383022090</t>
  </si>
  <si>
    <t>7021030734383022091</t>
  </si>
  <si>
    <t>7021030734383022092</t>
  </si>
  <si>
    <t>7021030734383022093</t>
  </si>
  <si>
    <t>7021030734383022094</t>
  </si>
  <si>
    <t>7021030734383022095</t>
  </si>
  <si>
    <t>7021030734383022096</t>
  </si>
  <si>
    <t>7021030734383022097</t>
  </si>
  <si>
    <t>7021030734383022098</t>
  </si>
  <si>
    <t>7021030734383022099</t>
  </si>
  <si>
    <t>7021030734383022100</t>
  </si>
  <si>
    <t>7021030734383022101</t>
  </si>
  <si>
    <t>7021030734383022102</t>
  </si>
  <si>
    <t>7021030734383022103</t>
  </si>
  <si>
    <t>7021030734383022104</t>
  </si>
  <si>
    <t>7021030734383022105</t>
  </si>
  <si>
    <t>7021030734383022106</t>
  </si>
  <si>
    <t>7021030734383022107</t>
  </si>
  <si>
    <t>7021030734383022108</t>
  </si>
  <si>
    <t>7021030734383022109</t>
  </si>
  <si>
    <t>7021030734383022110</t>
  </si>
  <si>
    <t>7021030734383022111</t>
  </si>
  <si>
    <t>7021030734383022112</t>
  </si>
  <si>
    <t>7021030734383022113</t>
  </si>
  <si>
    <t>7021030734383022114</t>
  </si>
  <si>
    <t>7021030734383022115</t>
  </si>
  <si>
    <t>7021030734383022116</t>
  </si>
  <si>
    <t>7021030734383022117</t>
  </si>
  <si>
    <t>7021030734383022118</t>
  </si>
  <si>
    <t>7021030734383022119</t>
  </si>
  <si>
    <t>7021030734383022120</t>
  </si>
  <si>
    <t>7021030734383022121</t>
  </si>
  <si>
    <t>7021030734383022122</t>
  </si>
  <si>
    <t>7021030734383022123</t>
  </si>
  <si>
    <t>7021030734383022124</t>
  </si>
  <si>
    <t>7021030734383022125</t>
  </si>
  <si>
    <r>
      <t xml:space="preserve">OrderBookID: 
</t>
    </r>
    <r>
      <rPr>
        <b/>
        <sz val="10"/>
        <color theme="1"/>
        <rFont val="Arial"/>
        <family val="2"/>
      </rPr>
      <t>1181653</t>
    </r>
    <phoneticPr fontId="4" type="noConversion"/>
  </si>
  <si>
    <t>7021030734383022130</t>
    <phoneticPr fontId="4" type="noConversion"/>
  </si>
  <si>
    <t>95.02</t>
    <phoneticPr fontId="4" type="noConversion"/>
  </si>
  <si>
    <t>7021030734383022136</t>
    <phoneticPr fontId="4" type="noConversion"/>
  </si>
  <si>
    <t>7021030734383022143</t>
    <phoneticPr fontId="4" type="noConversion"/>
  </si>
  <si>
    <t>97.51</t>
    <phoneticPr fontId="4" type="noConversion"/>
  </si>
  <si>
    <r>
      <t xml:space="preserve">OrderBookID: 
</t>
    </r>
    <r>
      <rPr>
        <b/>
        <sz val="10"/>
        <color theme="1"/>
        <rFont val="Arial"/>
        <family val="2"/>
      </rPr>
      <t>7407573</t>
    </r>
    <phoneticPr fontId="4" type="noConversion"/>
  </si>
  <si>
    <t>7021030734383022149</t>
    <phoneticPr fontId="4" type="noConversion"/>
  </si>
  <si>
    <t>1.00</t>
    <phoneticPr fontId="4" type="noConversion"/>
  </si>
  <si>
    <t>2018-07-26 10:30:06</t>
    <phoneticPr fontId="4" type="noConversion"/>
  </si>
  <si>
    <t>00005</t>
    <phoneticPr fontId="4" type="noConversion"/>
  </si>
  <si>
    <t>2018-09-27 (UInt16: 0011 1011 0011 1011)</t>
    <phoneticPr fontId="4" type="noConversion"/>
  </si>
  <si>
    <t>2019-01-30 (UInt16: 0011 1100 0011 1110)</t>
    <phoneticPr fontId="4" type="noConversion"/>
  </si>
  <si>
    <r>
      <t xml:space="preserve">OrderBookID: 
</t>
    </r>
    <r>
      <rPr>
        <b/>
        <sz val="12"/>
        <color theme="1"/>
        <rFont val="Arial Narrow"/>
        <family val="2"/>
      </rPr>
      <t>1183652</t>
    </r>
    <phoneticPr fontId="4" type="noConversion"/>
  </si>
  <si>
    <t>Channel
161</t>
    <phoneticPr fontId="4" type="noConversion"/>
  </si>
  <si>
    <t>1. Revision List</t>
    <phoneticPr fontId="4" type="noConversion"/>
  </si>
  <si>
    <t>Version</t>
    <phoneticPr fontId="4" type="noConversion"/>
  </si>
  <si>
    <t>Date of Issue</t>
    <phoneticPr fontId="4" type="noConversion"/>
  </si>
  <si>
    <t>Comments</t>
    <phoneticPr fontId="4" type="noConversion"/>
  </si>
  <si>
    <t>First version of OMD-D Readiness Test Answer Book</t>
  </si>
  <si>
    <t xml:space="preserve">1)          Updates on the following test cases: </t>
  </si>
  <si>
    <t>a.            Session 1A/Part A/Section 1/Test Case 9, 14, 15</t>
  </si>
  <si>
    <t>b.            Session 1A/ Part B/Test Case 5, 22, 29, 42, 43, 44, 62</t>
    <phoneticPr fontId="4" type="noConversion"/>
  </si>
  <si>
    <t>c.            Session 1A/ Part C/Test Case 30, 31</t>
  </si>
  <si>
    <t>d.            Session 1B/Test Case 11</t>
    <phoneticPr fontId="4" type="noConversion"/>
  </si>
  <si>
    <t>e.            Session 2/ Section 1/Test Case 13, 14</t>
  </si>
  <si>
    <t>f.             Session 2/ Section 3/Test Case 3</t>
  </si>
  <si>
    <t xml:space="preserve">g.            Session 2/ Section 4/Test Case 1 </t>
  </si>
  <si>
    <t>h.            Session 3/Test Case 4</t>
    <phoneticPr fontId="4"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</si>
  <si>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</si>
  <si>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</si>
  <si>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</si>
  <si>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</si>
  <si>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</si>
  <si>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</si>
  <si>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4" type="noConversion"/>
  </si>
  <si>
    <t>c.            Session 1A/ Part C/Test Case 16, 17, 36</t>
  </si>
  <si>
    <t>e.            Session 2/Section 1/Test Case 8, 9</t>
  </si>
  <si>
    <t>f.             Session 2/Section 2</t>
  </si>
  <si>
    <t>g.            Session 2/Section 3/Test Case 2</t>
  </si>
  <si>
    <t>h.            Session 2/Section 6</t>
    <phoneticPr fontId="4"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</si>
  <si>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</si>
  <si>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</si>
  <si>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</si>
  <si>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</si>
  <si>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</si>
  <si>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</si>
  <si>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</si>
  <si>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4" type="noConversion"/>
  </si>
  <si>
    <t>c.            Session 2/ Section 1/Test Case 14</t>
  </si>
  <si>
    <t>d.            Session 4 (50% - Channel 121)</t>
    <phoneticPr fontId="4" type="noConversion"/>
  </si>
  <si>
    <t>2)          Updates on the test cases in Session 5 – Failover / Disaster Recovery</t>
  </si>
  <si>
    <t>a.            Session 1B/Test Case 59</t>
  </si>
  <si>
    <t>b.            Session 5/Part A/Test Case 1</t>
    <phoneticPr fontId="4" type="noConversion"/>
  </si>
  <si>
    <t>c.            Session 5/Part C/Test Case 1</t>
  </si>
  <si>
    <t>d.            Session 5/Part C/Test Case 9</t>
    <phoneticPr fontId="4" type="noConversion"/>
  </si>
  <si>
    <t>e.            Session 5/Part C/Test Case 11</t>
  </si>
  <si>
    <t>Updated OMD-D Readiness Test environment with new set of test data and added test cases for Volatility Control Mechanism (VCM)</t>
    <phoneticPr fontId="4" type="noConversion"/>
  </si>
  <si>
    <t>Revert Answer Book to excel format</t>
    <phoneticPr fontId="4" type="noConversion"/>
  </si>
  <si>
    <t>a.          Test Case 1-2 Scenario 6: Changed SeqNum to 2212</t>
    <phoneticPr fontId="4" type="noConversion"/>
  </si>
  <si>
    <t xml:space="preserve">b.          Test Case 2-1 Scenario 5: Added "HGN52.50F6" in Symbol field </t>
    <phoneticPr fontId="4" type="noConversion"/>
  </si>
  <si>
    <t xml:space="preserve">c.           Test Case 2-2 Scenario 1 - 3: Changed the time in UTC </t>
    <phoneticPr fontId="4" type="noConversion"/>
  </si>
  <si>
    <t>d.          Test Case 2-3 Scenario 3 - 4: Adjusted decmial in price field</t>
    <phoneticPr fontId="4" type="noConversion"/>
  </si>
  <si>
    <t>e.          Test Case 2-4 Scenario 3 - 4: Adjusted decmial in price field</t>
    <phoneticPr fontId="4" type="noConversion"/>
  </si>
  <si>
    <t>f.           Test Case 5A-1 Scenario 5: Updated InstrumentClassID &amp; InstrumentClassName</t>
    <phoneticPr fontId="4" type="noConversion"/>
  </si>
  <si>
    <t>g.           All 5B&amp;C and 5D Test Cases</t>
    <phoneticPr fontId="4" type="noConversion"/>
  </si>
  <si>
    <t>h.           Test Case 6-2b Scenario 1: Revised the orderbook image</t>
    <phoneticPr fontId="4" type="noConversion"/>
  </si>
  <si>
    <t>a.          Test Case 1-1 Scenario 7, 10: Corrected InstrumentClassID &amp; InstrumentClassName
                                     Scenario 13: Adjusted decimal for PriceQuotationFactor &amp; ContractSize</t>
    <phoneticPr fontId="4" type="noConversion"/>
  </si>
  <si>
    <t>b.          Test Case 1-2 Scenario 5 &amp; 14: Corrected PlannedStartDate (UTC) &amp; SeqNum</t>
    <phoneticPr fontId="4" type="noConversion"/>
  </si>
  <si>
    <t>c.          Test Case 1-13 Scenario 24C: Corrected Bid Price from 17000 to 17700</t>
    <phoneticPr fontId="4" type="noConversion"/>
  </si>
  <si>
    <t>d.          Test Case 1-15 Scenario 8 &amp; 25: Corrected TradeState and TradeID</t>
    <phoneticPr fontId="4" type="noConversion"/>
  </si>
  <si>
    <t>e.          Test Case 3-3 Scenario 3: Added a trade record</t>
  </si>
  <si>
    <t>a.          Test Case 1-1 Scenario 7: Change SettlementCurrencyID to Blank</t>
    <phoneticPr fontId="4" type="noConversion"/>
  </si>
  <si>
    <t>b.          Test Case 1-1 Scenario 14: Correct OrderBookID to  "4293920725: in 305 message</t>
    <phoneticPr fontId="4" type="noConversion"/>
  </si>
  <si>
    <t>c.          Remove Test-Case 2-5 "Implied Volatility"</t>
    <phoneticPr fontId="4" type="noConversion"/>
  </si>
  <si>
    <t>d.          Test Case 5D-1 Scenario 1, 4 &amp; 5: Change UnderlyingCode to Blank</t>
    <phoneticPr fontId="4" type="noConversion"/>
  </si>
  <si>
    <t>e.          Add Index Test Case</t>
    <phoneticPr fontId="4" type="noConversion"/>
  </si>
  <si>
    <t>2.0</t>
    <phoneticPr fontId="4" type="noConversion"/>
  </si>
  <si>
    <t>Updated OMD-D Readiness Test environment with new set of test data for HKATS/DCASS Phase 1 Upgrade and D-Lite</t>
    <phoneticPr fontId="4" type="noConversion"/>
  </si>
  <si>
    <t>a.          Test Case 1-1 Scenario 3, 6 and 9: ExpirationDate, EffectiveExpDate, DateTimeLastTrading</t>
    <phoneticPr fontId="4" type="noConversion"/>
  </si>
  <si>
    <t>b.          Test Case 1-2 Scenario 15-17: Update Sequence No.</t>
    <phoneticPr fontId="4" type="noConversion"/>
  </si>
  <si>
    <t>c.          Test Case 1-9 Scenario 2: EAS Type, InstrumentCode</t>
    <phoneticPr fontId="4" type="noConversion"/>
  </si>
  <si>
    <t>d.          Test Case 1-13 Scenario 7, 13: Deal Type, Trade Condition, Deal Info, Trade Time</t>
    <phoneticPr fontId="4" type="noConversion"/>
  </si>
  <si>
    <t>e.          Test Case 5B&amp;C-6a Scenario 2</t>
    <phoneticPr fontId="4" type="noConversion"/>
  </si>
  <si>
    <t>f.           Test Case 5B&amp;C-6b Scenario 1 and 2</t>
    <phoneticPr fontId="4" type="noConversion"/>
  </si>
  <si>
    <t>g.          Test Case 6-1a Scenario 2</t>
    <phoneticPr fontId="4" type="noConversion"/>
  </si>
  <si>
    <t>b.          Test Case 2-4 Scenario 4: DealCount and Turnover</t>
  </si>
  <si>
    <t>c.          Test Case 5B&amp;C-6a Scenario 2A &amp; 1B</t>
    <phoneticPr fontId="4" type="noConversion"/>
  </si>
  <si>
    <t>d.          Test Case 5B&amp;C-6b Scenario 1A &amp; 1B</t>
    <phoneticPr fontId="4" type="noConversion"/>
  </si>
  <si>
    <t>1) Updates on the following test cases:</t>
    <phoneticPr fontId="4" type="noConversion"/>
  </si>
  <si>
    <t>a. Test Case 1-18 &amp; 1-19: Update with new set of test data for OMD Index feed.</t>
    <phoneticPr fontId="4" type="noConversion"/>
  </si>
  <si>
    <t>a. Test Case 1-16: Update Scenario 3 &amp; 10</t>
    <phoneticPr fontId="4" type="noConversion"/>
  </si>
  <si>
    <t>b. Test Case 3-2: Update Scenario 1 - 3</t>
    <phoneticPr fontId="4" type="noConversion"/>
  </si>
  <si>
    <t>2. Purposes</t>
    <phoneticPr fontId="4"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</si>
  <si>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4" type="noConversion"/>
  </si>
  <si>
    <t xml:space="preserve">HKEX reserves the rights to change and fine-tune the Readiness Test requirements from time to time. </t>
    <phoneticPr fontId="4" type="noConversion"/>
  </si>
  <si>
    <t>Clients participating in the Readiness Test should follow the instructions in Section 5 of this Answer Sheet to record their test results accordingly.  To be eligible for production On-broading for OMD-D, a client must return a signed copy of this Answer Sheet indicating satisfactory results have been achieved for every test item together with a completed Test Result Declaration form to HKEX.</t>
    <phoneticPr fontId="4" type="noConversion"/>
  </si>
  <si>
    <t>3. Procedures, Scope of Test and Overview</t>
    <phoneticPr fontId="4" type="noConversion"/>
  </si>
  <si>
    <t>The Functional Test aims at ensuring that the program logics for interpreting the OMD-D messages.</t>
    <phoneticPr fontId="4" type="noConversion"/>
  </si>
  <si>
    <t>Procedures</t>
    <phoneticPr fontId="4"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</si>
  <si>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4"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</si>
  <si>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4" type="noConversion"/>
  </si>
  <si>
    <t xml:space="preserve">Upon the completion of the data replay, client can check the data values in their system against the data values provided in each cases of this spreadsheet. </t>
    <phoneticPr fontId="4" type="noConversion"/>
  </si>
  <si>
    <t>Should any discrepancy found, client should rectify the program logic and redo the test until all required data values are same as the expected values.</t>
    <phoneticPr fontId="4"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</si>
  <si>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4" type="noConversion"/>
  </si>
  <si>
    <t>Scope of Test</t>
    <phoneticPr fontId="4"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</si>
  <si>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4" type="noConversion"/>
  </si>
  <si>
    <t>Overview</t>
    <phoneticPr fontId="4" type="noConversion"/>
  </si>
  <si>
    <t>Test Session</t>
    <phoneticPr fontId="4" type="noConversion"/>
  </si>
  <si>
    <t>Objectives</t>
    <phoneticPr fontId="4" type="noConversion"/>
  </si>
  <si>
    <t>Functional Tests</t>
  </si>
  <si>
    <t>1i)</t>
    <phoneticPr fontId="4" type="noConversion"/>
  </si>
  <si>
    <t xml:space="preserve">Handling of Control Messages </t>
  </si>
  <si>
    <t>1ii)</t>
    <phoneticPr fontId="4" type="noConversion"/>
  </si>
  <si>
    <t>Handling of Market Data Messages</t>
  </si>
  <si>
    <t>A.</t>
  </si>
  <si>
    <t>Message Decoding</t>
    <phoneticPr fontId="4" type="noConversion"/>
  </si>
  <si>
    <t>All data messages specified in the OMD Interface Specification will be transmitted to enable Clients to ensure their correct interpretation of each data field received from the OMD datafeed.</t>
    <phoneticPr fontId="4" type="noConversion"/>
  </si>
  <si>
    <t>B.</t>
    <phoneticPr fontId="4" type="noConversion"/>
  </si>
  <si>
    <t>Active Instrument State (“AIS”) Determination</t>
    <phoneticPr fontId="4" type="noConversion"/>
  </si>
  <si>
    <t>Market status messages with various combinations  will be disseminated to enable Clients to verify the logic in their application for determining the Active Series State of series</t>
    <phoneticPr fontId="4" type="noConversion"/>
  </si>
  <si>
    <t>C.</t>
    <phoneticPr fontId="4" type="noConversion"/>
  </si>
  <si>
    <t>Order Book Building</t>
    <phoneticPr fontId="4" type="noConversion"/>
  </si>
  <si>
    <t>Data messages resulting from various trading activities will be transmitted to enable Clients to verify the logic in their application for order book management</t>
    <phoneticPr fontId="4" type="noConversion"/>
  </si>
  <si>
    <t>Technical Tests</t>
    <phoneticPr fontId="4" type="noConversion"/>
  </si>
  <si>
    <t>Data Recovery (Refresh)</t>
    <phoneticPr fontId="4" type="noConversion"/>
  </si>
  <si>
    <t>Simulation of various data loss scenarios to enable Clients to verify the ability of their feed handler to recover lost data by Refresh .</t>
    <phoneticPr fontId="4" type="noConversion"/>
  </si>
  <si>
    <t>Data Recovery (Line Arbitration &amp; Retransmission)</t>
    <phoneticPr fontId="4" type="noConversion"/>
  </si>
  <si>
    <t>To enable clients to verify the logic in their systems for detecting missing data and upon the detection recover the lost data by means of Line Arbitration (optional) and Retransmission</t>
    <phoneticPr fontId="4" type="noConversion"/>
  </si>
  <si>
    <t>Performance/ Capacity</t>
    <phoneticPr fontId="4" type="noConversion"/>
  </si>
  <si>
    <t>To enable clients to ensure the ability of their systems to handle the high market data rate without adverse effect on performance</t>
    <phoneticPr fontId="4" type="noConversion"/>
  </si>
  <si>
    <t>Failover / Disaster Recovery / Exception Handling</t>
    <phoneticPr fontId="4" type="noConversion"/>
  </si>
  <si>
    <t>To enable clients to verify the built-in process in their feed handlers for various emergency scenarios, for example, OMD failover to the disaster recovery site</t>
    <phoneticPr fontId="4" type="noConversion"/>
  </si>
  <si>
    <t>Special Trading Day/Market Sessions</t>
    <phoneticPr fontId="4" type="noConversion"/>
  </si>
  <si>
    <t xml:space="preserve">Simulation of the following special Trading Days to enable Clients to verify their system capability in handling these scenarios:
a. Half Trading Day
b. Trading Day without T+1 session
</t>
    <phoneticPr fontId="4" type="noConversion"/>
  </si>
  <si>
    <t>4. Test Conditions</t>
    <phoneticPr fontId="4" type="noConversion"/>
  </si>
  <si>
    <t>This section lists out the conditions to be covered in both functional and technical aspects.</t>
    <phoneticPr fontId="4" type="noConversion"/>
  </si>
  <si>
    <t>A. Function Tests</t>
    <phoneticPr fontId="4" type="noConversion"/>
  </si>
  <si>
    <t>B. Technical Tests</t>
    <phoneticPr fontId="4" type="noConversion"/>
  </si>
  <si>
    <t>Test
Condition</t>
    <phoneticPr fontId="4" type="noConversion"/>
  </si>
  <si>
    <t>Details</t>
  </si>
  <si>
    <t>Interface Specification Reference</t>
    <phoneticPr fontId="4" type="noConversion"/>
  </si>
  <si>
    <t>Derivatives  Lite
("D-Lite") 
Client</t>
    <phoneticPr fontId="4" type="noConversion"/>
  </si>
  <si>
    <t>Derivatives  Standard
("DS") 
Client</t>
    <phoneticPr fontId="4" type="noConversion"/>
  </si>
  <si>
    <t>Derivatives Premium
("DP") 
Client</t>
    <phoneticPr fontId="4" type="noConversion"/>
  </si>
  <si>
    <t>Derivatives FullTick
("DF") 
Client</t>
    <phoneticPr fontId="4" type="noConversion"/>
  </si>
  <si>
    <t xml:space="preserve"> Functional Tests</t>
    <phoneticPr fontId="4" type="noConversion"/>
  </si>
  <si>
    <t xml:space="preserve">Handling of Control Messages </t>
    <phoneticPr fontId="4" type="noConversion"/>
  </si>
  <si>
    <r>
      <t>Heartbeat</t>
    </r>
    <r>
      <rPr>
        <sz val="11"/>
        <color theme="1"/>
        <rFont val="Arial"/>
        <family val="2"/>
      </rPr>
      <t xml:space="preserve"> messages in all multicast channels in Line A and/or Line B</t>
    </r>
  </si>
  <si>
    <t>Control Messages
(3.4.1)</t>
    <phoneticPr fontId="4" type="noConversion"/>
  </si>
  <si>
    <t>ü</t>
    <phoneticPr fontId="4" type="noConversion"/>
  </si>
  <si>
    <t xml:space="preserve">Expected result: </t>
  </si>
  <si>
    <t>Clients should be able to check system/line healthiness by Heartbeat messages</t>
    <phoneticPr fontId="4" type="noConversion"/>
  </si>
  <si>
    <r>
      <t>Sequence Reset</t>
    </r>
    <r>
      <rPr>
        <sz val="11"/>
        <color theme="1"/>
        <rFont val="Arial"/>
        <family val="2"/>
      </rPr>
      <t xml:space="preserve"> messages in all multicast channels at Start of Day</t>
    </r>
  </si>
  <si>
    <t>Control Messages
(3.4.2)</t>
    <phoneticPr fontId="4" type="noConversion"/>
  </si>
  <si>
    <t xml:space="preserve">Upon receipt of Sequence Reset messages, Clients should clear all cached data, subscribe to the refresh channels for current market state then process (cached) real-time messages.  </t>
  </si>
  <si>
    <t>Handling of Market Data Messages</t>
    <phoneticPr fontId="4" type="noConversion"/>
  </si>
  <si>
    <t>Part A: Message Decoding</t>
    <phoneticPr fontId="4" type="noConversion"/>
  </si>
  <si>
    <t>Commodity Definition messages of selected tradable commodities</t>
    <phoneticPr fontId="4" type="noConversion"/>
  </si>
  <si>
    <t>Reference Data
(3.7.1)</t>
    <phoneticPr fontId="4" type="noConversion"/>
  </si>
  <si>
    <t>Test case 1-1</t>
  </si>
  <si>
    <t>Class Definition messages corresponding to the Commodity Definition available</t>
    <phoneticPr fontId="4" type="noConversion"/>
  </si>
  <si>
    <t>Reference Data
(3.7.2)</t>
    <phoneticPr fontId="4" type="noConversion"/>
  </si>
  <si>
    <t>Series Definition Base messages corresponding to the Class Definition available</t>
    <phoneticPr fontId="4" type="noConversion"/>
  </si>
  <si>
    <t>Reference Data
(3.7.3)</t>
    <phoneticPr fontId="4" type="noConversion"/>
  </si>
  <si>
    <t>Series Definition Extended messages corresponding to the Class Definition available and in most cases paired with Series Definition Base available</t>
    <phoneticPr fontId="4" type="noConversion"/>
  </si>
  <si>
    <t>Reference Data
(3.7.4)</t>
    <phoneticPr fontId="4" type="noConversion"/>
  </si>
  <si>
    <t>Combination Definition messages corresponding to the Series Definition Base available</t>
    <phoneticPr fontId="4" type="noConversion"/>
  </si>
  <si>
    <t>Reference Data
(3.7.5)</t>
    <phoneticPr fontId="4" type="noConversion"/>
  </si>
  <si>
    <t>Market Status messages to define various Trading Session State( TSS) and Instrument Session State (ISS) of instruments</t>
    <phoneticPr fontId="4" type="noConversion"/>
  </si>
  <si>
    <t>Status Data
(3.8.1)</t>
    <phoneticPr fontId="4" type="noConversion"/>
  </si>
  <si>
    <t>Test case 1-2</t>
  </si>
  <si>
    <t>Series Status messages to change suspension/resumption status for instruments</t>
    <phoneticPr fontId="4" type="noConversion"/>
  </si>
  <si>
    <t>Status Data
(3.8.2)</t>
    <phoneticPr fontId="4" type="noConversion"/>
  </si>
  <si>
    <t>Test case 1-3</t>
  </si>
  <si>
    <t>Commodity Status messages to change suspension/resumption status for commodities</t>
    <phoneticPr fontId="4" type="noConversion"/>
  </si>
  <si>
    <t>Test case 1-4</t>
  </si>
  <si>
    <t xml:space="preserve">Trade/Trade Amendment messages covering new trades, trade cancellation and trade rectification will be sent during various trading sessions in a normal trading day   </t>
    <phoneticPr fontId="4" type="noConversion"/>
  </si>
  <si>
    <t>Trade &amp; Price Data
(3.10.1, 3.10.2)</t>
    <phoneticPr fontId="4" type="noConversion"/>
  </si>
  <si>
    <t>Test case 1-16</t>
    <phoneticPr fontId="4" type="noConversion"/>
  </si>
  <si>
    <t>Test case 1-17</t>
    <phoneticPr fontId="4" type="noConversion"/>
  </si>
  <si>
    <t>2.10</t>
    <phoneticPr fontId="4" type="noConversion"/>
  </si>
  <si>
    <t>Trade Statistics messages covering T session and T+1 session will be transmitted</t>
    <phoneticPr fontId="4" type="noConversion"/>
  </si>
  <si>
    <t>Trade &amp; Price Data
(3.10.3)</t>
    <phoneticPr fontId="4" type="noConversion"/>
  </si>
  <si>
    <t>Test case 1-6</t>
  </si>
  <si>
    <t>Series Statistics messages covering T session and T+1 session will be sent</t>
    <phoneticPr fontId="4" type="noConversion"/>
  </si>
  <si>
    <t>Trade &amp; Price Data
(3.10.4)</t>
    <phoneticPr fontId="4" type="noConversion"/>
  </si>
  <si>
    <t>Test case 1-7</t>
  </si>
  <si>
    <t>Calculated Opening Price messages with null price and non-zero price will be sent</t>
    <phoneticPr fontId="4" type="noConversion"/>
  </si>
  <si>
    <t>Trade &amp; Price Data
(3.10.5)</t>
    <phoneticPr fontId="4" type="noConversion"/>
  </si>
  <si>
    <t>Test case 1-8</t>
  </si>
  <si>
    <t>Market Alert will be sent</t>
    <phoneticPr fontId="4" type="noConversion"/>
  </si>
  <si>
    <t>News
(3.11.1)</t>
    <phoneticPr fontId="4" type="noConversion"/>
  </si>
  <si>
    <t>Test case 1-10</t>
  </si>
  <si>
    <t>Clearing Information including Open Interest and Implied Volatility will be sent intraday</t>
    <phoneticPr fontId="4" type="noConversion"/>
  </si>
  <si>
    <t>Clearing Information
(3.12.1, 3.12.2)</t>
    <phoneticPr fontId="4" type="noConversion"/>
  </si>
  <si>
    <t>Test case 1-11</t>
  </si>
  <si>
    <t>Test case 1-12</t>
  </si>
  <si>
    <t>Part B: Order Book Building</t>
    <phoneticPr fontId="4" type="noConversion"/>
  </si>
  <si>
    <t>A series of Order Book messages (Add Order &amp; Delete Order &amp; Trade) covering various book operations during various trading sessions in a normal trading day</t>
    <phoneticPr fontId="4" type="noConversion"/>
  </si>
  <si>
    <t>Order Book Data
(3.9.1, 3,9.3, 3.10.1)</t>
    <phoneticPr fontId="4" type="noConversion"/>
  </si>
  <si>
    <t>Test case 1-15</t>
    <phoneticPr fontId="4" type="noConversion"/>
  </si>
  <si>
    <t>Test case 1-13</t>
  </si>
  <si>
    <t>Test case 1-14</t>
  </si>
  <si>
    <t xml:space="preserve">Aggregate Order Book Update messages covering various aggregate book management operations </t>
    <phoneticPr fontId="4" type="noConversion"/>
  </si>
  <si>
    <t>Order Book Data
(3.9.4)</t>
    <phoneticPr fontId="4" type="noConversion"/>
  </si>
  <si>
    <t>2.18</t>
    <phoneticPr fontId="4" type="noConversion"/>
  </si>
  <si>
    <t>Orderbook Clear messages will be sent intraday</t>
    <phoneticPr fontId="4" type="noConversion"/>
  </si>
  <si>
    <t>Order Book Data
(3.9.5)</t>
    <phoneticPr fontId="4" type="noConversion"/>
  </si>
  <si>
    <t>Quote Request messages will be sent intraday</t>
    <phoneticPr fontId="4" type="noConversion"/>
  </si>
  <si>
    <t>Order Book Data
(3.9.6)</t>
    <phoneticPr fontId="4" type="noConversion"/>
  </si>
  <si>
    <t>Test case 1-5</t>
  </si>
  <si>
    <t>Expected Result for Test Conditions 2.1 – 2.19:</t>
    <phoneticPr fontId="4"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</si>
  <si>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4" type="noConversion"/>
  </si>
  <si>
    <t>Technical Tests</t>
    <phoneticPr fontId="4" type="noConversion"/>
  </si>
  <si>
    <t xml:space="preserve">Data Recovery </t>
    <phoneticPr fontId="4"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</si>
  <si>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4" type="noConversion"/>
  </si>
  <si>
    <t>Gap Detection
(4.1)
Line Arbitration
(4.2)</t>
    <phoneticPr fontId="4"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</si>
  <si>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</si>
  <si>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</si>
  <si>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</si>
  <si>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</si>
  <si>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</si>
  <si>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Test case 2-5</t>
    <phoneticPr fontId="4" type="noConversion"/>
  </si>
  <si>
    <t>Test case 2-6</t>
    <phoneticPr fontId="4"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</si>
  <si>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4" type="noConversion"/>
  </si>
  <si>
    <t>Refresh
(3.6.1, 4.4)</t>
    <phoneticPr fontId="4"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</si>
  <si>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</si>
  <si>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Retransmission Service
(For testing purpose, Retransmission Maximum Sequence Range that can be requested is set as 500)</t>
    <phoneticPr fontId="4" type="noConversion"/>
  </si>
  <si>
    <t>Heartbeat messages in retransmission service</t>
    <phoneticPr fontId="4" type="noConversion"/>
  </si>
  <si>
    <t>Test case 3-1</t>
  </si>
  <si>
    <t>Test case 3-2</t>
  </si>
  <si>
    <t xml:space="preserve">Client sends Logon message with valid username expecting OMD to respond with a Logon Response message with SessionStatus set to 0 (Session Active).  </t>
    <phoneticPr fontId="4" type="noConversion"/>
  </si>
  <si>
    <t>Retransmission
(3.5.1, 3.5.2,  3.5.3, 4.3)</t>
    <phoneticPr fontId="4" type="noConversion"/>
  </si>
  <si>
    <t>Test case 3-3</t>
  </si>
  <si>
    <t xml:space="preserve">Client processes Logon Response message.  </t>
    <phoneticPr fontId="4"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</si>
  <si>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4" type="noConversion"/>
  </si>
  <si>
    <t xml:space="preserve">Client processes Retransmission Response message. </t>
    <phoneticPr fontId="4" type="noConversion"/>
  </si>
  <si>
    <t>Retransmission
(3.5.4, 4.3)</t>
    <phoneticPr fontId="4" type="noConversion"/>
  </si>
  <si>
    <t>Client processes the requested lost messages in unicast transmission following receipt of a positive Retransmission Response message and can fill in the gap detected in real-time multicast channels for the subsequent processing</t>
    <phoneticPr fontId="4" type="noConversion"/>
  </si>
  <si>
    <t xml:space="preserve">Expected result for Test Conditions 4.1 - 4.3: </t>
    <phoneticPr fontId="4"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</si>
  <si>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4" type="noConversion"/>
  </si>
  <si>
    <t>Performance / Capacity</t>
    <phoneticPr fontId="4" type="noConversion"/>
  </si>
  <si>
    <t>Market Data will be disseminated at increasing rates on all OMD datafeed products.  Clients are expected to receive market data volume at a rate that will drive to the peak bandwidth requirements for each datafeed product.</t>
    <phoneticPr fontId="4" type="noConversion"/>
  </si>
  <si>
    <t>N/A</t>
    <phoneticPr fontId="4" type="noConversion"/>
  </si>
  <si>
    <t>Test case 4-1</t>
  </si>
  <si>
    <t>Performance Testing</t>
    <phoneticPr fontId="4" type="noConversion"/>
  </si>
  <si>
    <t>Test case 4-2</t>
  </si>
  <si>
    <t>1.       50% of maximum</t>
  </si>
  <si>
    <t>2.       100% of maximum</t>
    <phoneticPr fontId="4"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</si>
  <si>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4" type="noConversion"/>
  </si>
  <si>
    <t>Expected Result:</t>
    <phoneticPr fontId="4"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</si>
  <si>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4" type="noConversion"/>
  </si>
  <si>
    <t>Failover / Disaster Recovery</t>
    <phoneticPr fontId="4" type="noConversion"/>
  </si>
  <si>
    <t>Failover of real-time Publisher  process</t>
    <phoneticPr fontId="4" type="noConversion"/>
  </si>
  <si>
    <t>Error Recovery
(2.2.4.1)</t>
    <phoneticPr fontId="4" type="noConversion"/>
  </si>
  <si>
    <t>Test case 5B&amp;C-1:</t>
    <phoneticPr fontId="4" type="noConversion"/>
  </si>
  <si>
    <t>Test case 5B&amp;C-1:</t>
  </si>
  <si>
    <t xml:space="preserve">Expected result: </t>
    <phoneticPr fontId="4" type="noConversion"/>
  </si>
  <si>
    <t xml:space="preserve">Test case 5B&amp;C-3: </t>
  </si>
  <si>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4" type="noConversion"/>
  </si>
  <si>
    <t xml:space="preserve">Test case 5B&amp;C-4: </t>
  </si>
  <si>
    <t xml:space="preserve">Test case 5B&amp;C-5: </t>
  </si>
  <si>
    <t>Failover of Refresh Service process</t>
    <phoneticPr fontId="4" type="noConversion"/>
  </si>
  <si>
    <t xml:space="preserve">Test case 5B&amp;C-6a: </t>
    <phoneticPr fontId="4" type="noConversion"/>
  </si>
  <si>
    <t xml:space="preserve">Test case 5B&amp;C-6b: </t>
    <phoneticPr fontId="4"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</si>
  <si>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4" type="noConversion"/>
  </si>
  <si>
    <t>The final image of specific series/indexes should match perfectly the expected results provided in the Answer Book</t>
    <phoneticPr fontId="4" type="noConversion"/>
  </si>
  <si>
    <t>Sending second sets of Sequence Reset messages in real-time multicast channels before market open</t>
    <phoneticPr fontId="4" type="noConversion"/>
  </si>
  <si>
    <t>Control Message
(3.4.2)</t>
    <phoneticPr fontId="4"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</si>
  <si>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4" type="noConversion"/>
  </si>
  <si>
    <t>The final image of specific securities/indexes should match perfectly the expected results provided in the Answer Book.</t>
    <phoneticPr fontId="4" type="noConversion"/>
  </si>
  <si>
    <t>Primary Retransmission server will be stopped and only the secondary server remains operational. Clients are required to connect to the secondary and make retransmission requests.[*]</t>
    <phoneticPr fontId="4" type="noConversion"/>
  </si>
  <si>
    <t>Retransmission
(3.5.3, 4.3)</t>
    <phoneticPr fontId="4"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</si>
  <si>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4" type="noConversion"/>
  </si>
  <si>
    <t xml:space="preserve">OMD simulates DR site failover </t>
    <phoneticPr fontId="4" type="noConversion"/>
  </si>
  <si>
    <t>Error Recovery
(2.2.4.2)</t>
    <phoneticPr fontId="4"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</si>
  <si>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4" type="noConversion"/>
  </si>
  <si>
    <t>Test case 5D-1:</t>
  </si>
  <si>
    <t xml:space="preserve">Test case 5D-2: </t>
  </si>
  <si>
    <t xml:space="preserve">Test case 5D-4: </t>
  </si>
  <si>
    <t xml:space="preserve">Test case 5D-5a: </t>
    <phoneticPr fontId="4" type="noConversion"/>
  </si>
  <si>
    <t xml:space="preserve">Test case 5D-5b: </t>
    <phoneticPr fontId="4" type="noConversion"/>
  </si>
  <si>
    <t>Special Trading Day / Market Sessions</t>
    <phoneticPr fontId="4" type="noConversion"/>
  </si>
  <si>
    <t>Half Trading Day</t>
    <phoneticPr fontId="4"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</si>
  <si>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</si>
  <si>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4" type="noConversion"/>
  </si>
  <si>
    <t>Test case 6-1b</t>
  </si>
  <si>
    <t>No T+1 Session Trading day</t>
    <phoneticPr fontId="4" type="noConversion"/>
  </si>
  <si>
    <t>Test case 6-2a</t>
  </si>
  <si>
    <t xml:space="preserve">Clients are able to handle the trading day without T+1 session.  
The market status update received in the test session should match perfectly the expected results provided in the Answer Book.
</t>
    <phoneticPr fontId="4" type="noConversion"/>
  </si>
  <si>
    <t>Test case 6-2b</t>
  </si>
  <si>
    <t>5. Readiness Test Result Verification</t>
    <phoneticPr fontId="4" type="noConversion"/>
  </si>
  <si>
    <t>5.1 Session 1: 1. Message Decoding,  Order Book Building and Active Instrument State (“AIS”) Determination</t>
    <phoneticPr fontId="4" type="noConversion"/>
  </si>
  <si>
    <t>Test Date :</t>
    <phoneticPr fontId="4" type="noConversion"/>
  </si>
  <si>
    <t>(please fill in the test date)</t>
    <phoneticPr fontId="4" type="noConversion"/>
  </si>
  <si>
    <t>Part A - Message Decoding</t>
    <phoneticPr fontId="4" type="noConversion"/>
  </si>
  <si>
    <t>During this session, OMD disseminates all types of messages under various data scenarios.</t>
    <phoneticPr fontId="4" type="noConversion"/>
  </si>
  <si>
    <r>
      <t>Correct data values are provided for each of the test cases</t>
    </r>
    <r>
      <rPr>
        <sz val="11"/>
        <color theme="1"/>
        <rFont val="Arial"/>
        <family val="2"/>
      </rPr>
      <t>. Clents are required to verify the respective data values in your system to verify its correctness.</t>
    </r>
    <phoneticPr fontId="4" type="noConversion"/>
  </si>
  <si>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phoneticPr fontId="4" type="noConversion"/>
  </si>
  <si>
    <r>
      <rPr>
        <b/>
        <sz val="11"/>
        <color theme="1"/>
        <rFont val="Arial"/>
        <family val="2"/>
      </rPr>
      <t>Bold</t>
    </r>
    <r>
      <rPr>
        <sz val="11"/>
        <color theme="1"/>
        <rFont val="Arial"/>
        <family val="2"/>
      </rPr>
      <t xml:space="preserve"> item(s) is/are key data field(s) of the message.</t>
    </r>
    <phoneticPr fontId="4" type="noConversion"/>
  </si>
  <si>
    <t>Test case 1-18</t>
    <phoneticPr fontId="4" type="noConversion"/>
  </si>
  <si>
    <t>Test case 1-19</t>
    <phoneticPr fontId="4" type="noConversion"/>
  </si>
  <si>
    <r>
      <t xml:space="preserve">For each case below, please check the box for each data item where your system records the value is same as the expected value with the coresponding </t>
    </r>
    <r>
      <rPr>
        <b/>
        <sz val="11"/>
        <color theme="1"/>
        <rFont val="Arial"/>
        <family val="2"/>
      </rPr>
      <t>SeqNum</t>
    </r>
    <phoneticPr fontId="4" type="noConversion"/>
  </si>
  <si>
    <r>
      <rPr>
        <b/>
        <sz val="11"/>
        <color theme="1"/>
        <rFont val="Arial"/>
        <family val="2"/>
      </rPr>
      <t>Bold</t>
    </r>
    <r>
      <rPr>
        <sz val="11"/>
        <color theme="1"/>
        <rFont val="Arial"/>
        <family val="2"/>
      </rPr>
      <t xml:space="preserve"> item(s) is/are key data field(s) of the message.</t>
    </r>
    <phoneticPr fontId="4" type="noConversion"/>
  </si>
  <si>
    <t xml:space="preserve">Clients should identify the Series by the OrderBookID, which is the unique key for Series, and then retrieve all related reference data. </t>
    <phoneticPr fontId="4" type="noConversion"/>
  </si>
  <si>
    <t>* All price values below are specified in actual values after taking into account of implied decimals.</t>
    <phoneticPr fontId="4" type="noConversion"/>
  </si>
  <si>
    <t>Part B – Trade Data &amp; Order Book Building</t>
    <phoneticPr fontId="4" type="noConversion"/>
  </si>
  <si>
    <t>During the same session as Part A, OMD disseminates</t>
    <phoneticPr fontId="4" type="noConversion"/>
  </si>
  <si>
    <t>1. Trade message and</t>
    <phoneticPr fontId="4" type="noConversion"/>
  </si>
  <si>
    <t>2. Order Book messages</t>
    <phoneticPr fontId="4" type="noConversion"/>
  </si>
  <si>
    <t xml:space="preserve">with various order activities. </t>
    <phoneticPr fontId="4" type="noConversion"/>
  </si>
  <si>
    <t>The full order book (for DF and D-Lite Order Feed), aggregate order book for the top 10 best bid and offers, or “10BBOs+1” (for DP), 10BBOs (for DS) and 5BBOs (for D-Lite) as at the end of this test session</t>
    <phoneticPr fontId="4" type="noConversion"/>
  </si>
  <si>
    <t xml:space="preserve">as well as the complete trade record are provided for each of the test case below. Please check the box for each order book entry where your system records the same details as the expected details.  </t>
    <phoneticPr fontId="4" type="noConversion"/>
  </si>
  <si>
    <t>Test case 1-15</t>
  </si>
  <si>
    <t>Test case 1-16</t>
  </si>
  <si>
    <t>Test case 1-17</t>
    <phoneticPr fontId="4" type="noConversion"/>
  </si>
  <si>
    <t>Clients are required to verify the respective order book recorded in your system matches against the results in this answer book.</t>
  </si>
  <si>
    <t>5.2 Session 2: Data Recovery (Refresh Service)</t>
    <phoneticPr fontId="4" type="noConversion"/>
  </si>
  <si>
    <t>Test Date :</t>
    <phoneticPr fontId="4" type="noConversion"/>
  </si>
  <si>
    <t>(please fill in the test date)</t>
    <phoneticPr fontId="4" type="noConversion"/>
  </si>
  <si>
    <t>During this session, OMD simulates missing packet scenarios to force the client application to reinstate the latest market states by requesting Refresh service.</t>
    <phoneticPr fontId="4" type="noConversion"/>
  </si>
  <si>
    <r>
      <t>The latest market states are provided</t>
    </r>
    <r>
      <rPr>
        <sz val="11"/>
        <color theme="1"/>
        <rFont val="Arial"/>
        <family val="2"/>
      </rPr>
      <t>.   Testers are required to verify the respective data values in your system and make sure that all are correct.</t>
    </r>
    <phoneticPr fontId="4" type="noConversion"/>
  </si>
  <si>
    <t xml:space="preserve">For each test case below, please check the box for each data item where your system records the same value as the expected value. </t>
    <phoneticPr fontId="4" type="noConversion"/>
  </si>
  <si>
    <t>Bold item(s) is/are key data field(s) of the message.</t>
    <phoneticPr fontId="4" type="noConversion"/>
  </si>
  <si>
    <t>Test case 2-5</t>
    <phoneticPr fontId="4" type="noConversion"/>
  </si>
  <si>
    <t>Test case 2-6</t>
    <phoneticPr fontId="4" type="noConversion"/>
  </si>
  <si>
    <t>5.3 Session 3: Data Recovery (Line Arbitration &amp; Retransmission)</t>
    <phoneticPr fontId="4" type="noConversion"/>
  </si>
  <si>
    <t>Test Date :</t>
    <phoneticPr fontId="4" type="noConversion"/>
  </si>
  <si>
    <t>(please fill in the test date)</t>
    <phoneticPr fontId="4"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</si>
  <si>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</si>
  <si>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</si>
  <si>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phoneticPr fontId="4" type="noConversion"/>
  </si>
  <si>
    <t>Clients are required to verify the respective data values in your system and make sure that all are correct.</t>
  </si>
  <si>
    <t xml:space="preserve">During this session, OMD disseminates all types of messages under various data scenarios.  </t>
    <phoneticPr fontId="4" type="noConversion"/>
  </si>
  <si>
    <t>Correct data values are provided for each of the test cases below.  Testers are required to verify the respective data values in your system and make sure that all are correct.</t>
    <phoneticPr fontId="4" type="noConversion"/>
  </si>
  <si>
    <t xml:space="preserve">For each test case below, please check the box for each data item where your system records the same value as the expected value.  Bold item(s) is/are key data field(s) of the message. </t>
  </si>
  <si>
    <t>Bold item(s) is/are key data field(s) of the message.</t>
    <phoneticPr fontId="4" type="noConversion"/>
  </si>
  <si>
    <t>5.4 Session 4: Performance / Capacity</t>
    <phoneticPr fontId="4" type="noConversion"/>
  </si>
  <si>
    <t>Test Date :</t>
    <phoneticPr fontId="4" type="noConversion"/>
  </si>
  <si>
    <t>(please fill in the test date)</t>
    <phoneticPr fontId="4" type="noConversion"/>
  </si>
  <si>
    <t xml:space="preserve">During this session, OMD disseminates high volume data at increasing rate up to the OMD installed limit. </t>
  </si>
  <si>
    <t>Clients are required to verify if their application can handle the volume without data loss.</t>
  </si>
  <si>
    <t>5.5 Session 5: Failover and Disaster Recovery</t>
    <phoneticPr fontId="4" type="noConversion"/>
  </si>
  <si>
    <t>(please fill in the test date)</t>
    <phoneticPr fontId="4"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</si>
  <si>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</si>
  <si>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</si>
  <si>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</si>
  <si>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Test Case 1 - Sequence Reset (100) messages sent before market open to provide new set of Securities Definition messages</t>
    <phoneticPr fontId="4" type="noConversion"/>
  </si>
  <si>
    <t>•  There is no visible impact of the second round of Sequence Reset messages on our application</t>
  </si>
  <si>
    <t>Test Case 2 - Failover of OMD real-time data publisher</t>
    <phoneticPr fontId="4" type="noConversion"/>
  </si>
  <si>
    <t>•  There is no visible impact of the real-time data publisher failover on our application</t>
  </si>
  <si>
    <t>Test Case 3 - Failover of OMD Refresh service</t>
    <phoneticPr fontId="4" type="noConversion"/>
  </si>
  <si>
    <t>•  Our application can handle this scenario and receive latest market states from the Refresh service after its failover</t>
  </si>
  <si>
    <t>Test Case 4 - Failover of OMD Retransmission service</t>
    <phoneticPr fontId="4" type="noConversion"/>
  </si>
  <si>
    <t>•  Our application can handle this scenario and recover missing data from the Retransmission service after its failover</t>
  </si>
  <si>
    <t>Test Case 5 - Disaster Recovery (DR) site failover</t>
    <phoneticPr fontId="4" type="noConversion"/>
  </si>
  <si>
    <t xml:space="preserve">•  Our application can reconnect to the DR site in time, handle the Sequence Reset messages received at logon, </t>
    <phoneticPr fontId="4" type="noConversion"/>
  </si>
  <si>
    <t>reinstate the latest market states from the Refresh service, and run normally afterwards</t>
    <phoneticPr fontId="4" type="noConversion"/>
  </si>
  <si>
    <t>5.6 Special Trading Day Market Signal Handling</t>
    <phoneticPr fontId="4" type="noConversion"/>
  </si>
  <si>
    <t>Test Date :</t>
    <phoneticPr fontId="4" type="noConversion"/>
  </si>
  <si>
    <t>(please fill in the test date)</t>
    <phoneticPr fontId="4" type="noConversion"/>
  </si>
  <si>
    <t>5.7 Production Reply</t>
    <phoneticPr fontId="4" type="noConversion"/>
  </si>
  <si>
    <t xml:space="preserve">During this session, OMD would have production reply.   </t>
    <phoneticPr fontId="4" type="noConversion"/>
  </si>
  <si>
    <t>Clients are required to go through this session verify if their application can handle it smoothly.</t>
    <phoneticPr fontId="4" type="noConversion"/>
  </si>
  <si>
    <t>5.8 Index Feed</t>
    <phoneticPr fontId="4" type="noConversion"/>
  </si>
  <si>
    <t>Please complete the index related test cases in the OMD-C Readiness Test Answer Book</t>
    <phoneticPr fontId="4" type="noConversion"/>
  </si>
  <si>
    <t>Updated OMD-D Readiness Test environment with new set of test data for Phase 2 Change to OMD-D for HKATS / DCASS Upgrade</t>
    <phoneticPr fontId="4" type="noConversion"/>
  </si>
  <si>
    <t>3.0</t>
    <phoneticPr fontId="4"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</si>
  <si>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4" type="noConversion"/>
  </si>
  <si>
    <t>Scenario 3</t>
    <phoneticPr fontId="4" type="noConversion"/>
  </si>
  <si>
    <t>Scenario 6</t>
    <phoneticPr fontId="4" type="noConversion"/>
  </si>
  <si>
    <t>Scenario 7</t>
    <phoneticPr fontId="4" type="noConversion"/>
  </si>
  <si>
    <t>OMD Field</t>
    <phoneticPr fontId="4" type="noConversion"/>
  </si>
  <si>
    <t>IndexCode</t>
  </si>
  <si>
    <t xml:space="preserve">0001400    </t>
  </si>
  <si>
    <t xml:space="preserve">CES100     </t>
  </si>
  <si>
    <t xml:space="preserve">CSI300     </t>
  </si>
  <si>
    <t xml:space="preserve">SPHKG      </t>
  </si>
  <si>
    <t>RXYH</t>
  </si>
  <si>
    <t>IndexSource</t>
  </si>
  <si>
    <t>H</t>
  </si>
  <si>
    <t>S</t>
    <phoneticPr fontId="4" type="noConversion"/>
  </si>
  <si>
    <t>T</t>
    <phoneticPr fontId="4" type="noConversion"/>
  </si>
  <si>
    <t>CurrencyCode</t>
  </si>
  <si>
    <t>CNH</t>
    <phoneticPr fontId="4" type="noConversion"/>
  </si>
  <si>
    <t>Scenario 3</t>
    <phoneticPr fontId="4" type="noConversion"/>
  </si>
  <si>
    <t xml:space="preserve">RXYRY      </t>
  </si>
  <si>
    <t xml:space="preserve">IndexStatus </t>
  </si>
  <si>
    <t xml:space="preserve"> </t>
  </si>
  <si>
    <t>IndexTime</t>
  </si>
  <si>
    <t>18-03-26T16:08:50.000000</t>
  </si>
  <si>
    <t>18-03-26T16:29:44.000000</t>
  </si>
  <si>
    <t>18-03-26T16:21:08.000000</t>
    <phoneticPr fontId="4" type="noConversion"/>
  </si>
  <si>
    <t>18-03-26T18:10:03.000000</t>
    <phoneticPr fontId="4" type="noConversion"/>
  </si>
  <si>
    <t xml:space="preserve">IndexValue </t>
  </si>
  <si>
    <t>12173.9000 *</t>
    <phoneticPr fontId="4" type="noConversion"/>
  </si>
  <si>
    <t>243.8800 *</t>
    <phoneticPr fontId="4"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</si>
  <si>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</si>
  <si>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</si>
  <si>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</si>
  <si>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</si>
  <si>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</si>
  <si>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</si>
  <si>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</si>
  <si>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4" type="noConversion"/>
  </si>
  <si>
    <t>97.5600</t>
  </si>
  <si>
    <t xml:space="preserve">ClosingValue </t>
  </si>
  <si>
    <t>12197.7000</t>
  </si>
  <si>
    <t xml:space="preserve">PreviousSesClose </t>
  </si>
  <si>
    <t>11990.7500 *</t>
    <phoneticPr fontId="4" type="noConversion"/>
  </si>
  <si>
    <t>97.4700</t>
  </si>
  <si>
    <t xml:space="preserve">IndexVolume </t>
  </si>
  <si>
    <t xml:space="preserve">NetChgPrevDayPct </t>
  </si>
  <si>
    <t>0.5700</t>
    <phoneticPr fontId="4" type="noConversion"/>
  </si>
  <si>
    <t>-0.6400</t>
  </si>
  <si>
    <t>-0.6200</t>
  </si>
  <si>
    <t>0.0800</t>
  </si>
  <si>
    <t xml:space="preserve">Exception </t>
  </si>
  <si>
    <t>* Please refer to the last value received in the test session.  The Readiness Test Session 1 ends at 18:00</t>
    <phoneticPr fontId="4" type="noConversion"/>
  </si>
  <si>
    <t>Session 1 - Test case 18: Interpretation of Index Definition (message type: 70)</t>
    <phoneticPr fontId="4" type="noConversion"/>
  </si>
  <si>
    <t>Session 1 - Test case 19: Interpretation of Index Data (message type: 71)</t>
    <phoneticPr fontId="4" type="noConversion"/>
  </si>
  <si>
    <t>Session 2 - Test case 1: Interpretation of Reference Data (message type: 301, 302, 303, 304, 305)</t>
    <phoneticPr fontId="4" type="noConversion"/>
  </si>
  <si>
    <t>Section A. Non-SOM Subscriber Only (Scenario 1 - 3)</t>
    <phoneticPr fontId="4" type="noConversion"/>
  </si>
  <si>
    <t>HKD</t>
    <phoneticPr fontId="4" type="noConversion"/>
  </si>
  <si>
    <t>CHH</t>
    <phoneticPr fontId="4" type="noConversion"/>
  </si>
  <si>
    <t>N/A</t>
    <phoneticPr fontId="4" type="noConversion"/>
  </si>
  <si>
    <t>Section B. SOM Subscriber Only (Scenario 4 - 5)</t>
    <phoneticPr fontId="4" type="noConversion"/>
  </si>
  <si>
    <t>i. Effective Date: Current Day</t>
    <phoneticPr fontId="4" type="noConversion"/>
  </si>
  <si>
    <t>OMD Field Name</t>
    <phoneticPr fontId="4" type="noConversion"/>
  </si>
  <si>
    <t>Scenario 4</t>
    <phoneticPr fontId="4" type="noConversion"/>
  </si>
  <si>
    <t>Scenario 5</t>
    <phoneticPr fontId="4" type="noConversion"/>
  </si>
  <si>
    <t>HENGAN INTL</t>
    <phoneticPr fontId="4" type="noConversion"/>
  </si>
  <si>
    <t>01044</t>
    <phoneticPr fontId="4" type="noConversion"/>
  </si>
  <si>
    <t>HEX</t>
    <phoneticPr fontId="4" type="noConversion"/>
  </si>
  <si>
    <t>HGN</t>
  </si>
  <si>
    <t>HEXCALL</t>
    <phoneticPr fontId="4" type="noConversion"/>
  </si>
  <si>
    <t>HGNCALL</t>
    <phoneticPr fontId="4" type="noConversion"/>
  </si>
  <si>
    <t>HEX - CALL OPTIONS</t>
    <phoneticPr fontId="4" type="noConversion"/>
  </si>
  <si>
    <t>HGN - CALL OPTIONS</t>
    <phoneticPr fontId="4" type="noConversion"/>
  </si>
  <si>
    <t>N</t>
    <phoneticPr fontId="4" type="noConversion"/>
  </si>
  <si>
    <t>HKD</t>
    <phoneticPr fontId="4" type="noConversion"/>
  </si>
  <si>
    <t>Session 2 - Test case 2: Interpretation of Status Data: Market Status (message type: 320)</t>
    <phoneticPr fontId="4" type="noConversion"/>
  </si>
  <si>
    <t>Section A. For Both SOM and Non-SOM Subscriber (Scenario 1 - 3)</t>
    <phoneticPr fontId="4" type="noConversion"/>
  </si>
  <si>
    <t>ActualStartDate (UTC)</t>
    <phoneticPr fontId="4" type="noConversion"/>
  </si>
  <si>
    <t>ActualStartTime (UTC)</t>
    <phoneticPr fontId="4" type="noConversion"/>
  </si>
  <si>
    <t>PlannedStartDate (UTC)</t>
    <phoneticPr fontId="4" type="noConversion"/>
  </si>
  <si>
    <t>PlannedStartTime (UTC)</t>
    <phoneticPr fontId="4" type="noConversion"/>
  </si>
  <si>
    <t>Session 2 - Test case 3: Interpretation of Trade and Price Data : Trade Statistics (message type: 360) - D-Lite and DS subscribers only</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</si>
  <si>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</si>
  <si>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</si>
  <si>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</si>
  <si>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</si>
  <si>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</si>
  <si>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T Session</t>
    <phoneticPr fontId="4" type="noConversion"/>
  </si>
  <si>
    <t>Session 2 - Test case 4: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</si>
  <si>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</si>
  <si>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</si>
  <si>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Section A. For Non-SOM Subscriber Only (Scenario1 - 2)</t>
    <phoneticPr fontId="4" type="noConversion"/>
  </si>
  <si>
    <t>Expected Value</t>
    <phoneticPr fontId="4" type="noConversion"/>
  </si>
  <si>
    <t>Section B. For SOM Subscriber Only (Scenario 3 - 4)</t>
    <phoneticPr fontId="4" type="noConversion"/>
  </si>
  <si>
    <t>Scenario 3</t>
    <phoneticPr fontId="4" type="noConversion"/>
  </si>
  <si>
    <t>OMD Field Name</t>
    <phoneticPr fontId="4" type="noConversion"/>
  </si>
  <si>
    <t>Session 2 - Test case 5: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</si>
  <si>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</si>
  <si>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</si>
  <si>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</si>
  <si>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</si>
  <si>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</si>
  <si>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</si>
  <si>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</si>
  <si>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</si>
  <si>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</si>
  <si>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</si>
  <si>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</si>
  <si>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</si>
  <si>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</si>
  <si>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</si>
  <si>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</si>
  <si>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</si>
  <si>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</si>
  <si>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</si>
  <si>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</si>
  <si>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</si>
  <si>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</si>
  <si>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</si>
  <si>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</si>
  <si>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</si>
  <si>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</si>
  <si>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</si>
  <si>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</si>
  <si>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</si>
  <si>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</si>
  <si>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</si>
  <si>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2 - Test case 6: Interpretation of Order Book - For SOM Subscriber Only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</si>
  <si>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</si>
  <si>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</si>
  <si>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</si>
  <si>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</si>
  <si>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</si>
  <si>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</si>
  <si>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</si>
  <si>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</si>
  <si>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</si>
  <si>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</si>
  <si>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</si>
  <si>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</si>
  <si>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</si>
  <si>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</si>
  <si>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D</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</si>
  <si>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</si>
  <si>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</si>
  <si>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</si>
  <si>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</si>
  <si>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3 - Test Case 2: Interpretation of Trade and Trade Amendment (message type: 350 and 356) - Non-SOM DP, DF and DS &amp; D-Lite with DT Subscribers Only</t>
    <phoneticPr fontId="4" type="noConversion"/>
  </si>
  <si>
    <t>(Scenario 1-3)</t>
    <phoneticPr fontId="4" type="noConversion"/>
  </si>
  <si>
    <t>OMD 
Field</t>
    <phoneticPr fontId="4" type="noConversion"/>
  </si>
  <si>
    <t>Trade
State</t>
    <phoneticPr fontId="4" type="noConversion"/>
  </si>
  <si>
    <t>Side</t>
    <phoneticPr fontId="4" type="noConversion"/>
  </si>
  <si>
    <t>DealType</t>
    <phoneticPr fontId="4" type="noConversion"/>
  </si>
  <si>
    <t>Scenario 2</t>
    <phoneticPr fontId="4" type="noConversion"/>
  </si>
  <si>
    <t>OMD 
Field</t>
    <phoneticPr fontId="4" type="noConversion"/>
  </si>
  <si>
    <t>Scenario 3</t>
    <phoneticPr fontId="4" type="noConversion"/>
  </si>
  <si>
    <t>Session 3 - Test Case 3: Interpretation of Trade and Trade Amendment (message type: 350 and 356) - SOM DP, DF and DS &amp; D-Lite with DT Subscribers Only</t>
    <phoneticPr fontId="4" type="noConversion"/>
  </si>
  <si>
    <t>(Scenario 1-2)</t>
    <phoneticPr fontId="4" type="noConversion"/>
  </si>
  <si>
    <t>Scenario 1</t>
    <phoneticPr fontId="4" type="noConversion"/>
  </si>
  <si>
    <t>Trade
State</t>
    <phoneticPr fontId="4" type="noConversion"/>
  </si>
  <si>
    <t>Side</t>
    <phoneticPr fontId="4" type="noConversion"/>
  </si>
  <si>
    <t>DealType</t>
    <phoneticPr fontId="4" type="noConversion"/>
  </si>
  <si>
    <t>Scenario 2</t>
    <phoneticPr fontId="4" type="noConversion"/>
  </si>
  <si>
    <r>
      <t xml:space="preserve">OrderBookID: 
</t>
    </r>
    <r>
      <rPr>
        <b/>
        <sz val="10"/>
        <color theme="1"/>
        <rFont val="Arial"/>
        <family val="2"/>
      </rPr>
      <t>397220</t>
    </r>
    <phoneticPr fontId="4" type="noConversion"/>
  </si>
  <si>
    <t>7065574703498264577</t>
    <phoneticPr fontId="4" type="noConversion"/>
  </si>
  <si>
    <t>7065574703498264577</t>
    <phoneticPr fontId="4" type="noConversion"/>
  </si>
  <si>
    <t>2018-11-15 15:14:19.03</t>
    <phoneticPr fontId="4" type="noConversion"/>
  </si>
  <si>
    <r>
      <t xml:space="preserve">OrderBookID: 
</t>
    </r>
    <r>
      <rPr>
        <b/>
        <sz val="10"/>
        <color theme="1"/>
        <rFont val="Arial"/>
        <family val="2"/>
      </rPr>
      <t>2559906</t>
    </r>
    <phoneticPr fontId="4" type="noConversion"/>
  </si>
  <si>
    <t>7065574982671138817</t>
  </si>
  <si>
    <t>7065574982671138817</t>
    <phoneticPr fontId="4" type="noConversion"/>
  </si>
  <si>
    <t>2018-11-15 15:14:58.96</t>
    <phoneticPr fontId="4" type="noConversion"/>
  </si>
  <si>
    <r>
      <t xml:space="preserve">OrderBookID: 
</t>
    </r>
    <r>
      <rPr>
        <b/>
        <sz val="10"/>
        <color theme="1"/>
        <rFont val="Arial"/>
        <family val="2"/>
      </rPr>
      <t>14421922</t>
    </r>
    <phoneticPr fontId="4" type="noConversion"/>
  </si>
  <si>
    <t>7065574982671138820</t>
    <phoneticPr fontId="4" type="noConversion"/>
  </si>
  <si>
    <t>7065574982671138821</t>
    <phoneticPr fontId="4" type="noConversion"/>
  </si>
  <si>
    <t>7065574982671138822</t>
  </si>
  <si>
    <t>2018-11-15 15:15:52.18</t>
    <phoneticPr fontId="4" type="noConversion"/>
  </si>
  <si>
    <t>2018-11-15 15:16:52.21</t>
    <phoneticPr fontId="4" type="noConversion"/>
  </si>
  <si>
    <t>2018-11-15 15:26:03.40</t>
    <phoneticPr fontId="4" type="noConversion"/>
  </si>
  <si>
    <r>
      <t xml:space="preserve">OrderBookID: 
</t>
    </r>
    <r>
      <rPr>
        <b/>
        <sz val="10"/>
        <color theme="1"/>
        <rFont val="Arial"/>
        <family val="2"/>
      </rPr>
      <t>13436885</t>
    </r>
    <phoneticPr fontId="4" type="noConversion"/>
  </si>
  <si>
    <t>7065574699203297281</t>
    <phoneticPr fontId="4" type="noConversion"/>
  </si>
  <si>
    <t>7065574699203297282</t>
    <phoneticPr fontId="4" type="noConversion"/>
  </si>
  <si>
    <t>7065574699203297283</t>
    <phoneticPr fontId="4" type="noConversion"/>
  </si>
  <si>
    <t>7065574699203297284</t>
    <phoneticPr fontId="4" type="noConversion"/>
  </si>
  <si>
    <t>2018-11-15 15:26:34.17</t>
    <phoneticPr fontId="4" type="noConversion"/>
  </si>
  <si>
    <t>2018-11-15 15:26:36.23</t>
    <phoneticPr fontId="4" type="noConversion"/>
  </si>
  <si>
    <t>2018-11-15 15:26:38.27</t>
    <phoneticPr fontId="4" type="noConversion"/>
  </si>
  <si>
    <t>2018-11-15 15:26:40.31</t>
    <phoneticPr fontId="4" type="noConversion"/>
  </si>
  <si>
    <r>
      <t xml:space="preserve">OrderBookID: 
</t>
    </r>
    <r>
      <rPr>
        <b/>
        <sz val="10"/>
        <color theme="1"/>
        <rFont val="Arial"/>
        <family val="2"/>
      </rPr>
      <t>35851992</t>
    </r>
    <phoneticPr fontId="4" type="noConversion"/>
  </si>
  <si>
    <t>7065574699203297285</t>
    <phoneticPr fontId="4" type="noConversion"/>
  </si>
  <si>
    <t>7065574699203297286</t>
    <phoneticPr fontId="4" type="noConversion"/>
  </si>
  <si>
    <t>7065574699203297287</t>
    <phoneticPr fontId="4" type="noConversion"/>
  </si>
  <si>
    <t>7065574699203297288</t>
    <phoneticPr fontId="4" type="noConversion"/>
  </si>
  <si>
    <t>7065574699203297289</t>
    <phoneticPr fontId="4" type="noConversion"/>
  </si>
  <si>
    <t>7065574699203297297</t>
    <phoneticPr fontId="4" type="noConversion"/>
  </si>
  <si>
    <t>7065574699203297299</t>
    <phoneticPr fontId="4" type="noConversion"/>
  </si>
  <si>
    <t>7065574699203297300</t>
    <phoneticPr fontId="4" type="noConversion"/>
  </si>
  <si>
    <t>2018-11-15 15:32:51.26</t>
    <phoneticPr fontId="4" type="noConversion"/>
  </si>
  <si>
    <t>2018-11-15 15:32:51.46</t>
    <phoneticPr fontId="4" type="noConversion"/>
  </si>
  <si>
    <t>2018-11-15 15:32:51.65</t>
    <phoneticPr fontId="4" type="noConversion"/>
  </si>
  <si>
    <t>2018-11-15 15:32:51.86</t>
    <phoneticPr fontId="4" type="noConversion"/>
  </si>
  <si>
    <t>2018-11-15 15:32:52.16</t>
    <phoneticPr fontId="4" type="noConversion"/>
  </si>
  <si>
    <t>2018-11-15 15:33:06.17</t>
    <phoneticPr fontId="4" type="noConversion"/>
  </si>
  <si>
    <t>2018-11-15 15:33:06.49</t>
    <phoneticPr fontId="4" type="noConversion"/>
  </si>
  <si>
    <t>2018-11-15 15:33:06.86</t>
    <phoneticPr fontId="4" type="noConversion"/>
  </si>
  <si>
    <t>:</t>
    <phoneticPr fontId="4" type="noConversion"/>
  </si>
  <si>
    <t>:</t>
    <phoneticPr fontId="4" type="noConversion"/>
  </si>
  <si>
    <t>7065574699203298339</t>
    <phoneticPr fontId="4" type="noConversion"/>
  </si>
  <si>
    <t>7065574699203298341</t>
    <phoneticPr fontId="4" type="noConversion"/>
  </si>
  <si>
    <t>2018-11-15 15:57:32.17</t>
    <phoneticPr fontId="4" type="noConversion"/>
  </si>
  <si>
    <t>2018-11-15 15:57:32.64</t>
    <phoneticPr fontId="4" type="noConversion"/>
  </si>
  <si>
    <t>Result 
(Type "Y" in yellow highlighted cell
if all message fields matched)</t>
  </si>
  <si>
    <t>Result 
(Type "Y" in yellow highlighted cell
if all message fields matched)</t>
    <phoneticPr fontId="4" type="noConversion"/>
  </si>
  <si>
    <t>Result 
(Type "Y" in yellow highlighted cell
if all message fields matched)</t>
    <phoneticPr fontId="4" type="noConversion"/>
  </si>
  <si>
    <t>Effective Date: Current Day</t>
    <phoneticPr fontId="4" type="noConversion"/>
  </si>
  <si>
    <t>HKBH9</t>
  </si>
  <si>
    <t>1970-01-01 08:00:00</t>
    <phoneticPr fontId="4" type="noConversion"/>
  </si>
  <si>
    <t>2019-03-28 16:00:00</t>
    <phoneticPr fontId="4" type="noConversion"/>
  </si>
  <si>
    <t>HKBFUT</t>
    <phoneticPr fontId="4" type="noConversion"/>
  </si>
  <si>
    <t>HKB - FUTURES</t>
    <phoneticPr fontId="4" type="noConversion"/>
  </si>
  <si>
    <t>HKD</t>
    <phoneticPr fontId="4" type="noConversion"/>
  </si>
  <si>
    <t>HKD</t>
    <phoneticPr fontId="4" type="noConversion"/>
  </si>
  <si>
    <t>N</t>
    <phoneticPr fontId="4" type="noConversion"/>
  </si>
  <si>
    <t>CNY</t>
    <phoneticPr fontId="4" type="noConversion"/>
  </si>
  <si>
    <t>LRAFUT</t>
    <phoneticPr fontId="4" type="noConversion"/>
  </si>
  <si>
    <t>LRA - FUTURES</t>
    <phoneticPr fontId="4" type="noConversion"/>
  </si>
  <si>
    <t>LRAX8</t>
  </si>
  <si>
    <t>2018-11-19 21:00:00</t>
    <phoneticPr fontId="4" type="noConversion"/>
  </si>
  <si>
    <t>Section A. Non-SOM Subscriber Only (Scenario 1 - 2)</t>
    <phoneticPr fontId="4" type="noConversion"/>
  </si>
  <si>
    <t>2019-03-28 (UInt16: 0011 1100 0111 1100)</t>
    <phoneticPr fontId="4" type="noConversion"/>
  </si>
  <si>
    <t>2018-11-19 (UInt16: 0011 1011 0111 0011)</t>
    <phoneticPr fontId="4" type="noConversion"/>
  </si>
  <si>
    <t>Section B. SOM Subscriber Only (Scenario 3 - 4)</t>
    <phoneticPr fontId="4" type="noConversion"/>
  </si>
  <si>
    <t>HGN60.00C9</t>
  </si>
  <si>
    <t>CDA1.85F9</t>
  </si>
  <si>
    <t>2019-06-27 16:00:00</t>
    <phoneticPr fontId="4" type="noConversion"/>
  </si>
  <si>
    <t>2019-06-27 (UInt16: 0011 1100 1101 1011)</t>
    <phoneticPr fontId="4" type="noConversion"/>
  </si>
  <si>
    <t xml:space="preserve">CDACALL </t>
    <phoneticPr fontId="4" type="noConversion"/>
  </si>
  <si>
    <t>CDA - CALL OPTIONS</t>
    <phoneticPr fontId="4" type="noConversion"/>
  </si>
  <si>
    <t>N</t>
    <phoneticPr fontId="4" type="noConversion"/>
  </si>
  <si>
    <t>HGNCALL</t>
    <phoneticPr fontId="4" type="noConversion"/>
  </si>
  <si>
    <t>HGN - CALL OPTIONS</t>
    <phoneticPr fontId="4" type="noConversion"/>
  </si>
  <si>
    <t>HKD</t>
    <phoneticPr fontId="4" type="noConversion"/>
  </si>
  <si>
    <t>Session 3 - Test case 1: Interpretation of Reference Data (message type: 302, 304)</t>
    <phoneticPr fontId="4" type="noConversion"/>
  </si>
  <si>
    <t>Scenario 11</t>
    <phoneticPr fontId="4" type="noConversion"/>
  </si>
  <si>
    <t>Scenario 12</t>
    <phoneticPr fontId="4" type="noConversion"/>
  </si>
  <si>
    <t>Scenario 16</t>
    <phoneticPr fontId="4" type="noConversion"/>
  </si>
  <si>
    <t>Scenario 15</t>
    <phoneticPr fontId="4" type="noConversion"/>
  </si>
  <si>
    <t>Expected Value</t>
    <phoneticPr fontId="4" type="noConversion"/>
  </si>
  <si>
    <t>Expected Value</t>
    <phoneticPr fontId="4" type="noConversion"/>
  </si>
  <si>
    <t>Result 
(Type "Y" in yellow highlighted cell 
if all message fields matched)</t>
  </si>
  <si>
    <t>OMD Field</t>
    <phoneticPr fontId="4" type="noConversion"/>
  </si>
  <si>
    <t>Result 
(Type "Y" in yellow highlighted cell
if all message fields matched)</t>
    <phoneticPr fontId="4" type="noConversion"/>
  </si>
  <si>
    <t>Expected Value</t>
    <phoneticPr fontId="4" type="noConversion"/>
  </si>
  <si>
    <t>Result 
(Type "Y" in yellow highlighted cell
if all message fields matched)</t>
    <phoneticPr fontId="4" type="noConversion"/>
  </si>
  <si>
    <t>Result 
(Type "Y" in yellow highlighted cell 
if all message fields matched)</t>
    <phoneticPr fontId="4" type="noConversion"/>
  </si>
  <si>
    <t>CHHZ8</t>
    <phoneticPr fontId="4" type="noConversion"/>
  </si>
  <si>
    <t>CUSM9</t>
    <phoneticPr fontId="4" type="noConversion"/>
  </si>
  <si>
    <t>DHSZ0/Z1</t>
  </si>
  <si>
    <t>29/12/2020  16:30:00</t>
    <phoneticPr fontId="4" type="noConversion"/>
  </si>
  <si>
    <t>01/01/1970  08:00:00</t>
    <phoneticPr fontId="4" type="noConversion"/>
  </si>
  <si>
    <t>17/06/2019  11:00:00</t>
    <phoneticPr fontId="4" type="noConversion"/>
  </si>
  <si>
    <t>28/12/2018  15:00:00</t>
    <phoneticPr fontId="4" type="noConversion"/>
  </si>
  <si>
    <t>HKD</t>
    <phoneticPr fontId="4" type="noConversion"/>
  </si>
  <si>
    <t>CES CHINA 120 INDEX</t>
  </si>
  <si>
    <t>CNY</t>
    <phoneticPr fontId="4" type="noConversion"/>
  </si>
  <si>
    <t>CUS</t>
    <phoneticPr fontId="4" type="noConversion"/>
  </si>
  <si>
    <t>DHS</t>
    <phoneticPr fontId="4" type="noConversion"/>
  </si>
  <si>
    <t>HSI DIVIDEND POINT INDEX</t>
  </si>
  <si>
    <t>HKD</t>
    <phoneticPr fontId="4" type="noConversion"/>
  </si>
  <si>
    <t>CHH - FUTURES</t>
    <phoneticPr fontId="4" type="noConversion"/>
  </si>
  <si>
    <t>CHHFUT</t>
    <phoneticPr fontId="4" type="noConversion"/>
  </si>
  <si>
    <t>N</t>
    <phoneticPr fontId="4" type="noConversion"/>
  </si>
  <si>
    <t>CUS - FUTURES</t>
  </si>
  <si>
    <t>DHSTS01</t>
    <phoneticPr fontId="4" type="noConversion"/>
  </si>
  <si>
    <t>DHS FUT TIME SPREAD (S=1)</t>
    <phoneticPr fontId="4" type="noConversion"/>
  </si>
  <si>
    <t>B</t>
    <phoneticPr fontId="4" type="noConversion"/>
  </si>
  <si>
    <t>C</t>
    <phoneticPr fontId="4" type="noConversion"/>
  </si>
  <si>
    <t>HEX182.50C9</t>
  </si>
  <si>
    <t>182.50</t>
    <phoneticPr fontId="4" type="noConversion"/>
  </si>
  <si>
    <t>28/03/2019  16:00:00</t>
    <phoneticPr fontId="4" type="noConversion"/>
  </si>
  <si>
    <t>01/01/1970  08:00:00</t>
    <phoneticPr fontId="4" type="noConversion"/>
  </si>
  <si>
    <t>2019-03-28 (UInt16: 0011 1100 0111 1100)</t>
    <phoneticPr fontId="4" type="noConversion"/>
  </si>
  <si>
    <t>2018-12-28 (UInt16: 0011 1011 1001 1100)</t>
    <phoneticPr fontId="4" type="noConversion"/>
  </si>
  <si>
    <t>2019-06-17 (UInt16: 0011 1100 1101 0001)</t>
    <phoneticPr fontId="4" type="noConversion"/>
  </si>
  <si>
    <t>2021-12-30 (UInt16: 0100 0001 1001 1110)</t>
    <phoneticPr fontId="4" type="noConversion"/>
  </si>
  <si>
    <t>HGN102.50F9</t>
  </si>
  <si>
    <t>102.50</t>
    <phoneticPr fontId="4" type="noConversion"/>
  </si>
  <si>
    <t>2019-06-27 (UInt16: 0011 1100 1101 1011)</t>
    <phoneticPr fontId="4" type="noConversion"/>
  </si>
  <si>
    <t>27/06/2019  16:00:00</t>
    <phoneticPr fontId="4" type="noConversion"/>
  </si>
  <si>
    <t>071503</t>
    <phoneticPr fontId="4" type="noConversion"/>
  </si>
  <si>
    <t>071519</t>
    <phoneticPr fontId="4" type="noConversion"/>
  </si>
  <si>
    <t>Result 
(Type "Y" in yellow highlighted cell
if all message fields matched)</t>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</si>
  <si>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</si>
  <si>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</si>
  <si>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</si>
  <si>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</si>
  <si>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</si>
  <si>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r>
      <t xml:space="preserve">OrderBookID: 
</t>
    </r>
    <r>
      <rPr>
        <b/>
        <sz val="12"/>
        <color theme="1"/>
        <rFont val="Arial Narrow"/>
        <family val="2"/>
      </rPr>
      <t>35851992</t>
    </r>
    <phoneticPr fontId="4" type="noConversion"/>
  </si>
  <si>
    <r>
      <t xml:space="preserve">OrderBookID: 
</t>
    </r>
    <r>
      <rPr>
        <b/>
        <sz val="12"/>
        <color theme="1"/>
        <rFont val="Arial Narrow"/>
        <family val="2"/>
      </rPr>
      <t>20974220</t>
    </r>
    <phoneticPr fontId="4" type="noConversion"/>
  </si>
  <si>
    <t>Empty Book</t>
    <phoneticPr fontId="4" type="noConversion"/>
  </si>
  <si>
    <r>
      <t xml:space="preserve">OrderBookID: 
</t>
    </r>
    <r>
      <rPr>
        <b/>
        <sz val="12"/>
        <color theme="1"/>
        <rFont val="Arial Narrow"/>
        <family val="2"/>
      </rPr>
      <t>1118114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</si>
  <si>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</si>
  <si>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</si>
  <si>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</si>
  <si>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t>10.00</t>
    <phoneticPr fontId="4" type="noConversion"/>
  </si>
  <si>
    <t>:</t>
  </si>
  <si>
    <t>:</t>
    <phoneticPr fontId="4" type="noConversion"/>
  </si>
  <si>
    <t>7065574703498267292</t>
  </si>
  <si>
    <t>7065574703498266192</t>
    <phoneticPr fontId="4" type="noConversion"/>
  </si>
  <si>
    <t>7065574703498267291</t>
    <phoneticPr fontId="4" type="noConversion"/>
  </si>
  <si>
    <t>7065574703498267290</t>
    <phoneticPr fontId="4" type="noConversion"/>
  </si>
  <si>
    <t>7065574703498267279</t>
    <phoneticPr fontId="4" type="noConversion"/>
  </si>
  <si>
    <t>7065574703498267288</t>
    <phoneticPr fontId="4" type="noConversion"/>
  </si>
  <si>
    <t>7065574703498267277</t>
    <phoneticPr fontId="4" type="noConversion"/>
  </si>
  <si>
    <t>7065574703498267276</t>
    <phoneticPr fontId="4" type="noConversion"/>
  </si>
  <si>
    <t>7065574703498267287</t>
    <phoneticPr fontId="4" type="noConversion"/>
  </si>
  <si>
    <t>7065574703498267293</t>
    <phoneticPr fontId="4" type="noConversion"/>
  </si>
  <si>
    <t>7065574703498267282</t>
    <phoneticPr fontId="4" type="noConversion"/>
  </si>
  <si>
    <t>7065574982671151863</t>
    <phoneticPr fontId="4" type="noConversion"/>
  </si>
  <si>
    <t>7065574982671151909</t>
    <phoneticPr fontId="4" type="noConversion"/>
  </si>
  <si>
    <t>7065574982671151864</t>
    <phoneticPr fontId="4" type="noConversion"/>
  </si>
  <si>
    <t>7065574982671151914</t>
  </si>
  <si>
    <t>7065574982671151911</t>
    <phoneticPr fontId="4" type="noConversion"/>
  </si>
  <si>
    <t>7065574982671151897</t>
    <phoneticPr fontId="4" type="noConversion"/>
  </si>
  <si>
    <t>7065574982671151852</t>
    <phoneticPr fontId="4" type="noConversion"/>
  </si>
  <si>
    <t>7065574982671151899</t>
    <phoneticPr fontId="4" type="noConversion"/>
  </si>
  <si>
    <t>7065574982671151854</t>
    <phoneticPr fontId="4" type="noConversion"/>
  </si>
  <si>
    <t>7065574982671151896</t>
  </si>
  <si>
    <t>7065574982671151851</t>
    <phoneticPr fontId="4" type="noConversion"/>
  </si>
  <si>
    <t>7065574982671151912</t>
    <phoneticPr fontId="4" type="noConversion"/>
  </si>
  <si>
    <t>7065574982671151901</t>
    <phoneticPr fontId="4" type="noConversion"/>
  </si>
  <si>
    <t>7065574982671148895</t>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</si>
  <si>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</si>
  <si>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1118114</t>
    </r>
    <phoneticPr fontId="4" type="noConversion"/>
  </si>
  <si>
    <t>7065574982671150663</t>
    <phoneticPr fontId="4" type="noConversion"/>
  </si>
  <si>
    <t>7065574982671151925</t>
    <phoneticPr fontId="4" type="noConversion"/>
  </si>
  <si>
    <t>7065574982671151880</t>
    <phoneticPr fontId="4" type="noConversion"/>
  </si>
  <si>
    <t>7065574982671151905</t>
    <phoneticPr fontId="4" type="noConversion"/>
  </si>
  <si>
    <t>7065574982671151860</t>
    <phoneticPr fontId="4" type="noConversion"/>
  </si>
  <si>
    <t>7065574982671151926</t>
    <phoneticPr fontId="4" type="noConversion"/>
  </si>
  <si>
    <t>7065574982671151881</t>
    <phoneticPr fontId="4" type="noConversion"/>
  </si>
  <si>
    <t>7065574982671151922</t>
  </si>
  <si>
    <t>7065574982671151906</t>
    <phoneticPr fontId="4" type="noConversion"/>
  </si>
  <si>
    <t>7065574982671147406</t>
    <phoneticPr fontId="4" type="noConversion"/>
  </si>
  <si>
    <r>
      <t xml:space="preserve">OrderBookID: 
</t>
    </r>
    <r>
      <rPr>
        <b/>
        <sz val="12"/>
        <color theme="1"/>
        <rFont val="Arial Narrow"/>
        <family val="2"/>
      </rPr>
      <t>2625444</t>
    </r>
    <phoneticPr fontId="4" type="noConversion"/>
  </si>
  <si>
    <t>7065574703498267281</t>
    <phoneticPr fontId="4" type="noConversion"/>
  </si>
  <si>
    <t>7065574699203333229</t>
    <phoneticPr fontId="4" type="noConversion"/>
  </si>
  <si>
    <t>7065574699203334721</t>
    <phoneticPr fontId="4" type="noConversion"/>
  </si>
  <si>
    <t>7065574699203334739</t>
    <phoneticPr fontId="4" type="noConversion"/>
  </si>
  <si>
    <t>7065574699203334732</t>
  </si>
  <si>
    <t>7065574699203334714</t>
    <phoneticPr fontId="4" type="noConversion"/>
  </si>
  <si>
    <t>7065574699203333848</t>
    <phoneticPr fontId="4" type="noConversion"/>
  </si>
  <si>
    <t>7065574699203334725</t>
    <phoneticPr fontId="4" type="noConversion"/>
  </si>
  <si>
    <t>7065574699203334707</t>
    <phoneticPr fontId="4" type="noConversion"/>
  </si>
  <si>
    <t>7065574699203334729</t>
    <phoneticPr fontId="4" type="noConversion"/>
  </si>
  <si>
    <t>10.00</t>
    <phoneticPr fontId="4" type="noConversion"/>
  </si>
  <si>
    <t>10.00</t>
    <phoneticPr fontId="4" type="noConversion"/>
  </si>
  <si>
    <t>7065574699203334737</t>
    <phoneticPr fontId="4" type="noConversion"/>
  </si>
  <si>
    <t>7065574699203334735</t>
    <phoneticPr fontId="4" type="noConversion"/>
  </si>
  <si>
    <t>7065574699203334519</t>
    <phoneticPr fontId="4" type="noConversion"/>
  </si>
  <si>
    <t>Session 6 - Test case 1a: Interpretation of Order Book - For Non SOM Subscriber Only (Half Trading Day)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</si>
  <si>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</si>
  <si>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</si>
  <si>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</si>
  <si>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</si>
  <si>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Result 
(Check the box 
if all message fields matched)</t>
  </si>
  <si>
    <r>
      <t xml:space="preserve">OrderBookID: 
</t>
    </r>
    <r>
      <rPr>
        <b/>
        <sz val="12"/>
        <color theme="1"/>
        <rFont val="Arial Narrow"/>
        <family val="2"/>
      </rPr>
      <t>9047969</t>
    </r>
    <phoneticPr fontId="4" type="noConversion"/>
  </si>
  <si>
    <r>
      <t xml:space="preserve">OrderBookID: 
</t>
    </r>
    <r>
      <rPr>
        <b/>
        <sz val="12"/>
        <color theme="1"/>
        <rFont val="Arial Narrow"/>
        <family val="2"/>
      </rPr>
      <t>397220</t>
    </r>
    <phoneticPr fontId="4" type="noConversion"/>
  </si>
  <si>
    <t>Session 6 - Test case 1b: Interpretation of Order Book - For SOM Subscriber Only (Half Trading Day)</t>
    <phoneticPr fontId="4" type="noConversion"/>
  </si>
  <si>
    <t>Section A. Aggregate Order Book “5BBO”  - D-Lite Subscribers only (Scenario 1-2)</t>
    <phoneticPr fontId="4" type="noConversion"/>
  </si>
  <si>
    <t>Section B. Aggregate Order Book “10BBO” - DS Subscribers only (Scenario 1-2)</t>
    <phoneticPr fontId="4" type="noConversion"/>
  </si>
  <si>
    <t>Section C. Aggregate Order Book “10 + 1 BBO” - DP Subscribers only (Scenario 1-2)</t>
    <phoneticPr fontId="4" type="noConversion"/>
  </si>
  <si>
    <t>Section D: Full Order Book - DF Subscribers only (Scenario 1-2)</t>
    <phoneticPr fontId="4" type="noConversion"/>
  </si>
  <si>
    <t>Scenario 2- C</t>
    <phoneticPr fontId="4" type="noConversion"/>
  </si>
  <si>
    <t>Session 6 - Test case 2a: Interpretation of Order Book - For Non SOM Subscriber Only (No AHFT)</t>
    <phoneticPr fontId="4" type="noConversion"/>
  </si>
  <si>
    <t>Section A. Aggregate Order Book “5BBO”  - D-Lite Subscribers only (Scenario 1 - 2)</t>
    <phoneticPr fontId="4" type="noConversion"/>
  </si>
  <si>
    <t>Session 6 - Test case 2b: Interpretation of Order Book - For SOM Subscriber Only (No AHFT)</t>
    <phoneticPr fontId="4" type="noConversion"/>
  </si>
  <si>
    <t>27.00</t>
    <phoneticPr fontId="4" type="noConversion"/>
  </si>
  <si>
    <r>
      <t xml:space="preserve">OrderBookID: 
</t>
    </r>
    <r>
      <rPr>
        <b/>
        <sz val="12"/>
        <color theme="1"/>
        <rFont val="Arial Narrow"/>
        <family val="2"/>
      </rPr>
      <t>13436885</t>
    </r>
    <phoneticPr fontId="4" type="noConversion"/>
  </si>
  <si>
    <t>Empty Book</t>
    <phoneticPr fontId="4" type="noConversion"/>
  </si>
  <si>
    <t>7065437535127768291</t>
    <phoneticPr fontId="4" type="noConversion"/>
  </si>
  <si>
    <r>
      <t xml:space="preserve">OrderBookID: 
</t>
    </r>
    <r>
      <rPr>
        <b/>
        <sz val="12"/>
        <color theme="1"/>
        <rFont val="Arial Narrow"/>
        <family val="2"/>
      </rPr>
      <t>17172436</t>
    </r>
    <phoneticPr fontId="4" type="noConversion"/>
  </si>
  <si>
    <r>
      <t xml:space="preserve">OrderBookID: 
</t>
    </r>
    <r>
      <rPr>
        <b/>
        <sz val="12"/>
        <color theme="1"/>
        <rFont val="Arial Narrow"/>
        <family val="2"/>
      </rPr>
      <t>13436885</t>
    </r>
    <phoneticPr fontId="4" type="noConversion"/>
  </si>
  <si>
    <t>16.00</t>
    <phoneticPr fontId="4" type="noConversion"/>
  </si>
  <si>
    <t>7065437818595582949</t>
    <phoneticPr fontId="4" type="noConversion"/>
  </si>
  <si>
    <t>7065437818595582950</t>
    <phoneticPr fontId="4" type="noConversion"/>
  </si>
  <si>
    <t>7065437818595582951</t>
    <phoneticPr fontId="4" type="noConversion"/>
  </si>
  <si>
    <t>7065437818595582952</t>
    <phoneticPr fontId="4" type="noConversion"/>
  </si>
  <si>
    <t>7065437539422700494</t>
    <phoneticPr fontId="4" type="noConversion"/>
  </si>
  <si>
    <t>Scenario 2 - C</t>
    <phoneticPr fontId="4" type="noConversion"/>
  </si>
  <si>
    <t>Scenario 2 - A</t>
    <phoneticPr fontId="4" type="noConversion"/>
  </si>
  <si>
    <t>Scenario 2 - B</t>
    <phoneticPr fontId="4" type="noConversion"/>
  </si>
  <si>
    <t>.</t>
    <phoneticPr fontId="4" type="noConversion"/>
  </si>
  <si>
    <r>
      <t xml:space="preserve">OrderBookID: 
</t>
    </r>
    <r>
      <rPr>
        <b/>
        <sz val="12"/>
        <color theme="1"/>
        <rFont val="Arial Narrow"/>
        <family val="2"/>
      </rPr>
      <t>15271893</t>
    </r>
    <phoneticPr fontId="4" type="noConversion"/>
  </si>
  <si>
    <t>7065437260249861349</t>
    <phoneticPr fontId="4" type="noConversion"/>
  </si>
  <si>
    <r>
      <t xml:space="preserve">OrderBookID: 
</t>
    </r>
    <r>
      <rPr>
        <b/>
        <sz val="12"/>
        <color theme="1"/>
        <rFont val="Arial Narrow"/>
        <family val="2"/>
      </rPr>
      <t>15271893</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</si>
  <si>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</si>
  <si>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</si>
  <si>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2035617</t>
    </r>
    <phoneticPr fontId="4" type="noConversion"/>
  </si>
  <si>
    <t>7065437543717676097</t>
    <phoneticPr fontId="4" type="noConversion"/>
  </si>
  <si>
    <t>7065437543717676098</t>
    <phoneticPr fontId="4" type="noConversion"/>
  </si>
  <si>
    <t>7065437543717676093</t>
    <phoneticPr fontId="4" type="noConversion"/>
  </si>
  <si>
    <t>7065437543717676091</t>
    <phoneticPr fontId="4" type="noConversion"/>
  </si>
  <si>
    <t>7065437543717676092</t>
    <phoneticPr fontId="4" type="noConversion"/>
  </si>
  <si>
    <r>
      <t xml:space="preserve">OrderBookID: 
</t>
    </r>
    <r>
      <rPr>
        <b/>
        <sz val="12"/>
        <color theme="1"/>
        <rFont val="Arial Narrow"/>
        <family val="2"/>
      </rPr>
      <t>9113506</t>
    </r>
    <phoneticPr fontId="4" type="noConversion"/>
  </si>
  <si>
    <t>NumOf
Order</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</si>
  <si>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</si>
  <si>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</si>
  <si>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</si>
  <si>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</si>
  <si>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</si>
  <si>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Scenario 3</t>
    <phoneticPr fontId="4" type="noConversion"/>
  </si>
  <si>
    <t>Section A. For Non-SOM Subscriber (Scenario 1 - 2)</t>
  </si>
  <si>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</si>
  <si>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</si>
  <si>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</si>
  <si>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</si>
  <si>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</si>
  <si>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</si>
  <si>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</si>
  <si>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</si>
  <si>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</si>
  <si>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</si>
  <si>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</si>
  <si>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</si>
  <si>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</si>
  <si>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</si>
  <si>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</si>
  <si>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Before DR Site Failover</t>
    </r>
    <r>
      <rPr>
        <sz val="12"/>
        <color theme="1"/>
        <rFont val="Arial"/>
        <family val="2"/>
      </rPr>
      <t xml:space="preserve"> your system records the same details as the expected details.</t>
    </r>
    <phoneticPr fontId="4" type="noConversion"/>
  </si>
  <si>
    <t>Section A. Aggregate Order Book “5BBO”  - D-Lite Subscribers only (Scenario 1 - 2)</t>
    <phoneticPr fontId="4" type="noConversion"/>
  </si>
  <si>
    <t>Section B. Aggregate Order Book “10BBO” - DS Subscribers only (Scenario 1-2)</t>
    <phoneticPr fontId="4" type="noConversion"/>
  </si>
  <si>
    <t>Scenario 1 - A</t>
    <phoneticPr fontId="4" type="noConversion"/>
  </si>
  <si>
    <t>Scenario 1 - C</t>
    <phoneticPr fontId="4" type="noConversion"/>
  </si>
  <si>
    <t>Scenario 2 - B</t>
    <phoneticPr fontId="4" type="noConversion"/>
  </si>
  <si>
    <t>Scenario 2 - A</t>
    <phoneticPr fontId="4" type="noConversion"/>
  </si>
  <si>
    <t>Scenario 2 - C</t>
    <phoneticPr fontId="4" type="noConversion"/>
  </si>
  <si>
    <t>Scenario 2 - D</t>
    <phoneticPr fontId="4" type="noConversion"/>
  </si>
  <si>
    <t>Price Level</t>
    <phoneticPr fontId="4" type="noConversion"/>
  </si>
  <si>
    <t>NumOf
Order</t>
    <phoneticPr fontId="4" type="noConversion"/>
  </si>
  <si>
    <t>Ask</t>
    <phoneticPr fontId="4" type="noConversion"/>
  </si>
  <si>
    <t>Order ID</t>
    <phoneticPr fontId="4" type="noConversion"/>
  </si>
  <si>
    <t>Order
Book
Position</t>
    <phoneticPr fontId="4" type="noConversion"/>
  </si>
  <si>
    <t>Order Type</t>
    <phoneticPr fontId="4" type="noConversion"/>
  </si>
  <si>
    <t>(Scenario 1)</t>
    <phoneticPr fontId="4" type="noConversion"/>
  </si>
  <si>
    <t>OMD 
Field</t>
    <phoneticPr fontId="4" type="noConversion"/>
  </si>
  <si>
    <t>Trade
State</t>
    <phoneticPr fontId="4" type="noConversion"/>
  </si>
  <si>
    <t>Side</t>
    <phoneticPr fontId="4" type="noConversion"/>
  </si>
  <si>
    <t>DealType</t>
    <phoneticPr fontId="4" type="noConversion"/>
  </si>
  <si>
    <t>Session 5D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</si>
  <si>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</si>
  <si>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</si>
  <si>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T Session</t>
    <phoneticPr fontId="4" type="noConversion"/>
  </si>
  <si>
    <t>Expected Value</t>
    <phoneticPr fontId="4" type="noConversion"/>
  </si>
  <si>
    <t>Session 5D - Test case 2: Interpretation of Trade and Price Data : Series Statistics (message type: 363) - DP subscribers only</t>
    <phoneticPr fontId="4" type="noConversion"/>
  </si>
  <si>
    <t>Session 5D - Test case 3: Interpretation of Status Data: Market Status (message type: 320)</t>
    <phoneticPr fontId="4"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</si>
  <si>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4" type="noConversion"/>
  </si>
  <si>
    <t>Session 5D - Test case 5a: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</si>
  <si>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phoneticPr fontId="4" type="noConversion"/>
  </si>
  <si>
    <t>Section C. Aggregate Order Book “10 + 1 BBO” - DP Subscribers only (Scenario 1-2)</t>
    <phoneticPr fontId="4" type="noConversion"/>
  </si>
  <si>
    <t>Section D: Full Order Book - DF Subscribers only (Scenario 1-2)</t>
    <phoneticPr fontId="4" type="noConversion"/>
  </si>
  <si>
    <t>Scenario 1 - A</t>
    <phoneticPr fontId="4" type="noConversion"/>
  </si>
  <si>
    <t>Scenario 1 - B</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</si>
  <si>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</si>
  <si>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</si>
  <si>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</si>
  <si>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</si>
  <si>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</si>
  <si>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2 - B</t>
    <phoneticPr fontId="4" type="noConversion"/>
  </si>
  <si>
    <t>Scenario 2 - C</t>
    <phoneticPr fontId="4" type="noConversion"/>
  </si>
  <si>
    <t>Empty Book</t>
    <phoneticPr fontId="4" type="noConversion"/>
  </si>
  <si>
    <t>Session 5D - Test case 5b: Interpretation of Order Book - For SOM Subscriber Only</t>
    <phoneticPr fontId="4" type="noConversion"/>
  </si>
  <si>
    <t>Session 5D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</si>
  <si>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4" type="noConversion"/>
  </si>
  <si>
    <t>Session 5D - Test Case 6b: Interpretation of Trade and Trade Amendment (message type: 350 and 356) - SOM DP, DF and DS &amp; D-Lite with DT Subscribers Only</t>
    <phoneticPr fontId="4" type="noConversion"/>
  </si>
  <si>
    <t>3.10</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</si>
  <si>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</si>
  <si>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</si>
  <si>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14616533</t>
    </r>
    <phoneticPr fontId="4" type="noConversion"/>
  </si>
  <si>
    <r>
      <t xml:space="preserve">OrderBookID: 
</t>
    </r>
    <r>
      <rPr>
        <b/>
        <sz val="12"/>
        <color theme="1"/>
        <rFont val="Arial Narrow"/>
        <family val="2"/>
      </rPr>
      <t>14616533</t>
    </r>
    <phoneticPr fontId="4" type="noConversion"/>
  </si>
  <si>
    <t>3.10</t>
  </si>
  <si>
    <t>3.10</t>
    <phoneticPr fontId="4" type="noConversion"/>
  </si>
  <si>
    <t>3.20</t>
    <phoneticPr fontId="4" type="noConversion"/>
  </si>
  <si>
    <r>
      <t xml:space="preserve">OrderBookID: 
</t>
    </r>
    <r>
      <rPr>
        <b/>
        <sz val="12"/>
        <color theme="1"/>
        <rFont val="Arial Narrow"/>
        <family val="2"/>
      </rPr>
      <t>15206357</t>
    </r>
    <phoneticPr fontId="4" type="noConversion"/>
  </si>
  <si>
    <t>3.10</t>
    <phoneticPr fontId="4" type="noConversion"/>
  </si>
  <si>
    <t>3.20</t>
    <phoneticPr fontId="4" type="noConversion"/>
  </si>
  <si>
    <t>Result 
(Type "Y" in yellow highlighted cell
if all message fields matched)</t>
    <phoneticPr fontId="4" type="noConversion"/>
  </si>
  <si>
    <t>Scenario4</t>
    <phoneticPr fontId="4" type="noConversion"/>
  </si>
  <si>
    <t>Section B. SOM Subscriber Only (Scenario 3 - 4)</t>
    <phoneticPr fontId="4" type="noConversion"/>
  </si>
  <si>
    <t>Section A. Non-SOM Subscriber Only (Scenario 1 - 2)</t>
    <phoneticPr fontId="4" type="noConversion"/>
  </si>
  <si>
    <t>Scenario 4</t>
    <phoneticPr fontId="4" type="noConversion"/>
  </si>
  <si>
    <t>Scenario 3</t>
    <phoneticPr fontId="4" type="noConversion"/>
  </si>
  <si>
    <t>Scenario 2</t>
    <phoneticPr fontId="4" type="noConversion"/>
  </si>
  <si>
    <t>HSI14400F9</t>
  </si>
  <si>
    <t>Session 4 - Test case 1: Performance/ Capacity - 50%</t>
    <phoneticPr fontId="4" type="noConversion"/>
  </si>
  <si>
    <t>Please check the box for each scenario where your system can handle without data loss.</t>
    <phoneticPr fontId="4" type="noConversion"/>
  </si>
  <si>
    <t>Section A. For All Subscribers (Scenario 1 - 9)</t>
    <phoneticPr fontId="4" type="noConversion"/>
  </si>
  <si>
    <t>Scenario 1</t>
    <phoneticPr fontId="4" type="noConversion"/>
  </si>
  <si>
    <t>Channel</t>
    <phoneticPr fontId="4" type="noConversion"/>
  </si>
  <si>
    <t>Expected Value</t>
    <phoneticPr fontId="4" type="noConversion"/>
  </si>
  <si>
    <t>Channel</t>
    <phoneticPr fontId="4" type="noConversion"/>
  </si>
  <si>
    <t>Expected Value</t>
    <phoneticPr fontId="4" type="noConversion"/>
  </si>
  <si>
    <t>Channel</t>
    <phoneticPr fontId="4" type="noConversion"/>
  </si>
  <si>
    <t>Expected Value</t>
    <phoneticPr fontId="4" type="noConversion"/>
  </si>
  <si>
    <t>Scenario 5</t>
    <phoneticPr fontId="4" type="noConversion"/>
  </si>
  <si>
    <t>Scenario 6</t>
    <phoneticPr fontId="4" type="noConversion"/>
  </si>
  <si>
    <t>Scenario 7</t>
    <phoneticPr fontId="4" type="noConversion"/>
  </si>
  <si>
    <t>Scenario 8</t>
    <phoneticPr fontId="4" type="noConversion"/>
  </si>
  <si>
    <t>Channel</t>
    <phoneticPr fontId="4" type="noConversion"/>
  </si>
  <si>
    <t>Expected Value</t>
    <phoneticPr fontId="4" type="noConversion"/>
  </si>
  <si>
    <t>Scenario 9</t>
    <phoneticPr fontId="4" type="noConversion"/>
  </si>
  <si>
    <t>Channel</t>
    <phoneticPr fontId="4" type="noConversion"/>
  </si>
  <si>
    <t>Scenario 14</t>
    <phoneticPr fontId="4" type="noConversion"/>
  </si>
  <si>
    <t>Channel</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</si>
  <si>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</si>
  <si>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</si>
  <si>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</si>
  <si>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</si>
  <si>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</si>
  <si>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Channel</t>
    <phoneticPr fontId="4" type="noConversion"/>
  </si>
  <si>
    <t>Expected Value</t>
    <phoneticPr fontId="4" type="noConversion"/>
  </si>
  <si>
    <t>Sequence Number of the last message = 20240</t>
  </si>
  <si>
    <t>20240 messages received with Sequence Number from 1 to 20240 consecutively</t>
  </si>
  <si>
    <t>Session 4 - Test case 1: Performance/ Capacity - 100%</t>
    <phoneticPr fontId="4" type="noConversion"/>
  </si>
  <si>
    <t>Section A. For All Subscribers (Scenario 1 - 9)</t>
    <phoneticPr fontId="4" type="noConversion"/>
  </si>
  <si>
    <t>Scenario 1</t>
    <phoneticPr fontId="4" type="noConversion"/>
  </si>
  <si>
    <t>Scenario 4</t>
    <phoneticPr fontId="4" type="noConversion"/>
  </si>
  <si>
    <t>Scenario 5</t>
    <phoneticPr fontId="4" type="noConversion"/>
  </si>
  <si>
    <t>Scenario 7</t>
    <phoneticPr fontId="4" type="noConversion"/>
  </si>
  <si>
    <t>Channel</t>
    <phoneticPr fontId="4" type="noConversion"/>
  </si>
  <si>
    <t>Scenario 10</t>
    <phoneticPr fontId="4" type="noConversion"/>
  </si>
  <si>
    <t>Scenario 13</t>
    <phoneticPr fontId="4" type="noConversion"/>
  </si>
  <si>
    <t>Scenario 14</t>
    <phoneticPr fontId="4" type="noConversion"/>
  </si>
  <si>
    <t>Expected Value</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</si>
  <si>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</si>
  <si>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</si>
  <si>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</si>
  <si>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</si>
  <si>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</si>
  <si>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Sequence Number of the last message = 25640</t>
  </si>
  <si>
    <t>25640 messages received with Sequence Number from 1 to 25640 consecutively</t>
  </si>
  <si>
    <t>Sequence Number of the last message = 1314</t>
  </si>
  <si>
    <t>1314 messages received with Sequence Number from 1 to 1314 consecutively</t>
  </si>
  <si>
    <t>Sequence Number of the last message = 36374</t>
  </si>
  <si>
    <t>36374 messages received with Sequence Number from 1 to 36374 consecutively</t>
  </si>
  <si>
    <t>Sequence Number of the last message = 7845</t>
  </si>
  <si>
    <t>7845 messages received with Sequence Number from 1 to 7845 consecutively</t>
  </si>
  <si>
    <t>Sequence Number of the last message = 37245</t>
  </si>
  <si>
    <t xml:space="preserve">37245 messages received with Sequence Number from 1 to 37245 consecutively </t>
  </si>
  <si>
    <t>Sequence Number of the last message = 8396</t>
  </si>
  <si>
    <t>8396 messages received with Sequence Number from 1 to 8396 consecutively</t>
  </si>
  <si>
    <t>Sequence Number of the last message = 37954</t>
  </si>
  <si>
    <t xml:space="preserve">37954 messages received with Sequence Number from 1 to 37954 consecutively </t>
  </si>
  <si>
    <t>Only heartbeat message received</t>
    <phoneticPr fontId="4" type="noConversion"/>
  </si>
  <si>
    <t>No real time message</t>
    <phoneticPr fontId="4" type="noConversion"/>
  </si>
  <si>
    <t>Sequence Number of the last message = 7158</t>
  </si>
  <si>
    <t>7158 messages received with Sequence Number from 1 to 7158 consecutively</t>
  </si>
  <si>
    <t>3.10</t>
    <phoneticPr fontId="4" type="noConversion"/>
  </si>
  <si>
    <t>094853</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</si>
  <si>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</si>
  <si>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54726562</t>
    </r>
    <phoneticPr fontId="4" type="noConversion"/>
  </si>
  <si>
    <r>
      <t xml:space="preserve">OrderBookID: 
</t>
    </r>
    <r>
      <rPr>
        <b/>
        <sz val="12"/>
        <color theme="1"/>
        <rFont val="Arial Narrow"/>
        <family val="2"/>
      </rPr>
      <t>21499812</t>
    </r>
    <phoneticPr fontId="4" type="noConversion"/>
  </si>
  <si>
    <t>Empty Book</t>
    <phoneticPr fontId="4" type="noConversion"/>
  </si>
  <si>
    <t>7135254878519071601</t>
    <phoneticPr fontId="4" type="noConversion"/>
  </si>
  <si>
    <t>7135254878519071602</t>
    <phoneticPr fontId="4" type="noConversion"/>
  </si>
  <si>
    <t>7135254878519071606</t>
    <phoneticPr fontId="4" type="noConversion"/>
  </si>
  <si>
    <t>7135254878519071607</t>
    <phoneticPr fontId="4" type="noConversion"/>
  </si>
  <si>
    <t>7135254878519071608</t>
    <phoneticPr fontId="4" type="noConversion"/>
  </si>
  <si>
    <r>
      <t xml:space="preserve">OrderBookID: 
</t>
    </r>
    <r>
      <rPr>
        <b/>
        <sz val="12"/>
        <color theme="1"/>
        <rFont val="Arial Narrow"/>
        <family val="2"/>
      </rPr>
      <t>54726562</t>
    </r>
    <phoneticPr fontId="4" type="noConversion"/>
  </si>
  <si>
    <t>:</t>
    <phoneticPr fontId="4" type="noConversion"/>
  </si>
  <si>
    <t>7135255157691911377</t>
    <phoneticPr fontId="4" type="noConversion"/>
  </si>
  <si>
    <t>7135255157691911378</t>
    <phoneticPr fontId="4" type="noConversion"/>
  </si>
  <si>
    <t>7135255157691911379</t>
    <phoneticPr fontId="4" type="noConversion"/>
  </si>
  <si>
    <t>7135255157691911380</t>
    <phoneticPr fontId="4" type="noConversion"/>
  </si>
  <si>
    <t>7135255157691911381</t>
    <phoneticPr fontId="4" type="noConversion"/>
  </si>
  <si>
    <t>7135255157691911382</t>
    <phoneticPr fontId="4" type="noConversion"/>
  </si>
  <si>
    <t>7135255157691911383</t>
    <phoneticPr fontId="4" type="noConversion"/>
  </si>
  <si>
    <t>7135255157691911384</t>
    <phoneticPr fontId="4" type="noConversion"/>
  </si>
  <si>
    <t>7135255157691910065</t>
    <phoneticPr fontId="4" type="noConversion"/>
  </si>
  <si>
    <t>7135255157691911394</t>
    <phoneticPr fontId="4" type="noConversion"/>
  </si>
  <si>
    <t>7135255157691911393</t>
    <phoneticPr fontId="4" type="noConversion"/>
  </si>
  <si>
    <t>7135255157691911392</t>
    <phoneticPr fontId="4" type="noConversion"/>
  </si>
  <si>
    <t>7135255157691911391</t>
    <phoneticPr fontId="4" type="noConversion"/>
  </si>
  <si>
    <t>7135255157691911390</t>
    <phoneticPr fontId="4" type="noConversion"/>
  </si>
  <si>
    <t>7135255157691911389</t>
    <phoneticPr fontId="4" type="noConversion"/>
  </si>
  <si>
    <t>7135255157691911388</t>
    <phoneticPr fontId="4" type="noConversion"/>
  </si>
  <si>
    <t>7135255157691911387</t>
    <phoneticPr fontId="4" type="noConversion"/>
  </si>
  <si>
    <t>7135255157691910066</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</si>
  <si>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</si>
  <si>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</si>
  <si>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</si>
  <si>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HSICALL</t>
  </si>
  <si>
    <t>HSI - CALL OPTIONS</t>
  </si>
  <si>
    <t>N</t>
    <phoneticPr fontId="4" type="noConversion"/>
  </si>
  <si>
    <t>N/A</t>
    <phoneticPr fontId="4" type="noConversion"/>
  </si>
  <si>
    <t>HANG SENG INDEX</t>
    <phoneticPr fontId="4" type="noConversion"/>
  </si>
  <si>
    <t>HKBZ9</t>
  </si>
  <si>
    <t>13502421</t>
  </si>
  <si>
    <t>2019-12-30 16:00:00</t>
    <phoneticPr fontId="4" type="noConversion"/>
  </si>
  <si>
    <t>2019-06-27 16:00:00</t>
    <phoneticPr fontId="4" type="noConversion"/>
  </si>
  <si>
    <t>HKD</t>
    <phoneticPr fontId="4" type="noConversion"/>
  </si>
  <si>
    <t>00005</t>
    <phoneticPr fontId="4" type="noConversion"/>
  </si>
  <si>
    <t>HKBFUT</t>
  </si>
  <si>
    <t>HKB - FUTURES</t>
  </si>
  <si>
    <t>SAN35.00F9</t>
  </si>
  <si>
    <t>HGN52.50F9</t>
  </si>
  <si>
    <t>2019-06-27 16:00:00</t>
    <phoneticPr fontId="4" type="noConversion"/>
  </si>
  <si>
    <t>SAN - CALL OPTIONS</t>
  </si>
  <si>
    <t>HGNCALL</t>
  </si>
  <si>
    <t>HGN - CALL OPTIONS</t>
    <phoneticPr fontId="4" type="noConversion"/>
  </si>
  <si>
    <t>N</t>
    <phoneticPr fontId="4" type="noConversion"/>
  </si>
  <si>
    <t>SANDS CHINA LTD.</t>
  </si>
  <si>
    <t>01928</t>
    <phoneticPr fontId="4" type="noConversion"/>
  </si>
  <si>
    <t>SANCALL</t>
    <phoneticPr fontId="4" type="noConversion"/>
  </si>
  <si>
    <t>HENGAN INTL</t>
  </si>
  <si>
    <t>SAN</t>
    <phoneticPr fontId="4" type="noConversion"/>
  </si>
  <si>
    <t>HGN</t>
    <phoneticPr fontId="4" type="noConversion"/>
  </si>
  <si>
    <t>2019-06-27 (UInt16: 0011 1100 1101 1011)</t>
    <phoneticPr fontId="4" type="noConversion"/>
  </si>
  <si>
    <t>35.00</t>
    <phoneticPr fontId="4" type="noConversion"/>
  </si>
  <si>
    <t>52.50</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</si>
  <si>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33998 - 34072</t>
    </r>
    <phoneticPr fontId="4" type="noConversion"/>
  </si>
  <si>
    <t>7135254878519046951</t>
  </si>
  <si>
    <t>7135254878519046952</t>
  </si>
  <si>
    <t>7135254878519046953</t>
  </si>
  <si>
    <t>7135254878519046954</t>
  </si>
  <si>
    <t>7135254878519046955</t>
  </si>
  <si>
    <t>7135254878519046956</t>
  </si>
  <si>
    <t>7135254878519046957</t>
  </si>
  <si>
    <t>7135254878519046958</t>
  </si>
  <si>
    <t>7135254878519046959</t>
  </si>
  <si>
    <t>7135254878519046960</t>
  </si>
  <si>
    <t>7135254878519046961</t>
  </si>
  <si>
    <t>7135254878519046962</t>
  </si>
  <si>
    <t>7135254878519046963</t>
  </si>
  <si>
    <t>7135254878519046964</t>
  </si>
  <si>
    <t>7135254878519046965</t>
  </si>
  <si>
    <t>7135254878519046966</t>
  </si>
  <si>
    <t>7135254878519046967</t>
  </si>
  <si>
    <t>7135254878519046968</t>
  </si>
  <si>
    <t>7135254878519046969</t>
  </si>
  <si>
    <t>2019-05-10 19:19:20</t>
    <phoneticPr fontId="4" type="noConversion"/>
  </si>
  <si>
    <t>2019-05-10 19:19:21</t>
    <phoneticPr fontId="4" type="noConversion"/>
  </si>
  <si>
    <t>2019-05-10 19:19:22</t>
    <phoneticPr fontId="4" type="noConversion"/>
  </si>
  <si>
    <t>2019-05-10 19:19:23</t>
  </si>
  <si>
    <t>2019-05-10 19:19:23</t>
    <phoneticPr fontId="4" type="noConversion"/>
  </si>
  <si>
    <t>2019-05-10 19:19:24</t>
    <phoneticPr fontId="4" type="noConversion"/>
  </si>
  <si>
    <t>2019-05-10 19:19:25</t>
    <phoneticPr fontId="4" type="noConversion"/>
  </si>
  <si>
    <t>2019-05-10 19:19:26</t>
    <phoneticPr fontId="4" type="noConversion"/>
  </si>
  <si>
    <t>2019-05-10 19:19:27</t>
    <phoneticPr fontId="4" type="noConversion"/>
  </si>
  <si>
    <t>Result 
(Type "Y" in yellow highlighted cell
if all message fields matched)</t>
    <phoneticPr fontId="4" type="noConversion"/>
  </si>
  <si>
    <r>
      <t xml:space="preserve">OrderBookID: 
</t>
    </r>
    <r>
      <rPr>
        <b/>
        <sz val="10"/>
        <color theme="1"/>
        <rFont val="Arial"/>
        <family val="2"/>
      </rPr>
      <t>21499812</t>
    </r>
    <phoneticPr fontId="4" type="noConversion"/>
  </si>
  <si>
    <t>7135254878519046950</t>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</si>
  <si>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47091 - 47184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</si>
  <si>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13094 - 13113</t>
    </r>
    <phoneticPr fontId="4" type="noConversion"/>
  </si>
  <si>
    <t>7135254874224077977</t>
  </si>
  <si>
    <t>7135254874224077978</t>
  </si>
  <si>
    <t>7135254874224077979</t>
  </si>
  <si>
    <t>7135254874224077980</t>
  </si>
  <si>
    <t>7135254874224077982</t>
  </si>
  <si>
    <t>7135254874224078316</t>
  </si>
  <si>
    <t>7135254874224078319</t>
  </si>
  <si>
    <t>7135254874224078520</t>
  </si>
  <si>
    <t>7135254874224078522</t>
  </si>
  <si>
    <t>7135254874224078524</t>
  </si>
  <si>
    <t>7135254874224078525</t>
  </si>
  <si>
    <t>7135254874224078526</t>
  </si>
  <si>
    <t>7135254874224078869</t>
  </si>
  <si>
    <t>7135254874224078870</t>
  </si>
  <si>
    <t>Active</t>
    <phoneticPr fontId="4" type="noConversion"/>
  </si>
  <si>
    <t>2019-05-10 19:19:22</t>
    <phoneticPr fontId="4" type="noConversion"/>
  </si>
  <si>
    <t>2019-05-10 19:19:23</t>
    <phoneticPr fontId="4" type="noConversion"/>
  </si>
  <si>
    <t>2019-05-10 19:21:57</t>
    <phoneticPr fontId="4" type="noConversion"/>
  </si>
  <si>
    <t>2019-05-10 19:23:35</t>
    <phoneticPr fontId="4" type="noConversion"/>
  </si>
  <si>
    <t>2019-05-10 19:26:13</t>
    <phoneticPr fontId="4" type="noConversion"/>
  </si>
  <si>
    <t>2019-05-10 19:26:14</t>
    <phoneticPr fontId="4" type="noConversion"/>
  </si>
  <si>
    <r>
      <t xml:space="preserve">OrderBookID: 
</t>
    </r>
    <r>
      <rPr>
        <b/>
        <sz val="10"/>
        <color theme="1"/>
        <rFont val="Arial"/>
        <family val="2"/>
      </rPr>
      <t>1640405</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</si>
  <si>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68652 - 73833</t>
    </r>
    <phoneticPr fontId="4" type="noConversion"/>
  </si>
  <si>
    <t>Channel: 
112
SeqNum:
11417 - 12310</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</si>
  <si>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57236 - 61524</t>
    </r>
    <phoneticPr fontId="4"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</si>
  <si>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</si>
  <si>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5A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</si>
  <si>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 &amp; 5C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</si>
  <si>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</si>
  <si>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 of Session 5B &amp; 5C</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</si>
  <si>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2: Interpretation of Trade and Price Data : Series Statistics (message type: 363) - DP subscribers only</t>
    <phoneticPr fontId="4" type="noConversion"/>
  </si>
  <si>
    <t>Session 5B &amp; C - Test case 3: Interpretation of Status Data: Market Status (message type: 320)</t>
    <phoneticPr fontId="4" type="noConversion"/>
  </si>
  <si>
    <t>Session 5B &amp; C - Test case 4: Interpretation of Status Data: Series Status (message type: 321)</t>
    <phoneticPr fontId="4" type="noConversion"/>
  </si>
  <si>
    <r>
      <t xml:space="preserve">For each test case below, please check the box for each order book entry where the </t>
    </r>
    <r>
      <rPr>
        <b/>
        <sz val="12"/>
        <color theme="1"/>
        <rFont val="Arial"/>
        <family val="2"/>
      </rPr>
      <t>Final Value of Session 5B &amp; 5C</t>
    </r>
    <r>
      <rPr>
        <sz val="12"/>
        <color theme="1"/>
        <rFont val="Arial"/>
        <family val="2"/>
      </rPr>
      <t xml:space="preserve"> your system records the same details as the expected details.</t>
    </r>
    <phoneticPr fontId="4" type="noConversion"/>
  </si>
  <si>
    <t>Session 5B &amp; C - Test case 5a: Interpretation of Order Book - For Non SOM Subscriber Only</t>
    <phoneticPr fontId="4" type="noConversion"/>
  </si>
  <si>
    <t>Session 5B &amp; C - Test case 5b: Interpretation of Order Book - For SOM Subscriber Only</t>
    <phoneticPr fontId="4" type="noConversion"/>
  </si>
  <si>
    <t>Session 5B &amp; C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</si>
  <si>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4" type="noConversion"/>
  </si>
  <si>
    <t>Session 5B &amp; C - Test Case 6b: Interpretation of Trade and Trade Amendment (message type: 350 and 356) - SOM DP, DF and DS &amp; D-Lite with DT Subscribers Only</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</si>
  <si>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</si>
  <si>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</si>
  <si>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r>
      <t xml:space="preserve">OrderBookID: 
</t>
    </r>
    <r>
      <rPr>
        <b/>
        <sz val="12"/>
        <color theme="1"/>
        <rFont val="Arial Narrow"/>
        <family val="2"/>
      </rPr>
      <t>17041365</t>
    </r>
    <phoneticPr fontId="4" type="noConversion"/>
  </si>
  <si>
    <r>
      <t xml:space="preserve">OrderBookID: 
</t>
    </r>
    <r>
      <rPr>
        <b/>
        <sz val="12"/>
        <color theme="1"/>
        <rFont val="Arial Narrow"/>
        <family val="2"/>
      </rPr>
      <t>17041365</t>
    </r>
    <phoneticPr fontId="4" type="noConversion"/>
  </si>
  <si>
    <t>3.10</t>
    <phoneticPr fontId="4" type="noConversion"/>
  </si>
  <si>
    <t>3.20</t>
    <phoneticPr fontId="4" type="noConversion"/>
  </si>
  <si>
    <r>
      <t xml:space="preserve">OrderBookID: 
</t>
    </r>
    <r>
      <rPr>
        <b/>
        <sz val="12"/>
        <color theme="1"/>
        <rFont val="Arial Narrow"/>
        <family val="2"/>
      </rPr>
      <t>4458453</t>
    </r>
    <phoneticPr fontId="4" type="noConversion"/>
  </si>
  <si>
    <t>3.10</t>
    <phoneticPr fontId="4" type="noConversion"/>
  </si>
  <si>
    <t>3.10</t>
    <phoneticPr fontId="4" type="noConversion"/>
  </si>
  <si>
    <t>7135254874224158445</t>
    <phoneticPr fontId="4" type="noConversion"/>
  </si>
  <si>
    <t>7135254874224158447</t>
    <phoneticPr fontId="4" type="noConversion"/>
  </si>
  <si>
    <t>7135254874224158449</t>
    <phoneticPr fontId="4" type="noConversion"/>
  </si>
  <si>
    <t>7135254874224158451</t>
    <phoneticPr fontId="4" type="noConversion"/>
  </si>
  <si>
    <t>7135254874224158453</t>
    <phoneticPr fontId="4" type="noConversion"/>
  </si>
  <si>
    <t>7135254874224157554</t>
    <phoneticPr fontId="4" type="noConversion"/>
  </si>
  <si>
    <t>7135254874224157556</t>
    <phoneticPr fontId="4" type="noConversion"/>
  </si>
  <si>
    <t>7135254874224073166</t>
    <phoneticPr fontId="4" type="noConversion"/>
  </si>
  <si>
    <t>3.20</t>
    <phoneticPr fontId="4" type="noConversion"/>
  </si>
  <si>
    <t>7135254874224158479</t>
    <phoneticPr fontId="4" type="noConversion"/>
  </si>
  <si>
    <t>7135254874224158477</t>
    <phoneticPr fontId="4" type="noConversion"/>
  </si>
  <si>
    <t>7135254874224158475</t>
    <phoneticPr fontId="4" type="noConversion"/>
  </si>
  <si>
    <t>7135254874224158473</t>
    <phoneticPr fontId="4" type="noConversion"/>
  </si>
  <si>
    <t>7135254874224158471</t>
    <phoneticPr fontId="4" type="noConversion"/>
  </si>
  <si>
    <t>7135254874224158469</t>
    <phoneticPr fontId="4" type="noConversion"/>
  </si>
  <si>
    <t>7135254874224158467</t>
    <phoneticPr fontId="4" type="noConversion"/>
  </si>
  <si>
    <t>7135254874224158465</t>
    <phoneticPr fontId="4" type="noConversion"/>
  </si>
  <si>
    <t>7135254874224148671</t>
    <phoneticPr fontId="4" type="noConversion"/>
  </si>
  <si>
    <t>3.10</t>
    <phoneticPr fontId="4" type="noConversion"/>
  </si>
  <si>
    <t>3.20</t>
    <phoneticPr fontId="4" type="noConversion"/>
  </si>
  <si>
    <t>7135254874224158984</t>
    <phoneticPr fontId="4" type="noConversion"/>
  </si>
  <si>
    <t>7135254874224158986</t>
    <phoneticPr fontId="4" type="noConversion"/>
  </si>
  <si>
    <t>7135254874224158988</t>
    <phoneticPr fontId="4" type="noConversion"/>
  </si>
  <si>
    <t>7135254874224158990</t>
    <phoneticPr fontId="4" type="noConversion"/>
  </si>
  <si>
    <t>7135254874224158992</t>
    <phoneticPr fontId="4" type="noConversion"/>
  </si>
  <si>
    <t>7135254874224158994</t>
    <phoneticPr fontId="4" type="noConversion"/>
  </si>
  <si>
    <t>7135254874224158996</t>
    <phoneticPr fontId="4" type="noConversion"/>
  </si>
  <si>
    <t>7135254874224075326</t>
    <phoneticPr fontId="4" type="noConversion"/>
  </si>
  <si>
    <t>7135254874224159004</t>
    <phoneticPr fontId="4" type="noConversion"/>
  </si>
  <si>
    <t>7135254874224157455</t>
    <phoneticPr fontId="4" type="noConversion"/>
  </si>
  <si>
    <t>7135254874224157457</t>
    <phoneticPr fontId="4" type="noConversion"/>
  </si>
  <si>
    <t>7135254874224159006</t>
    <phoneticPr fontId="4" type="noConversion"/>
  </si>
  <si>
    <t>7135254874224159008</t>
    <phoneticPr fontId="4" type="noConversion"/>
  </si>
  <si>
    <t>7135254874224159010</t>
    <phoneticPr fontId="4" type="noConversion"/>
  </si>
  <si>
    <t>7135254874224159012</t>
    <phoneticPr fontId="4" type="noConversion"/>
  </si>
  <si>
    <t>7135254874224159014</t>
    <phoneticPr fontId="4" type="noConversion"/>
  </si>
  <si>
    <t>7135254874224159016</t>
    <phoneticPr fontId="4" type="noConversion"/>
  </si>
  <si>
    <t>7135254874224159018</t>
    <phoneticPr fontId="4" type="noConversion"/>
  </si>
  <si>
    <t>7137016571024639333</t>
  </si>
  <si>
    <t>7137016571024639334</t>
  </si>
  <si>
    <t>7137016571024639335</t>
  </si>
  <si>
    <t>7137016571024639336</t>
  </si>
  <si>
    <t>7137016571024639337</t>
  </si>
  <si>
    <t>7137016571024639338</t>
  </si>
  <si>
    <t>7137016571024639339</t>
  </si>
  <si>
    <t>7137016571024639340</t>
  </si>
  <si>
    <t>7137016571024639341</t>
  </si>
  <si>
    <t>7137016571024639342</t>
  </si>
  <si>
    <t>7137016571024639343</t>
  </si>
  <si>
    <t>7137016571024639344</t>
  </si>
  <si>
    <t>7137016571024639345</t>
  </si>
  <si>
    <t>7137016571024639346</t>
  </si>
  <si>
    <t>7137016571024639347</t>
  </si>
  <si>
    <t>7137016571024639348</t>
  </si>
  <si>
    <t>7137016571024639349</t>
  </si>
  <si>
    <t>7137016571024639350</t>
  </si>
  <si>
    <t>7137016571024639351</t>
  </si>
  <si>
    <t>7137016571024639352</t>
  </si>
  <si>
    <t>7137016571024639353</t>
  </si>
  <si>
    <t>7137016571024639354</t>
  </si>
  <si>
    <t>7137016571024639355</t>
  </si>
  <si>
    <t>11510</t>
  </si>
  <si>
    <t>Active</t>
    <phoneticPr fontId="4" type="noConversion"/>
  </si>
  <si>
    <t>2019-05-15 10:50:00</t>
    <phoneticPr fontId="4" type="noConversion"/>
  </si>
  <si>
    <t>2019-05-15 10:50:01</t>
    <phoneticPr fontId="4" type="noConversion"/>
  </si>
  <si>
    <t>2019-05-15 10:50:02</t>
    <phoneticPr fontId="4" type="noConversion"/>
  </si>
  <si>
    <t>2019-05-15 10:50:02</t>
    <phoneticPr fontId="4" type="noConversion"/>
  </si>
  <si>
    <t>2019-05-15 10:50:05</t>
    <phoneticPr fontId="4" type="noConversion"/>
  </si>
  <si>
    <t>2019-05-15 10:50:05</t>
    <phoneticPr fontId="4" type="noConversion"/>
  </si>
  <si>
    <t>2019-05-15 10:50:06</t>
    <phoneticPr fontId="4" type="noConversion"/>
  </si>
  <si>
    <t>2019-05-15 10:50:07</t>
    <phoneticPr fontId="4" type="noConversion"/>
  </si>
  <si>
    <t>2019-05-15 10:50:08</t>
    <phoneticPr fontId="4" type="noConversion"/>
  </si>
  <si>
    <t>2019-05-15 10:50:09</t>
    <phoneticPr fontId="4" type="noConversion"/>
  </si>
  <si>
    <t>2019-05-15 10:50:10</t>
    <phoneticPr fontId="4" type="noConversion"/>
  </si>
  <si>
    <t>2019-05-15 10:50:10</t>
    <phoneticPr fontId="4" type="noConversion"/>
  </si>
  <si>
    <t>2019-05-15 10:50:11</t>
    <phoneticPr fontId="4" type="noConversion"/>
  </si>
  <si>
    <t>2019-05-15 10:50:12</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</si>
  <si>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5595 - 5687</t>
    </r>
    <phoneticPr fontId="4" type="noConversion"/>
  </si>
  <si>
    <t>OrderBookID: 
12126165</t>
    <phoneticPr fontId="4" type="noConversion"/>
  </si>
  <si>
    <t>7137016566729671632</t>
  </si>
  <si>
    <t>7137016566729671633</t>
  </si>
  <si>
    <t>7137016566729671634</t>
  </si>
  <si>
    <t>7137016566729671635</t>
  </si>
  <si>
    <t>7137016566729671636</t>
  </si>
  <si>
    <t>7137016566729671961</t>
  </si>
  <si>
    <t>7137016566729671962</t>
  </si>
  <si>
    <t>7137016566729672157</t>
  </si>
  <si>
    <t>7137016566729672158</t>
  </si>
  <si>
    <t>7137016566729672159</t>
  </si>
  <si>
    <t>7137016566729672160</t>
  </si>
  <si>
    <t>7137016566729672161</t>
  </si>
  <si>
    <t>7137016566729672472</t>
  </si>
  <si>
    <t>7137016566729672473</t>
  </si>
  <si>
    <t>7137016566729672690</t>
  </si>
  <si>
    <t>7137016566729672691</t>
  </si>
  <si>
    <t>7137016566729672692</t>
  </si>
  <si>
    <t>7137016566729672693</t>
  </si>
  <si>
    <t>7137016566729672694</t>
  </si>
  <si>
    <t>Active</t>
    <phoneticPr fontId="4" type="noConversion"/>
  </si>
  <si>
    <t>2019-05-15 10:48:29</t>
    <phoneticPr fontId="4" type="noConversion"/>
  </si>
  <si>
    <t>2019-05-15 10:48:30</t>
    <phoneticPr fontId="4" type="noConversion"/>
  </si>
  <si>
    <t>2019-05-15 10:51:23</t>
    <phoneticPr fontId="4" type="noConversion"/>
  </si>
  <si>
    <t>2019-05-15 10:53:05</t>
    <phoneticPr fontId="4" type="noConversion"/>
  </si>
  <si>
    <t>2019-05-15 10:53:06</t>
    <phoneticPr fontId="4" type="noConversion"/>
  </si>
  <si>
    <t>2019-05-15 10:53:06</t>
    <phoneticPr fontId="4" type="noConversion"/>
  </si>
  <si>
    <t>2019-05-15 10:55:31</t>
    <phoneticPr fontId="4" type="noConversion"/>
  </si>
  <si>
    <t>2019-05-15 10:55:31</t>
    <phoneticPr fontId="4" type="noConversion"/>
  </si>
  <si>
    <t>2019-05-15 10:57:10</t>
    <phoneticPr fontId="4" type="noConversion"/>
  </si>
  <si>
    <t>2019-05-15 10:57:11</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</si>
  <si>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5267 - 10546</t>
    </r>
    <phoneticPr fontId="4" type="noConversion"/>
  </si>
  <si>
    <r>
      <t xml:space="preserve">OrderBookID: 
</t>
    </r>
    <r>
      <rPr>
        <b/>
        <sz val="10"/>
        <color theme="1"/>
        <rFont val="Arial"/>
        <family val="2"/>
      </rPr>
      <t>21499812</t>
    </r>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</si>
  <si>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6975 - 7089</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</si>
  <si>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6242 - 12584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</si>
  <si>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1381 - 1403</t>
    </r>
    <phoneticPr fontId="4" type="noConversion"/>
  </si>
  <si>
    <r>
      <t>Channel:</t>
    </r>
    <r>
      <rPr>
        <b/>
        <sz val="10"/>
        <color theme="1"/>
        <rFont val="Arial"/>
        <family val="2"/>
      </rPr>
      <t xml:space="preserve"> 
112
</t>
    </r>
    <r>
      <rPr>
        <sz val="10"/>
        <color theme="1"/>
        <rFont val="Arial"/>
        <family val="2"/>
      </rPr>
      <t xml:space="preserve">SeqNum:
</t>
    </r>
    <r>
      <rPr>
        <b/>
        <sz val="10"/>
        <color theme="1"/>
        <rFont val="Arial"/>
        <family val="2"/>
      </rPr>
      <t>976 - 2039</t>
    </r>
    <phoneticPr fontId="4" type="noConversion"/>
  </si>
  <si>
    <t>Sequence Number of the last message = 185086</t>
    <phoneticPr fontId="4" type="noConversion"/>
  </si>
  <si>
    <t>185086 messages received with Sequence Number from 1 to 185086 consecutively</t>
    <phoneticPr fontId="4" type="noConversion"/>
  </si>
  <si>
    <t>Sequence Number of the last message = 510592</t>
    <phoneticPr fontId="4" type="noConversion"/>
  </si>
  <si>
    <t xml:space="preserve">510592 messages received with Sequence Number from 1 to 510592 consecutively </t>
    <phoneticPr fontId="4" type="noConversion"/>
  </si>
  <si>
    <t>Sequence Number of the last message = 11457</t>
    <phoneticPr fontId="4" type="noConversion"/>
  </si>
  <si>
    <t xml:space="preserve">11457 messages received with Sequence Number from 1 to 11457 consecutively </t>
    <phoneticPr fontId="4" type="noConversion"/>
  </si>
  <si>
    <t>Sequence Number of the last message = 35798</t>
    <phoneticPr fontId="4" type="noConversion"/>
  </si>
  <si>
    <t>35798 messages received with Sequence Number from 1 to 35798 consecutively</t>
    <phoneticPr fontId="4" type="noConversion"/>
  </si>
  <si>
    <t>Sequence Number of the last message = 369609</t>
  </si>
  <si>
    <t>369609 messages received with Sequence Number from 1 to 369609 consecutively</t>
  </si>
  <si>
    <t>Sequence Number of the last message = 892783</t>
    <phoneticPr fontId="4" type="noConversion"/>
  </si>
  <si>
    <t>892783 messages received with Sequence Number from 1 to 892783 consecutively</t>
    <phoneticPr fontId="4" type="noConversion"/>
  </si>
  <si>
    <t>Sequence Number of the last message = 2484434</t>
    <phoneticPr fontId="4" type="noConversion"/>
  </si>
  <si>
    <t xml:space="preserve">2484434 messages received with Sequence Number from 1 to 2484434 consecutively </t>
    <phoneticPr fontId="4" type="noConversion"/>
  </si>
  <si>
    <t>Sequence Number of the last message = 4580</t>
    <phoneticPr fontId="4" type="noConversion"/>
  </si>
  <si>
    <t>4580 messages received with Sequence Number from 1 to 4580 consecutively</t>
    <phoneticPr fontId="4" type="noConversion"/>
  </si>
  <si>
    <t>Sequence Number of the last message = 1767110</t>
    <phoneticPr fontId="4" type="noConversion"/>
  </si>
  <si>
    <t>1767110 messages received with Sequence Number from 1 to 1767110 consecutively</t>
    <phoneticPr fontId="4" type="noConversion"/>
  </si>
  <si>
    <t>Sequence Number of the last message = 1377403</t>
  </si>
  <si>
    <t>1377403 messages received with Sequence Number from 1 to 1377403 consecutively</t>
  </si>
  <si>
    <t>Sequence Number of the last message = 3725254</t>
  </si>
  <si>
    <t xml:space="preserve">3725254 messages received with Sequence Number from 1 to 3725254 consecutively </t>
  </si>
  <si>
    <t>Sequence Number of the last message = 2864130</t>
  </si>
  <si>
    <t xml:space="preserve">2864130 messages received with Sequence Number from 1 to 2864130 consecutively </t>
  </si>
  <si>
    <t>Sequence Number of the last message = 472354</t>
    <phoneticPr fontId="4" type="noConversion"/>
  </si>
  <si>
    <t xml:space="preserve">472354 messages received with Sequence Number from 1 to 472354 consecutively </t>
    <phoneticPr fontId="4" type="noConversion"/>
  </si>
  <si>
    <t>Sequence Number of the last message = 987567</t>
    <phoneticPr fontId="4" type="noConversion"/>
  </si>
  <si>
    <t>987567 messages received with Sequence Number from 1 to 987567 consecutively</t>
    <phoneticPr fontId="4" type="noConversion"/>
  </si>
  <si>
    <t>Sequence Number of the last message = 337631</t>
    <phoneticPr fontId="4" type="noConversion"/>
  </si>
  <si>
    <t>337631 messages received with Sequence Number from 1 to 337631 consecutively</t>
    <phoneticPr fontId="4" type="noConversion"/>
  </si>
  <si>
    <t>Sequence Number of the last message = 4641</t>
    <phoneticPr fontId="4" type="noConversion"/>
  </si>
  <si>
    <t>4641 messages received with Sequence Number from 1 to 4641 consecutively</t>
    <phoneticPr fontId="4" type="noConversion"/>
  </si>
  <si>
    <t>Sequence Number of the last message = 152593</t>
    <phoneticPr fontId="4" type="noConversion"/>
  </si>
  <si>
    <t>152593 messages received with Sequence Number from 1 to 152593 consecutively</t>
    <phoneticPr fontId="4" type="noConversion"/>
  </si>
  <si>
    <t>Sequence Number of the last message = 343347</t>
    <phoneticPr fontId="4" type="noConversion"/>
  </si>
  <si>
    <t>343347 messages received with Sequence Number from 1 to 343347 consecutively</t>
    <phoneticPr fontId="4" type="noConversion"/>
  </si>
  <si>
    <t>Sequence Number of the last message = 1019845</t>
    <phoneticPr fontId="4" type="noConversion"/>
  </si>
  <si>
    <t xml:space="preserve">1019845 messages received with Sequence Number from 1 to 1019845 consecutively </t>
    <phoneticPr fontId="4" type="noConversion"/>
  </si>
  <si>
    <t>Sequence Number of the last message = 71583</t>
    <phoneticPr fontId="4" type="noConversion"/>
  </si>
  <si>
    <t>71583 messages received with Sequence Number from 1 to 71583 consecutively</t>
    <phoneticPr fontId="4" type="noConversion"/>
  </si>
  <si>
    <t>Sequence Number of the last message = 739401</t>
    <phoneticPr fontId="4" type="noConversion"/>
  </si>
  <si>
    <t>739401 messages received with Sequence Number from 1 to 739401 consecutively</t>
    <phoneticPr fontId="4" type="noConversion"/>
  </si>
  <si>
    <t>Sequence Number of the last message = 1786998</t>
    <phoneticPr fontId="4" type="noConversion"/>
  </si>
  <si>
    <t>1786998 messages received with Sequence Number from 1 to 1786998 consecutively</t>
    <phoneticPr fontId="4" type="noConversion"/>
  </si>
  <si>
    <t>Sequence Number of the last message = 6210076</t>
    <phoneticPr fontId="4" type="noConversion"/>
  </si>
  <si>
    <t xml:space="preserve">6210076 messages received with Sequence Number from 1 to 2088279 consecutively </t>
    <phoneticPr fontId="4" type="noConversion"/>
  </si>
  <si>
    <t xml:space="preserve">4580 messages received with Sequence Number from 1 to 4580 consecutively </t>
    <phoneticPr fontId="4" type="noConversion"/>
  </si>
  <si>
    <t>Sequence Number of the last message = 3890377</t>
    <phoneticPr fontId="4" type="noConversion"/>
  </si>
  <si>
    <t>3890377 messages received with Sequence Number from 1 to 3890377 consecutively</t>
    <phoneticPr fontId="4" type="noConversion"/>
  </si>
  <si>
    <t>Sequence Number of the last message = 2895418</t>
    <phoneticPr fontId="4" type="noConversion"/>
  </si>
  <si>
    <t>2895418 messages received with Sequence Number from 1 to 2895418 consecutively</t>
    <phoneticPr fontId="4" type="noConversion"/>
  </si>
  <si>
    <t>Sequence Number of the last message = 9137841</t>
    <phoneticPr fontId="4" type="noConversion"/>
  </si>
  <si>
    <t xml:space="preserve">9137841 messages received with Sequence Number from 1 to 9137841 consecutively </t>
    <phoneticPr fontId="4" type="noConversion"/>
  </si>
  <si>
    <t>Sequence Number of the last message = 5733476</t>
    <phoneticPr fontId="4" type="noConversion"/>
  </si>
  <si>
    <t xml:space="preserve">5733476 messages received with Sequence Number from 1 to 5733476 consecutively </t>
    <phoneticPr fontId="4" type="noConversion"/>
  </si>
  <si>
    <t>Sequence Number of the last message = 972348</t>
    <phoneticPr fontId="4" type="noConversion"/>
  </si>
  <si>
    <t xml:space="preserve">972348 messages received with Sequence Number from 1 to 972348 consecutively </t>
    <phoneticPr fontId="4" type="noConversion"/>
  </si>
  <si>
    <t>Sequence Number of the last message = 1887567</t>
    <phoneticPr fontId="4" type="noConversion"/>
  </si>
  <si>
    <t>1887567 messages received with Sequence Number from 1 to 1887567 consecutively</t>
    <phoneticPr fontId="4" type="noConversion"/>
  </si>
  <si>
    <t>Sequence Number of the last message = 4641</t>
    <phoneticPr fontId="4" type="noConversion"/>
  </si>
  <si>
    <t>4641 message received with Sequence Number 4641</t>
    <phoneticPr fontId="4" type="noConversion"/>
  </si>
  <si>
    <t>Sequence Number of the last message = 178127</t>
    <phoneticPr fontId="4" type="noConversion"/>
  </si>
  <si>
    <t xml:space="preserve">178127 messages received with Sequence Number from 1 to 178127 consecutively </t>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</si>
  <si>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</si>
  <si>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</si>
  <si>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15206357</t>
    </r>
    <phoneticPr fontId="4" type="noConversion"/>
  </si>
  <si>
    <r>
      <t xml:space="preserve">OrderBookID: 
</t>
    </r>
    <r>
      <rPr>
        <b/>
        <sz val="12"/>
        <color theme="1"/>
        <rFont val="Arial Narrow"/>
        <family val="2"/>
      </rPr>
      <t>113446818</t>
    </r>
    <phoneticPr fontId="4" type="noConversion"/>
  </si>
  <si>
    <t>7137016850197516087</t>
    <phoneticPr fontId="4" type="noConversion"/>
  </si>
  <si>
    <t>7137016850197516747</t>
    <phoneticPr fontId="4" type="noConversion"/>
  </si>
  <si>
    <t>7137016850197516086</t>
    <phoneticPr fontId="4" type="noConversion"/>
  </si>
  <si>
    <t>7137016850197516746</t>
    <phoneticPr fontId="4" type="noConversion"/>
  </si>
  <si>
    <t>7137016850197516085</t>
    <phoneticPr fontId="4" type="noConversion"/>
  </si>
  <si>
    <t>7137016850197516745</t>
    <phoneticPr fontId="4" type="noConversion"/>
  </si>
  <si>
    <t>7137016850197516084</t>
    <phoneticPr fontId="4" type="noConversion"/>
  </si>
  <si>
    <t>7137016850197516744</t>
    <phoneticPr fontId="4" type="noConversion"/>
  </si>
  <si>
    <t>7137016850197516083</t>
    <phoneticPr fontId="4" type="noConversion"/>
  </si>
  <si>
    <t>7137016850197516743</t>
    <phoneticPr fontId="4" type="noConversion"/>
  </si>
  <si>
    <t>7137016850197516082</t>
    <phoneticPr fontId="4" type="noConversion"/>
  </si>
  <si>
    <t>7137016850197516742</t>
    <phoneticPr fontId="4" type="noConversion"/>
  </si>
  <si>
    <t>7137016850197516081</t>
    <phoneticPr fontId="4" type="noConversion"/>
  </si>
  <si>
    <t>7137016850197516741</t>
    <phoneticPr fontId="4" type="noConversion"/>
  </si>
  <si>
    <t>7137016850197516080</t>
    <phoneticPr fontId="4" type="noConversion"/>
  </si>
  <si>
    <t>7137016850197516740</t>
    <phoneticPr fontId="4" type="noConversion"/>
  </si>
  <si>
    <t>7137016850197516079</t>
    <phoneticPr fontId="4" type="noConversion"/>
  </si>
  <si>
    <t>7137016850197516739</t>
    <phoneticPr fontId="4" type="noConversion"/>
  </si>
  <si>
    <t>7137016850197516088</t>
  </si>
  <si>
    <t>7137016850197516089</t>
  </si>
  <si>
    <t>7137016850197516090</t>
  </si>
  <si>
    <t>7137016850197516091</t>
  </si>
  <si>
    <t>7137016850197516092</t>
  </si>
  <si>
    <t>7137016850197516093</t>
  </si>
  <si>
    <t>7137016850197516094</t>
  </si>
  <si>
    <t>7137016850197516095</t>
  </si>
  <si>
    <t>7137016850197516096</t>
  </si>
  <si>
    <t>7137016850197516748</t>
  </si>
  <si>
    <t>7137016850197516749</t>
  </si>
  <si>
    <t>7137016850197516750</t>
  </si>
  <si>
    <t>7137016850197516751</t>
  </si>
  <si>
    <t>7137016850197516752</t>
    <phoneticPr fontId="4" type="noConversion"/>
  </si>
  <si>
    <t>7137016850197516753</t>
  </si>
  <si>
    <t>7137016850197516754</t>
  </si>
  <si>
    <t>7137016850197516755</t>
    <phoneticPr fontId="4" type="noConversion"/>
  </si>
  <si>
    <t>7137016850197516756</t>
    <phoneticPr fontId="4" type="noConversion"/>
  </si>
  <si>
    <r>
      <t xml:space="preserve">OrderBookID: 
</t>
    </r>
    <r>
      <rPr>
        <b/>
        <sz val="12"/>
        <color theme="1"/>
        <rFont val="Arial Narrow"/>
        <family val="2"/>
      </rPr>
      <t>21499812</t>
    </r>
    <phoneticPr fontId="4" type="noConversion"/>
  </si>
  <si>
    <t>7137016571024642732</t>
    <phoneticPr fontId="4" type="noConversion"/>
  </si>
  <si>
    <t>7137016571024642728</t>
    <phoneticPr fontId="4" type="noConversion"/>
  </si>
  <si>
    <t>3.10</t>
    <phoneticPr fontId="4" type="noConversion"/>
  </si>
  <si>
    <t>3.20</t>
    <phoneticPr fontId="4" type="noConversion"/>
  </si>
  <si>
    <r>
      <t xml:space="preserve">OrderBookID: 
</t>
    </r>
    <r>
      <rPr>
        <b/>
        <sz val="12"/>
        <color theme="1"/>
        <rFont val="Arial Narrow"/>
        <family val="2"/>
      </rPr>
      <t>14616533</t>
    </r>
    <phoneticPr fontId="4" type="noConversion"/>
  </si>
  <si>
    <t>7137016566729690342</t>
    <phoneticPr fontId="4" type="noConversion"/>
  </si>
  <si>
    <t>7137016566729690345</t>
    <phoneticPr fontId="4" type="noConversion"/>
  </si>
  <si>
    <t>7137016566729690348</t>
    <phoneticPr fontId="4" type="noConversion"/>
  </si>
  <si>
    <t>7137016566729690351</t>
    <phoneticPr fontId="4" type="noConversion"/>
  </si>
  <si>
    <t>7137016566729690354</t>
    <phoneticPr fontId="4" type="noConversion"/>
  </si>
  <si>
    <t>7137016566729690357</t>
    <phoneticPr fontId="4" type="noConversion"/>
  </si>
  <si>
    <t>7137016566729690360</t>
    <phoneticPr fontId="4" type="noConversion"/>
  </si>
  <si>
    <t>7137016566729676647</t>
    <phoneticPr fontId="4" type="noConversion"/>
  </si>
  <si>
    <t>7137016566729690393</t>
    <phoneticPr fontId="4" type="noConversion"/>
  </si>
  <si>
    <t>7137016566729690390</t>
    <phoneticPr fontId="4" type="noConversion"/>
  </si>
  <si>
    <t>7137016566729690387</t>
    <phoneticPr fontId="4" type="noConversion"/>
  </si>
  <si>
    <t>7137016566729690384</t>
    <phoneticPr fontId="4" type="noConversion"/>
  </si>
  <si>
    <t>7137016566729690381</t>
    <phoneticPr fontId="4" type="noConversion"/>
  </si>
  <si>
    <t>7137016566729690378</t>
    <phoneticPr fontId="4" type="noConversion"/>
  </si>
  <si>
    <t>7137016566729690375</t>
    <phoneticPr fontId="4" type="noConversion"/>
  </si>
  <si>
    <t>7137016566729690372</t>
    <phoneticPr fontId="4" type="noConversion"/>
  </si>
  <si>
    <t>7137016566729688198</t>
    <phoneticPr fontId="4" type="noConversion"/>
  </si>
  <si>
    <t>7137016566729688201</t>
    <phoneticPr fontId="4" type="noConversion"/>
  </si>
  <si>
    <r>
      <t xml:space="preserve">OrderBookID: 
</t>
    </r>
    <r>
      <rPr>
        <b/>
        <sz val="12"/>
        <color theme="1"/>
        <rFont val="Arial Narrow"/>
        <family val="2"/>
      </rPr>
      <t>15206357</t>
    </r>
    <phoneticPr fontId="4" type="noConversion"/>
  </si>
  <si>
    <t>7137016566729688387</t>
    <phoneticPr fontId="4" type="noConversion"/>
  </si>
  <si>
    <t>7137016566729688390</t>
    <phoneticPr fontId="4" type="noConversion"/>
  </si>
  <si>
    <t>7137016566729688393</t>
    <phoneticPr fontId="4" type="noConversion"/>
  </si>
  <si>
    <t>7137016566729688396</t>
    <phoneticPr fontId="4" type="noConversion"/>
  </si>
  <si>
    <t>7137016566729688399</t>
    <phoneticPr fontId="4" type="noConversion"/>
  </si>
  <si>
    <t>7137016566729686901</t>
    <phoneticPr fontId="4" type="noConversion"/>
  </si>
  <si>
    <t>7137016566729686904</t>
    <phoneticPr fontId="4" type="noConversion"/>
  </si>
  <si>
    <t>7137016566729676863</t>
    <phoneticPr fontId="4" type="noConversion"/>
  </si>
  <si>
    <t>7137016566729688438</t>
    <phoneticPr fontId="4" type="noConversion"/>
  </si>
  <si>
    <t>7137016566729688435</t>
    <phoneticPr fontId="4" type="noConversion"/>
  </si>
  <si>
    <t>7137016566729688432</t>
    <phoneticPr fontId="4" type="noConversion"/>
  </si>
  <si>
    <t>7137016566729688429</t>
    <phoneticPr fontId="4" type="noConversion"/>
  </si>
  <si>
    <t>7137016566729688426</t>
    <phoneticPr fontId="4" type="noConversion"/>
  </si>
  <si>
    <t>7137016566729688423</t>
    <phoneticPr fontId="4" type="noConversion"/>
  </si>
  <si>
    <t>7137016566729688420</t>
    <phoneticPr fontId="4" type="noConversion"/>
  </si>
  <si>
    <t>7137016566729688417</t>
    <phoneticPr fontId="4" type="noConversion"/>
  </si>
  <si>
    <t>7137016566729684726</t>
    <phoneticPr fontId="4" type="noConversion"/>
  </si>
  <si>
    <t>HKB</t>
  </si>
  <si>
    <t>2019-12-30 (UInt16: ‭0011 1101 1001 1110‬)</t>
  </si>
  <si>
    <t>a.          Test Case 2-3 Scenario 4: AggregateQuantity, DealCount and Turnover</t>
  </si>
  <si>
    <t>c. Test Case 3-3: Update Scenario 1 - 2</t>
  </si>
  <si>
    <t>Scenario 20</t>
  </si>
  <si>
    <t>Scenario 15</t>
  </si>
  <si>
    <t>Scenario 16</t>
  </si>
  <si>
    <t>Scenario 17</t>
  </si>
  <si>
    <t>Scenario 18</t>
  </si>
  <si>
    <t>Scenario 19</t>
  </si>
  <si>
    <t>Section B. For DS Subscribers Only (Scenario 10 - 14)</t>
  </si>
  <si>
    <t>Section C. For DP Subscribers Only (Scenario 15 - 19)</t>
  </si>
  <si>
    <t>Scenario 21</t>
  </si>
  <si>
    <t>Scenario 22</t>
  </si>
  <si>
    <t>Section D. For DF Subscribers Only (Scenario 20 - 22)</t>
  </si>
  <si>
    <t>Scenario 23</t>
  </si>
  <si>
    <t>Scenario 24</t>
  </si>
  <si>
    <t>Scenario 25</t>
  </si>
  <si>
    <t>Scenario 26</t>
  </si>
  <si>
    <t>Scenario 27</t>
  </si>
  <si>
    <t>Scenario 28</t>
  </si>
  <si>
    <t>Section E. For D-Lite Subscribers Only (Scenario 23 - 28)</t>
  </si>
  <si>
    <t>Scenario 29</t>
  </si>
  <si>
    <t>Scenario 30</t>
  </si>
  <si>
    <t>Scenario 31</t>
  </si>
  <si>
    <t>Section F. For DT Subscribers Only (Scenario 29 - 31)</t>
  </si>
  <si>
    <t>7065574703498264581</t>
  </si>
  <si>
    <t>2018-11-15 15:26:14.61</t>
  </si>
  <si>
    <t>Scenario 5</t>
  </si>
  <si>
    <t>Scenario 6</t>
  </si>
  <si>
    <t>Scenario 7</t>
  </si>
  <si>
    <t>Scenario 8</t>
  </si>
  <si>
    <t>Scenario 9</t>
  </si>
  <si>
    <t>Scenario 10</t>
  </si>
  <si>
    <t>Scenario 11</t>
  </si>
  <si>
    <t>Scenario 12</t>
  </si>
  <si>
    <t>Scenario 13</t>
  </si>
  <si>
    <t>Scenario 14</t>
  </si>
  <si>
    <r>
      <t xml:space="preserve">OrderBookID: 
</t>
    </r>
    <r>
      <rPr>
        <b/>
        <sz val="10"/>
        <color theme="1"/>
        <rFont val="Arial"/>
        <family val="2"/>
      </rPr>
      <t>21368738</t>
    </r>
  </si>
  <si>
    <r>
      <t xml:space="preserve">OrderBookID: 
</t>
    </r>
    <r>
      <rPr>
        <b/>
        <sz val="10"/>
        <color theme="1"/>
        <rFont val="Arial"/>
        <family val="2"/>
      </rPr>
      <t>3542948</t>
    </r>
  </si>
  <si>
    <r>
      <t xml:space="preserve">OrderBookID: 
</t>
    </r>
    <r>
      <rPr>
        <b/>
        <sz val="10"/>
        <color theme="1"/>
        <rFont val="Arial"/>
        <family val="2"/>
      </rPr>
      <t>7606177</t>
    </r>
  </si>
  <si>
    <r>
      <t xml:space="preserve">OrderBookID: 
</t>
    </r>
    <r>
      <rPr>
        <b/>
        <sz val="10"/>
        <color theme="1"/>
        <rFont val="Arial"/>
        <family val="2"/>
      </rPr>
      <t>46993314</t>
    </r>
  </si>
  <si>
    <r>
      <t xml:space="preserve">OrderBookID: 
</t>
    </r>
    <r>
      <rPr>
        <b/>
        <sz val="10"/>
        <color theme="1"/>
        <rFont val="Arial"/>
        <family val="2"/>
      </rPr>
      <t>1183650</t>
    </r>
  </si>
  <si>
    <r>
      <t xml:space="preserve">OrderBookID: 
</t>
    </r>
    <r>
      <rPr>
        <b/>
        <sz val="10"/>
        <color theme="1"/>
        <rFont val="Arial"/>
        <family val="2"/>
      </rPr>
      <t>921508</t>
    </r>
  </si>
  <si>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</si>
  <si>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Test case 5B&amp;C-2: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</si>
</sst>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
    <numFmt numFmtId="165" formatCode="yyyy\-mm\-dd\ hh:mm:ss"/>
    <numFmt numFmtId="166" formatCode="[$-F400]h:mm:ss\ AM/PM"/>
  </numFmts>
  <fonts count="49">
    <font>
      <sz val="11"/>
      <color theme="1"/>
      <name val="Calibri"/>
      <family val="2"/>
      <charset val="136"/>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sz val="12"/>
      <color theme="1"/>
      <name val="細明體"/>
      <family val="3"/>
      <charset val="136"/>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sz val="10"/>
      <color theme="1"/>
      <name val="Arial Unicode MS"/>
      <family val="2"/>
      <charset val="136"/>
    </font>
    <font>
      <sz val="10"/>
      <name val="Arial Narrow"/>
      <family val="2"/>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diagonal/>
    </border>
    <border>
      <left style="double">
        <color indexed="64"/>
      </left>
      <right/>
      <top/>
      <bottom/>
      <diagonal/>
    </border>
  </borders>
  <cellStyleXfs count="2">
    <xf numFmtId="0" fontId="0" fillId="0" borderId="0">
      <alignment vertical="center"/>
    </xf>
    <xf numFmtId="0" fontId="40" fillId="0" borderId="0" applyNumberFormat="0" applyFill="0" applyBorder="0" applyAlignment="0" applyProtection="0">
      <alignment vertical="center"/>
    </xf>
  </cellStyleXfs>
  <cellXfs count="1159">
    <xf numFmtId="0" fontId="0" fillId="0" borderId="0" xfId="0">
      <alignment vertical="center"/>
    </xf>
    <xf numFmtId="0" fontId="5" fillId="2" borderId="0" xfId="0" applyFont="1" applyFill="1">
      <alignment vertical="center"/>
    </xf>
    <xf numFmtId="0" fontId="0" fillId="0" borderId="0" xfId="0" applyFo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right" vertical="center"/>
    </xf>
    <xf numFmtId="0" fontId="9" fillId="2" borderId="2" xfId="0" applyFont="1" applyFill="1" applyBorder="1" applyAlignment="1">
      <alignment horizontal="right" vertical="center"/>
    </xf>
    <xf numFmtId="0" fontId="2"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2" borderId="2" xfId="0" applyFont="1" applyFill="1" applyBorder="1" applyAlignment="1">
      <alignment horizontal="right" vertical="center"/>
    </xf>
    <xf numFmtId="22" fontId="5" fillId="0" borderId="2" xfId="0" quotePrefix="1" applyNumberFormat="1" applyFont="1" applyFill="1" applyBorder="1" applyAlignment="1">
      <alignment horizontal="right" vertical="center"/>
    </xf>
    <xf numFmtId="0" fontId="5" fillId="0" borderId="2" xfId="0" quotePrefix="1" applyFont="1" applyFill="1" applyBorder="1" applyAlignment="1">
      <alignment horizontal="right" vertical="center"/>
    </xf>
    <xf numFmtId="0" fontId="5" fillId="2" borderId="2" xfId="0" quotePrefix="1" applyFont="1" applyFill="1" applyBorder="1" applyAlignment="1">
      <alignment horizontal="right" vertical="center"/>
    </xf>
    <xf numFmtId="14" fontId="5" fillId="0" borderId="2" xfId="0" quotePrefix="1" applyNumberFormat="1" applyFont="1" applyFill="1" applyBorder="1" applyAlignment="1">
      <alignment horizontal="right" vertical="center"/>
    </xf>
    <xf numFmtId="0" fontId="5" fillId="0" borderId="2" xfId="0" quotePrefix="1" applyNumberFormat="1" applyFont="1" applyFill="1" applyBorder="1" applyAlignment="1">
      <alignment horizontal="right" vertical="center"/>
    </xf>
    <xf numFmtId="0" fontId="9" fillId="0" borderId="2" xfId="0" applyFont="1" applyFill="1" applyBorder="1" applyAlignment="1">
      <alignment horizontal="center" vertical="center"/>
    </xf>
    <xf numFmtId="0" fontId="2" fillId="0" borderId="0" xfId="0" applyFont="1" applyFill="1">
      <alignment vertical="center"/>
    </xf>
    <xf numFmtId="0" fontId="5" fillId="0" borderId="2" xfId="0" applyFont="1" applyFill="1" applyBorder="1" applyAlignment="1">
      <alignment horizontal="right" vertical="center" wrapText="1"/>
    </xf>
    <xf numFmtId="0" fontId="9" fillId="2" borderId="0" xfId="0" applyFont="1" applyFill="1">
      <alignment vertical="center"/>
    </xf>
    <xf numFmtId="0" fontId="6" fillId="2" borderId="1" xfId="0" applyFont="1" applyFill="1" applyBorder="1" applyAlignment="1">
      <alignment horizontal="lef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horizontal="right" vertical="center"/>
    </xf>
    <xf numFmtId="22" fontId="5" fillId="2" borderId="0" xfId="0" applyNumberFormat="1" applyFont="1" applyFill="1">
      <alignment vertical="center"/>
    </xf>
    <xf numFmtId="0" fontId="5" fillId="0" borderId="0" xfId="0" applyFont="1" applyFill="1">
      <alignment vertical="center"/>
    </xf>
    <xf numFmtId="0" fontId="6" fillId="2" borderId="0" xfId="0" applyFont="1" applyFill="1" applyAlignment="1">
      <alignment horizontal="left" vertical="center"/>
    </xf>
    <xf numFmtId="0" fontId="5" fillId="2" borderId="3" xfId="0" applyFont="1" applyFill="1" applyBorder="1" applyAlignment="1">
      <alignment horizontal="left" vertical="center"/>
    </xf>
    <xf numFmtId="0" fontId="5" fillId="0" borderId="2" xfId="0" applyFont="1" applyFill="1" applyBorder="1" applyAlignment="1">
      <alignment horizontal="left" vertical="center"/>
    </xf>
    <xf numFmtId="0" fontId="6" fillId="2" borderId="2" xfId="0" applyFont="1" applyFill="1" applyBorder="1" applyAlignment="1">
      <alignment horizontal="center" vertical="center"/>
    </xf>
    <xf numFmtId="0" fontId="5" fillId="2" borderId="2" xfId="0" applyFont="1" applyFill="1" applyBorder="1">
      <alignment vertical="center"/>
    </xf>
    <xf numFmtId="0" fontId="9" fillId="2" borderId="2" xfId="0" applyFont="1" applyFill="1" applyBorder="1">
      <alignment vertical="center"/>
    </xf>
    <xf numFmtId="0" fontId="6" fillId="2" borderId="0" xfId="0" applyFont="1" applyFill="1" applyAlignment="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xf>
    <xf numFmtId="0" fontId="7" fillId="2" borderId="2" xfId="0" applyFont="1" applyFill="1" applyBorder="1">
      <alignment vertical="center"/>
    </xf>
    <xf numFmtId="0" fontId="7" fillId="2" borderId="4" xfId="0" applyFont="1" applyFill="1" applyBorder="1" applyAlignment="1">
      <alignment horizontal="right" vertical="center" wrapText="1"/>
    </xf>
    <xf numFmtId="0" fontId="7" fillId="2" borderId="4" xfId="0" applyFont="1" applyFill="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horizontal="right" vertical="center"/>
    </xf>
    <xf numFmtId="0" fontId="6" fillId="2" borderId="4" xfId="0" quotePrefix="1" applyFont="1" applyFill="1" applyBorder="1" applyAlignment="1">
      <alignment horizontal="right" vertical="center"/>
    </xf>
    <xf numFmtId="0" fontId="6" fillId="2" borderId="4" xfId="0" applyFont="1" applyFill="1" applyBorder="1" applyAlignment="1">
      <alignment horizontal="right" vertical="center"/>
    </xf>
    <xf numFmtId="0" fontId="6" fillId="0" borderId="4" xfId="0" applyFont="1" applyFill="1" applyBorder="1" applyAlignment="1">
      <alignment horizontal="center" vertical="center"/>
    </xf>
    <xf numFmtId="0" fontId="5" fillId="2" borderId="2" xfId="0" quotePrefix="1" applyFont="1" applyFill="1" applyBorder="1" applyAlignment="1">
      <alignment horizontal="center" vertical="center"/>
    </xf>
    <xf numFmtId="0" fontId="6" fillId="2" borderId="4" xfId="0" applyFont="1" applyFill="1" applyBorder="1" applyAlignment="1">
      <alignment horizontal="center" vertical="center"/>
    </xf>
    <xf numFmtId="0" fontId="6" fillId="0" borderId="4" xfId="0" applyFont="1" applyFill="1" applyBorder="1">
      <alignment vertical="center"/>
    </xf>
    <xf numFmtId="0" fontId="5" fillId="0" borderId="2"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quotePrefix="1" applyFont="1" applyFill="1" applyBorder="1" applyAlignment="1">
      <alignment horizontal="center" vertical="center"/>
    </xf>
    <xf numFmtId="0" fontId="6" fillId="2" borderId="0" xfId="0" applyFont="1" applyFill="1" applyBorder="1">
      <alignment vertical="center"/>
    </xf>
    <xf numFmtId="0" fontId="5" fillId="2" borderId="7" xfId="0" applyFont="1" applyFill="1" applyBorder="1" applyAlignment="1">
      <alignment horizontal="left" vertical="center"/>
    </xf>
    <xf numFmtId="0" fontId="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2" xfId="0" applyFont="1" applyFill="1" applyBorder="1" applyAlignment="1">
      <alignment horizontal="right" vertical="center" wrapText="1"/>
    </xf>
    <xf numFmtId="0" fontId="7" fillId="2" borderId="2" xfId="0" quotePrefix="1" applyFont="1" applyFill="1" applyBorder="1" applyAlignment="1">
      <alignment horizontal="left" vertical="center"/>
    </xf>
    <xf numFmtId="0" fontId="6" fillId="2" borderId="2"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lignment vertical="center"/>
    </xf>
    <xf numFmtId="0" fontId="7" fillId="2" borderId="8" xfId="0" applyFont="1" applyFill="1" applyBorder="1" applyAlignment="1">
      <alignment horizontal="center" vertical="center"/>
    </xf>
    <xf numFmtId="0" fontId="7" fillId="2" borderId="9" xfId="0" quotePrefix="1" applyFont="1" applyFill="1" applyBorder="1">
      <alignment vertical="center"/>
    </xf>
    <xf numFmtId="0" fontId="6" fillId="2" borderId="9" xfId="0" applyFont="1" applyFill="1" applyBorder="1">
      <alignment vertical="center"/>
    </xf>
    <xf numFmtId="0" fontId="5" fillId="2" borderId="2" xfId="0" quotePrefix="1" applyFont="1" applyFill="1" applyBorder="1" applyAlignment="1">
      <alignment horizontal="left" vertical="center"/>
    </xf>
    <xf numFmtId="22" fontId="5" fillId="2" borderId="2" xfId="0" quotePrefix="1" applyNumberFormat="1" applyFont="1" applyFill="1" applyBorder="1" applyAlignment="1">
      <alignment horizontal="left" vertical="center"/>
    </xf>
    <xf numFmtId="0" fontId="5" fillId="2" borderId="2" xfId="0" applyFont="1" applyFill="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3" fillId="2"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12" fillId="0" borderId="0" xfId="0" applyFont="1" applyFill="1" applyBorder="1" applyAlignment="1">
      <alignment vertical="center" wrapText="1"/>
    </xf>
    <xf numFmtId="0" fontId="12" fillId="2" borderId="0" xfId="0" applyFont="1" applyFill="1">
      <alignment vertical="center"/>
    </xf>
    <xf numFmtId="0" fontId="12" fillId="2" borderId="0" xfId="0" applyFont="1" applyFill="1" applyBorder="1" applyAlignment="1">
      <alignment vertical="center" wrapText="1"/>
    </xf>
    <xf numFmtId="0" fontId="12" fillId="0" borderId="0" xfId="0" applyFont="1" applyFill="1">
      <alignment vertical="center"/>
    </xf>
    <xf numFmtId="0" fontId="12" fillId="3" borderId="22"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quotePrefix="1"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4" borderId="0" xfId="0" applyFont="1" applyFill="1">
      <alignment vertical="center"/>
    </xf>
    <xf numFmtId="0" fontId="12" fillId="2" borderId="0" xfId="0" applyFont="1" applyFill="1" applyAlignment="1">
      <alignment horizontal="left"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36" xfId="0" applyFont="1" applyFill="1" applyBorder="1" applyAlignment="1">
      <alignment horizontal="center" vertical="center"/>
    </xf>
    <xf numFmtId="0" fontId="13" fillId="2" borderId="0" xfId="0" applyFont="1" applyFill="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3" fillId="0" borderId="0" xfId="0" applyFont="1" applyFill="1">
      <alignment vertical="center"/>
    </xf>
    <xf numFmtId="0" fontId="12" fillId="0" borderId="29" xfId="0" applyFont="1" applyFill="1" applyBorder="1" applyAlignment="1">
      <alignment vertical="center"/>
    </xf>
    <xf numFmtId="0" fontId="12" fillId="0" borderId="6" xfId="0" applyFont="1" applyFill="1" applyBorder="1" applyAlignment="1">
      <alignment vertical="center"/>
    </xf>
    <xf numFmtId="0" fontId="12" fillId="0" borderId="30" xfId="0" applyFont="1" applyFill="1" applyBorder="1" applyAlignment="1">
      <alignment vertical="center"/>
    </xf>
    <xf numFmtId="0" fontId="12" fillId="2" borderId="29" xfId="0" applyFont="1" applyFill="1" applyBorder="1" applyAlignment="1">
      <alignment vertical="center"/>
    </xf>
    <xf numFmtId="0" fontId="12" fillId="2" borderId="6" xfId="0" applyFont="1" applyFill="1" applyBorder="1" applyAlignment="1">
      <alignment vertical="center"/>
    </xf>
    <xf numFmtId="0" fontId="12" fillId="2" borderId="30" xfId="0" applyFont="1" applyFill="1" applyBorder="1" applyAlignment="1">
      <alignment vertical="center"/>
    </xf>
    <xf numFmtId="0" fontId="12" fillId="0" borderId="3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9" xfId="0" quotePrefix="1" applyFont="1" applyFill="1" applyBorder="1" applyAlignment="1">
      <alignment horizontal="center" vertical="center"/>
    </xf>
    <xf numFmtId="0" fontId="12" fillId="2" borderId="44"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3" fillId="4" borderId="0" xfId="0" applyFont="1" applyFill="1">
      <alignment vertical="center"/>
    </xf>
    <xf numFmtId="0" fontId="12" fillId="3" borderId="27" xfId="0" applyFont="1" applyFill="1" applyBorder="1" applyAlignment="1">
      <alignment horizontal="center" vertical="center" wrapText="1"/>
    </xf>
    <xf numFmtId="0" fontId="12" fillId="2" borderId="30" xfId="0" quotePrefix="1"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4" xfId="0" quotePrefix="1" applyFont="1" applyFill="1" applyBorder="1" applyAlignment="1">
      <alignment vertical="center"/>
    </xf>
    <xf numFmtId="0" fontId="12" fillId="2" borderId="1" xfId="0" applyFont="1" applyFill="1" applyBorder="1" applyAlignment="1">
      <alignment vertical="center"/>
    </xf>
    <xf numFmtId="0" fontId="12" fillId="2" borderId="55" xfId="0" applyFont="1" applyFill="1" applyBorder="1" applyAlignment="1">
      <alignment horizontal="center" vertical="center" wrapText="1"/>
    </xf>
    <xf numFmtId="0" fontId="12" fillId="0" borderId="44"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12" fillId="2" borderId="44" xfId="0" quotePrefix="1" applyFont="1" applyFill="1" applyBorder="1" applyAlignment="1">
      <alignment vertical="center"/>
    </xf>
    <xf numFmtId="0" fontId="12" fillId="2" borderId="46" xfId="0" applyFont="1" applyFill="1" applyBorder="1" applyAlignment="1">
      <alignment horizontal="center" vertical="center" wrapText="1"/>
    </xf>
    <xf numFmtId="0" fontId="12" fillId="2" borderId="47" xfId="0" quotePrefix="1"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4" xfId="0" quotePrefix="1" applyFont="1" applyFill="1" applyBorder="1" applyAlignment="1">
      <alignment horizontal="center" vertical="center"/>
    </xf>
    <xf numFmtId="0" fontId="12" fillId="2" borderId="1" xfId="0" applyFont="1" applyFill="1" applyBorder="1" applyAlignment="1">
      <alignment horizontal="center" vertical="center"/>
    </xf>
    <xf numFmtId="0" fontId="12" fillId="2" borderId="57" xfId="0" applyFont="1" applyFill="1" applyBorder="1" applyAlignment="1">
      <alignment vertical="center"/>
    </xf>
    <xf numFmtId="0" fontId="12" fillId="2" borderId="58" xfId="0" applyFont="1" applyFill="1" applyBorder="1" applyAlignment="1">
      <alignment vertical="center"/>
    </xf>
    <xf numFmtId="0" fontId="12" fillId="2" borderId="59" xfId="0" quotePrefix="1" applyFont="1" applyFill="1" applyBorder="1" applyAlignment="1">
      <alignment vertical="center"/>
    </xf>
    <xf numFmtId="0" fontId="12" fillId="2" borderId="60" xfId="0" applyFont="1" applyFill="1" applyBorder="1" applyAlignment="1">
      <alignment vertical="center"/>
    </xf>
    <xf numFmtId="0" fontId="12" fillId="2" borderId="61" xfId="0" applyFont="1" applyFill="1" applyBorder="1" applyAlignment="1">
      <alignment horizontal="center" vertical="center" wrapText="1"/>
    </xf>
    <xf numFmtId="0" fontId="12" fillId="2" borderId="62" xfId="0" quotePrefix="1" applyFont="1" applyFill="1" applyBorder="1" applyAlignment="1">
      <alignment horizontal="center" vertical="center"/>
    </xf>
    <xf numFmtId="0" fontId="12" fillId="2" borderId="60" xfId="0" applyFont="1" applyFill="1" applyBorder="1" applyAlignment="1">
      <alignment horizontal="center" vertical="center"/>
    </xf>
    <xf numFmtId="0" fontId="12" fillId="2" borderId="63" xfId="0" applyFont="1" applyFill="1" applyBorder="1" applyAlignment="1">
      <alignment horizontal="center" vertical="center"/>
    </xf>
    <xf numFmtId="0" fontId="12" fillId="0" borderId="70" xfId="0" applyFont="1" applyFill="1" applyBorder="1" applyAlignment="1">
      <alignment vertical="center"/>
    </xf>
    <xf numFmtId="0" fontId="12" fillId="0" borderId="0" xfId="0" applyFont="1" applyFill="1" applyBorder="1" applyAlignment="1">
      <alignment vertical="center"/>
    </xf>
    <xf numFmtId="0" fontId="12" fillId="2" borderId="59" xfId="0" quotePrefix="1" applyFont="1" applyFill="1" applyBorder="1" applyAlignment="1">
      <alignment horizontal="center" vertical="center"/>
    </xf>
    <xf numFmtId="0" fontId="12" fillId="0" borderId="54"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2" borderId="72" xfId="0" quotePrefix="1" applyFont="1" applyFill="1" applyBorder="1" applyAlignment="1">
      <alignment horizontal="center" vertical="center" wrapText="1"/>
    </xf>
    <xf numFmtId="0" fontId="12" fillId="2" borderId="52" xfId="0" applyFont="1" applyFill="1" applyBorder="1" applyAlignment="1">
      <alignment horizontal="center" vertical="center"/>
    </xf>
    <xf numFmtId="0" fontId="12" fillId="0" borderId="4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quotePrefix="1" applyFont="1" applyFill="1" applyBorder="1" applyAlignment="1">
      <alignment vertical="center" wrapText="1"/>
    </xf>
    <xf numFmtId="0" fontId="12" fillId="2" borderId="44" xfId="0" applyFont="1" applyFill="1" applyBorder="1" applyAlignment="1">
      <alignment horizontal="center" vertical="center" wrapText="1"/>
    </xf>
    <xf numFmtId="0" fontId="12" fillId="2" borderId="73" xfId="0" applyFont="1" applyFill="1" applyBorder="1">
      <alignment vertical="center"/>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12" fillId="2" borderId="72"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44" xfId="0" quotePrefix="1"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0" borderId="28" xfId="0" applyFont="1" applyFill="1" applyBorder="1" applyAlignment="1">
      <alignment vertical="center"/>
    </xf>
    <xf numFmtId="0" fontId="12" fillId="0" borderId="36" xfId="0" applyFont="1" applyFill="1" applyBorder="1" applyAlignment="1">
      <alignment vertical="center"/>
    </xf>
    <xf numFmtId="0" fontId="12" fillId="2" borderId="51" xfId="0" quotePrefix="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72" xfId="0" quotePrefix="1"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52" xfId="0" quotePrefix="1"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2" fillId="2" borderId="59" xfId="0" applyFont="1" applyFill="1" applyBorder="1" applyAlignment="1">
      <alignment horizontal="center" vertical="center"/>
    </xf>
    <xf numFmtId="0" fontId="7" fillId="0" borderId="0" xfId="0" applyFont="1" applyFill="1" applyAlignment="1">
      <alignment vertical="center"/>
    </xf>
    <xf numFmtId="0" fontId="12" fillId="3" borderId="7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3" fillId="2" borderId="0" xfId="0" applyFont="1" applyFill="1" applyBorder="1">
      <alignment vertical="center"/>
    </xf>
    <xf numFmtId="0" fontId="12" fillId="2" borderId="0" xfId="0" applyFont="1" applyFill="1" applyBorder="1" applyAlignment="1">
      <alignment horizontal="center" vertical="center" wrapText="1"/>
    </xf>
    <xf numFmtId="49" fontId="0" fillId="0" borderId="0" xfId="0" applyNumberFormat="1" applyFill="1">
      <alignment vertical="center"/>
    </xf>
    <xf numFmtId="49" fontId="0" fillId="0" borderId="0" xfId="0" applyNumberFormat="1" applyFill="1" applyAlignment="1">
      <alignment horizontal="center" vertical="center"/>
    </xf>
    <xf numFmtId="0" fontId="12" fillId="2" borderId="0" xfId="0" applyFont="1" applyFill="1" applyBorder="1" applyAlignment="1">
      <alignment vertical="center"/>
    </xf>
    <xf numFmtId="0" fontId="12" fillId="2" borderId="0" xfId="0" quotePrefix="1" applyFont="1" applyFill="1" applyBorder="1" applyAlignment="1">
      <alignment horizontal="center" vertical="center" wrapText="1"/>
    </xf>
    <xf numFmtId="0" fontId="12" fillId="2" borderId="50" xfId="0" quotePrefix="1" applyFont="1" applyFill="1" applyBorder="1" applyAlignment="1">
      <alignment vertical="center" wrapText="1"/>
    </xf>
    <xf numFmtId="0" fontId="13" fillId="0" borderId="56" xfId="0" applyFont="1" applyFill="1" applyBorder="1">
      <alignment vertical="center"/>
    </xf>
    <xf numFmtId="0" fontId="13" fillId="0" borderId="0" xfId="0" applyFont="1" applyFill="1" applyBorder="1">
      <alignment vertical="center"/>
    </xf>
    <xf numFmtId="0" fontId="12" fillId="2" borderId="43" xfId="0" quotePrefix="1" applyFont="1" applyFill="1" applyBorder="1" applyAlignment="1">
      <alignment vertical="center" wrapText="1"/>
    </xf>
    <xf numFmtId="0" fontId="12" fillId="2" borderId="0" xfId="0" quotePrefix="1" applyFont="1" applyFill="1" applyBorder="1" applyAlignment="1">
      <alignment vertical="center" wrapText="1"/>
    </xf>
    <xf numFmtId="0" fontId="12" fillId="2" borderId="5" xfId="0" applyFont="1" applyFill="1" applyBorder="1" applyAlignment="1">
      <alignment horizontal="center" vertical="center" wrapText="1"/>
    </xf>
    <xf numFmtId="0" fontId="12" fillId="0" borderId="6" xfId="0" quotePrefix="1" applyFont="1" applyFill="1" applyBorder="1" applyAlignment="1">
      <alignment horizontal="center" vertical="center"/>
    </xf>
    <xf numFmtId="0" fontId="13" fillId="2" borderId="59" xfId="0" applyFont="1" applyFill="1" applyBorder="1">
      <alignment vertical="center"/>
    </xf>
    <xf numFmtId="0" fontId="13" fillId="2" borderId="60" xfId="0" applyFont="1" applyFill="1" applyBorder="1">
      <alignment vertical="center"/>
    </xf>
    <xf numFmtId="0" fontId="3" fillId="2" borderId="0" xfId="0" applyFont="1" applyFill="1" applyAlignment="1">
      <alignment horizontal="left" vertical="center"/>
    </xf>
    <xf numFmtId="0" fontId="0" fillId="0" borderId="0" xfId="0" applyFill="1">
      <alignment vertical="center"/>
    </xf>
    <xf numFmtId="0" fontId="12" fillId="2" borderId="1"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6" xfId="0" quotePrefix="1" applyFont="1" applyFill="1" applyBorder="1" applyAlignment="1">
      <alignment horizontal="center" vertical="center" wrapText="1"/>
    </xf>
    <xf numFmtId="0" fontId="12" fillId="2" borderId="45" xfId="0" quotePrefix="1" applyFont="1" applyFill="1" applyBorder="1" applyAlignment="1">
      <alignment horizontal="center" vertical="center"/>
    </xf>
    <xf numFmtId="0" fontId="12" fillId="2" borderId="45" xfId="0" quotePrefix="1" applyFont="1" applyFill="1" applyBorder="1" applyAlignment="1">
      <alignment horizontal="center" vertical="center" wrapText="1"/>
    </xf>
    <xf numFmtId="0" fontId="12" fillId="2" borderId="36" xfId="0" quotePrefix="1" applyFont="1" applyFill="1" applyBorder="1" applyAlignment="1">
      <alignment horizontal="center" vertical="center"/>
    </xf>
    <xf numFmtId="0" fontId="12" fillId="2" borderId="46" xfId="0" quotePrefix="1" applyFont="1" applyFill="1" applyBorder="1" applyAlignment="1">
      <alignment horizontal="center" vertical="center"/>
    </xf>
    <xf numFmtId="0" fontId="12" fillId="2" borderId="28" xfId="0" quotePrefix="1"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2" fillId="2" borderId="22" xfId="0" quotePrefix="1" applyFont="1" applyFill="1" applyBorder="1" applyAlignment="1">
      <alignment horizontal="center" vertical="center" wrapText="1"/>
    </xf>
    <xf numFmtId="0" fontId="12" fillId="2" borderId="59" xfId="0" applyFont="1" applyFill="1" applyBorder="1">
      <alignment vertical="center"/>
    </xf>
    <xf numFmtId="0" fontId="12" fillId="2" borderId="60" xfId="0" applyFont="1" applyFill="1" applyBorder="1">
      <alignment vertical="center"/>
    </xf>
    <xf numFmtId="0" fontId="12" fillId="2" borderId="72" xfId="0" applyFont="1" applyFill="1" applyBorder="1" applyAlignment="1">
      <alignment horizontal="center" vertical="center" wrapText="1"/>
    </xf>
    <xf numFmtId="0" fontId="12" fillId="2" borderId="52" xfId="0" quotePrefix="1" applyFont="1" applyFill="1" applyBorder="1" applyAlignment="1">
      <alignment horizontal="center" vertical="center"/>
    </xf>
    <xf numFmtId="0" fontId="0" fillId="2" borderId="0" xfId="0" applyFill="1">
      <alignment vertical="center"/>
    </xf>
    <xf numFmtId="0" fontId="12" fillId="2" borderId="29" xfId="0" quotePrefix="1" applyFont="1" applyFill="1" applyBorder="1" applyAlignment="1">
      <alignment horizontal="center" vertical="center" wrapText="1"/>
    </xf>
    <xf numFmtId="0" fontId="12" fillId="2" borderId="61" xfId="0" applyFont="1" applyFill="1" applyBorder="1" applyAlignment="1">
      <alignment vertical="center"/>
    </xf>
    <xf numFmtId="0" fontId="6" fillId="2" borderId="0" xfId="0" applyFont="1" applyFill="1" applyAlignment="1">
      <alignment horizontal="center" vertical="center"/>
    </xf>
    <xf numFmtId="0" fontId="18" fillId="2" borderId="0" xfId="0" applyFont="1" applyFill="1">
      <alignment vertical="center"/>
    </xf>
    <xf numFmtId="0" fontId="18" fillId="2" borderId="0" xfId="0" applyFont="1" applyFill="1" applyAlignment="1">
      <alignment horizontal="center" vertical="center"/>
    </xf>
    <xf numFmtId="0" fontId="18" fillId="3" borderId="81" xfId="0" applyFont="1" applyFill="1" applyBorder="1" applyAlignment="1">
      <alignment horizontal="center" vertical="center" wrapText="1"/>
    </xf>
    <xf numFmtId="0" fontId="5" fillId="2" borderId="78" xfId="0" applyFont="1" applyFill="1" applyBorder="1" applyAlignment="1">
      <alignment vertical="center" wrapText="1"/>
    </xf>
    <xf numFmtId="0" fontId="18" fillId="2" borderId="81" xfId="0" applyFont="1" applyFill="1" applyBorder="1">
      <alignment vertical="center"/>
    </xf>
    <xf numFmtId="0" fontId="18" fillId="2" borderId="82" xfId="0" applyFont="1" applyFill="1" applyBorder="1">
      <alignment vertical="center"/>
    </xf>
    <xf numFmtId="0" fontId="18" fillId="2" borderId="83" xfId="0" applyFont="1" applyFill="1" applyBorder="1">
      <alignment vertical="center"/>
    </xf>
    <xf numFmtId="0" fontId="18" fillId="0" borderId="82" xfId="0" applyFont="1" applyFill="1" applyBorder="1" applyAlignment="1">
      <alignment vertical="center" wrapText="1"/>
    </xf>
    <xf numFmtId="0" fontId="18" fillId="2" borderId="84" xfId="0" applyFont="1" applyFill="1" applyBorder="1" applyAlignment="1">
      <alignment vertical="center" wrapText="1"/>
    </xf>
    <xf numFmtId="0" fontId="18" fillId="2" borderId="84" xfId="0" applyFont="1" applyFill="1" applyBorder="1">
      <alignment vertical="center"/>
    </xf>
    <xf numFmtId="0" fontId="18" fillId="2" borderId="85" xfId="0" applyFont="1" applyFill="1" applyBorder="1">
      <alignment vertical="center"/>
    </xf>
    <xf numFmtId="49" fontId="18" fillId="0" borderId="86" xfId="0" applyNumberFormat="1" applyFont="1" applyBorder="1">
      <alignment vertical="center"/>
    </xf>
    <xf numFmtId="0" fontId="18" fillId="2" borderId="87" xfId="0" applyFont="1" applyFill="1" applyBorder="1">
      <alignment vertical="center"/>
    </xf>
    <xf numFmtId="0" fontId="18" fillId="0" borderId="87" xfId="0" applyFont="1" applyBorder="1">
      <alignment vertical="center"/>
    </xf>
    <xf numFmtId="0" fontId="18" fillId="2" borderId="87" xfId="0" applyFont="1" applyFill="1" applyBorder="1" applyAlignment="1">
      <alignment vertical="center" wrapText="1"/>
    </xf>
    <xf numFmtId="0" fontId="18" fillId="2" borderId="88" xfId="0" applyFont="1" applyFill="1" applyBorder="1">
      <alignment vertical="center"/>
    </xf>
    <xf numFmtId="0" fontId="5" fillId="2" borderId="56" xfId="0" applyFont="1" applyFill="1" applyBorder="1" applyAlignment="1">
      <alignment vertical="center" wrapText="1"/>
    </xf>
    <xf numFmtId="49" fontId="18" fillId="0" borderId="32" xfId="0" applyNumberFormat="1" applyFont="1" applyBorder="1">
      <alignment vertical="center"/>
    </xf>
    <xf numFmtId="0" fontId="18" fillId="2" borderId="2" xfId="0" applyFont="1" applyFill="1" applyBorder="1">
      <alignment vertical="center"/>
    </xf>
    <xf numFmtId="0" fontId="18" fillId="0" borderId="2" xfId="0" applyFont="1" applyBorder="1">
      <alignment vertical="center"/>
    </xf>
    <xf numFmtId="0" fontId="18" fillId="2" borderId="2" xfId="0" applyFont="1" applyFill="1" applyBorder="1" applyAlignment="1">
      <alignment vertical="center" wrapText="1"/>
    </xf>
    <xf numFmtId="0" fontId="18" fillId="2" borderId="34" xfId="0" applyFont="1" applyFill="1" applyBorder="1">
      <alignment vertical="center"/>
    </xf>
    <xf numFmtId="0" fontId="5" fillId="2" borderId="59" xfId="0" applyFont="1" applyFill="1" applyBorder="1" applyAlignment="1">
      <alignment vertical="center" wrapText="1"/>
    </xf>
    <xf numFmtId="49" fontId="18" fillId="0" borderId="37" xfId="0" applyNumberFormat="1" applyFont="1" applyBorder="1">
      <alignment vertical="center"/>
    </xf>
    <xf numFmtId="0" fontId="18" fillId="2" borderId="38" xfId="0" applyFont="1" applyFill="1" applyBorder="1">
      <alignment vertical="center"/>
    </xf>
    <xf numFmtId="0" fontId="18" fillId="0" borderId="38" xfId="0" applyFont="1" applyBorder="1">
      <alignment vertical="center"/>
    </xf>
    <xf numFmtId="0" fontId="18" fillId="2" borderId="38" xfId="0" applyFont="1" applyFill="1" applyBorder="1" applyAlignment="1">
      <alignment vertical="center" wrapText="1"/>
    </xf>
    <xf numFmtId="0" fontId="18" fillId="2" borderId="42" xfId="0" applyFont="1" applyFill="1" applyBorder="1">
      <alignment vertical="center"/>
    </xf>
    <xf numFmtId="0" fontId="5" fillId="2" borderId="0" xfId="0" applyFont="1" applyFill="1" applyBorder="1" applyAlignment="1">
      <alignment vertical="center" wrapText="1"/>
    </xf>
    <xf numFmtId="0" fontId="18" fillId="2" borderId="0" xfId="0" applyFont="1" applyFill="1" applyBorder="1">
      <alignment vertical="center"/>
    </xf>
    <xf numFmtId="0" fontId="18" fillId="2" borderId="0" xfId="0" applyFont="1" applyFill="1" applyBorder="1" applyAlignment="1">
      <alignment vertical="center" wrapText="1"/>
    </xf>
    <xf numFmtId="0" fontId="18" fillId="2" borderId="0" xfId="0" quotePrefix="1" applyFont="1" applyFill="1" applyBorder="1" applyAlignment="1">
      <alignment horizontal="center" vertical="center" wrapText="1"/>
    </xf>
    <xf numFmtId="0" fontId="5" fillId="2" borderId="78" xfId="0" applyFont="1" applyFill="1" applyBorder="1">
      <alignment vertical="center"/>
    </xf>
    <xf numFmtId="0" fontId="5" fillId="2" borderId="56" xfId="0" applyFont="1" applyFill="1" applyBorder="1">
      <alignment vertical="center"/>
    </xf>
    <xf numFmtId="0" fontId="5" fillId="2" borderId="59" xfId="0" applyFont="1" applyFill="1" applyBorder="1">
      <alignment vertical="center"/>
    </xf>
    <xf numFmtId="0" fontId="18" fillId="2" borderId="65" xfId="0" applyFont="1" applyFill="1" applyBorder="1" applyAlignment="1">
      <alignment horizontal="left" vertical="center"/>
    </xf>
    <xf numFmtId="0" fontId="18" fillId="2" borderId="16" xfId="0" applyFont="1" applyFill="1" applyBorder="1">
      <alignment vertical="center"/>
    </xf>
    <xf numFmtId="0" fontId="18" fillId="2" borderId="17" xfId="0" applyFont="1" applyFill="1" applyBorder="1">
      <alignment vertical="center"/>
    </xf>
    <xf numFmtId="0" fontId="18" fillId="2" borderId="17" xfId="0" applyFont="1" applyFill="1" applyBorder="1" applyAlignment="1">
      <alignment vertical="center" wrapText="1"/>
    </xf>
    <xf numFmtId="0" fontId="18" fillId="2" borderId="21" xfId="0" applyFont="1" applyFill="1" applyBorder="1">
      <alignment vertical="center"/>
    </xf>
    <xf numFmtId="0" fontId="18" fillId="2" borderId="84" xfId="0" applyFont="1" applyFill="1" applyBorder="1" applyAlignment="1">
      <alignment horizontal="left" vertical="center"/>
    </xf>
    <xf numFmtId="49" fontId="18" fillId="0" borderId="86" xfId="0" quotePrefix="1" applyNumberFormat="1" applyFont="1" applyBorder="1">
      <alignment vertical="center"/>
    </xf>
    <xf numFmtId="0" fontId="18" fillId="2" borderId="87" xfId="0" applyFont="1" applyFill="1" applyBorder="1" applyAlignment="1">
      <alignment horizontal="left" vertical="center"/>
    </xf>
    <xf numFmtId="49" fontId="18" fillId="0" borderId="17" xfId="0" applyNumberFormat="1" applyFont="1" applyBorder="1">
      <alignment vertical="center"/>
    </xf>
    <xf numFmtId="49" fontId="18" fillId="0" borderId="90" xfId="0" applyNumberFormat="1" applyFont="1" applyBorder="1">
      <alignment vertical="center"/>
    </xf>
    <xf numFmtId="0" fontId="18" fillId="2" borderId="10" xfId="0" applyFont="1" applyFill="1" applyBorder="1" applyAlignment="1">
      <alignment horizontal="left" vertical="center"/>
    </xf>
    <xf numFmtId="49" fontId="18" fillId="0" borderId="2" xfId="0" applyNumberFormat="1" applyFont="1" applyBorder="1">
      <alignment vertical="center"/>
    </xf>
    <xf numFmtId="0" fontId="18" fillId="2" borderId="10" xfId="0" applyFont="1" applyFill="1" applyBorder="1" applyAlignment="1">
      <alignment vertical="center" wrapText="1"/>
    </xf>
    <xf numFmtId="0" fontId="18" fillId="2" borderId="10" xfId="0" applyFont="1" applyFill="1" applyBorder="1">
      <alignment vertical="center"/>
    </xf>
    <xf numFmtId="0" fontId="18" fillId="2" borderId="91" xfId="0" applyFont="1" applyFill="1" applyBorder="1">
      <alignment vertical="center"/>
    </xf>
    <xf numFmtId="0" fontId="18" fillId="2" borderId="2" xfId="0" applyFont="1" applyFill="1" applyBorder="1" applyAlignment="1">
      <alignment horizontal="left" vertical="center"/>
    </xf>
    <xf numFmtId="0" fontId="18" fillId="2" borderId="38" xfId="0" applyFont="1" applyFill="1" applyBorder="1" applyAlignment="1">
      <alignment horizontal="left" vertical="center"/>
    </xf>
    <xf numFmtId="49" fontId="18" fillId="0" borderId="38" xfId="0" applyNumberFormat="1" applyFont="1" applyBorder="1">
      <alignment vertical="center"/>
    </xf>
    <xf numFmtId="0" fontId="18" fillId="2" borderId="18" xfId="0" applyFont="1" applyFill="1" applyBorder="1">
      <alignment vertical="center"/>
    </xf>
    <xf numFmtId="0" fontId="18" fillId="2" borderId="81" xfId="0" quotePrefix="1" applyFont="1" applyFill="1" applyBorder="1" applyAlignment="1">
      <alignment horizontal="center" vertical="center" wrapText="1"/>
    </xf>
    <xf numFmtId="0" fontId="18" fillId="2" borderId="86" xfId="0" quotePrefix="1" applyFont="1" applyFill="1" applyBorder="1" applyAlignment="1">
      <alignment horizontal="left" vertical="center"/>
    </xf>
    <xf numFmtId="0" fontId="18" fillId="0" borderId="87" xfId="0" quotePrefix="1" applyFont="1" applyFill="1" applyBorder="1" applyAlignment="1">
      <alignment horizontal="left" vertical="center"/>
    </xf>
    <xf numFmtId="0" fontId="18" fillId="2" borderId="87" xfId="0" quotePrefix="1" applyFont="1" applyFill="1" applyBorder="1" applyAlignment="1">
      <alignment horizontal="left" vertical="center"/>
    </xf>
    <xf numFmtId="49" fontId="18" fillId="0" borderId="87" xfId="0" applyNumberFormat="1" applyFont="1" applyBorder="1">
      <alignment vertical="center"/>
    </xf>
    <xf numFmtId="0" fontId="20" fillId="2" borderId="87" xfId="0" applyFont="1" applyFill="1" applyBorder="1" applyAlignment="1">
      <alignment horizontal="left" vertical="center" wrapText="1"/>
    </xf>
    <xf numFmtId="0" fontId="20" fillId="2" borderId="88" xfId="0" applyFont="1" applyFill="1" applyBorder="1" applyAlignment="1">
      <alignment horizontal="left" vertical="center" wrapText="1"/>
    </xf>
    <xf numFmtId="0" fontId="18" fillId="2" borderId="32" xfId="0" quotePrefix="1" applyFont="1" applyFill="1" applyBorder="1" applyAlignment="1">
      <alignment horizontal="left" vertical="center"/>
    </xf>
    <xf numFmtId="0" fontId="18" fillId="0" borderId="8" xfId="0" quotePrefix="1" applyFont="1" applyFill="1" applyBorder="1" applyAlignment="1">
      <alignment horizontal="left" vertical="center"/>
    </xf>
    <xf numFmtId="0" fontId="18" fillId="2" borderId="8" xfId="0" quotePrefix="1" applyFont="1" applyFill="1" applyBorder="1" applyAlignment="1">
      <alignment horizontal="left" vertical="center"/>
    </xf>
    <xf numFmtId="0" fontId="20" fillId="2" borderId="8"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18" fillId="2" borderId="37" xfId="0" quotePrefix="1" applyFont="1" applyFill="1" applyBorder="1" applyAlignment="1">
      <alignment horizontal="left" vertical="center"/>
    </xf>
    <xf numFmtId="0" fontId="18" fillId="0" borderId="38" xfId="0" quotePrefix="1" applyFont="1" applyFill="1" applyBorder="1" applyAlignment="1">
      <alignment horizontal="left" vertical="center"/>
    </xf>
    <xf numFmtId="0" fontId="18" fillId="2" borderId="38" xfId="0" quotePrefix="1" applyFont="1" applyFill="1" applyBorder="1" applyAlignment="1">
      <alignment horizontal="left" vertical="center"/>
    </xf>
    <xf numFmtId="0" fontId="20" fillId="2" borderId="38" xfId="0" applyFont="1" applyFill="1" applyBorder="1" applyAlignment="1">
      <alignment horizontal="left" vertical="center" wrapText="1"/>
    </xf>
    <xf numFmtId="0" fontId="20" fillId="2" borderId="42" xfId="0" applyFont="1" applyFill="1" applyBorder="1" applyAlignment="1">
      <alignment horizontal="left" vertical="center" wrapText="1"/>
    </xf>
    <xf numFmtId="165" fontId="18" fillId="0" borderId="87" xfId="0" applyNumberFormat="1" applyFont="1" applyBorder="1" applyAlignment="1">
      <alignment horizontal="left" vertical="center"/>
    </xf>
    <xf numFmtId="165" fontId="18" fillId="0" borderId="38" xfId="0" applyNumberFormat="1" applyFont="1" applyBorder="1" applyAlignment="1">
      <alignment horizontal="left" vertical="center"/>
    </xf>
    <xf numFmtId="0" fontId="20" fillId="0" borderId="87"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18" fillId="0" borderId="2" xfId="0" quotePrefix="1" applyFont="1" applyFill="1" applyBorder="1" applyAlignment="1">
      <alignment horizontal="left" vertical="center"/>
    </xf>
    <xf numFmtId="0" fontId="18" fillId="2" borderId="2" xfId="0" quotePrefix="1" applyFont="1" applyFill="1" applyBorder="1" applyAlignment="1">
      <alignment horizontal="left" vertical="center"/>
    </xf>
    <xf numFmtId="165" fontId="18" fillId="0" borderId="2" xfId="0" applyNumberFormat="1" applyFont="1" applyBorder="1" applyAlignment="1">
      <alignment horizontal="left" vertical="center"/>
    </xf>
    <xf numFmtId="0" fontId="20" fillId="0" borderId="2"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42" xfId="0" applyFont="1" applyFill="1" applyBorder="1" applyAlignment="1">
      <alignment horizontal="left" vertical="center" wrapText="1"/>
    </xf>
    <xf numFmtId="49" fontId="18" fillId="0" borderId="87" xfId="0" applyNumberFormat="1" applyFont="1" applyFill="1" applyBorder="1">
      <alignment vertical="center"/>
    </xf>
    <xf numFmtId="49" fontId="18" fillId="0" borderId="2" xfId="0" applyNumberFormat="1" applyFont="1" applyFill="1" applyBorder="1">
      <alignment vertical="center"/>
    </xf>
    <xf numFmtId="49" fontId="18" fillId="0" borderId="38" xfId="0" applyNumberFormat="1" applyFont="1" applyFill="1" applyBorder="1">
      <alignment vertical="center"/>
    </xf>
    <xf numFmtId="0" fontId="18" fillId="2" borderId="0" xfId="0" quotePrefix="1" applyFont="1" applyFill="1" applyBorder="1" applyAlignment="1">
      <alignment horizontal="left" vertical="center"/>
    </xf>
    <xf numFmtId="0" fontId="18" fillId="0" borderId="0" xfId="0" quotePrefix="1" applyFont="1" applyFill="1" applyBorder="1" applyAlignment="1">
      <alignment horizontal="left" vertical="center"/>
    </xf>
    <xf numFmtId="22" fontId="18" fillId="2" borderId="0" xfId="0" quotePrefix="1" applyNumberFormat="1" applyFont="1" applyFill="1" applyBorder="1" applyAlignment="1">
      <alignment horizontal="left" vertical="center"/>
    </xf>
    <xf numFmtId="0" fontId="18"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18" fillId="2" borderId="0" xfId="0" applyFont="1" applyFill="1" applyBorder="1" applyAlignment="1">
      <alignment horizontal="center" vertical="center"/>
    </xf>
    <xf numFmtId="22" fontId="18" fillId="2" borderId="87" xfId="0" quotePrefix="1" applyNumberFormat="1" applyFont="1" applyFill="1" applyBorder="1" applyAlignment="1">
      <alignment horizontal="left" vertical="center"/>
    </xf>
    <xf numFmtId="22" fontId="18" fillId="2" borderId="2" xfId="0" quotePrefix="1" applyNumberFormat="1" applyFont="1" applyFill="1" applyBorder="1" applyAlignment="1">
      <alignment horizontal="left" vertical="center"/>
    </xf>
    <xf numFmtId="22" fontId="18" fillId="2" borderId="38" xfId="0" quotePrefix="1" applyNumberFormat="1" applyFont="1" applyFill="1" applyBorder="1" applyAlignment="1">
      <alignment horizontal="left" vertical="center"/>
    </xf>
    <xf numFmtId="49" fontId="21" fillId="0" borderId="86" xfId="0" applyNumberFormat="1" applyFont="1" applyBorder="1">
      <alignment vertical="center"/>
    </xf>
    <xf numFmtId="49" fontId="21" fillId="0" borderId="32" xfId="0" applyNumberFormat="1" applyFont="1" applyBorder="1">
      <alignment vertical="center"/>
    </xf>
    <xf numFmtId="49" fontId="21" fillId="0" borderId="37" xfId="0" applyNumberFormat="1" applyFont="1" applyBorder="1">
      <alignment vertical="center"/>
    </xf>
    <xf numFmtId="0" fontId="22" fillId="2" borderId="87"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8" xfId="0" applyFont="1" applyFill="1" applyBorder="1" applyAlignment="1">
      <alignment horizontal="left" vertical="center" wrapText="1"/>
    </xf>
    <xf numFmtId="0" fontId="20" fillId="2" borderId="92" xfId="0" applyFont="1" applyFill="1" applyBorder="1" applyAlignment="1">
      <alignment horizontal="left" vertical="center" wrapText="1"/>
    </xf>
    <xf numFmtId="0" fontId="18" fillId="2" borderId="89" xfId="0" quotePrefix="1" applyFont="1" applyFill="1" applyBorder="1" applyAlignment="1">
      <alignment horizontal="left" vertical="center"/>
    </xf>
    <xf numFmtId="0" fontId="18" fillId="0" borderId="84" xfId="0" quotePrefix="1" applyFont="1" applyFill="1" applyBorder="1" applyAlignment="1">
      <alignment horizontal="left" vertical="center"/>
    </xf>
    <xf numFmtId="0" fontId="18" fillId="2" borderId="84" xfId="0" quotePrefix="1" applyFont="1" applyFill="1" applyBorder="1" applyAlignment="1">
      <alignment horizontal="left" vertical="center"/>
    </xf>
    <xf numFmtId="22" fontId="18" fillId="2" borderId="84" xfId="0" quotePrefix="1" applyNumberFormat="1" applyFont="1" applyFill="1" applyBorder="1" applyAlignment="1">
      <alignment horizontal="left" vertical="center"/>
    </xf>
    <xf numFmtId="0" fontId="20" fillId="2" borderId="84" xfId="0" applyFont="1" applyFill="1" applyBorder="1" applyAlignment="1">
      <alignment horizontal="left" vertical="center" wrapText="1"/>
    </xf>
    <xf numFmtId="0" fontId="20" fillId="2" borderId="83" xfId="0" applyFont="1" applyFill="1" applyBorder="1" applyAlignment="1">
      <alignment horizontal="left" vertical="center" wrapText="1"/>
    </xf>
    <xf numFmtId="0" fontId="18" fillId="2" borderId="32" xfId="0" quotePrefix="1" applyFont="1" applyFill="1" applyBorder="1">
      <alignment vertical="center"/>
    </xf>
    <xf numFmtId="0" fontId="18" fillId="2" borderId="34" xfId="0" applyFont="1" applyFill="1" applyBorder="1" applyAlignment="1">
      <alignment horizontal="left" vertical="center"/>
    </xf>
    <xf numFmtId="0" fontId="18" fillId="2" borderId="37" xfId="0" quotePrefix="1" applyFont="1" applyFill="1" applyBorder="1">
      <alignment vertical="center"/>
    </xf>
    <xf numFmtId="0" fontId="18" fillId="2" borderId="42" xfId="0" applyFont="1" applyFill="1" applyBorder="1" applyAlignment="1">
      <alignment horizontal="left" vertical="center"/>
    </xf>
    <xf numFmtId="0" fontId="5" fillId="2" borderId="71" xfId="0" applyFont="1" applyFill="1" applyBorder="1">
      <alignment vertical="center"/>
    </xf>
    <xf numFmtId="0" fontId="5" fillId="2" borderId="50" xfId="0" applyFont="1" applyFill="1" applyBorder="1">
      <alignment vertical="center"/>
    </xf>
    <xf numFmtId="0" fontId="5" fillId="2" borderId="43" xfId="0" applyFont="1" applyFill="1" applyBorder="1">
      <alignment vertical="center"/>
    </xf>
    <xf numFmtId="0" fontId="18" fillId="0" borderId="0" xfId="0" applyFont="1" applyFill="1">
      <alignment vertical="center"/>
    </xf>
    <xf numFmtId="0" fontId="5" fillId="2" borderId="81" xfId="0" applyFont="1" applyFill="1" applyBorder="1" applyAlignment="1">
      <alignment vertical="center" wrapText="1"/>
    </xf>
    <xf numFmtId="0" fontId="18" fillId="0" borderId="17" xfId="0" applyFont="1" applyFill="1" applyBorder="1">
      <alignment vertical="center"/>
    </xf>
    <xf numFmtId="0" fontId="18" fillId="2" borderId="79" xfId="0" applyFont="1" applyFill="1" applyBorder="1">
      <alignment vertical="center"/>
    </xf>
    <xf numFmtId="0" fontId="18" fillId="2" borderId="43" xfId="0" applyFont="1" applyFill="1" applyBorder="1">
      <alignment vertical="center"/>
    </xf>
    <xf numFmtId="0" fontId="18" fillId="2" borderId="89" xfId="0" applyFont="1" applyFill="1" applyBorder="1">
      <alignment vertical="center"/>
    </xf>
    <xf numFmtId="0" fontId="18" fillId="0" borderId="84" xfId="0" applyFont="1" applyFill="1" applyBorder="1">
      <alignment vertical="center"/>
    </xf>
    <xf numFmtId="0" fontId="18" fillId="2" borderId="64" xfId="0" quotePrefix="1" applyFont="1" applyFill="1" applyBorder="1" applyAlignment="1">
      <alignment horizontal="left" vertical="center"/>
    </xf>
    <xf numFmtId="0" fontId="18" fillId="0" borderId="65" xfId="0" applyFont="1" applyFill="1" applyBorder="1" applyAlignment="1">
      <alignment horizontal="left" vertical="center"/>
    </xf>
    <xf numFmtId="22" fontId="18" fillId="2" borderId="65" xfId="0" quotePrefix="1" applyNumberFormat="1" applyFont="1" applyFill="1" applyBorder="1" applyAlignment="1">
      <alignment horizontal="left" vertical="center"/>
    </xf>
    <xf numFmtId="0" fontId="20" fillId="2" borderId="65" xfId="0" applyFont="1" applyFill="1" applyBorder="1" applyAlignment="1">
      <alignment horizontal="left" vertical="center" wrapText="1"/>
    </xf>
    <xf numFmtId="0" fontId="18" fillId="0" borderId="38" xfId="0" applyFont="1" applyFill="1" applyBorder="1" applyAlignment="1">
      <alignment horizontal="left" vertical="center"/>
    </xf>
    <xf numFmtId="0" fontId="5" fillId="2" borderId="32" xfId="0" applyFont="1" applyFill="1" applyBorder="1" applyAlignment="1">
      <alignment vertical="center" wrapText="1"/>
    </xf>
    <xf numFmtId="0" fontId="18" fillId="0" borderId="2" xfId="0" applyFont="1" applyFill="1" applyBorder="1" applyAlignment="1">
      <alignment horizontal="left" vertical="center"/>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xf>
    <xf numFmtId="166" fontId="0" fillId="0" borderId="0" xfId="0" applyNumberFormat="1">
      <alignment vertical="center"/>
    </xf>
    <xf numFmtId="0" fontId="5" fillId="2" borderId="37" xfId="0" applyFont="1" applyFill="1" applyBorder="1" applyAlignment="1">
      <alignment vertical="center" wrapText="1"/>
    </xf>
    <xf numFmtId="0" fontId="18" fillId="2" borderId="38" xfId="0" applyFont="1" applyFill="1" applyBorder="1" applyAlignment="1">
      <alignment horizontal="left" vertical="center" wrapText="1"/>
    </xf>
    <xf numFmtId="0" fontId="18" fillId="2" borderId="39" xfId="0" applyFont="1" applyFill="1" applyBorder="1" applyAlignment="1">
      <alignment horizontal="left" vertical="center"/>
    </xf>
    <xf numFmtId="0" fontId="18" fillId="2" borderId="86" xfId="0" quotePrefix="1" applyFont="1" applyFill="1" applyBorder="1" applyAlignment="1">
      <alignment horizontal="left" vertical="center" wrapText="1"/>
    </xf>
    <xf numFmtId="0" fontId="18" fillId="0" borderId="87" xfId="0" applyFont="1" applyFill="1" applyBorder="1" applyAlignment="1">
      <alignment horizontal="left" vertical="center"/>
    </xf>
    <xf numFmtId="0" fontId="18" fillId="2" borderId="87" xfId="0" applyFont="1" applyFill="1" applyBorder="1" applyAlignment="1">
      <alignment horizontal="left" vertical="center" wrapText="1"/>
    </xf>
    <xf numFmtId="0" fontId="18" fillId="2" borderId="88" xfId="0" applyFont="1" applyFill="1" applyBorder="1" applyAlignment="1">
      <alignment horizontal="left" vertical="center"/>
    </xf>
    <xf numFmtId="0" fontId="18" fillId="2" borderId="50" xfId="0" applyFont="1" applyFill="1" applyBorder="1">
      <alignment vertical="center"/>
    </xf>
    <xf numFmtId="0" fontId="18" fillId="2" borderId="32" xfId="0" quotePrefix="1" applyFont="1" applyFill="1" applyBorder="1" applyAlignment="1">
      <alignment horizontal="left" vertical="center" wrapText="1"/>
    </xf>
    <xf numFmtId="0" fontId="18" fillId="2" borderId="37" xfId="0" quotePrefix="1" applyFont="1" applyFill="1" applyBorder="1" applyAlignment="1">
      <alignment horizontal="left" vertical="center" wrapText="1"/>
    </xf>
    <xf numFmtId="0" fontId="12" fillId="2" borderId="6" xfId="0" applyFont="1" applyFill="1" applyBorder="1" applyAlignment="1">
      <alignment horizontal="center" vertical="center"/>
    </xf>
    <xf numFmtId="0" fontId="12" fillId="2" borderId="28"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0" borderId="0" xfId="0" applyFont="1" applyFill="1" applyAlignment="1">
      <alignment horizontal="left"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28" xfId="0" quotePrefix="1" applyFont="1" applyFill="1" applyBorder="1" applyAlignment="1">
      <alignment horizontal="center" vertical="center"/>
    </xf>
    <xf numFmtId="0" fontId="23" fillId="2" borderId="0" xfId="0" applyFont="1" applyFill="1" applyAlignment="1">
      <alignment horizontal="left" vertical="center"/>
    </xf>
    <xf numFmtId="0" fontId="24" fillId="2" borderId="0" xfId="0" applyFont="1" applyFill="1" applyAlignment="1">
      <alignment horizontal="left" vertical="center"/>
    </xf>
    <xf numFmtId="0" fontId="24" fillId="2" borderId="0" xfId="0" applyFont="1" applyFill="1" applyAlignment="1">
      <alignment vertical="center"/>
    </xf>
    <xf numFmtId="0" fontId="7" fillId="2" borderId="8" xfId="0" applyFont="1" applyFill="1" applyBorder="1" applyAlignment="1">
      <alignment horizontal="left" vertical="center"/>
    </xf>
    <xf numFmtId="0" fontId="6" fillId="0" borderId="8" xfId="0" applyFont="1" applyBorder="1" applyAlignment="1">
      <alignment vertical="center" wrapText="1"/>
    </xf>
    <xf numFmtId="15" fontId="6" fillId="0" borderId="8" xfId="0" applyNumberFormat="1" applyFont="1" applyBorder="1" applyAlignment="1">
      <alignmen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4"/>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10" xfId="0" applyFont="1" applyFill="1" applyBorder="1" applyAlignment="1">
      <alignment horizontal="left" vertical="center" wrapText="1" indent="4"/>
    </xf>
    <xf numFmtId="0" fontId="6" fillId="2" borderId="8" xfId="0" applyFont="1" applyFill="1" applyBorder="1" applyAlignment="1">
      <alignment horizontal="left" vertical="center" wrapText="1"/>
    </xf>
    <xf numFmtId="0" fontId="24" fillId="2" borderId="0" xfId="0" applyFont="1" applyFill="1">
      <alignment vertical="center"/>
    </xf>
    <xf numFmtId="0" fontId="6" fillId="2" borderId="10" xfId="0" applyFont="1" applyFill="1" applyBorder="1" applyAlignment="1">
      <alignment horizontal="left" vertical="center" wrapText="1"/>
    </xf>
    <xf numFmtId="0" fontId="6" fillId="0" borderId="9" xfId="0" applyFont="1" applyFill="1" applyBorder="1" applyAlignment="1">
      <alignment horizontal="left" vertical="center" wrapText="1" indent="4"/>
    </xf>
    <xf numFmtId="0" fontId="6" fillId="2" borderId="2" xfId="0" quotePrefix="1" applyFont="1" applyFill="1" applyBorder="1" applyAlignment="1">
      <alignment horizontal="right" vertical="center"/>
    </xf>
    <xf numFmtId="15" fontId="6" fillId="0" borderId="2" xfId="0" applyNumberFormat="1" applyFont="1" applyBorder="1" applyAlignment="1">
      <alignment vertical="center" wrapText="1"/>
    </xf>
    <xf numFmtId="0" fontId="6" fillId="2" borderId="2" xfId="0" applyFont="1" applyFill="1" applyBorder="1" applyAlignment="1">
      <alignment horizontal="left" vertical="center" wrapText="1"/>
    </xf>
    <xf numFmtId="0" fontId="25" fillId="2" borderId="0" xfId="0" applyFont="1" applyFill="1">
      <alignment vertical="center"/>
    </xf>
    <xf numFmtId="0" fontId="26" fillId="2" borderId="0" xfId="0" applyFont="1" applyFill="1">
      <alignment vertical="center"/>
    </xf>
    <xf numFmtId="0" fontId="24" fillId="2" borderId="0" xfId="0" applyFont="1" applyFill="1" applyAlignment="1">
      <alignment vertical="center" wrapText="1"/>
    </xf>
    <xf numFmtId="0" fontId="27"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justify"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6" fillId="2" borderId="5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12" xfId="0" applyFont="1" applyFill="1" applyBorder="1" applyAlignment="1">
      <alignment vertical="center" wrapText="1"/>
    </xf>
    <xf numFmtId="0" fontId="7" fillId="2" borderId="9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9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6" fillId="2" borderId="10" xfId="0" applyFont="1" applyFill="1" applyBorder="1" applyAlignment="1">
      <alignment vertical="center" wrapText="1"/>
    </xf>
    <xf numFmtId="0" fontId="27" fillId="2" borderId="0" xfId="0" applyFont="1" applyFill="1" applyAlignment="1">
      <alignment vertical="center"/>
    </xf>
    <xf numFmtId="0" fontId="5" fillId="2" borderId="0" xfId="0" applyFont="1" applyFill="1" applyAlignment="1">
      <alignment vertical="center"/>
    </xf>
    <xf numFmtId="0" fontId="30" fillId="2" borderId="0" xfId="0" applyFont="1" applyFill="1" applyAlignment="1">
      <alignment vertical="center"/>
    </xf>
    <xf numFmtId="0" fontId="7" fillId="2" borderId="0" xfId="0" applyFont="1" applyFill="1" applyAlignment="1">
      <alignment horizontal="justify" vertical="center"/>
    </xf>
    <xf numFmtId="0" fontId="31" fillId="2" borderId="0" xfId="0" applyFont="1" applyFill="1" applyAlignment="1">
      <alignment vertical="center"/>
    </xf>
    <xf numFmtId="0" fontId="32" fillId="2" borderId="0" xfId="0" applyFont="1" applyFill="1" applyAlignment="1">
      <alignment vertical="center"/>
    </xf>
    <xf numFmtId="0" fontId="9" fillId="2" borderId="8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3" fillId="2" borderId="0" xfId="0" applyFont="1" applyFill="1" applyAlignment="1">
      <alignment horizontal="center" vertical="center"/>
    </xf>
    <xf numFmtId="0" fontId="9" fillId="2" borderId="14" xfId="0" applyFont="1" applyFill="1" applyBorder="1" applyAlignment="1">
      <alignment horizontal="center" vertical="center" wrapText="1"/>
    </xf>
    <xf numFmtId="0" fontId="34" fillId="2" borderId="71" xfId="0" applyFont="1" applyFill="1" applyBorder="1" applyAlignment="1">
      <alignment horizontal="center" vertical="center" wrapText="1"/>
    </xf>
    <xf numFmtId="0" fontId="35" fillId="2" borderId="71" xfId="0" applyFont="1" applyFill="1" applyBorder="1" applyAlignment="1">
      <alignment vertical="center" wrapText="1"/>
    </xf>
    <xf numFmtId="0" fontId="34"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5" fillId="2" borderId="50" xfId="0" applyFont="1" applyFill="1" applyBorder="1" applyAlignment="1">
      <alignment horizontal="center" vertical="center" wrapText="1"/>
    </xf>
    <xf numFmtId="0" fontId="36" fillId="2" borderId="77" xfId="0" applyFont="1" applyFill="1" applyBorder="1" applyAlignment="1">
      <alignment vertical="center" wrapText="1"/>
    </xf>
    <xf numFmtId="0" fontId="5" fillId="2" borderId="77" xfId="0" applyFont="1" applyFill="1" applyBorder="1" applyAlignment="1">
      <alignment vertical="center" wrapText="1"/>
    </xf>
    <xf numFmtId="0" fontId="37" fillId="2" borderId="56" xfId="0" applyFont="1" applyFill="1" applyBorder="1" applyAlignment="1">
      <alignment horizontal="center" vertical="center"/>
    </xf>
    <xf numFmtId="0" fontId="37"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8" fillId="2" borderId="77" xfId="0" applyFont="1" applyFill="1" applyBorder="1" applyAlignment="1">
      <alignment vertical="center" wrapText="1"/>
    </xf>
    <xf numFmtId="0" fontId="5" fillId="2" borderId="43" xfId="0" applyFont="1" applyFill="1" applyBorder="1" applyAlignment="1">
      <alignment horizontal="center" vertical="center" wrapText="1"/>
    </xf>
    <xf numFmtId="0" fontId="5"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5" fillId="2" borderId="71" xfId="0" applyFont="1" applyFill="1" applyBorder="1" applyAlignment="1">
      <alignment horizontal="center" vertical="center"/>
    </xf>
    <xf numFmtId="0" fontId="34" fillId="2" borderId="50" xfId="0" applyFont="1" applyFill="1" applyBorder="1" applyAlignment="1">
      <alignment horizontal="center" vertical="center" wrapText="1"/>
    </xf>
    <xf numFmtId="0" fontId="9" fillId="2" borderId="50" xfId="0" applyFont="1" applyFill="1" applyBorder="1" applyAlignment="1">
      <alignment vertical="center" wrapText="1"/>
    </xf>
    <xf numFmtId="0" fontId="34" fillId="2" borderId="77" xfId="0" applyFont="1" applyFill="1" applyBorder="1" applyAlignment="1">
      <alignment vertical="center" wrapText="1"/>
    </xf>
    <xf numFmtId="0" fontId="5" fillId="2" borderId="50" xfId="0" applyFont="1" applyFill="1" applyBorder="1" applyAlignment="1">
      <alignment horizontal="center" vertical="center"/>
    </xf>
    <xf numFmtId="0" fontId="36" fillId="2" borderId="50" xfId="0" applyFont="1" applyFill="1" applyBorder="1" applyAlignment="1">
      <alignment vertical="center" wrapText="1"/>
    </xf>
    <xf numFmtId="0" fontId="39" fillId="2" borderId="50" xfId="0" applyFont="1" applyFill="1" applyBorder="1" applyAlignment="1">
      <alignment horizontal="center" vertical="center"/>
    </xf>
    <xf numFmtId="0" fontId="5" fillId="2" borderId="50" xfId="0" quotePrefix="1" applyFont="1" applyFill="1" applyBorder="1" applyAlignment="1">
      <alignment horizontal="center" vertical="center" wrapText="1"/>
    </xf>
    <xf numFmtId="0" fontId="39" fillId="2" borderId="50" xfId="1" applyFont="1" applyFill="1" applyBorder="1" applyAlignment="1">
      <alignment horizontal="center" vertical="center"/>
    </xf>
    <xf numFmtId="0" fontId="41" fillId="2" borderId="50" xfId="1" applyFont="1" applyFill="1" applyBorder="1" applyAlignment="1">
      <alignment horizontal="center" vertical="center"/>
    </xf>
    <xf numFmtId="0" fontId="36" fillId="2" borderId="77" xfId="0" applyFont="1" applyFill="1" applyBorder="1" applyAlignment="1">
      <alignment horizontal="justify" vertical="center" wrapText="1"/>
    </xf>
    <xf numFmtId="0" fontId="5" fillId="2" borderId="43"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9" fillId="2" borderId="79" xfId="0"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50" xfId="0" applyFont="1" applyFill="1" applyBorder="1" applyAlignment="1">
      <alignment vertical="center" wrapText="1"/>
    </xf>
    <xf numFmtId="0" fontId="39" fillId="2" borderId="77" xfId="0" applyFont="1" applyFill="1" applyBorder="1" applyAlignment="1">
      <alignment horizontal="center" vertical="center"/>
    </xf>
    <xf numFmtId="0" fontId="42" fillId="2" borderId="50" xfId="0" applyFont="1" applyFill="1" applyBorder="1" applyAlignment="1">
      <alignment vertical="center"/>
    </xf>
    <xf numFmtId="0" fontId="5" fillId="2" borderId="77" xfId="0" applyFont="1" applyFill="1" applyBorder="1" applyAlignment="1">
      <alignment horizontal="center" vertical="center"/>
    </xf>
    <xf numFmtId="0" fontId="36" fillId="2" borderId="63" xfId="0" applyFont="1" applyFill="1" applyBorder="1" applyAlignment="1">
      <alignment vertical="center" wrapText="1"/>
    </xf>
    <xf numFmtId="0" fontId="5" fillId="2" borderId="43" xfId="0" applyFont="1" applyFill="1" applyBorder="1" applyAlignment="1">
      <alignment vertical="center" wrapText="1"/>
    </xf>
    <xf numFmtId="0" fontId="35" fillId="2" borderId="50" xfId="0" applyFont="1" applyFill="1" applyBorder="1" applyAlignment="1">
      <alignment vertical="center" wrapText="1"/>
    </xf>
    <xf numFmtId="0" fontId="34" fillId="2" borderId="56" xfId="0" applyFont="1" applyFill="1" applyBorder="1" applyAlignment="1">
      <alignment vertical="center" wrapText="1"/>
    </xf>
    <xf numFmtId="0" fontId="5" fillId="2" borderId="60" xfId="0" applyFont="1" applyFill="1" applyBorder="1" applyAlignment="1">
      <alignment vertical="center" wrapText="1"/>
    </xf>
    <xf numFmtId="0" fontId="5" fillId="2" borderId="71" xfId="0" applyFont="1" applyFill="1" applyBorder="1" applyAlignment="1">
      <alignment vertical="center"/>
    </xf>
    <xf numFmtId="0" fontId="42" fillId="2" borderId="71" xfId="0" applyFont="1" applyFill="1" applyBorder="1" applyAlignment="1">
      <alignment vertical="center"/>
    </xf>
    <xf numFmtId="0" fontId="5" fillId="2" borderId="50" xfId="0" applyFont="1" applyFill="1" applyBorder="1" applyAlignment="1">
      <alignment vertical="center"/>
    </xf>
    <xf numFmtId="0" fontId="38" fillId="2" borderId="50" xfId="0" applyFont="1" applyFill="1" applyBorder="1" applyAlignment="1">
      <alignment vertical="center" wrapText="1"/>
    </xf>
    <xf numFmtId="0" fontId="5" fillId="2" borderId="43" xfId="0" applyFont="1" applyFill="1" applyBorder="1" applyAlignment="1">
      <alignment vertical="center"/>
    </xf>
    <xf numFmtId="0" fontId="39" fillId="2" borderId="43" xfId="0" applyFont="1" applyFill="1" applyBorder="1" applyAlignment="1">
      <alignment horizontal="center" vertical="center"/>
    </xf>
    <xf numFmtId="0" fontId="42" fillId="2" borderId="0" xfId="0" applyFont="1" applyFill="1" applyAlignment="1">
      <alignment vertical="center"/>
    </xf>
    <xf numFmtId="0" fontId="3" fillId="2" borderId="0" xfId="0" applyFont="1" applyFill="1">
      <alignment vertical="center"/>
    </xf>
    <xf numFmtId="0" fontId="8" fillId="2" borderId="0" xfId="0" applyFont="1" applyFill="1">
      <alignment vertical="center"/>
    </xf>
    <xf numFmtId="0" fontId="43" fillId="2" borderId="0" xfId="0" applyFont="1" applyFill="1">
      <alignment vertical="center"/>
    </xf>
    <xf numFmtId="0" fontId="44" fillId="2" borderId="0" xfId="0" applyFont="1" applyFill="1">
      <alignment vertical="center"/>
    </xf>
    <xf numFmtId="0" fontId="39" fillId="2" borderId="0" xfId="1" applyFont="1" applyFill="1">
      <alignment vertical="center"/>
    </xf>
    <xf numFmtId="0" fontId="39" fillId="2" borderId="0" xfId="0" applyFont="1" applyFill="1">
      <alignment vertical="center"/>
    </xf>
    <xf numFmtId="0" fontId="45" fillId="2" borderId="0" xfId="0" applyFont="1" applyFill="1">
      <alignment vertical="center"/>
    </xf>
    <xf numFmtId="0" fontId="41" fillId="2" borderId="0" xfId="1" applyFont="1" applyFill="1">
      <alignment vertical="center"/>
    </xf>
    <xf numFmtId="0" fontId="7" fillId="2" borderId="0" xfId="0" applyFont="1" applyFill="1" applyAlignment="1">
      <alignment horizontal="center" vertical="center"/>
    </xf>
    <xf numFmtId="0" fontId="18" fillId="2" borderId="0" xfId="0" applyFont="1" applyFill="1" applyAlignment="1">
      <alignment horizontal="left"/>
    </xf>
    <xf numFmtId="0" fontId="5" fillId="2" borderId="0" xfId="0" applyFont="1" applyFill="1" applyBorder="1" applyAlignment="1">
      <alignment horizontal="left" vertical="center"/>
    </xf>
    <xf numFmtId="0" fontId="12" fillId="2" borderId="12" xfId="0" applyFont="1" applyFill="1" applyBorder="1">
      <alignment vertical="center"/>
    </xf>
    <xf numFmtId="0" fontId="12" fillId="2" borderId="2" xfId="0" applyFont="1" applyFill="1" applyBorder="1">
      <alignment vertical="center"/>
    </xf>
    <xf numFmtId="0" fontId="47" fillId="2" borderId="4" xfId="0" applyFont="1" applyFill="1" applyBorder="1" applyAlignment="1">
      <alignment vertical="center"/>
    </xf>
    <xf numFmtId="0" fontId="11" fillId="2" borderId="2" xfId="0" quotePrefix="1" applyFont="1" applyFill="1" applyBorder="1" applyAlignment="1">
      <alignment horizontal="left" vertical="center"/>
    </xf>
    <xf numFmtId="0" fontId="48" fillId="2" borderId="4" xfId="0" applyFont="1" applyFill="1" applyBorder="1" applyAlignment="1">
      <alignment vertical="center"/>
    </xf>
    <xf numFmtId="0" fontId="12" fillId="2" borderId="2" xfId="0" applyFont="1" applyFill="1" applyBorder="1" applyAlignment="1">
      <alignment horizontal="left" vertical="center"/>
    </xf>
    <xf numFmtId="0" fontId="13" fillId="2" borderId="0" xfId="0" applyFont="1" applyFill="1" applyAlignment="1">
      <alignment horizontal="left" vertical="center"/>
    </xf>
    <xf numFmtId="0" fontId="11" fillId="2" borderId="2" xfId="0" applyFont="1" applyFill="1" applyBorder="1" applyAlignment="1">
      <alignment horizontal="left" vertical="center"/>
    </xf>
    <xf numFmtId="0" fontId="12" fillId="2" borderId="2" xfId="0" quotePrefix="1" applyFont="1" applyFill="1" applyBorder="1" applyAlignment="1">
      <alignment horizontal="left" vertical="center"/>
    </xf>
    <xf numFmtId="0" fontId="12" fillId="2" borderId="2" xfId="0" quotePrefix="1" applyFont="1" applyFill="1" applyBorder="1">
      <alignmen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12" fillId="2" borderId="23"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0"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vertical="center"/>
    </xf>
    <xf numFmtId="0" fontId="12" fillId="2" borderId="24" xfId="0" applyFont="1" applyFill="1" applyBorder="1" applyAlignment="1">
      <alignment vertical="center"/>
    </xf>
    <xf numFmtId="0" fontId="12" fillId="2" borderId="27" xfId="0" applyFont="1" applyFill="1" applyBorder="1" applyAlignment="1">
      <alignment vertical="center"/>
    </xf>
    <xf numFmtId="0" fontId="12" fillId="2" borderId="54" xfId="0" applyFont="1" applyFill="1" applyBorder="1" applyAlignment="1">
      <alignment horizontal="center" vertical="center"/>
    </xf>
    <xf numFmtId="0" fontId="12" fillId="0" borderId="1" xfId="0" applyFont="1" applyFill="1" applyBorder="1" applyAlignment="1">
      <alignment horizontal="center" vertical="center"/>
    </xf>
    <xf numFmtId="0" fontId="5" fillId="2" borderId="2" xfId="0" quotePrefix="1" applyFont="1" applyFill="1" applyBorder="1" applyAlignment="1">
      <alignment horizontal="center" vertical="center" wrapText="1"/>
    </xf>
    <xf numFmtId="0" fontId="5" fillId="2" borderId="13" xfId="0" applyFont="1" applyFill="1" applyBorder="1" applyAlignment="1">
      <alignment vertical="center" wrapText="1"/>
    </xf>
    <xf numFmtId="0" fontId="18" fillId="0" borderId="87" xfId="0" quotePrefix="1" applyNumberFormat="1" applyFont="1" applyFill="1" applyBorder="1" applyAlignment="1">
      <alignment horizontal="left" vertical="center"/>
    </xf>
    <xf numFmtId="0" fontId="18" fillId="2" borderId="87" xfId="0" quotePrefix="1" applyNumberFormat="1" applyFont="1" applyFill="1" applyBorder="1" applyAlignment="1">
      <alignment horizontal="left" vertical="center"/>
    </xf>
    <xf numFmtId="0" fontId="20" fillId="2" borderId="87" xfId="0" applyNumberFormat="1" applyFont="1" applyFill="1" applyBorder="1" applyAlignment="1">
      <alignment horizontal="left" vertical="center" wrapText="1"/>
    </xf>
    <xf numFmtId="0" fontId="18" fillId="0" borderId="2" xfId="0" quotePrefix="1" applyNumberFormat="1" applyFont="1" applyFill="1" applyBorder="1" applyAlignment="1">
      <alignment horizontal="left" vertical="center"/>
    </xf>
    <xf numFmtId="0" fontId="18" fillId="2" borderId="2" xfId="0" quotePrefix="1" applyNumberFormat="1" applyFont="1" applyFill="1" applyBorder="1" applyAlignment="1">
      <alignment horizontal="left" vertical="center"/>
    </xf>
    <xf numFmtId="0" fontId="20" fillId="2" borderId="2" xfId="0" applyNumberFormat="1" applyFont="1" applyFill="1" applyBorder="1" applyAlignment="1">
      <alignment horizontal="left" vertical="center" wrapText="1"/>
    </xf>
    <xf numFmtId="0" fontId="18" fillId="0" borderId="38" xfId="0" quotePrefix="1" applyNumberFormat="1" applyFont="1" applyFill="1" applyBorder="1" applyAlignment="1">
      <alignment horizontal="left" vertical="center"/>
    </xf>
    <xf numFmtId="0" fontId="18" fillId="2" borderId="38" xfId="0" quotePrefix="1" applyNumberFormat="1" applyFont="1" applyFill="1" applyBorder="1" applyAlignment="1">
      <alignment horizontal="left" vertical="center"/>
    </xf>
    <xf numFmtId="0" fontId="20" fillId="2" borderId="38" xfId="0" applyNumberFormat="1" applyFont="1" applyFill="1" applyBorder="1" applyAlignment="1">
      <alignment horizontal="left" vertical="center" wrapText="1"/>
    </xf>
    <xf numFmtId="0" fontId="20" fillId="2" borderId="96" xfId="0" applyNumberFormat="1" applyFont="1" applyFill="1" applyBorder="1" applyAlignment="1">
      <alignment horizontal="left" vertical="center" wrapText="1"/>
    </xf>
    <xf numFmtId="0" fontId="20" fillId="2" borderId="4" xfId="0" applyNumberFormat="1" applyFont="1" applyFill="1" applyBorder="1" applyAlignment="1">
      <alignment horizontal="left" vertical="center" wrapText="1"/>
    </xf>
    <xf numFmtId="0" fontId="20" fillId="2" borderId="39" xfId="0" applyNumberFormat="1"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5"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35" xfId="0" quotePrefix="1" applyFont="1" applyFill="1" applyBorder="1" applyAlignment="1">
      <alignment horizontal="center" vertical="center" wrapText="1"/>
    </xf>
    <xf numFmtId="0" fontId="12"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2" fillId="0"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6"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45" xfId="0" applyFont="1" applyFill="1" applyBorder="1" applyAlignment="1">
      <alignment horizontal="center" vertical="center" wrapText="1"/>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8" fillId="0" borderId="65" xfId="0" quotePrefix="1" applyNumberFormat="1" applyFont="1" applyFill="1" applyBorder="1" applyAlignment="1">
      <alignment horizontal="left" vertical="center"/>
    </xf>
    <xf numFmtId="0" fontId="18" fillId="2" borderId="65" xfId="0" quotePrefix="1" applyFont="1" applyFill="1" applyBorder="1" applyAlignment="1">
      <alignment horizontal="left" vertical="center"/>
    </xf>
    <xf numFmtId="0" fontId="20" fillId="2" borderId="65" xfId="0" applyNumberFormat="1" applyFont="1" applyFill="1" applyBorder="1" applyAlignment="1">
      <alignment horizontal="left" vertical="center" wrapText="1"/>
    </xf>
    <xf numFmtId="0" fontId="20" fillId="2" borderId="88" xfId="0" applyNumberFormat="1" applyFont="1" applyFill="1" applyBorder="1" applyAlignment="1">
      <alignment horizontal="left" vertical="center" wrapText="1"/>
    </xf>
    <xf numFmtId="0" fontId="20" fillId="2" borderId="34" xfId="0" applyNumberFormat="1" applyFont="1" applyFill="1" applyBorder="1" applyAlignment="1">
      <alignment horizontal="left" vertical="center" wrapText="1"/>
    </xf>
    <xf numFmtId="0" fontId="20" fillId="2" borderId="42" xfId="0" applyNumberFormat="1" applyFont="1" applyFill="1" applyBorder="1" applyAlignment="1">
      <alignment horizontal="left" vertical="center" wrapText="1"/>
    </xf>
    <xf numFmtId="0" fontId="20" fillId="2" borderId="69" xfId="0" applyNumberFormat="1" applyFont="1" applyFill="1" applyBorder="1" applyAlignment="1">
      <alignment horizontal="left" vertical="center" wrapText="1"/>
    </xf>
    <xf numFmtId="0" fontId="18" fillId="2" borderId="32" xfId="0" quotePrefix="1" applyFont="1" applyFill="1" applyBorder="1" applyAlignment="1">
      <alignment horizontal="center" vertical="center"/>
    </xf>
    <xf numFmtId="0" fontId="0" fillId="0" borderId="0" xfId="0">
      <alignment vertical="center"/>
    </xf>
    <xf numFmtId="0" fontId="18" fillId="0" borderId="2" xfId="0" quotePrefix="1" applyNumberFormat="1" applyFont="1" applyFill="1" applyBorder="1" applyAlignment="1">
      <alignment horizontal="center" vertical="center"/>
    </xf>
    <xf numFmtId="0" fontId="20" fillId="2" borderId="34" xfId="0" applyNumberFormat="1" applyFont="1" applyFill="1" applyBorder="1" applyAlignment="1">
      <alignment horizontal="center" vertical="center" wrapText="1"/>
    </xf>
    <xf numFmtId="0" fontId="6" fillId="4" borderId="2" xfId="0" applyFont="1" applyFill="1" applyBorder="1">
      <alignment vertical="center"/>
    </xf>
    <xf numFmtId="0" fontId="5" fillId="2" borderId="0" xfId="0" applyFont="1" applyFill="1" applyBorder="1" applyAlignment="1">
      <alignment horizontal="center" vertical="center" wrapText="1"/>
    </xf>
    <xf numFmtId="0" fontId="5" fillId="2" borderId="2" xfId="0" quotePrefix="1" applyFont="1" applyFill="1" applyBorder="1" applyAlignment="1" applyProtection="1">
      <alignment horizontal="center" vertical="center" wrapText="1"/>
    </xf>
    <xf numFmtId="0" fontId="12" fillId="5" borderId="0" xfId="0" applyFont="1" applyFill="1" applyBorder="1" applyAlignment="1">
      <alignment horizontal="center" vertical="center"/>
    </xf>
    <xf numFmtId="0" fontId="12" fillId="5" borderId="0" xfId="0" applyFont="1" applyFill="1" applyBorder="1" applyAlignment="1">
      <alignment vertical="center"/>
    </xf>
    <xf numFmtId="0" fontId="12" fillId="5" borderId="0" xfId="0" applyFont="1" applyFill="1">
      <alignment vertical="center"/>
    </xf>
    <xf numFmtId="0" fontId="13" fillId="5" borderId="0" xfId="0" applyFont="1" applyFill="1">
      <alignment vertical="center"/>
    </xf>
    <xf numFmtId="0" fontId="12" fillId="5" borderId="0" xfId="0" quotePrefix="1" applyFont="1" applyFill="1" applyBorder="1" applyAlignment="1">
      <alignment horizontal="center" vertical="center"/>
    </xf>
    <xf numFmtId="0" fontId="12" fillId="5" borderId="0" xfId="0" applyFont="1" applyFill="1" applyBorder="1" applyAlignment="1">
      <alignment horizontal="center" vertical="center" wrapText="1"/>
    </xf>
    <xf numFmtId="0" fontId="12" fillId="5" borderId="0" xfId="0" quotePrefix="1" applyFont="1" applyFill="1" applyBorder="1" applyAlignment="1">
      <alignment horizontal="center" vertical="center" wrapText="1"/>
    </xf>
    <xf numFmtId="0" fontId="12" fillId="5" borderId="0" xfId="0" applyFont="1" applyFill="1" applyAlignment="1">
      <alignment vertical="center" wrapText="1"/>
    </xf>
    <xf numFmtId="0" fontId="12" fillId="5" borderId="56" xfId="0" applyFont="1" applyFill="1" applyBorder="1" applyAlignment="1">
      <alignment vertical="center"/>
    </xf>
    <xf numFmtId="0" fontId="12" fillId="5" borderId="60" xfId="0" applyFont="1" applyFill="1" applyBorder="1">
      <alignment vertical="center"/>
    </xf>
    <xf numFmtId="0" fontId="13" fillId="5" borderId="60" xfId="0" applyFont="1" applyFill="1" applyBorder="1">
      <alignment vertical="center"/>
    </xf>
    <xf numFmtId="0" fontId="13" fillId="5" borderId="0" xfId="0" applyFont="1" applyFill="1" applyBorder="1">
      <alignment vertical="center"/>
    </xf>
    <xf numFmtId="0" fontId="12" fillId="4" borderId="50" xfId="0" quotePrefix="1" applyFont="1" applyFill="1" applyBorder="1" applyAlignment="1">
      <alignment vertical="center" wrapText="1"/>
    </xf>
    <xf numFmtId="0" fontId="12" fillId="0" borderId="77" xfId="0" quotePrefix="1" applyFont="1" applyFill="1" applyBorder="1" applyAlignment="1">
      <alignment vertical="center" wrapText="1"/>
    </xf>
    <xf numFmtId="166" fontId="0" fillId="4" borderId="0" xfId="0" applyNumberFormat="1" applyFill="1">
      <alignment vertical="center"/>
    </xf>
    <xf numFmtId="0" fontId="18" fillId="4" borderId="43" xfId="0" applyFont="1" applyFill="1" applyBorder="1" applyAlignment="1">
      <alignment horizontal="center" vertical="center"/>
    </xf>
    <xf numFmtId="0" fontId="18" fillId="4" borderId="81"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0" xfId="0" applyFont="1" applyFill="1" applyBorder="1" applyAlignment="1">
      <alignment vertical="center"/>
    </xf>
    <xf numFmtId="0" fontId="12" fillId="6" borderId="0" xfId="0" applyFont="1" applyFill="1">
      <alignment vertical="center"/>
    </xf>
    <xf numFmtId="0" fontId="0" fillId="6" borderId="0" xfId="0" applyFill="1">
      <alignment vertical="center"/>
    </xf>
    <xf numFmtId="0" fontId="13" fillId="6" borderId="0" xfId="0" applyFont="1" applyFill="1">
      <alignment vertical="center"/>
    </xf>
    <xf numFmtId="0" fontId="12" fillId="6" borderId="0" xfId="0" quotePrefix="1" applyFont="1" applyFill="1" applyBorder="1" applyAlignment="1">
      <alignment horizontal="center" vertical="center"/>
    </xf>
    <xf numFmtId="0" fontId="12" fillId="6" borderId="0" xfId="0" applyFont="1" applyFill="1" applyBorder="1" applyAlignment="1">
      <alignment horizontal="center" vertical="center" wrapText="1"/>
    </xf>
    <xf numFmtId="0" fontId="12" fillId="6" borderId="0" xfId="0" quotePrefix="1" applyFont="1" applyFill="1" applyBorder="1" applyAlignment="1">
      <alignment horizontal="center" vertical="center" wrapText="1"/>
    </xf>
    <xf numFmtId="0" fontId="16" fillId="6" borderId="0" xfId="0" applyFont="1" applyFill="1">
      <alignment vertical="center"/>
    </xf>
    <xf numFmtId="0" fontId="17" fillId="6" borderId="0" xfId="0" applyFont="1" applyFill="1">
      <alignment vertical="center"/>
    </xf>
    <xf numFmtId="0" fontId="1" fillId="6" borderId="0" xfId="0" applyFont="1" applyFill="1">
      <alignment vertical="center"/>
    </xf>
    <xf numFmtId="0" fontId="17" fillId="6" borderId="0" xfId="0" quotePrefix="1" applyFont="1" applyFill="1" applyBorder="1" applyAlignment="1">
      <alignment horizontal="center" vertical="center"/>
    </xf>
    <xf numFmtId="0" fontId="17" fillId="6"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0" xfId="0" applyFont="1" applyFill="1" applyBorder="1" applyAlignme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5" xfId="0" quotePrefix="1" applyFont="1" applyFill="1" applyBorder="1" applyAlignment="1">
      <alignment horizontal="right"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7" borderId="0" xfId="0" applyFont="1" applyFill="1" applyBorder="1" applyAlignment="1">
      <alignment horizontal="center" vertical="center"/>
    </xf>
    <xf numFmtId="0" fontId="12" fillId="7" borderId="0" xfId="0" applyFont="1" applyFill="1" applyBorder="1" applyAlignment="1">
      <alignment vertical="center"/>
    </xf>
    <xf numFmtId="0" fontId="12" fillId="7" borderId="0" xfId="0" applyFont="1" applyFill="1">
      <alignment vertical="center"/>
    </xf>
    <xf numFmtId="0" fontId="12" fillId="2" borderId="5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0" fontId="12" fillId="0" borderId="24"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0" borderId="4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vertical="center"/>
    </xf>
    <xf numFmtId="0" fontId="12" fillId="2" borderId="26" xfId="0" quotePrefix="1"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5" fillId="2" borderId="2" xfId="0" quotePrefix="1" applyFont="1" applyFill="1" applyBorder="1">
      <alignment vertical="center"/>
    </xf>
    <xf numFmtId="0" fontId="12" fillId="0" borderId="81" xfId="0" quotePrefix="1"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81" xfId="0" quotePrefix="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49" fontId="0" fillId="0" borderId="0" xfId="0" applyNumberFormat="1">
      <alignment vertical="center"/>
    </xf>
    <xf numFmtId="49" fontId="12" fillId="0" borderId="0" xfId="0" applyNumberFormat="1" applyFont="1" applyFill="1">
      <alignment vertical="center"/>
    </xf>
    <xf numFmtId="0" fontId="12" fillId="2" borderId="51" xfId="0" quotePrefix="1" applyFont="1" applyFill="1" applyBorder="1" applyAlignment="1">
      <alignment horizontal="center" vertical="center"/>
    </xf>
    <xf numFmtId="0" fontId="12" fillId="2" borderId="52" xfId="0" applyNumberFormat="1" applyFont="1" applyFill="1" applyBorder="1" applyAlignment="1">
      <alignment horizontal="center" vertical="center"/>
    </xf>
    <xf numFmtId="0" fontId="12" fillId="2" borderId="61" xfId="0" applyFont="1" applyFill="1" applyBorder="1" applyAlignment="1">
      <alignment horizontal="center" vertical="center"/>
    </xf>
    <xf numFmtId="0" fontId="12" fillId="2" borderId="45"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18" fillId="2" borderId="71" xfId="0" applyFont="1" applyFill="1" applyBorder="1">
      <alignment vertical="center"/>
    </xf>
    <xf numFmtId="0" fontId="20" fillId="2" borderId="96" xfId="0" applyFont="1" applyFill="1" applyBorder="1" applyAlignment="1">
      <alignment horizontal="left" vertical="center" wrapText="1"/>
    </xf>
    <xf numFmtId="0" fontId="20" fillId="2" borderId="86" xfId="0" applyFont="1" applyFill="1" applyBorder="1" applyAlignment="1">
      <alignment horizontal="left" vertical="center" wrapText="1"/>
    </xf>
    <xf numFmtId="0" fontId="18" fillId="2" borderId="90" xfId="0" quotePrefix="1" applyFont="1" applyFill="1" applyBorder="1" applyAlignment="1">
      <alignment horizontal="left" vertical="center"/>
    </xf>
    <xf numFmtId="0" fontId="18" fillId="0" borderId="10" xfId="0" quotePrefix="1" applyNumberFormat="1" applyFont="1" applyFill="1" applyBorder="1" applyAlignment="1">
      <alignment horizontal="left" vertical="center"/>
    </xf>
    <xf numFmtId="22" fontId="18" fillId="2" borderId="10" xfId="0" quotePrefix="1" applyNumberFormat="1" applyFont="1" applyFill="1" applyBorder="1" applyAlignment="1">
      <alignment horizontal="left" vertical="center"/>
    </xf>
    <xf numFmtId="0" fontId="20" fillId="2" borderId="10" xfId="0" applyFont="1" applyFill="1" applyBorder="1" applyAlignment="1">
      <alignment horizontal="left" vertical="center" wrapText="1"/>
    </xf>
    <xf numFmtId="0" fontId="20" fillId="2" borderId="93" xfId="0" applyFont="1" applyFill="1" applyBorder="1" applyAlignment="1">
      <alignment horizontal="left" vertical="center" wrapText="1"/>
    </xf>
    <xf numFmtId="0" fontId="20" fillId="2" borderId="54" xfId="0" applyFont="1" applyFill="1" applyBorder="1" applyAlignment="1">
      <alignment horizontal="left" vertical="center" wrapText="1"/>
    </xf>
    <xf numFmtId="0" fontId="18" fillId="2" borderId="10" xfId="0" applyNumberFormat="1" applyFont="1" applyFill="1" applyBorder="1" applyAlignment="1">
      <alignment horizontal="left" vertical="center"/>
    </xf>
    <xf numFmtId="0" fontId="18" fillId="2" borderId="2" xfId="0" applyNumberFormat="1" applyFont="1" applyFill="1" applyBorder="1" applyAlignment="1">
      <alignment horizontal="left" vertical="center"/>
    </xf>
    <xf numFmtId="0" fontId="20" fillId="2" borderId="4" xfId="0" applyFont="1" applyFill="1" applyBorder="1" applyAlignment="1">
      <alignment horizontal="left" vertical="center" wrapText="1"/>
    </xf>
    <xf numFmtId="0" fontId="18" fillId="2" borderId="97" xfId="0" quotePrefix="1" applyFont="1" applyFill="1" applyBorder="1" applyAlignment="1">
      <alignment horizontal="left" vertical="center"/>
    </xf>
    <xf numFmtId="0" fontId="18" fillId="0" borderId="9" xfId="0" quotePrefix="1" applyNumberFormat="1" applyFont="1" applyFill="1" applyBorder="1" applyAlignment="1">
      <alignment horizontal="left" vertical="center"/>
    </xf>
    <xf numFmtId="0" fontId="18" fillId="2" borderId="9" xfId="0" applyNumberFormat="1" applyFont="1" applyFill="1" applyBorder="1" applyAlignment="1">
      <alignment horizontal="left" vertical="center"/>
    </xf>
    <xf numFmtId="22" fontId="18" fillId="2" borderId="9" xfId="0" quotePrefix="1" applyNumberFormat="1" applyFont="1" applyFill="1" applyBorder="1" applyAlignment="1">
      <alignment horizontal="left" vertical="center"/>
    </xf>
    <xf numFmtId="0" fontId="18" fillId="2" borderId="9" xfId="0" applyFont="1" applyFill="1" applyBorder="1" applyAlignment="1">
      <alignment horizontal="left" vertical="center"/>
    </xf>
    <xf numFmtId="0" fontId="20" fillId="2" borderId="9"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18" fillId="0" borderId="38" xfId="0" applyNumberFormat="1" applyFont="1" applyFill="1" applyBorder="1" applyAlignment="1">
      <alignment horizontal="left" vertical="center"/>
    </xf>
    <xf numFmtId="0" fontId="18" fillId="2" borderId="38" xfId="0" applyNumberFormat="1" applyFont="1" applyFill="1" applyBorder="1" applyAlignment="1">
      <alignment horizontal="left" vertical="center"/>
    </xf>
    <xf numFmtId="0" fontId="20" fillId="2" borderId="39" xfId="0" applyFont="1" applyFill="1" applyBorder="1" applyAlignment="1">
      <alignment horizontal="left" vertical="center" wrapText="1"/>
    </xf>
    <xf numFmtId="0" fontId="20" fillId="2" borderId="59" xfId="0" applyFont="1" applyFill="1" applyBorder="1" applyAlignment="1">
      <alignment horizontal="left" vertical="center" wrapText="1"/>
    </xf>
    <xf numFmtId="0" fontId="18" fillId="2" borderId="78" xfId="0" applyFont="1" applyFill="1" applyBorder="1">
      <alignment vertical="center"/>
    </xf>
    <xf numFmtId="0" fontId="18" fillId="2" borderId="87" xfId="0" applyNumberFormat="1" applyFont="1" applyFill="1" applyBorder="1" applyAlignment="1">
      <alignment horizontal="left" vertical="center"/>
    </xf>
    <xf numFmtId="0" fontId="18" fillId="2" borderId="56" xfId="0" applyFont="1" applyFill="1" applyBorder="1">
      <alignment vertical="center"/>
    </xf>
    <xf numFmtId="0" fontId="20" fillId="2" borderId="10" xfId="0" applyNumberFormat="1" applyFont="1" applyFill="1" applyBorder="1" applyAlignment="1">
      <alignment horizontal="left" vertical="center" wrapText="1"/>
    </xf>
    <xf numFmtId="0" fontId="20" fillId="2" borderId="93" xfId="0" applyNumberFormat="1" applyFont="1" applyFill="1" applyBorder="1" applyAlignment="1">
      <alignment horizontal="left" vertical="center" wrapText="1"/>
    </xf>
    <xf numFmtId="0" fontId="18" fillId="0" borderId="90" xfId="0" quotePrefix="1" applyFont="1" applyFill="1" applyBorder="1" applyAlignment="1">
      <alignment horizontal="left" vertical="center"/>
    </xf>
    <xf numFmtId="0" fontId="18" fillId="0" borderId="32" xfId="0" quotePrefix="1" applyFont="1" applyFill="1" applyBorder="1" applyAlignment="1">
      <alignment horizontal="left" vertical="center"/>
    </xf>
    <xf numFmtId="0" fontId="18" fillId="2" borderId="59" xfId="0" applyFont="1" applyFill="1" applyBorder="1">
      <alignment vertical="center"/>
    </xf>
    <xf numFmtId="0" fontId="18" fillId="0" borderId="37" xfId="0" quotePrefix="1" applyFont="1" applyFill="1" applyBorder="1" applyAlignment="1">
      <alignment horizontal="left" vertical="center"/>
    </xf>
    <xf numFmtId="0" fontId="6" fillId="2" borderId="2" xfId="0" quotePrefix="1" applyFont="1" applyFill="1" applyBorder="1" applyAlignment="1">
      <alignment horizontal="center" vertical="center" wrapText="1"/>
    </xf>
    <xf numFmtId="0" fontId="12" fillId="0" borderId="6" xfId="0" applyNumberFormat="1" applyFont="1" applyFill="1" applyBorder="1" applyAlignment="1">
      <alignment horizontal="center" vertical="center"/>
    </xf>
    <xf numFmtId="0" fontId="18" fillId="2" borderId="18" xfId="0" applyFont="1" applyFill="1" applyBorder="1" applyAlignment="1">
      <alignment vertical="center" wrapText="1"/>
    </xf>
    <xf numFmtId="0" fontId="12" fillId="0" borderId="31" xfId="0" quotePrefix="1" applyFont="1" applyFill="1" applyBorder="1" applyAlignment="1" applyProtection="1">
      <alignment horizontal="center"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36" xfId="0" applyFont="1" applyFill="1" applyBorder="1" applyAlignment="1">
      <alignment horizontal="center" vertical="center"/>
    </xf>
    <xf numFmtId="0" fontId="12"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6" fillId="2" borderId="0" xfId="0" applyFont="1" applyFill="1" applyAlignment="1">
      <alignment horizontal="left" vertical="center"/>
    </xf>
    <xf numFmtId="0" fontId="6" fillId="2" borderId="2" xfId="0" applyFont="1" applyFill="1" applyBorder="1" applyAlignment="1">
      <alignment horizontal="center" vertical="center" wrapText="1"/>
    </xf>
    <xf numFmtId="0" fontId="12" fillId="2" borderId="57" xfId="0" quotePrefix="1" applyFont="1" applyFill="1" applyBorder="1" applyAlignment="1">
      <alignment horizontal="center" vertical="center"/>
    </xf>
    <xf numFmtId="0" fontId="12" fillId="0" borderId="1" xfId="0" quotePrefix="1" applyFont="1" applyFill="1" applyBorder="1" applyAlignment="1">
      <alignment horizontal="center" vertical="center"/>
    </xf>
    <xf numFmtId="0" fontId="12" fillId="2" borderId="24" xfId="0" applyNumberFormat="1" applyFont="1" applyFill="1" applyBorder="1" applyAlignment="1">
      <alignment horizontal="center" vertical="center"/>
    </xf>
    <xf numFmtId="0" fontId="12" fillId="2" borderId="53" xfId="0" applyNumberFormat="1" applyFont="1" applyFill="1" applyBorder="1" applyAlignment="1">
      <alignment horizontal="center" vertical="center"/>
    </xf>
    <xf numFmtId="0" fontId="12" fillId="2" borderId="48" xfId="0" applyNumberFormat="1" applyFont="1" applyFill="1" applyBorder="1" applyAlignment="1">
      <alignment horizontal="center" vertical="center"/>
    </xf>
    <xf numFmtId="0" fontId="12" fillId="2" borderId="78" xfId="0" applyFont="1" applyFill="1" applyBorder="1" applyAlignment="1">
      <alignment horizontal="center" vertical="center" wrapText="1"/>
    </xf>
    <xf numFmtId="0" fontId="12" fillId="2" borderId="79" xfId="0" applyFont="1" applyFill="1" applyBorder="1" applyAlignment="1">
      <alignment horizontal="center" vertical="center" wrapText="1"/>
    </xf>
    <xf numFmtId="0" fontId="12" fillId="2" borderId="79" xfId="0" applyFont="1" applyFill="1" applyBorder="1" applyAlignment="1">
      <alignment horizontal="center" vertical="center"/>
    </xf>
    <xf numFmtId="0" fontId="12" fillId="2" borderId="98"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0" borderId="52"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2" borderId="48" xfId="0" quotePrefix="1" applyFont="1" applyFill="1" applyBorder="1" applyAlignment="1">
      <alignment horizontal="center" vertical="center"/>
    </xf>
    <xf numFmtId="0" fontId="12" fillId="2" borderId="99"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56" xfId="0" quotePrefix="1" applyFont="1" applyFill="1" applyBorder="1" applyAlignment="1">
      <alignment horizontal="center" vertical="center" wrapText="1"/>
    </xf>
    <xf numFmtId="0" fontId="12" fillId="2" borderId="45" xfId="0" quotePrefix="1" applyFont="1" applyFill="1" applyBorder="1" applyAlignment="1">
      <alignment vertical="center"/>
    </xf>
    <xf numFmtId="0" fontId="19" fillId="3" borderId="81" xfId="0" applyFont="1" applyFill="1" applyBorder="1" applyAlignment="1">
      <alignment horizontal="center" vertical="center" wrapText="1"/>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6"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58"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52" xfId="0" quotePrefix="1" applyNumberFormat="1" applyFont="1" applyFill="1" applyBorder="1" applyAlignment="1">
      <alignment horizontal="center" vertical="center"/>
    </xf>
    <xf numFmtId="0" fontId="18" fillId="2" borderId="65" xfId="0" applyNumberFormat="1" applyFont="1" applyFill="1" applyBorder="1" applyAlignment="1">
      <alignment horizontal="left" vertical="center"/>
    </xf>
    <xf numFmtId="0" fontId="20" fillId="2" borderId="6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2" fillId="0" borderId="52" xfId="0" applyNumberFormat="1" applyFont="1" applyFill="1" applyBorder="1" applyAlignment="1">
      <alignment horizontal="center" vertical="center"/>
    </xf>
    <xf numFmtId="0" fontId="5" fillId="4" borderId="2" xfId="0" applyFont="1" applyFill="1" applyBorder="1">
      <alignment vertical="center"/>
    </xf>
    <xf numFmtId="0" fontId="12" fillId="2" borderId="6" xfId="0" quotePrefix="1" applyNumberFormat="1" applyFont="1" applyFill="1" applyBorder="1" applyAlignment="1">
      <alignment horizontal="center" vertical="center"/>
    </xf>
    <xf numFmtId="0" fontId="6" fillId="2" borderId="2" xfId="0" applyFont="1" applyFill="1" applyBorder="1" applyAlignment="1">
      <alignment horizontal="left" vertical="center" wrapText="1" indent="2"/>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15" fontId="6" fillId="2" borderId="8" xfId="0" applyNumberFormat="1" applyFont="1" applyFill="1" applyBorder="1" applyAlignment="1">
      <alignment vertical="center"/>
    </xf>
    <xf numFmtId="15" fontId="6" fillId="2" borderId="9" xfId="0" applyNumberFormat="1" applyFont="1" applyFill="1" applyBorder="1" applyAlignment="1">
      <alignment vertical="center"/>
    </xf>
    <xf numFmtId="15" fontId="6" fillId="2" borderId="10" xfId="0" applyNumberFormat="1" applyFont="1" applyFill="1" applyBorder="1" applyAlignment="1">
      <alignment vertical="center"/>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15" fontId="6" fillId="0" borderId="8" xfId="0" applyNumberFormat="1" applyFont="1" applyBorder="1" applyAlignment="1">
      <alignment vertical="center" wrapText="1"/>
    </xf>
    <xf numFmtId="15" fontId="6" fillId="0" borderId="9" xfId="0" applyNumberFormat="1" applyFont="1" applyBorder="1" applyAlignment="1">
      <alignment vertical="center" wrapText="1"/>
    </xf>
    <xf numFmtId="15" fontId="6" fillId="0" borderId="10" xfId="0" applyNumberFormat="1"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2" borderId="0" xfId="0" applyFont="1" applyFill="1" applyAlignment="1">
      <alignment horizontal="left" vertical="center" wrapText="1"/>
    </xf>
    <xf numFmtId="0" fontId="6" fillId="2" borderId="1"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29" fillId="2" borderId="5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7"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lignment vertical="center"/>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7" fillId="2" borderId="0" xfId="0" applyFont="1" applyFill="1" applyAlignment="1">
      <alignment horizontal="center" vertical="center"/>
    </xf>
    <xf numFmtId="0" fontId="18" fillId="2" borderId="0" xfId="0" applyFont="1" applyFill="1" applyAlignment="1">
      <alignment horizontal="left"/>
    </xf>
    <xf numFmtId="0" fontId="36"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2" xfId="0" applyFont="1" applyFill="1" applyBorder="1" applyAlignment="1">
      <alignment horizontal="left" vertical="center"/>
    </xf>
    <xf numFmtId="0" fontId="36" fillId="0" borderId="4" xfId="0" applyFont="1" applyBorder="1">
      <alignment vertical="center"/>
    </xf>
    <xf numFmtId="0" fontId="36" fillId="0" borderId="6" xfId="0" applyFont="1" applyBorder="1">
      <alignment vertical="center"/>
    </xf>
    <xf numFmtId="0" fontId="36" fillId="0" borderId="5" xfId="0" applyFont="1" applyBorder="1">
      <alignment vertical="center"/>
    </xf>
    <xf numFmtId="0" fontId="6" fillId="2" borderId="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8" fillId="2" borderId="0" xfId="0" applyFont="1" applyFill="1" applyAlignment="1">
      <alignment horizontal="left" vertical="center"/>
    </xf>
    <xf numFmtId="0" fontId="5" fillId="2" borderId="6" xfId="0" applyFont="1" applyFill="1" applyBorder="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0" xfId="0" applyFont="1" applyFill="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0" borderId="0" xfId="0" applyFont="1" applyFill="1" applyBorder="1" applyAlignment="1">
      <alignment horizontal="left" vertical="center"/>
    </xf>
    <xf numFmtId="0" fontId="3" fillId="2" borderId="0" xfId="0" applyFont="1" applyFill="1" applyAlignment="1">
      <alignment horizontal="left" vertical="center" wrapText="1"/>
    </xf>
    <xf numFmtId="0" fontId="5" fillId="2" borderId="0"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5" fillId="2" borderId="7"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1" xfId="0" applyFont="1" applyFill="1" applyBorder="1" applyAlignment="1">
      <alignment horizontal="center" vertical="center"/>
    </xf>
    <xf numFmtId="0" fontId="12" fillId="4" borderId="50" xfId="0" quotePrefix="1" applyFont="1" applyFill="1" applyBorder="1" applyAlignment="1">
      <alignment horizontal="center" vertical="center" wrapText="1"/>
    </xf>
    <xf numFmtId="0" fontId="12" fillId="4" borderId="43" xfId="0" quotePrefix="1" applyFont="1" applyFill="1" applyBorder="1" applyAlignment="1">
      <alignment horizontal="center" vertical="center" wrapText="1"/>
    </xf>
    <xf numFmtId="0" fontId="12" fillId="4" borderId="35" xfId="0" quotePrefix="1" applyFont="1" applyFill="1" applyBorder="1" applyAlignment="1">
      <alignment horizontal="center" vertical="center" wrapText="1"/>
    </xf>
    <xf numFmtId="0" fontId="12" fillId="0" borderId="47"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8" xfId="0" applyFont="1" applyFill="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12" fillId="5" borderId="0" xfId="0" applyFont="1" applyFill="1" applyBorder="1" applyAlignment="1">
      <alignment horizontal="center" vertical="center"/>
    </xf>
    <xf numFmtId="0" fontId="11" fillId="0" borderId="78"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4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2" fillId="4" borderId="71" xfId="0" quotePrefix="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2" fillId="4" borderId="35" xfId="0" applyFont="1" applyFill="1" applyBorder="1" applyAlignment="1">
      <alignment horizontal="center" vertical="center"/>
    </xf>
    <xf numFmtId="0" fontId="12" fillId="4" borderId="50" xfId="0" applyFont="1" applyFill="1" applyBorder="1" applyAlignment="1">
      <alignment horizontal="center" vertical="center"/>
    </xf>
    <xf numFmtId="0" fontId="12" fillId="4" borderId="43"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9"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4"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9"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4"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28" xfId="0" quotePrefix="1" applyFont="1" applyFill="1" applyBorder="1" applyAlignment="1">
      <alignment horizontal="center" vertical="center" wrapText="1"/>
    </xf>
    <xf numFmtId="0" fontId="12" fillId="2" borderId="6" xfId="0" quotePrefix="1" applyFont="1" applyFill="1" applyBorder="1" applyAlignment="1">
      <alignment horizontal="center" vertical="center" wrapText="1"/>
    </xf>
    <xf numFmtId="0" fontId="12" fillId="2" borderId="36" xfId="0" quotePrefix="1"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2" fillId="4" borderId="49"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6" xfId="0" applyFont="1" applyFill="1" applyBorder="1" applyAlignment="1">
      <alignment horizontal="center" vertical="center"/>
    </xf>
    <xf numFmtId="0" fontId="6" fillId="0" borderId="0" xfId="0" applyFont="1" applyFill="1" applyAlignment="1">
      <alignment horizontal="left"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36" xfId="0" quotePrefix="1" applyFont="1" applyFill="1" applyBorder="1" applyAlignment="1">
      <alignment horizontal="center" vertical="center"/>
    </xf>
    <xf numFmtId="0" fontId="11" fillId="2" borderId="80"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3" xfId="0" applyFont="1" applyFill="1" applyBorder="1" applyAlignment="1">
      <alignment horizontal="center" vertical="center"/>
    </xf>
    <xf numFmtId="0" fontId="6" fillId="4" borderId="0" xfId="0" applyFont="1" applyFill="1" applyAlignment="1">
      <alignment horizontal="left"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8" fillId="4" borderId="71" xfId="0" applyFont="1" applyFill="1" applyBorder="1" applyAlignment="1">
      <alignment horizontal="center" vertical="center"/>
    </xf>
    <xf numFmtId="0" fontId="18" fillId="4" borderId="43" xfId="0" applyFont="1" applyFill="1" applyBorder="1" applyAlignment="1">
      <alignment horizontal="center" vertical="center"/>
    </xf>
    <xf numFmtId="0" fontId="18" fillId="4" borderId="5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8" fillId="4" borderId="35" xfId="0" applyFont="1" applyFill="1" applyBorder="1" applyAlignment="1">
      <alignment horizontal="center"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7" xfId="0" applyFont="1" applyFill="1" applyBorder="1" applyAlignment="1">
      <alignment horizontal="center" vertical="center"/>
    </xf>
    <xf numFmtId="0" fontId="18" fillId="4" borderId="63" xfId="0" applyFont="1" applyFill="1" applyBorder="1" applyAlignment="1">
      <alignment horizontal="center" vertical="center"/>
    </xf>
    <xf numFmtId="0" fontId="18" fillId="4" borderId="73" xfId="0" quotePrefix="1" applyFont="1" applyFill="1" applyBorder="1" applyAlignment="1">
      <alignment horizontal="center" vertical="center" wrapText="1"/>
    </xf>
    <xf numFmtId="0" fontId="18" fillId="4" borderId="77" xfId="0" quotePrefix="1" applyFont="1" applyFill="1" applyBorder="1" applyAlignment="1">
      <alignment horizontal="center" vertical="center" wrapText="1"/>
    </xf>
    <xf numFmtId="0" fontId="18" fillId="4" borderId="63" xfId="0" quotePrefix="1" applyFont="1" applyFill="1" applyBorder="1" applyAlignment="1">
      <alignment horizontal="center" vertical="center" wrapText="1"/>
    </xf>
    <xf numFmtId="0" fontId="18" fillId="4" borderId="71" xfId="0" quotePrefix="1" applyFont="1" applyFill="1" applyBorder="1" applyAlignment="1">
      <alignment horizontal="center" vertical="center" wrapText="1"/>
    </xf>
    <xf numFmtId="0" fontId="18" fillId="4" borderId="50" xfId="0" quotePrefix="1" applyFont="1" applyFill="1" applyBorder="1" applyAlignment="1">
      <alignment horizontal="center" vertical="center" wrapText="1"/>
    </xf>
    <xf numFmtId="0" fontId="18" fillId="4" borderId="43" xfId="0" quotePrefix="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6" fillId="2" borderId="0" xfId="0" applyFont="1" applyFill="1" applyAlignment="1">
      <alignment horizontal="left" vertical="center"/>
    </xf>
    <xf numFmtId="0" fontId="12" fillId="2" borderId="0" xfId="0" applyFont="1" applyFill="1" applyAlignment="1">
      <alignment horizontal="left"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5" fillId="2" borderId="9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2" xfId="0" applyFont="1" applyFill="1" applyBorder="1" applyAlignment="1">
      <alignment horizontal="center" vertical="center"/>
    </xf>
    <xf numFmtId="0" fontId="12" fillId="4" borderId="71"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2" borderId="48" xfId="0" quotePrefix="1" applyFont="1" applyFill="1" applyBorder="1" applyAlignment="1">
      <alignment horizontal="center" vertical="center"/>
    </xf>
    <xf numFmtId="0" fontId="18" fillId="4" borderId="21" xfId="0" applyFont="1" applyFill="1" applyBorder="1" applyAlignment="1">
      <alignment horizontal="center" vertical="center"/>
    </xf>
    <xf numFmtId="0" fontId="18" fillId="4" borderId="95" xfId="0" applyFont="1" applyFill="1" applyBorder="1" applyAlignment="1">
      <alignment horizontal="center" vertical="center"/>
    </xf>
    <xf numFmtId="0" fontId="18" fillId="4" borderId="69"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Alignment="1">
      <alignment vertical="center"/>
    </xf>
    <xf numFmtId="0" fontId="18" fillId="4" borderId="56"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59" xfId="0" applyFont="1" applyFill="1" applyBorder="1" applyAlignment="1">
      <alignment horizontal="center" vertical="center"/>
    </xf>
    <xf numFmtId="0" fontId="18" fillId="4" borderId="6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63"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2" borderId="13" xfId="0" quotePrefix="1" applyFont="1" applyFill="1" applyBorder="1" applyAlignment="1">
      <alignment horizontal="center" vertical="center" wrapText="1"/>
    </xf>
    <xf numFmtId="0" fontId="18" fillId="2" borderId="14" xfId="0" quotePrefix="1" applyFont="1" applyFill="1" applyBorder="1" applyAlignment="1">
      <alignment horizontal="center" vertical="center" wrapText="1"/>
    </xf>
    <xf numFmtId="0" fontId="18" fillId="2" borderId="15" xfId="0" quotePrefix="1" applyFont="1" applyFill="1" applyBorder="1" applyAlignment="1">
      <alignment horizontal="center" vertical="center" wrapText="1"/>
    </xf>
    <xf numFmtId="0" fontId="18" fillId="4" borderId="78" xfId="0" applyFont="1" applyFill="1" applyBorder="1" applyAlignment="1">
      <alignment horizontal="center" vertical="center"/>
    </xf>
    <xf numFmtId="0" fontId="18" fillId="4" borderId="79"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3" fillId="4" borderId="71" xfId="0" applyFont="1" applyFill="1" applyBorder="1" applyAlignment="1">
      <alignment horizontal="center" vertical="center"/>
    </xf>
    <xf numFmtId="0" fontId="13" fillId="4" borderId="4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18433" name="TextBox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152400</xdr:rowOff>
        </xdr:to>
        <xdr:sp macro="" textlink="">
          <xdr:nvSpPr>
            <xdr:cNvPr id="18434" name="TextBox2" hidden="1">
              <a:extLst>
                <a:ext uri="{63B3BB69-23CF-44E3-9099-C40C66FF867C}">
                  <a14:compatExt spid="_x0000_s18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123825</xdr:rowOff>
        </xdr:to>
        <xdr:sp macro="" textlink="">
          <xdr:nvSpPr>
            <xdr:cNvPr id="18435" name="TextBox3" hidden="1">
              <a:extLst>
                <a:ext uri="{63B3BB69-23CF-44E3-9099-C40C66FF867C}">
                  <a14:compatExt spid="_x0000_s18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133350</xdr:rowOff>
        </xdr:to>
        <xdr:sp macro="" textlink="">
          <xdr:nvSpPr>
            <xdr:cNvPr id="18436" name="TextBox4" hidden="1">
              <a:extLst>
                <a:ext uri="{63B3BB69-23CF-44E3-9099-C40C66FF867C}">
                  <a14:compatExt spid="_x0000_s18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123825</xdr:rowOff>
        </xdr:to>
        <xdr:sp macro="" textlink="">
          <xdr:nvSpPr>
            <xdr:cNvPr id="18437" name="TextBox5" hidden="1">
              <a:extLst>
                <a:ext uri="{63B3BB69-23CF-44E3-9099-C40C66FF867C}">
                  <a14:compatExt spid="_x0000_s18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94</xdr:row>
          <xdr:rowOff>0</xdr:rowOff>
        </xdr:from>
        <xdr:to>
          <xdr:col>2</xdr:col>
          <xdr:colOff>857250</xdr:colOff>
          <xdr:row>95</xdr:row>
          <xdr:rowOff>114300</xdr:rowOff>
        </xdr:to>
        <xdr:sp macro="" textlink="">
          <xdr:nvSpPr>
            <xdr:cNvPr id="18443" name="TextBox6" hidden="1">
              <a:extLst>
                <a:ext uri="{63B3BB69-23CF-44E3-9099-C40C66FF867C}">
                  <a14:compatExt spid="_x0000_s18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209550</xdr:rowOff>
        </xdr:from>
        <xdr:to>
          <xdr:col>2</xdr:col>
          <xdr:colOff>838200</xdr:colOff>
          <xdr:row>91</xdr:row>
          <xdr:rowOff>95250</xdr:rowOff>
        </xdr:to>
        <xdr:sp macro="" textlink="">
          <xdr:nvSpPr>
            <xdr:cNvPr id="18444" name="TextBox7" hidden="1">
              <a:extLst>
                <a:ext uri="{63B3BB69-23CF-44E3-9099-C40C66FF867C}">
                  <a14:compatExt spid="_x0000_s184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100</xdr:row>
          <xdr:rowOff>190500</xdr:rowOff>
        </xdr:from>
        <xdr:to>
          <xdr:col>2</xdr:col>
          <xdr:colOff>752475</xdr:colOff>
          <xdr:row>102</xdr:row>
          <xdr:rowOff>76200</xdr:rowOff>
        </xdr:to>
        <xdr:sp macro="" textlink="">
          <xdr:nvSpPr>
            <xdr:cNvPr id="18445" name="TextBox8" hidden="1">
              <a:extLst>
                <a:ext uri="{63B3BB69-23CF-44E3-9099-C40C66FF867C}">
                  <a14:compatExt spid="_x0000_s184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ontrol" Target="../activeX/activeX7.xml"/><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ctrlProp" Target="../ctrlProps/ctrlProp5.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opLeftCell="A61" zoomScale="85" zoomScaleNormal="85" workbookViewId="0">
      <selection activeCell="D87" sqref="D87"/>
    </sheetView>
  </sheetViews>
  <sheetFormatPr defaultColWidth="78.7109375" defaultRowHeight="16.5"/>
  <cols>
    <col min="1" max="1" width="32.85546875" style="411" bestFit="1" customWidth="1"/>
    <col min="2" max="2" width="18.42578125" style="411" bestFit="1" customWidth="1"/>
    <col min="3" max="3" width="126.42578125" style="419" bestFit="1" customWidth="1"/>
    <col min="4" max="16384" width="78.7109375" style="411"/>
  </cols>
  <sheetData>
    <row r="1" spans="1:3" s="400" customFormat="1" ht="31.5">
      <c r="A1" s="399" t="s">
        <v>1474</v>
      </c>
      <c r="C1" s="401"/>
    </row>
    <row r="2" spans="1:3" s="400" customFormat="1">
      <c r="C2" s="401"/>
    </row>
    <row r="3" spans="1:3" s="381" customFormat="1" ht="15.75">
      <c r="A3" s="402" t="s">
        <v>1475</v>
      </c>
      <c r="B3" s="402" t="s">
        <v>1476</v>
      </c>
      <c r="C3" s="68" t="s">
        <v>1477</v>
      </c>
    </row>
    <row r="4" spans="1:3" s="75" customFormat="1" ht="15">
      <c r="A4" s="403">
        <v>1</v>
      </c>
      <c r="B4" s="404">
        <v>41656</v>
      </c>
      <c r="C4" s="403" t="s">
        <v>1478</v>
      </c>
    </row>
    <row r="5" spans="1:3" s="75" customFormat="1" ht="15">
      <c r="A5" s="888">
        <v>1.1000000000000001</v>
      </c>
      <c r="B5" s="885">
        <v>41705</v>
      </c>
      <c r="C5" s="405" t="s">
        <v>1479</v>
      </c>
    </row>
    <row r="6" spans="1:3" s="75" customFormat="1" ht="15">
      <c r="A6" s="889"/>
      <c r="B6" s="886"/>
      <c r="C6" s="406" t="s">
        <v>1480</v>
      </c>
    </row>
    <row r="7" spans="1:3" s="75" customFormat="1" ht="15">
      <c r="A7" s="889"/>
      <c r="B7" s="886"/>
      <c r="C7" s="406" t="s">
        <v>1481</v>
      </c>
    </row>
    <row r="8" spans="1:3" s="75" customFormat="1" ht="15">
      <c r="A8" s="889"/>
      <c r="B8" s="886"/>
      <c r="C8" s="406" t="s">
        <v>1482</v>
      </c>
    </row>
    <row r="9" spans="1:3" s="75" customFormat="1" ht="15">
      <c r="A9" s="889"/>
      <c r="B9" s="886"/>
      <c r="C9" s="406" t="s">
        <v>1483</v>
      </c>
    </row>
    <row r="10" spans="1:3" s="75" customFormat="1" ht="15">
      <c r="A10" s="889"/>
      <c r="B10" s="886"/>
      <c r="C10" s="406" t="s">
        <v>1484</v>
      </c>
    </row>
    <row r="11" spans="1:3" s="75" customFormat="1" ht="15">
      <c r="A11" s="889"/>
      <c r="B11" s="886"/>
      <c r="C11" s="406" t="s">
        <v>1485</v>
      </c>
    </row>
    <row r="12" spans="1:3" s="75" customFormat="1" ht="15">
      <c r="A12" s="889"/>
      <c r="B12" s="886"/>
      <c r="C12" s="406" t="s">
        <v>1486</v>
      </c>
    </row>
    <row r="13" spans="1:3" s="75" customFormat="1" ht="15">
      <c r="A13" s="889"/>
      <c r="B13" s="886"/>
      <c r="C13" s="406" t="s">
        <v>1487</v>
      </c>
    </row>
    <row r="14" spans="1:3" s="75" customFormat="1" ht="15">
      <c r="A14" s="889"/>
      <c r="B14" s="886"/>
      <c r="C14" s="406" t="s">
        <v>1488</v>
      </c>
    </row>
    <row r="15" spans="1:3" s="75" customFormat="1" ht="15">
      <c r="A15" s="889"/>
      <c r="B15" s="886"/>
      <c r="C15" s="406" t="s">
        <v>1489</v>
      </c>
    </row>
    <row r="16" spans="1:3" s="75" customFormat="1" ht="15">
      <c r="A16" s="889"/>
      <c r="B16" s="886"/>
      <c r="C16" s="407" t="s">
        <v>1490</v>
      </c>
    </row>
    <row r="17" spans="1:3" s="75" customFormat="1" ht="15">
      <c r="A17" s="889"/>
      <c r="B17" s="886"/>
      <c r="C17" s="406" t="s">
        <v>1491</v>
      </c>
    </row>
    <row r="18" spans="1:3" s="75" customFormat="1" ht="15">
      <c r="A18" s="890"/>
      <c r="B18" s="887"/>
      <c r="C18" s="408" t="s">
        <v>1492</v>
      </c>
    </row>
    <row r="19" spans="1:3" s="75" customFormat="1" ht="15">
      <c r="A19" s="888">
        <v>1.2</v>
      </c>
      <c r="B19" s="885">
        <v>41754</v>
      </c>
      <c r="C19" s="405" t="s">
        <v>1479</v>
      </c>
    </row>
    <row r="20" spans="1:3" s="75" customFormat="1" ht="15">
      <c r="A20" s="889"/>
      <c r="B20" s="886"/>
      <c r="C20" s="406" t="s">
        <v>1493</v>
      </c>
    </row>
    <row r="21" spans="1:3" s="75" customFormat="1" ht="15">
      <c r="A21" s="889"/>
      <c r="B21" s="886"/>
      <c r="C21" s="406" t="s">
        <v>1494</v>
      </c>
    </row>
    <row r="22" spans="1:3" s="75" customFormat="1" ht="15">
      <c r="A22" s="889"/>
      <c r="B22" s="886"/>
      <c r="C22" s="406" t="s">
        <v>1495</v>
      </c>
    </row>
    <row r="23" spans="1:3" s="75" customFormat="1" ht="15">
      <c r="A23" s="889"/>
      <c r="B23" s="886"/>
      <c r="C23" s="406" t="s">
        <v>1483</v>
      </c>
    </row>
    <row r="24" spans="1:3" s="75" customFormat="1" ht="15">
      <c r="A24" s="889"/>
      <c r="B24" s="886"/>
      <c r="C24" s="406" t="s">
        <v>1496</v>
      </c>
    </row>
    <row r="25" spans="1:3" s="75" customFormat="1" ht="15">
      <c r="A25" s="889"/>
      <c r="B25" s="886"/>
      <c r="C25" s="406" t="s">
        <v>1497</v>
      </c>
    </row>
    <row r="26" spans="1:3" s="75" customFormat="1" ht="15">
      <c r="A26" s="889"/>
      <c r="B26" s="886"/>
      <c r="C26" s="406" t="s">
        <v>1498</v>
      </c>
    </row>
    <row r="27" spans="1:3" s="75" customFormat="1" ht="15">
      <c r="A27" s="889"/>
      <c r="B27" s="886"/>
      <c r="C27" s="406" t="s">
        <v>1499</v>
      </c>
    </row>
    <row r="28" spans="1:3" s="75" customFormat="1" ht="15">
      <c r="A28" s="889"/>
      <c r="B28" s="886"/>
      <c r="C28" s="406" t="s">
        <v>1500</v>
      </c>
    </row>
    <row r="29" spans="1:3" s="75" customFormat="1" ht="15">
      <c r="A29" s="890"/>
      <c r="B29" s="887"/>
      <c r="C29" s="408" t="s">
        <v>1501</v>
      </c>
    </row>
    <row r="30" spans="1:3" s="75" customFormat="1" ht="15">
      <c r="A30" s="888">
        <v>1.3</v>
      </c>
      <c r="B30" s="885">
        <v>41761</v>
      </c>
      <c r="C30" s="405" t="s">
        <v>1502</v>
      </c>
    </row>
    <row r="31" spans="1:3" s="75" customFormat="1" ht="15">
      <c r="A31" s="889"/>
      <c r="B31" s="886"/>
      <c r="C31" s="407" t="s">
        <v>1503</v>
      </c>
    </row>
    <row r="32" spans="1:3" s="75" customFormat="1" ht="15">
      <c r="A32" s="889"/>
      <c r="B32" s="886"/>
      <c r="C32" s="406" t="s">
        <v>1504</v>
      </c>
    </row>
    <row r="33" spans="1:3" s="75" customFormat="1" ht="15">
      <c r="A33" s="890"/>
      <c r="B33" s="887"/>
      <c r="C33" s="409" t="s">
        <v>1505</v>
      </c>
    </row>
    <row r="34" spans="1:3" s="75" customFormat="1" ht="15">
      <c r="A34" s="888">
        <v>1.4</v>
      </c>
      <c r="B34" s="885">
        <v>41773</v>
      </c>
      <c r="C34" s="405" t="s">
        <v>1479</v>
      </c>
    </row>
    <row r="35" spans="1:3" s="75" customFormat="1" ht="15">
      <c r="A35" s="889"/>
      <c r="B35" s="886"/>
      <c r="C35" s="406" t="s">
        <v>1506</v>
      </c>
    </row>
    <row r="36" spans="1:3" s="75" customFormat="1" ht="15">
      <c r="A36" s="889"/>
      <c r="B36" s="886"/>
      <c r="C36" s="406" t="s">
        <v>1507</v>
      </c>
    </row>
    <row r="37" spans="1:3" s="75" customFormat="1" ht="15">
      <c r="A37" s="889"/>
      <c r="B37" s="886"/>
      <c r="C37" s="406" t="s">
        <v>1508</v>
      </c>
    </row>
    <row r="38" spans="1:3" s="75" customFormat="1" ht="15">
      <c r="A38" s="889"/>
      <c r="B38" s="886"/>
      <c r="C38" s="406" t="s">
        <v>1509</v>
      </c>
    </row>
    <row r="39" spans="1:3" s="75" customFormat="1" ht="15">
      <c r="A39" s="890"/>
      <c r="B39" s="887"/>
      <c r="C39" s="408" t="s">
        <v>1510</v>
      </c>
    </row>
    <row r="40" spans="1:3" s="75" customFormat="1" ht="15">
      <c r="A40" s="889">
        <v>1.5</v>
      </c>
      <c r="B40" s="886">
        <v>41789</v>
      </c>
      <c r="C40" s="407" t="s">
        <v>1479</v>
      </c>
    </row>
    <row r="41" spans="1:3" s="75" customFormat="1" ht="15">
      <c r="A41" s="889"/>
      <c r="B41" s="886"/>
      <c r="C41" s="406" t="s">
        <v>1511</v>
      </c>
    </row>
    <row r="42" spans="1:3" s="75" customFormat="1" ht="15">
      <c r="A42" s="889"/>
      <c r="B42" s="886"/>
      <c r="C42" s="406" t="s">
        <v>1512</v>
      </c>
    </row>
    <row r="43" spans="1:3" s="75" customFormat="1" ht="15">
      <c r="A43" s="889"/>
      <c r="B43" s="886"/>
      <c r="C43" s="406" t="s">
        <v>1513</v>
      </c>
    </row>
    <row r="44" spans="1:3" s="75" customFormat="1" ht="15">
      <c r="A44" s="889"/>
      <c r="B44" s="886"/>
      <c r="C44" s="406" t="s">
        <v>1514</v>
      </c>
    </row>
    <row r="45" spans="1:3" s="75" customFormat="1" ht="15">
      <c r="A45" s="890"/>
      <c r="B45" s="887"/>
      <c r="C45" s="409" t="s">
        <v>1515</v>
      </c>
    </row>
    <row r="46" spans="1:3" ht="30">
      <c r="A46" s="888">
        <v>1.6</v>
      </c>
      <c r="B46" s="885">
        <v>42874</v>
      </c>
      <c r="C46" s="410" t="s">
        <v>1516</v>
      </c>
    </row>
    <row r="47" spans="1:3">
      <c r="A47" s="890"/>
      <c r="B47" s="887"/>
      <c r="C47" s="412" t="s">
        <v>1517</v>
      </c>
    </row>
    <row r="48" spans="1:3">
      <c r="A48" s="888">
        <v>1.7</v>
      </c>
      <c r="B48" s="885">
        <v>42879</v>
      </c>
      <c r="C48" s="405" t="s">
        <v>1479</v>
      </c>
    </row>
    <row r="49" spans="1:3">
      <c r="A49" s="889"/>
      <c r="B49" s="886"/>
      <c r="C49" s="406" t="s">
        <v>1518</v>
      </c>
    </row>
    <row r="50" spans="1:3">
      <c r="A50" s="889"/>
      <c r="B50" s="886"/>
      <c r="C50" s="406" t="s">
        <v>1519</v>
      </c>
    </row>
    <row r="51" spans="1:3">
      <c r="A51" s="889"/>
      <c r="B51" s="886"/>
      <c r="C51" s="406" t="s">
        <v>1520</v>
      </c>
    </row>
    <row r="52" spans="1:3">
      <c r="A52" s="889"/>
      <c r="B52" s="886"/>
      <c r="C52" s="406" t="s">
        <v>1521</v>
      </c>
    </row>
    <row r="53" spans="1:3">
      <c r="A53" s="889"/>
      <c r="B53" s="886"/>
      <c r="C53" s="406" t="s">
        <v>1522</v>
      </c>
    </row>
    <row r="54" spans="1:3">
      <c r="A54" s="889"/>
      <c r="B54" s="886"/>
      <c r="C54" s="406" t="s">
        <v>1523</v>
      </c>
    </row>
    <row r="55" spans="1:3">
      <c r="A55" s="889"/>
      <c r="B55" s="886"/>
      <c r="C55" s="406" t="s">
        <v>1524</v>
      </c>
    </row>
    <row r="56" spans="1:3">
      <c r="A56" s="890"/>
      <c r="B56" s="887"/>
      <c r="C56" s="409" t="s">
        <v>1525</v>
      </c>
    </row>
    <row r="57" spans="1:3">
      <c r="A57" s="882">
        <v>1.8</v>
      </c>
      <c r="B57" s="885">
        <v>42881</v>
      </c>
      <c r="C57" s="405" t="s">
        <v>1479</v>
      </c>
    </row>
    <row r="58" spans="1:3" ht="30">
      <c r="A58" s="883"/>
      <c r="B58" s="886"/>
      <c r="C58" s="406" t="s">
        <v>1526</v>
      </c>
    </row>
    <row r="59" spans="1:3">
      <c r="A59" s="883"/>
      <c r="B59" s="886"/>
      <c r="C59" s="406" t="s">
        <v>1527</v>
      </c>
    </row>
    <row r="60" spans="1:3">
      <c r="A60" s="883"/>
      <c r="B60" s="886"/>
      <c r="C60" s="406" t="s">
        <v>1528</v>
      </c>
    </row>
    <row r="61" spans="1:3">
      <c r="A61" s="883"/>
      <c r="B61" s="886"/>
      <c r="C61" s="406" t="s">
        <v>1529</v>
      </c>
    </row>
    <row r="62" spans="1:3">
      <c r="A62" s="883"/>
      <c r="B62" s="886"/>
      <c r="C62" s="413" t="s">
        <v>1530</v>
      </c>
    </row>
    <row r="63" spans="1:3">
      <c r="A63" s="882">
        <v>1.9</v>
      </c>
      <c r="B63" s="885">
        <v>42905</v>
      </c>
      <c r="C63" s="405" t="s">
        <v>1479</v>
      </c>
    </row>
    <row r="64" spans="1:3">
      <c r="A64" s="883"/>
      <c r="B64" s="886"/>
      <c r="C64" s="406" t="s">
        <v>1531</v>
      </c>
    </row>
    <row r="65" spans="1:4">
      <c r="A65" s="883"/>
      <c r="B65" s="886"/>
      <c r="C65" s="406" t="s">
        <v>1532</v>
      </c>
    </row>
    <row r="66" spans="1:4">
      <c r="A66" s="883"/>
      <c r="B66" s="886"/>
      <c r="C66" s="406" t="s">
        <v>1533</v>
      </c>
    </row>
    <row r="67" spans="1:4">
      <c r="A67" s="883"/>
      <c r="B67" s="886"/>
      <c r="C67" s="406" t="s">
        <v>1534</v>
      </c>
    </row>
    <row r="68" spans="1:4">
      <c r="A68" s="884"/>
      <c r="B68" s="887"/>
      <c r="C68" s="409" t="s">
        <v>1535</v>
      </c>
    </row>
    <row r="69" spans="1:4" ht="36" customHeight="1">
      <c r="A69" s="414" t="s">
        <v>1536</v>
      </c>
      <c r="B69" s="415">
        <v>43082</v>
      </c>
      <c r="C69" s="416" t="s">
        <v>1537</v>
      </c>
    </row>
    <row r="70" spans="1:4">
      <c r="A70" s="882">
        <v>2.1</v>
      </c>
      <c r="B70" s="885">
        <v>43112</v>
      </c>
      <c r="C70" s="405" t="s">
        <v>1479</v>
      </c>
      <c r="D70" s="417"/>
    </row>
    <row r="71" spans="1:4">
      <c r="A71" s="883"/>
      <c r="B71" s="886"/>
      <c r="C71" s="406" t="s">
        <v>1538</v>
      </c>
      <c r="D71" s="418"/>
    </row>
    <row r="72" spans="1:4">
      <c r="A72" s="883"/>
      <c r="B72" s="886"/>
      <c r="C72" s="406" t="s">
        <v>1539</v>
      </c>
      <c r="D72" s="418"/>
    </row>
    <row r="73" spans="1:4">
      <c r="A73" s="883"/>
      <c r="B73" s="886"/>
      <c r="C73" s="406" t="s">
        <v>1540</v>
      </c>
      <c r="D73" s="418"/>
    </row>
    <row r="74" spans="1:4">
      <c r="A74" s="883"/>
      <c r="B74" s="886"/>
      <c r="C74" s="406" t="s">
        <v>1541</v>
      </c>
      <c r="D74" s="418"/>
    </row>
    <row r="75" spans="1:4">
      <c r="A75" s="883"/>
      <c r="B75" s="886"/>
      <c r="C75" s="406" t="s">
        <v>1542</v>
      </c>
      <c r="D75" s="418"/>
    </row>
    <row r="76" spans="1:4">
      <c r="A76" s="883"/>
      <c r="B76" s="886"/>
      <c r="C76" s="406" t="s">
        <v>1543</v>
      </c>
      <c r="D76" s="418"/>
    </row>
    <row r="77" spans="1:4">
      <c r="A77" s="884"/>
      <c r="B77" s="887"/>
      <c r="C77" s="409" t="s">
        <v>1544</v>
      </c>
      <c r="D77" s="418"/>
    </row>
    <row r="78" spans="1:4">
      <c r="A78" s="882">
        <v>2.2000000000000002</v>
      </c>
      <c r="B78" s="885">
        <v>43158</v>
      </c>
      <c r="C78" s="405" t="s">
        <v>1479</v>
      </c>
      <c r="D78" s="417"/>
    </row>
    <row r="79" spans="1:4">
      <c r="A79" s="883"/>
      <c r="B79" s="886"/>
      <c r="C79" s="406" t="s">
        <v>2788</v>
      </c>
      <c r="D79" s="418"/>
    </row>
    <row r="80" spans="1:4">
      <c r="A80" s="883"/>
      <c r="B80" s="886"/>
      <c r="C80" s="406" t="s">
        <v>1545</v>
      </c>
      <c r="D80" s="418"/>
    </row>
    <row r="81" spans="1:4">
      <c r="A81" s="883"/>
      <c r="B81" s="886"/>
      <c r="C81" s="406" t="s">
        <v>1546</v>
      </c>
      <c r="D81" s="418"/>
    </row>
    <row r="82" spans="1:4">
      <c r="A82" s="884"/>
      <c r="B82" s="887"/>
      <c r="C82" s="409" t="s">
        <v>1547</v>
      </c>
      <c r="D82" s="418"/>
    </row>
    <row r="83" spans="1:4">
      <c r="A83" s="876">
        <v>2.2999999999999998</v>
      </c>
      <c r="B83" s="879">
        <v>43228</v>
      </c>
      <c r="C83" s="405" t="s">
        <v>1548</v>
      </c>
    </row>
    <row r="84" spans="1:4">
      <c r="A84" s="878"/>
      <c r="B84" s="881"/>
      <c r="C84" s="409" t="s">
        <v>1549</v>
      </c>
    </row>
    <row r="85" spans="1:4">
      <c r="A85" s="876">
        <v>2.4</v>
      </c>
      <c r="B85" s="879">
        <v>43389</v>
      </c>
      <c r="C85" s="405" t="s">
        <v>1548</v>
      </c>
    </row>
    <row r="86" spans="1:4">
      <c r="A86" s="877"/>
      <c r="B86" s="880"/>
      <c r="C86" s="406" t="s">
        <v>1550</v>
      </c>
    </row>
    <row r="87" spans="1:4">
      <c r="A87" s="877"/>
      <c r="B87" s="880"/>
      <c r="C87" s="406" t="s">
        <v>1551</v>
      </c>
    </row>
    <row r="88" spans="1:4">
      <c r="A88" s="878"/>
      <c r="B88" s="881"/>
      <c r="C88" s="409" t="s">
        <v>2789</v>
      </c>
    </row>
    <row r="89" spans="1:4" ht="36" customHeight="1">
      <c r="A89" s="414" t="s">
        <v>1827</v>
      </c>
      <c r="B89" s="415">
        <v>43605</v>
      </c>
      <c r="C89" s="416" t="s">
        <v>1826</v>
      </c>
    </row>
    <row r="90" spans="1:4" ht="120">
      <c r="A90" s="414">
        <v>3.1</v>
      </c>
      <c r="B90" s="415">
        <v>43841</v>
      </c>
      <c r="C90" s="875" t="s">
        <v>2830</v>
      </c>
    </row>
  </sheetData>
  <sheetProtection algorithmName="SHA-512" hashValue="L3I0xIKTIqykdRU98lkSrhCXLg4cywGm43VNVfr7ucxRjB4a8NEpN3Fdb0hsqrcrk2fRKtVZETpEyxOGDpJBbQ==" saltValue="CxKaZsHr/jUiFTJII76Pxg==" spinCount="100000" sheet="1" objects="1" scenarios="1"/>
  <mergeCells count="26">
    <mergeCell ref="A5:A18"/>
    <mergeCell ref="B5:B18"/>
    <mergeCell ref="A19:A29"/>
    <mergeCell ref="B19:B29"/>
    <mergeCell ref="A30:A33"/>
    <mergeCell ref="B30:B33"/>
    <mergeCell ref="A34:A39"/>
    <mergeCell ref="B34:B39"/>
    <mergeCell ref="A40:A45"/>
    <mergeCell ref="B40:B45"/>
    <mergeCell ref="A46:A47"/>
    <mergeCell ref="B46:B47"/>
    <mergeCell ref="A48:A56"/>
    <mergeCell ref="B48:B56"/>
    <mergeCell ref="A57:A62"/>
    <mergeCell ref="B57:B62"/>
    <mergeCell ref="A63:A68"/>
    <mergeCell ref="B63:B68"/>
    <mergeCell ref="A85:A88"/>
    <mergeCell ref="B85:B88"/>
    <mergeCell ref="A70:A77"/>
    <mergeCell ref="B70:B77"/>
    <mergeCell ref="A78:A82"/>
    <mergeCell ref="B78:B82"/>
    <mergeCell ref="A83:A84"/>
    <mergeCell ref="B83:B84"/>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B6" sqref="B6"/>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941" t="s">
        <v>296</v>
      </c>
      <c r="B1" s="929"/>
      <c r="C1" s="929"/>
      <c r="D1" s="929"/>
      <c r="E1" s="929"/>
      <c r="F1" s="929"/>
      <c r="G1" s="929"/>
      <c r="H1" s="929"/>
      <c r="I1" s="929"/>
      <c r="J1" s="929"/>
      <c r="K1" s="929"/>
    </row>
    <row r="2" spans="1:14" ht="15.75">
      <c r="A2" s="930" t="s">
        <v>1</v>
      </c>
      <c r="B2" s="930"/>
      <c r="C2" s="930"/>
      <c r="D2" s="930"/>
      <c r="E2" s="930"/>
      <c r="F2" s="930"/>
      <c r="G2" s="930"/>
      <c r="H2" s="930"/>
      <c r="I2" s="930"/>
      <c r="J2" s="930"/>
      <c r="K2" s="930"/>
      <c r="L2" s="930"/>
      <c r="M2" s="930"/>
      <c r="N2" s="930"/>
    </row>
    <row r="3" spans="1:14" ht="15">
      <c r="A3" s="30"/>
      <c r="B3" s="30"/>
      <c r="C3" s="30"/>
      <c r="D3" s="30"/>
      <c r="E3" s="30"/>
      <c r="F3" s="30"/>
      <c r="G3" s="30"/>
      <c r="H3" s="30"/>
      <c r="I3" s="30"/>
      <c r="J3" s="30"/>
      <c r="K3" s="30"/>
      <c r="L3" s="30"/>
      <c r="M3" s="30"/>
      <c r="N3" s="30"/>
    </row>
    <row r="4" spans="1:14" ht="18">
      <c r="A4" s="936" t="s">
        <v>297</v>
      </c>
      <c r="B4" s="936"/>
      <c r="C4" s="936"/>
      <c r="D4" s="936"/>
      <c r="E4" s="936"/>
      <c r="F4" s="936"/>
      <c r="G4" s="936"/>
    </row>
    <row r="5" spans="1:14">
      <c r="A5" s="31"/>
      <c r="B5" s="943" t="s">
        <v>231</v>
      </c>
      <c r="C5" s="944"/>
      <c r="D5" s="945"/>
      <c r="E5" s="945"/>
    </row>
    <row r="6" spans="1:14" ht="71.25">
      <c r="A6" s="56" t="s">
        <v>279</v>
      </c>
      <c r="B6" s="558" t="s">
        <v>256</v>
      </c>
      <c r="C6" s="599" t="s">
        <v>2038</v>
      </c>
      <c r="D6" s="57"/>
      <c r="E6" s="53"/>
    </row>
    <row r="7" spans="1:14" s="24" customFormat="1" ht="15">
      <c r="A7" s="35" t="s">
        <v>19</v>
      </c>
      <c r="B7" s="11">
        <v>44306344</v>
      </c>
      <c r="C7" s="924"/>
      <c r="D7" s="58"/>
      <c r="E7" s="945"/>
    </row>
    <row r="8" spans="1:14">
      <c r="A8" s="34" t="s">
        <v>298</v>
      </c>
      <c r="B8" s="15">
        <v>0</v>
      </c>
      <c r="C8" s="925"/>
      <c r="D8" s="59"/>
      <c r="E8" s="945"/>
    </row>
    <row r="9" spans="1:14">
      <c r="A9" s="34" t="s">
        <v>299</v>
      </c>
      <c r="B9" s="34">
        <v>2</v>
      </c>
      <c r="C9" s="926"/>
      <c r="D9" s="60"/>
      <c r="E9" s="945"/>
    </row>
  </sheetData>
  <sheetProtection password="B2DF" sheet="1" objects="1" scenarios="1"/>
  <protectedRanges>
    <protectedRange sqref="C1:C1048576" name="Range1"/>
  </protectedRanges>
  <mergeCells count="7">
    <mergeCell ref="C7:C9"/>
    <mergeCell ref="E7:E9"/>
    <mergeCell ref="A1:K1"/>
    <mergeCell ref="A2:N2"/>
    <mergeCell ref="A4:G4"/>
    <mergeCell ref="B5:C5"/>
    <mergeCell ref="D5:E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B10" sqref="B10"/>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941" t="s">
        <v>300</v>
      </c>
      <c r="B1" s="929"/>
      <c r="C1" s="929"/>
      <c r="D1" s="929"/>
      <c r="E1" s="929"/>
      <c r="F1" s="929"/>
      <c r="G1" s="929"/>
      <c r="H1" s="929"/>
      <c r="I1" s="929"/>
      <c r="J1" s="929"/>
      <c r="K1" s="929"/>
    </row>
    <row r="2" spans="1:14" ht="15.75">
      <c r="A2" s="930" t="s">
        <v>1</v>
      </c>
      <c r="B2" s="930"/>
      <c r="C2" s="930"/>
      <c r="D2" s="930"/>
      <c r="E2" s="930"/>
      <c r="F2" s="930"/>
      <c r="G2" s="930"/>
      <c r="H2" s="930"/>
      <c r="I2" s="930"/>
      <c r="J2" s="930"/>
      <c r="K2" s="930"/>
      <c r="L2" s="930"/>
      <c r="M2" s="930"/>
      <c r="N2" s="930"/>
    </row>
    <row r="3" spans="1:14" ht="15">
      <c r="A3" s="30" t="s">
        <v>301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61" t="s">
        <v>302</v>
      </c>
      <c r="B5" s="61"/>
      <c r="C5" s="61"/>
      <c r="D5" s="61"/>
      <c r="E5" s="61"/>
      <c r="F5" s="61"/>
      <c r="G5" s="61"/>
    </row>
    <row r="6" spans="1:14" ht="18">
      <c r="A6" s="62" t="s">
        <v>303</v>
      </c>
      <c r="B6" s="62"/>
      <c r="C6" s="62"/>
      <c r="D6" s="62"/>
      <c r="E6" s="62"/>
      <c r="F6" s="62"/>
      <c r="G6" s="62"/>
    </row>
    <row r="7" spans="1:14">
      <c r="A7" s="31"/>
      <c r="B7" s="943" t="s">
        <v>231</v>
      </c>
      <c r="C7" s="944"/>
      <c r="D7" s="943" t="s">
        <v>7</v>
      </c>
      <c r="E7" s="944"/>
    </row>
    <row r="8" spans="1:14" ht="71.25">
      <c r="A8" s="56" t="s">
        <v>279</v>
      </c>
      <c r="B8" s="544" t="s">
        <v>2073</v>
      </c>
      <c r="C8" s="544" t="s">
        <v>2038</v>
      </c>
      <c r="D8" s="558" t="s">
        <v>256</v>
      </c>
      <c r="E8" s="544" t="s">
        <v>2038</v>
      </c>
    </row>
    <row r="9" spans="1:14" s="24" customFormat="1" ht="15">
      <c r="A9" s="35" t="s">
        <v>19</v>
      </c>
      <c r="B9" s="35">
        <v>47058850</v>
      </c>
      <c r="C9" s="924"/>
      <c r="D9" s="35">
        <v>1445794</v>
      </c>
      <c r="E9" s="924"/>
    </row>
    <row r="10" spans="1:14">
      <c r="A10" s="34" t="s">
        <v>304</v>
      </c>
      <c r="B10" s="15" t="s">
        <v>305</v>
      </c>
      <c r="C10" s="925"/>
      <c r="D10" s="34">
        <v>21001</v>
      </c>
      <c r="E10" s="925"/>
    </row>
    <row r="11" spans="1:14">
      <c r="A11" s="34" t="s">
        <v>306</v>
      </c>
      <c r="B11" s="34">
        <v>0</v>
      </c>
      <c r="C11" s="925"/>
      <c r="D11" s="34">
        <v>1</v>
      </c>
      <c r="E11" s="925"/>
    </row>
    <row r="12" spans="1:14">
      <c r="A12" s="34" t="s">
        <v>307</v>
      </c>
      <c r="B12" s="34">
        <v>0</v>
      </c>
      <c r="C12" s="925"/>
      <c r="D12" s="34">
        <v>0</v>
      </c>
      <c r="E12" s="925"/>
    </row>
    <row r="13" spans="1:14">
      <c r="A13" s="34" t="s">
        <v>308</v>
      </c>
      <c r="B13" s="34">
        <v>0</v>
      </c>
      <c r="C13" s="925"/>
      <c r="D13" s="34">
        <v>1</v>
      </c>
      <c r="E13" s="925"/>
    </row>
    <row r="14" spans="1:14">
      <c r="A14" s="34" t="s">
        <v>309</v>
      </c>
      <c r="B14" s="15" t="s">
        <v>305</v>
      </c>
      <c r="C14" s="925"/>
      <c r="D14" s="34">
        <v>20000</v>
      </c>
      <c r="E14" s="925"/>
    </row>
    <row r="15" spans="1:14">
      <c r="A15" s="34" t="s">
        <v>310</v>
      </c>
      <c r="B15" s="15" t="s">
        <v>305</v>
      </c>
      <c r="C15" s="925"/>
      <c r="D15" s="34">
        <v>21001</v>
      </c>
      <c r="E15" s="925"/>
    </row>
    <row r="16" spans="1:14">
      <c r="A16" s="34" t="s">
        <v>311</v>
      </c>
      <c r="B16" s="15" t="s">
        <v>305</v>
      </c>
      <c r="C16" s="925"/>
      <c r="D16" s="34">
        <v>20000</v>
      </c>
      <c r="E16" s="925"/>
    </row>
    <row r="17" spans="1:5">
      <c r="A17" s="34" t="s">
        <v>312</v>
      </c>
      <c r="B17" s="34">
        <v>0</v>
      </c>
      <c r="C17" s="925"/>
      <c r="D17" s="34">
        <v>0</v>
      </c>
      <c r="E17" s="925"/>
    </row>
    <row r="18" spans="1:5">
      <c r="A18" s="34" t="s">
        <v>313</v>
      </c>
      <c r="B18" s="34">
        <v>0</v>
      </c>
      <c r="C18" s="925"/>
      <c r="D18" s="34">
        <v>3</v>
      </c>
      <c r="E18" s="925"/>
    </row>
    <row r="19" spans="1:5">
      <c r="A19" s="34" t="s">
        <v>314</v>
      </c>
      <c r="B19" s="34">
        <v>0</v>
      </c>
      <c r="C19" s="926"/>
      <c r="D19" s="34">
        <v>3</v>
      </c>
      <c r="E19" s="926"/>
    </row>
    <row r="21" spans="1:5" ht="18">
      <c r="A21" s="62" t="s">
        <v>315</v>
      </c>
    </row>
    <row r="22" spans="1:5">
      <c r="A22" s="31"/>
      <c r="B22" s="943" t="s">
        <v>8</v>
      </c>
      <c r="C22" s="944"/>
    </row>
    <row r="23" spans="1:5" ht="71.25">
      <c r="A23" s="56" t="s">
        <v>279</v>
      </c>
      <c r="B23" s="544" t="s">
        <v>234</v>
      </c>
      <c r="C23" s="544" t="s">
        <v>2038</v>
      </c>
    </row>
    <row r="24" spans="1:5" s="24" customFormat="1" ht="15">
      <c r="A24" s="35" t="s">
        <v>19</v>
      </c>
      <c r="B24" s="35">
        <v>3280801</v>
      </c>
      <c r="C24" s="924"/>
    </row>
    <row r="25" spans="1:5">
      <c r="A25" s="34" t="s">
        <v>304</v>
      </c>
      <c r="B25" s="34">
        <v>11000</v>
      </c>
      <c r="C25" s="925"/>
    </row>
    <row r="26" spans="1:5">
      <c r="A26" s="34" t="s">
        <v>306</v>
      </c>
      <c r="B26" s="34">
        <v>1</v>
      </c>
      <c r="C26" s="925"/>
    </row>
    <row r="27" spans="1:5">
      <c r="A27" s="34" t="s">
        <v>307</v>
      </c>
      <c r="B27" s="34">
        <v>1</v>
      </c>
      <c r="C27" s="925"/>
    </row>
    <row r="28" spans="1:5">
      <c r="A28" s="34" t="s">
        <v>308</v>
      </c>
      <c r="B28" s="34">
        <v>10</v>
      </c>
      <c r="C28" s="925"/>
    </row>
    <row r="29" spans="1:5">
      <c r="A29" s="34" t="s">
        <v>309</v>
      </c>
      <c r="B29" s="34">
        <v>11000</v>
      </c>
      <c r="C29" s="925"/>
    </row>
    <row r="30" spans="1:5">
      <c r="A30" s="34" t="s">
        <v>310</v>
      </c>
      <c r="B30" s="34">
        <v>11000</v>
      </c>
      <c r="C30" s="925"/>
    </row>
    <row r="31" spans="1:5">
      <c r="A31" s="34" t="s">
        <v>311</v>
      </c>
      <c r="B31" s="34">
        <v>11000</v>
      </c>
      <c r="C31" s="925"/>
    </row>
    <row r="32" spans="1:5">
      <c r="A32" s="34" t="s">
        <v>312</v>
      </c>
      <c r="B32" s="34">
        <v>0</v>
      </c>
      <c r="C32" s="925"/>
    </row>
    <row r="33" spans="1:5">
      <c r="A33" s="34" t="s">
        <v>313</v>
      </c>
      <c r="B33" s="34">
        <v>15</v>
      </c>
      <c r="C33" s="925"/>
    </row>
    <row r="34" spans="1:5">
      <c r="A34" s="34" t="s">
        <v>314</v>
      </c>
      <c r="B34" s="34">
        <v>150</v>
      </c>
      <c r="C34" s="926"/>
    </row>
    <row r="36" spans="1:5" ht="18">
      <c r="A36" s="61" t="s">
        <v>316</v>
      </c>
    </row>
    <row r="37" spans="1:5" ht="18">
      <c r="A37" s="62" t="s">
        <v>303</v>
      </c>
    </row>
    <row r="38" spans="1:5">
      <c r="A38" s="31"/>
      <c r="B38" s="943" t="s">
        <v>232</v>
      </c>
      <c r="C38" s="944"/>
      <c r="D38" s="943" t="s">
        <v>248</v>
      </c>
      <c r="E38" s="944"/>
    </row>
    <row r="39" spans="1:5" ht="71.25">
      <c r="A39" s="56" t="s">
        <v>279</v>
      </c>
      <c r="B39" s="544" t="s">
        <v>2072</v>
      </c>
      <c r="C39" s="544" t="s">
        <v>2038</v>
      </c>
      <c r="D39" s="544" t="s">
        <v>2072</v>
      </c>
      <c r="E39" s="544" t="s">
        <v>2038</v>
      </c>
    </row>
    <row r="40" spans="1:5" s="24" customFormat="1" ht="15">
      <c r="A40" s="35" t="s">
        <v>19</v>
      </c>
      <c r="B40" s="35">
        <v>1314048</v>
      </c>
      <c r="C40" s="924"/>
      <c r="D40" s="35">
        <v>11995093</v>
      </c>
      <c r="E40" s="924"/>
    </row>
    <row r="41" spans="1:5">
      <c r="A41" s="34" t="s">
        <v>304</v>
      </c>
      <c r="B41" s="15" t="s">
        <v>305</v>
      </c>
      <c r="C41" s="925"/>
      <c r="D41" s="18" t="s">
        <v>317</v>
      </c>
      <c r="E41" s="925"/>
    </row>
    <row r="42" spans="1:5">
      <c r="A42" s="34" t="s">
        <v>306</v>
      </c>
      <c r="B42" s="34">
        <v>0</v>
      </c>
      <c r="C42" s="925"/>
      <c r="D42" s="34">
        <v>1</v>
      </c>
      <c r="E42" s="925"/>
    </row>
    <row r="43" spans="1:5">
      <c r="A43" s="34" t="s">
        <v>307</v>
      </c>
      <c r="B43" s="34">
        <v>0</v>
      </c>
      <c r="C43" s="925"/>
      <c r="D43" s="34">
        <v>0</v>
      </c>
      <c r="E43" s="925"/>
    </row>
    <row r="44" spans="1:5">
      <c r="A44" s="34" t="s">
        <v>308</v>
      </c>
      <c r="B44" s="34">
        <v>0</v>
      </c>
      <c r="C44" s="925"/>
      <c r="D44" s="34">
        <v>10</v>
      </c>
      <c r="E44" s="925"/>
    </row>
    <row r="45" spans="1:5">
      <c r="A45" s="34" t="s">
        <v>309</v>
      </c>
      <c r="B45" s="15" t="s">
        <v>305</v>
      </c>
      <c r="C45" s="925"/>
      <c r="D45" s="18" t="s">
        <v>318</v>
      </c>
      <c r="E45" s="925"/>
    </row>
    <row r="46" spans="1:5">
      <c r="A46" s="34" t="s">
        <v>310</v>
      </c>
      <c r="B46" s="15" t="s">
        <v>305</v>
      </c>
      <c r="C46" s="925"/>
      <c r="D46" s="18" t="s">
        <v>317</v>
      </c>
      <c r="E46" s="925"/>
    </row>
    <row r="47" spans="1:5">
      <c r="A47" s="34" t="s">
        <v>311</v>
      </c>
      <c r="B47" s="15" t="s">
        <v>305</v>
      </c>
      <c r="C47" s="925"/>
      <c r="D47" s="18" t="s">
        <v>318</v>
      </c>
      <c r="E47" s="925"/>
    </row>
    <row r="48" spans="1:5">
      <c r="A48" s="34" t="s">
        <v>312</v>
      </c>
      <c r="B48" s="34">
        <v>0</v>
      </c>
      <c r="C48" s="925"/>
      <c r="D48" s="34">
        <v>0</v>
      </c>
      <c r="E48" s="925"/>
    </row>
    <row r="49" spans="1:5">
      <c r="A49" s="34" t="s">
        <v>313</v>
      </c>
      <c r="B49" s="34">
        <v>0</v>
      </c>
      <c r="C49" s="925"/>
      <c r="D49" s="34">
        <v>2</v>
      </c>
      <c r="E49" s="925"/>
    </row>
    <row r="50" spans="1:5">
      <c r="A50" s="34" t="s">
        <v>314</v>
      </c>
      <c r="B50" s="34">
        <v>0</v>
      </c>
      <c r="C50" s="926"/>
      <c r="D50" s="34">
        <v>20</v>
      </c>
      <c r="E50" s="926"/>
    </row>
  </sheetData>
  <sheetProtection password="B2DF" sheet="1" objects="1" scenarios="1"/>
  <protectedRanges>
    <protectedRange sqref="C1:C1048576 E1:E1048576" name="Range1"/>
  </protectedRanges>
  <mergeCells count="12">
    <mergeCell ref="A1:K1"/>
    <mergeCell ref="A2:N2"/>
    <mergeCell ref="B7:C7"/>
    <mergeCell ref="D7:E7"/>
    <mergeCell ref="C9:C19"/>
    <mergeCell ref="E9:E19"/>
    <mergeCell ref="B22:C22"/>
    <mergeCell ref="C24:C34"/>
    <mergeCell ref="B38:C38"/>
    <mergeCell ref="D38:E38"/>
    <mergeCell ref="C40:C50"/>
    <mergeCell ref="E40:E50"/>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B10" sqref="B10:B17"/>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319</v>
      </c>
      <c r="B1" s="929"/>
      <c r="C1" s="929"/>
      <c r="D1" s="929"/>
      <c r="E1" s="929"/>
      <c r="F1" s="929"/>
      <c r="G1" s="929"/>
      <c r="H1" s="929"/>
      <c r="I1" s="929"/>
      <c r="J1" s="929"/>
      <c r="K1" s="929"/>
    </row>
    <row r="2" spans="1:14" ht="15.75">
      <c r="A2" s="930" t="s">
        <v>320</v>
      </c>
      <c r="B2" s="930"/>
      <c r="C2" s="930"/>
      <c r="D2" s="930"/>
      <c r="E2" s="930"/>
      <c r="F2" s="930"/>
      <c r="G2" s="930"/>
      <c r="H2" s="930"/>
      <c r="I2" s="930"/>
      <c r="J2" s="930"/>
      <c r="K2" s="930"/>
      <c r="L2" s="930"/>
      <c r="M2" s="930"/>
      <c r="N2" s="930"/>
    </row>
    <row r="3" spans="1:14" ht="15">
      <c r="A3" s="30" t="s">
        <v>321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61" t="s">
        <v>302</v>
      </c>
      <c r="B5" s="61"/>
      <c r="C5" s="61"/>
      <c r="D5" s="61"/>
      <c r="E5" s="61"/>
      <c r="F5" s="61"/>
      <c r="G5" s="61"/>
    </row>
    <row r="6" spans="1:14" ht="18">
      <c r="A6" s="62" t="s">
        <v>322</v>
      </c>
      <c r="B6" s="62"/>
      <c r="C6" s="62"/>
      <c r="D6" s="62"/>
      <c r="E6" s="62"/>
      <c r="F6" s="62"/>
      <c r="G6" s="62"/>
    </row>
    <row r="7" spans="1:14">
      <c r="A7" s="31"/>
      <c r="B7" s="943" t="s">
        <v>231</v>
      </c>
      <c r="C7" s="944"/>
      <c r="D7" s="943" t="s">
        <v>7</v>
      </c>
      <c r="E7" s="944"/>
    </row>
    <row r="8" spans="1:14" ht="71.25">
      <c r="A8" s="56" t="s">
        <v>279</v>
      </c>
      <c r="B8" s="558" t="s">
        <v>256</v>
      </c>
      <c r="C8" s="544" t="s">
        <v>2038</v>
      </c>
      <c r="D8" s="558" t="s">
        <v>323</v>
      </c>
      <c r="E8" s="544" t="s">
        <v>2038</v>
      </c>
    </row>
    <row r="9" spans="1:14" s="24" customFormat="1" ht="15">
      <c r="A9" s="35" t="s">
        <v>19</v>
      </c>
      <c r="B9" s="35">
        <v>47058850</v>
      </c>
      <c r="C9" s="924"/>
      <c r="D9" s="35">
        <v>1445794</v>
      </c>
      <c r="E9" s="924"/>
    </row>
    <row r="10" spans="1:14">
      <c r="A10" s="34" t="s">
        <v>307</v>
      </c>
      <c r="B10" s="34">
        <v>0</v>
      </c>
      <c r="C10" s="925"/>
      <c r="D10" s="34">
        <v>0</v>
      </c>
      <c r="E10" s="925"/>
    </row>
    <row r="11" spans="1:14">
      <c r="A11" s="34" t="s">
        <v>309</v>
      </c>
      <c r="B11" s="15" t="s">
        <v>324</v>
      </c>
      <c r="C11" s="925"/>
      <c r="D11" s="34">
        <v>20000</v>
      </c>
      <c r="E11" s="925"/>
    </row>
    <row r="12" spans="1:14">
      <c r="A12" s="34" t="s">
        <v>310</v>
      </c>
      <c r="B12" s="15" t="s">
        <v>325</v>
      </c>
      <c r="C12" s="925"/>
      <c r="D12" s="34">
        <v>21001</v>
      </c>
      <c r="E12" s="925"/>
    </row>
    <row r="13" spans="1:14">
      <c r="A13" s="34" t="s">
        <v>311</v>
      </c>
      <c r="B13" s="15" t="s">
        <v>325</v>
      </c>
      <c r="C13" s="925"/>
      <c r="D13" s="34">
        <v>20000</v>
      </c>
      <c r="E13" s="925"/>
    </row>
    <row r="14" spans="1:14">
      <c r="A14" s="34" t="s">
        <v>312</v>
      </c>
      <c r="B14" s="34">
        <v>0</v>
      </c>
      <c r="C14" s="925"/>
      <c r="D14" s="34">
        <v>0</v>
      </c>
      <c r="E14" s="925"/>
    </row>
    <row r="15" spans="1:14">
      <c r="A15" s="34" t="s">
        <v>313</v>
      </c>
      <c r="B15" s="34">
        <v>0</v>
      </c>
      <c r="C15" s="925"/>
      <c r="D15" s="34">
        <v>3</v>
      </c>
      <c r="E15" s="925"/>
    </row>
    <row r="16" spans="1:14">
      <c r="A16" s="34" t="s">
        <v>326</v>
      </c>
      <c r="B16" s="15" t="s">
        <v>324</v>
      </c>
      <c r="C16" s="925"/>
      <c r="D16" s="34">
        <v>21001</v>
      </c>
      <c r="E16" s="925"/>
    </row>
    <row r="17" spans="1:5">
      <c r="A17" s="34" t="s">
        <v>314</v>
      </c>
      <c r="B17" s="34">
        <v>0</v>
      </c>
      <c r="C17" s="926"/>
      <c r="D17" s="34">
        <v>3</v>
      </c>
      <c r="E17" s="926"/>
    </row>
    <row r="19" spans="1:5" ht="18">
      <c r="A19" s="62" t="s">
        <v>327</v>
      </c>
    </row>
    <row r="20" spans="1:5">
      <c r="A20" s="31"/>
      <c r="B20" s="943" t="s">
        <v>8</v>
      </c>
      <c r="C20" s="944"/>
    </row>
    <row r="21" spans="1:5" ht="71.25">
      <c r="A21" s="56" t="s">
        <v>328</v>
      </c>
      <c r="B21" s="558" t="s">
        <v>323</v>
      </c>
      <c r="C21" s="544" t="s">
        <v>2038</v>
      </c>
    </row>
    <row r="22" spans="1:5" s="24" customFormat="1" ht="15">
      <c r="A22" s="35" t="s">
        <v>19</v>
      </c>
      <c r="B22" s="35">
        <v>3280801</v>
      </c>
      <c r="C22" s="924"/>
    </row>
    <row r="23" spans="1:5">
      <c r="A23" s="34" t="s">
        <v>307</v>
      </c>
      <c r="B23" s="34">
        <v>1</v>
      </c>
      <c r="C23" s="925"/>
    </row>
    <row r="24" spans="1:5">
      <c r="A24" s="34" t="s">
        <v>309</v>
      </c>
      <c r="B24" s="34">
        <v>11000</v>
      </c>
      <c r="C24" s="925"/>
    </row>
    <row r="25" spans="1:5">
      <c r="A25" s="34" t="s">
        <v>310</v>
      </c>
      <c r="B25" s="34">
        <v>11000</v>
      </c>
      <c r="C25" s="925"/>
    </row>
    <row r="26" spans="1:5">
      <c r="A26" s="34" t="s">
        <v>311</v>
      </c>
      <c r="B26" s="34">
        <v>11000</v>
      </c>
      <c r="C26" s="925"/>
    </row>
    <row r="27" spans="1:5">
      <c r="A27" s="34" t="s">
        <v>312</v>
      </c>
      <c r="B27" s="34">
        <v>0</v>
      </c>
      <c r="C27" s="925"/>
    </row>
    <row r="28" spans="1:5">
      <c r="A28" s="34" t="s">
        <v>313</v>
      </c>
      <c r="B28" s="34">
        <v>15</v>
      </c>
      <c r="C28" s="925"/>
    </row>
    <row r="29" spans="1:5">
      <c r="A29" s="34" t="s">
        <v>326</v>
      </c>
      <c r="B29" s="34">
        <v>11000</v>
      </c>
      <c r="C29" s="925"/>
    </row>
    <row r="30" spans="1:5">
      <c r="A30" s="34" t="s">
        <v>314</v>
      </c>
      <c r="B30" s="34">
        <v>150</v>
      </c>
      <c r="C30" s="926"/>
    </row>
    <row r="32" spans="1:5" ht="18">
      <c r="A32" s="61" t="s">
        <v>329</v>
      </c>
    </row>
    <row r="33" spans="1:5" ht="18">
      <c r="A33" s="62" t="s">
        <v>330</v>
      </c>
    </row>
    <row r="34" spans="1:5">
      <c r="A34" s="31"/>
      <c r="B34" s="943" t="s">
        <v>232</v>
      </c>
      <c r="C34" s="944"/>
      <c r="D34" s="943" t="s">
        <v>331</v>
      </c>
      <c r="E34" s="944"/>
    </row>
    <row r="35" spans="1:5" ht="71.25">
      <c r="A35" s="56" t="s">
        <v>328</v>
      </c>
      <c r="B35" s="558" t="s">
        <v>323</v>
      </c>
      <c r="C35" s="544" t="s">
        <v>2038</v>
      </c>
      <c r="D35" s="558" t="s">
        <v>323</v>
      </c>
      <c r="E35" s="544" t="s">
        <v>2038</v>
      </c>
    </row>
    <row r="36" spans="1:5" s="24" customFormat="1" ht="15">
      <c r="A36" s="35" t="s">
        <v>19</v>
      </c>
      <c r="B36" s="35">
        <v>1314048</v>
      </c>
      <c r="C36" s="924"/>
      <c r="D36" s="35">
        <v>11995093</v>
      </c>
      <c r="E36" s="924"/>
    </row>
    <row r="37" spans="1:5">
      <c r="A37" s="34" t="s">
        <v>307</v>
      </c>
      <c r="B37" s="34">
        <v>0</v>
      </c>
      <c r="C37" s="925"/>
      <c r="D37" s="34">
        <v>0</v>
      </c>
      <c r="E37" s="925"/>
    </row>
    <row r="38" spans="1:5">
      <c r="A38" s="34" t="s">
        <v>309</v>
      </c>
      <c r="B38" s="15" t="s">
        <v>324</v>
      </c>
      <c r="C38" s="925"/>
      <c r="D38" s="18" t="s">
        <v>332</v>
      </c>
      <c r="E38" s="925"/>
    </row>
    <row r="39" spans="1:5">
      <c r="A39" s="34" t="s">
        <v>310</v>
      </c>
      <c r="B39" s="15" t="s">
        <v>324</v>
      </c>
      <c r="C39" s="925"/>
      <c r="D39" s="18" t="s">
        <v>333</v>
      </c>
      <c r="E39" s="925"/>
    </row>
    <row r="40" spans="1:5">
      <c r="A40" s="34" t="s">
        <v>311</v>
      </c>
      <c r="B40" s="15" t="s">
        <v>324</v>
      </c>
      <c r="C40" s="925"/>
      <c r="D40" s="18" t="s">
        <v>332</v>
      </c>
      <c r="E40" s="925"/>
    </row>
    <row r="41" spans="1:5">
      <c r="A41" s="34" t="s">
        <v>312</v>
      </c>
      <c r="B41" s="34">
        <v>0</v>
      </c>
      <c r="C41" s="925"/>
      <c r="D41" s="34">
        <v>0</v>
      </c>
      <c r="E41" s="925"/>
    </row>
    <row r="42" spans="1:5">
      <c r="A42" s="34" t="s">
        <v>313</v>
      </c>
      <c r="B42" s="34">
        <v>0</v>
      </c>
      <c r="C42" s="925"/>
      <c r="D42" s="34">
        <v>2</v>
      </c>
      <c r="E42" s="925"/>
    </row>
    <row r="43" spans="1:5">
      <c r="A43" s="34" t="s">
        <v>326</v>
      </c>
      <c r="B43" s="15" t="s">
        <v>324</v>
      </c>
      <c r="C43" s="925"/>
      <c r="D43" s="18" t="s">
        <v>333</v>
      </c>
      <c r="E43" s="925"/>
    </row>
    <row r="44" spans="1:5">
      <c r="A44" s="34" t="s">
        <v>314</v>
      </c>
      <c r="B44" s="34">
        <v>0</v>
      </c>
      <c r="C44" s="926"/>
      <c r="D44" s="34">
        <v>20</v>
      </c>
      <c r="E44" s="926"/>
    </row>
  </sheetData>
  <sheetProtection password="B2DF" sheet="1" objects="1" scenarios="1"/>
  <protectedRanges>
    <protectedRange sqref="C1:C1048576 E1:E1048576" name="Range1"/>
  </protectedRanges>
  <mergeCells count="12">
    <mergeCell ref="A1:K1"/>
    <mergeCell ref="A2:N2"/>
    <mergeCell ref="B7:C7"/>
    <mergeCell ref="D7:E7"/>
    <mergeCell ref="C9:C17"/>
    <mergeCell ref="E9:E17"/>
    <mergeCell ref="B20:C20"/>
    <mergeCell ref="C22:C30"/>
    <mergeCell ref="B34:C34"/>
    <mergeCell ref="D34:E34"/>
    <mergeCell ref="C36:C44"/>
    <mergeCell ref="E36:E44"/>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I14" sqref="I14"/>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941" t="s">
        <v>334</v>
      </c>
      <c r="B1" s="929"/>
      <c r="C1" s="929"/>
      <c r="D1" s="929"/>
      <c r="E1" s="929"/>
      <c r="F1" s="929"/>
      <c r="G1" s="929"/>
      <c r="H1" s="929"/>
      <c r="I1" s="929"/>
      <c r="J1" s="929"/>
      <c r="K1" s="929"/>
    </row>
    <row r="2" spans="1:14" ht="15.75">
      <c r="A2" s="930" t="s">
        <v>247</v>
      </c>
      <c r="B2" s="930"/>
      <c r="C2" s="930"/>
      <c r="D2" s="930"/>
      <c r="E2" s="930"/>
      <c r="F2" s="930"/>
      <c r="G2" s="930"/>
      <c r="H2" s="930"/>
      <c r="I2" s="930"/>
      <c r="J2" s="930"/>
      <c r="K2" s="930"/>
      <c r="L2" s="930"/>
      <c r="M2" s="930"/>
      <c r="N2" s="930"/>
    </row>
    <row r="3" spans="1:14" ht="15">
      <c r="A3" s="30"/>
      <c r="B3" s="30"/>
      <c r="C3" s="30"/>
      <c r="D3" s="30"/>
      <c r="E3" s="30"/>
      <c r="F3" s="30"/>
      <c r="G3" s="30"/>
      <c r="H3" s="30"/>
      <c r="I3" s="30"/>
      <c r="J3" s="30"/>
      <c r="K3" s="30"/>
      <c r="L3" s="30"/>
      <c r="M3" s="30"/>
      <c r="N3" s="30"/>
    </row>
    <row r="4" spans="1:14" ht="18">
      <c r="A4" s="936" t="s">
        <v>335</v>
      </c>
      <c r="B4" s="936"/>
      <c r="C4" s="936"/>
      <c r="D4" s="936"/>
      <c r="E4" s="936"/>
      <c r="F4" s="936"/>
      <c r="G4" s="936"/>
      <c r="H4" s="30"/>
      <c r="I4" s="30"/>
      <c r="J4" s="30"/>
      <c r="K4" s="30"/>
      <c r="L4" s="30"/>
      <c r="M4" s="30"/>
      <c r="N4" s="30"/>
    </row>
    <row r="5" spans="1:14">
      <c r="A5" s="31"/>
      <c r="B5" s="943" t="s">
        <v>231</v>
      </c>
      <c r="C5" s="944"/>
      <c r="D5" s="943" t="s">
        <v>7</v>
      </c>
      <c r="E5" s="944"/>
      <c r="F5" s="943" t="s">
        <v>8</v>
      </c>
      <c r="G5" s="944"/>
    </row>
    <row r="6" spans="1:14" ht="71.25">
      <c r="A6" s="56" t="s">
        <v>279</v>
      </c>
      <c r="B6" s="558" t="s">
        <v>234</v>
      </c>
      <c r="C6" s="544" t="s">
        <v>2038</v>
      </c>
      <c r="D6" s="558" t="s">
        <v>234</v>
      </c>
      <c r="E6" s="544" t="s">
        <v>2038</v>
      </c>
      <c r="F6" s="558" t="s">
        <v>234</v>
      </c>
      <c r="G6" s="544" t="s">
        <v>2038</v>
      </c>
    </row>
    <row r="7" spans="1:14" s="24" customFormat="1" ht="60">
      <c r="A7" s="35" t="s">
        <v>257</v>
      </c>
      <c r="B7" s="63" t="s">
        <v>336</v>
      </c>
      <c r="C7" s="924"/>
      <c r="D7" s="63" t="s">
        <v>337</v>
      </c>
      <c r="E7" s="924"/>
      <c r="F7" s="63" t="s">
        <v>338</v>
      </c>
      <c r="G7" s="924"/>
    </row>
    <row r="8" spans="1:14" s="24" customFormat="1" ht="15">
      <c r="A8" s="35" t="s">
        <v>339</v>
      </c>
      <c r="B8" s="11">
        <v>987044</v>
      </c>
      <c r="C8" s="925"/>
      <c r="D8" s="11">
        <v>1183652</v>
      </c>
      <c r="E8" s="925"/>
      <c r="F8" s="11">
        <v>17960868</v>
      </c>
      <c r="G8" s="925"/>
    </row>
    <row r="9" spans="1:14">
      <c r="A9" s="34" t="s">
        <v>340</v>
      </c>
      <c r="B9" s="15">
        <v>22505</v>
      </c>
      <c r="C9" s="925"/>
      <c r="D9" s="15">
        <v>19200</v>
      </c>
      <c r="E9" s="925"/>
      <c r="F9" s="15">
        <v>19300</v>
      </c>
      <c r="G9" s="925"/>
    </row>
    <row r="10" spans="1:14">
      <c r="A10" s="34" t="s">
        <v>341</v>
      </c>
      <c r="B10" s="34">
        <v>10</v>
      </c>
      <c r="C10" s="926"/>
      <c r="D10" s="34">
        <v>46</v>
      </c>
      <c r="E10" s="926"/>
      <c r="F10" s="34">
        <v>20</v>
      </c>
      <c r="G10" s="926"/>
    </row>
    <row r="12" spans="1:14" ht="18">
      <c r="A12" s="936" t="s">
        <v>342</v>
      </c>
      <c r="B12" s="936"/>
      <c r="C12" s="936"/>
      <c r="D12" s="936"/>
      <c r="E12" s="936"/>
      <c r="F12" s="936"/>
      <c r="G12" s="936"/>
      <c r="H12" s="30"/>
      <c r="I12" s="30"/>
      <c r="J12" s="30"/>
      <c r="K12" s="30"/>
      <c r="L12" s="30"/>
      <c r="M12" s="30"/>
      <c r="N12" s="30"/>
    </row>
    <row r="13" spans="1:14">
      <c r="A13" s="31"/>
      <c r="B13" s="943" t="s">
        <v>231</v>
      </c>
      <c r="C13" s="944"/>
    </row>
    <row r="14" spans="1:14" ht="71.25">
      <c r="A14" s="56" t="s">
        <v>279</v>
      </c>
      <c r="B14" s="558" t="s">
        <v>234</v>
      </c>
      <c r="C14" s="544" t="s">
        <v>2038</v>
      </c>
    </row>
    <row r="15" spans="1:14" s="24" customFormat="1" ht="60">
      <c r="A15" s="35" t="s">
        <v>257</v>
      </c>
      <c r="B15" s="63" t="s">
        <v>343</v>
      </c>
      <c r="C15" s="924"/>
    </row>
    <row r="16" spans="1:14" s="24" customFormat="1" ht="15">
      <c r="A16" s="35" t="s">
        <v>339</v>
      </c>
      <c r="B16" s="11">
        <v>57411540</v>
      </c>
      <c r="C16" s="925"/>
    </row>
    <row r="17" spans="1:3">
      <c r="A17" s="34" t="s">
        <v>340</v>
      </c>
      <c r="B17" s="15" t="s">
        <v>325</v>
      </c>
      <c r="C17" s="925"/>
    </row>
    <row r="18" spans="1:3">
      <c r="A18" s="34" t="s">
        <v>341</v>
      </c>
      <c r="B18" s="34">
        <v>0</v>
      </c>
      <c r="C18" s="926"/>
    </row>
  </sheetData>
  <sheetProtection password="B2DF" sheet="1" objects="1" scenarios="1"/>
  <protectedRanges>
    <protectedRange sqref="C1:C1048576 E1:E1048576 G1:G1048576" name="Range1"/>
  </protectedRanges>
  <mergeCells count="12">
    <mergeCell ref="C15:C18"/>
    <mergeCell ref="A1:K1"/>
    <mergeCell ref="A2:N2"/>
    <mergeCell ref="A4:G4"/>
    <mergeCell ref="B5:C5"/>
    <mergeCell ref="D5:E5"/>
    <mergeCell ref="F5:G5"/>
    <mergeCell ref="C7:C10"/>
    <mergeCell ref="E7:E10"/>
    <mergeCell ref="G7:G10"/>
    <mergeCell ref="A12:G12"/>
    <mergeCell ref="B13:C1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opLeftCell="D1" zoomScale="90" zoomScaleNormal="90" workbookViewId="0">
      <selection activeCell="A4" sqref="A4:G4"/>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941" t="s">
        <v>346</v>
      </c>
      <c r="B1" s="929"/>
      <c r="C1" s="929"/>
      <c r="D1" s="929"/>
      <c r="E1" s="929"/>
      <c r="F1" s="929"/>
      <c r="G1" s="929"/>
      <c r="H1" s="929"/>
      <c r="I1" s="929"/>
      <c r="J1" s="929"/>
      <c r="K1" s="929"/>
    </row>
    <row r="2" spans="1:14" ht="15.75">
      <c r="A2" s="930" t="s">
        <v>347</v>
      </c>
      <c r="B2" s="930"/>
      <c r="C2" s="930"/>
      <c r="D2" s="930"/>
      <c r="E2" s="930"/>
      <c r="F2" s="930"/>
      <c r="G2" s="930"/>
      <c r="H2" s="930"/>
      <c r="I2" s="930"/>
      <c r="J2" s="930"/>
      <c r="K2" s="930"/>
      <c r="L2" s="930"/>
      <c r="M2" s="930"/>
      <c r="N2" s="930"/>
    </row>
    <row r="3" spans="1:14" ht="15">
      <c r="A3" s="30"/>
      <c r="B3" s="30"/>
      <c r="C3" s="30"/>
      <c r="D3" s="30"/>
      <c r="E3" s="30"/>
      <c r="F3" s="30"/>
      <c r="G3" s="30"/>
      <c r="H3" s="30"/>
      <c r="I3" s="30"/>
      <c r="J3" s="30"/>
      <c r="K3" s="30"/>
      <c r="L3" s="30"/>
      <c r="M3" s="30"/>
      <c r="N3" s="30"/>
    </row>
    <row r="4" spans="1:14" ht="18">
      <c r="A4" s="936" t="s">
        <v>344</v>
      </c>
      <c r="B4" s="936"/>
      <c r="C4" s="936"/>
      <c r="D4" s="936"/>
      <c r="E4" s="936"/>
      <c r="F4" s="936"/>
      <c r="G4" s="936"/>
      <c r="H4" s="30"/>
      <c r="I4" s="30"/>
      <c r="J4" s="30"/>
      <c r="K4" s="30"/>
      <c r="L4" s="30"/>
      <c r="M4" s="30"/>
      <c r="N4" s="30"/>
    </row>
    <row r="6" spans="1:14" ht="15">
      <c r="B6" s="949" t="s">
        <v>6</v>
      </c>
      <c r="C6" s="949"/>
      <c r="D6" s="949"/>
      <c r="E6" s="949"/>
      <c r="F6" s="949"/>
      <c r="G6" s="949"/>
      <c r="H6" s="949"/>
      <c r="I6" s="949"/>
    </row>
    <row r="7" spans="1:14" ht="42.75">
      <c r="A7" s="34" t="s">
        <v>254</v>
      </c>
      <c r="B7" s="558" t="s">
        <v>234</v>
      </c>
      <c r="C7" s="544" t="s">
        <v>2038</v>
      </c>
      <c r="D7" s="558" t="s">
        <v>234</v>
      </c>
      <c r="E7" s="544" t="s">
        <v>2038</v>
      </c>
      <c r="F7" s="558" t="s">
        <v>234</v>
      </c>
      <c r="G7" s="544" t="s">
        <v>2038</v>
      </c>
      <c r="H7" s="558" t="s">
        <v>234</v>
      </c>
      <c r="I7" s="544" t="s">
        <v>2038</v>
      </c>
    </row>
    <row r="8" spans="1:14" s="24" customFormat="1" ht="15.75">
      <c r="A8" s="43" t="s">
        <v>348</v>
      </c>
      <c r="B8" s="64">
        <v>102</v>
      </c>
      <c r="C8" s="950"/>
      <c r="D8" s="64">
        <v>102</v>
      </c>
      <c r="E8" s="950"/>
      <c r="F8" s="64">
        <v>102</v>
      </c>
      <c r="G8" s="950"/>
      <c r="H8" s="64">
        <v>102</v>
      </c>
      <c r="I8" s="950"/>
    </row>
    <row r="9" spans="1:14" ht="15">
      <c r="A9" s="44" t="s">
        <v>349</v>
      </c>
      <c r="B9" s="65" t="s">
        <v>350</v>
      </c>
      <c r="C9" s="951"/>
      <c r="D9" s="65" t="s">
        <v>350</v>
      </c>
      <c r="E9" s="951"/>
      <c r="F9" s="65" t="s">
        <v>350</v>
      </c>
      <c r="G9" s="951"/>
      <c r="H9" s="65" t="s">
        <v>350</v>
      </c>
      <c r="I9" s="951"/>
    </row>
    <row r="10" spans="1:14" ht="16.5">
      <c r="A10" s="44" t="s">
        <v>351</v>
      </c>
      <c r="B10" s="66" t="s">
        <v>352</v>
      </c>
      <c r="C10" s="951"/>
      <c r="D10" s="66" t="s">
        <v>352</v>
      </c>
      <c r="E10" s="951"/>
      <c r="F10" s="66" t="s">
        <v>352</v>
      </c>
      <c r="G10" s="951"/>
      <c r="H10" s="66" t="s">
        <v>352</v>
      </c>
      <c r="I10" s="951"/>
    </row>
    <row r="11" spans="1:14" ht="15">
      <c r="A11" s="44" t="s">
        <v>353</v>
      </c>
      <c r="B11" s="65" t="s">
        <v>354</v>
      </c>
      <c r="C11" s="951"/>
      <c r="D11" s="65" t="s">
        <v>128</v>
      </c>
      <c r="E11" s="951"/>
      <c r="F11" s="65" t="s">
        <v>128</v>
      </c>
      <c r="G11" s="951"/>
      <c r="H11" s="65" t="s">
        <v>355</v>
      </c>
      <c r="I11" s="951"/>
    </row>
    <row r="12" spans="1:14" ht="15">
      <c r="A12" s="44" t="s">
        <v>356</v>
      </c>
      <c r="B12" s="65">
        <v>0</v>
      </c>
      <c r="C12" s="951"/>
      <c r="D12" s="65">
        <v>0</v>
      </c>
      <c r="E12" s="951"/>
      <c r="F12" s="65">
        <v>0</v>
      </c>
      <c r="G12" s="951"/>
      <c r="H12" s="65">
        <v>0</v>
      </c>
      <c r="I12" s="951"/>
    </row>
    <row r="13" spans="1:14" ht="15">
      <c r="A13" s="44" t="s">
        <v>245</v>
      </c>
      <c r="B13" s="65">
        <v>0</v>
      </c>
      <c r="C13" s="951"/>
      <c r="D13" s="65">
        <v>0</v>
      </c>
      <c r="E13" s="951"/>
      <c r="F13" s="65">
        <v>0</v>
      </c>
      <c r="G13" s="951"/>
      <c r="H13" s="65">
        <v>0</v>
      </c>
      <c r="I13" s="951"/>
    </row>
    <row r="14" spans="1:14" ht="15">
      <c r="A14" s="44" t="s">
        <v>357</v>
      </c>
      <c r="B14" s="65">
        <v>3</v>
      </c>
      <c r="C14" s="951"/>
      <c r="D14" s="65">
        <v>3</v>
      </c>
      <c r="E14" s="951"/>
      <c r="F14" s="65">
        <v>3</v>
      </c>
      <c r="G14" s="951"/>
      <c r="H14" s="65">
        <v>1</v>
      </c>
      <c r="I14" s="951"/>
    </row>
    <row r="15" spans="1:14" ht="16.5">
      <c r="A15" s="44" t="s">
        <v>358</v>
      </c>
      <c r="B15" s="66" t="s">
        <v>359</v>
      </c>
      <c r="C15" s="951"/>
      <c r="D15" s="66" t="s">
        <v>360</v>
      </c>
      <c r="E15" s="951"/>
      <c r="F15" s="66" t="s">
        <v>361</v>
      </c>
      <c r="G15" s="951"/>
      <c r="H15" s="66" t="s">
        <v>362</v>
      </c>
      <c r="I15" s="951"/>
    </row>
    <row r="16" spans="1:14" ht="16.5">
      <c r="A16" s="44" t="s">
        <v>363</v>
      </c>
      <c r="B16" s="66" t="s">
        <v>364</v>
      </c>
      <c r="C16" s="951"/>
      <c r="D16" s="66" t="s">
        <v>365</v>
      </c>
      <c r="E16" s="951"/>
      <c r="F16" s="66" t="s">
        <v>366</v>
      </c>
      <c r="G16" s="951"/>
      <c r="H16" s="34" t="s">
        <v>367</v>
      </c>
      <c r="I16" s="951"/>
    </row>
    <row r="17" spans="1:9" ht="16.5">
      <c r="A17" s="44" t="s">
        <v>368</v>
      </c>
      <c r="B17" s="66" t="s">
        <v>369</v>
      </c>
      <c r="C17" s="952"/>
      <c r="D17" s="66" t="s">
        <v>370</v>
      </c>
      <c r="E17" s="952"/>
      <c r="F17" s="66" t="s">
        <v>371</v>
      </c>
      <c r="G17" s="952"/>
      <c r="H17" s="34" t="s">
        <v>367</v>
      </c>
      <c r="I17" s="952"/>
    </row>
    <row r="19" spans="1:9" ht="15">
      <c r="B19" s="949" t="s">
        <v>372</v>
      </c>
      <c r="C19" s="949"/>
    </row>
    <row r="20" spans="1:9" ht="42.75">
      <c r="A20" s="34" t="s">
        <v>254</v>
      </c>
      <c r="B20" s="558" t="s">
        <v>234</v>
      </c>
      <c r="C20" s="544" t="s">
        <v>2038</v>
      </c>
    </row>
    <row r="21" spans="1:9" s="24" customFormat="1" ht="15.75">
      <c r="A21" s="43" t="s">
        <v>348</v>
      </c>
      <c r="B21" s="64">
        <v>1</v>
      </c>
      <c r="C21" s="950"/>
    </row>
    <row r="22" spans="1:9" ht="15">
      <c r="A22" s="44" t="s">
        <v>349</v>
      </c>
      <c r="B22" s="65" t="s">
        <v>350</v>
      </c>
      <c r="C22" s="951"/>
    </row>
    <row r="23" spans="1:9" ht="15">
      <c r="A23" s="44" t="s">
        <v>351</v>
      </c>
      <c r="B23" s="66" t="s">
        <v>373</v>
      </c>
      <c r="C23" s="951"/>
    </row>
    <row r="24" spans="1:9" ht="15">
      <c r="A24" s="44" t="s">
        <v>353</v>
      </c>
      <c r="B24" s="65" t="s">
        <v>374</v>
      </c>
      <c r="C24" s="951"/>
    </row>
    <row r="25" spans="1:9" ht="15">
      <c r="A25" s="44" t="s">
        <v>356</v>
      </c>
      <c r="B25" s="65">
        <v>0</v>
      </c>
      <c r="C25" s="951"/>
    </row>
    <row r="26" spans="1:9" ht="15">
      <c r="A26" s="44" t="s">
        <v>245</v>
      </c>
      <c r="B26" s="65">
        <v>0</v>
      </c>
      <c r="C26" s="951"/>
    </row>
    <row r="27" spans="1:9" ht="15">
      <c r="A27" s="44" t="s">
        <v>357</v>
      </c>
      <c r="B27" s="65">
        <v>2</v>
      </c>
      <c r="C27" s="951"/>
    </row>
    <row r="28" spans="1:9" ht="15">
      <c r="A28" s="44" t="s">
        <v>358</v>
      </c>
      <c r="B28" s="66" t="s">
        <v>375</v>
      </c>
      <c r="C28" s="951"/>
    </row>
    <row r="29" spans="1:9" ht="15">
      <c r="A29" s="44" t="s">
        <v>363</v>
      </c>
      <c r="B29" s="34" t="s">
        <v>376</v>
      </c>
      <c r="C29" s="951"/>
    </row>
    <row r="30" spans="1:9" ht="15">
      <c r="A30" s="44" t="s">
        <v>368</v>
      </c>
      <c r="B30" s="34" t="s">
        <v>367</v>
      </c>
      <c r="C30" s="952"/>
    </row>
    <row r="33" spans="1:10" ht="18">
      <c r="A33" s="936" t="s">
        <v>377</v>
      </c>
      <c r="B33" s="936"/>
      <c r="C33" s="936"/>
      <c r="D33" s="936"/>
      <c r="E33" s="936"/>
      <c r="F33" s="936"/>
      <c r="G33" s="936"/>
    </row>
    <row r="34" spans="1:10" ht="15.75">
      <c r="A34" s="953" t="s">
        <v>247</v>
      </c>
      <c r="B34" s="953"/>
      <c r="C34" s="953"/>
      <c r="D34" s="953"/>
      <c r="E34" s="953"/>
      <c r="F34" s="953"/>
      <c r="G34" s="953"/>
      <c r="H34" s="953"/>
      <c r="I34" s="953"/>
      <c r="J34" s="953"/>
    </row>
    <row r="35" spans="1:10" ht="15">
      <c r="A35" s="67"/>
      <c r="C35" s="954" t="s">
        <v>278</v>
      </c>
      <c r="D35" s="954"/>
      <c r="E35" s="954"/>
      <c r="F35" s="954"/>
    </row>
    <row r="36" spans="1:10" ht="42.75">
      <c r="A36" s="34" t="s">
        <v>254</v>
      </c>
      <c r="B36" s="6" t="s">
        <v>378</v>
      </c>
      <c r="C36" s="558" t="s">
        <v>234</v>
      </c>
      <c r="D36" s="544" t="s">
        <v>2038</v>
      </c>
      <c r="E36" s="558" t="s">
        <v>234</v>
      </c>
      <c r="F36" s="544" t="s">
        <v>2038</v>
      </c>
    </row>
    <row r="37" spans="1:10" s="24" customFormat="1" ht="15.75">
      <c r="A37" s="43" t="s">
        <v>257</v>
      </c>
      <c r="B37" s="68"/>
      <c r="C37" s="64">
        <v>2</v>
      </c>
      <c r="D37" s="946"/>
      <c r="E37" s="64">
        <v>3</v>
      </c>
      <c r="F37" s="946"/>
    </row>
    <row r="38" spans="1:10" s="24" customFormat="1" ht="15.75">
      <c r="A38" s="43" t="s">
        <v>348</v>
      </c>
      <c r="B38" s="69"/>
      <c r="C38" s="64" t="s">
        <v>379</v>
      </c>
      <c r="D38" s="947"/>
      <c r="E38" s="64" t="s">
        <v>379</v>
      </c>
      <c r="F38" s="947"/>
    </row>
    <row r="39" spans="1:10" ht="15">
      <c r="A39" s="44" t="s">
        <v>349</v>
      </c>
      <c r="B39" s="70"/>
      <c r="C39" s="65" t="s">
        <v>345</v>
      </c>
      <c r="D39" s="947"/>
      <c r="E39" s="65" t="s">
        <v>345</v>
      </c>
      <c r="F39" s="947"/>
    </row>
    <row r="40" spans="1:10" ht="15">
      <c r="A40" s="44" t="s">
        <v>351</v>
      </c>
      <c r="B40" s="70"/>
      <c r="C40" s="66" t="s">
        <v>380</v>
      </c>
      <c r="D40" s="947"/>
      <c r="E40" s="66" t="s">
        <v>380</v>
      </c>
      <c r="F40" s="947"/>
    </row>
    <row r="41" spans="1:10" ht="15">
      <c r="A41" s="44" t="s">
        <v>353</v>
      </c>
      <c r="B41" s="70"/>
      <c r="C41" s="65" t="s">
        <v>354</v>
      </c>
      <c r="D41" s="947"/>
      <c r="E41" s="65" t="s">
        <v>374</v>
      </c>
      <c r="F41" s="947"/>
    </row>
    <row r="42" spans="1:10" ht="15">
      <c r="A42" s="44" t="s">
        <v>356</v>
      </c>
      <c r="B42" s="70"/>
      <c r="C42" s="65" t="s">
        <v>381</v>
      </c>
      <c r="D42" s="947"/>
      <c r="E42" s="65" t="s">
        <v>381</v>
      </c>
      <c r="F42" s="947"/>
    </row>
    <row r="43" spans="1:10" ht="15">
      <c r="A43" s="44" t="s">
        <v>245</v>
      </c>
      <c r="B43" s="70"/>
      <c r="C43" s="71" t="s">
        <v>382</v>
      </c>
      <c r="D43" s="947"/>
      <c r="E43" s="71" t="s">
        <v>382</v>
      </c>
      <c r="F43" s="947"/>
    </row>
    <row r="44" spans="1:10" ht="15">
      <c r="A44" s="44" t="s">
        <v>357</v>
      </c>
      <c r="B44" s="70"/>
      <c r="C44" s="72" t="s">
        <v>383</v>
      </c>
      <c r="D44" s="947"/>
      <c r="E44" s="72" t="s">
        <v>381</v>
      </c>
      <c r="F44" s="947"/>
    </row>
    <row r="45" spans="1:10" ht="15">
      <c r="A45" s="44" t="s">
        <v>358</v>
      </c>
      <c r="B45" s="70"/>
      <c r="C45" s="73" t="s">
        <v>384</v>
      </c>
      <c r="D45" s="947"/>
      <c r="E45" s="73" t="s">
        <v>385</v>
      </c>
      <c r="F45" s="947"/>
    </row>
    <row r="46" spans="1:10" ht="15">
      <c r="A46" s="44" t="s">
        <v>363</v>
      </c>
      <c r="B46" s="70"/>
      <c r="C46" s="34" t="s">
        <v>386</v>
      </c>
      <c r="D46" s="947"/>
      <c r="E46" s="34" t="s">
        <v>387</v>
      </c>
      <c r="F46" s="947"/>
    </row>
    <row r="47" spans="1:10" ht="15">
      <c r="A47" s="44" t="s">
        <v>368</v>
      </c>
      <c r="B47" s="74"/>
      <c r="C47" s="34" t="s">
        <v>388</v>
      </c>
      <c r="D47" s="948"/>
      <c r="E47" s="34" t="s">
        <v>367</v>
      </c>
      <c r="F47" s="948"/>
    </row>
    <row r="48" spans="1:10" ht="15">
      <c r="B48" s="55"/>
    </row>
    <row r="49" spans="1:6" ht="15">
      <c r="C49" s="933" t="s">
        <v>283</v>
      </c>
      <c r="D49" s="934"/>
      <c r="E49" s="934"/>
      <c r="F49" s="935"/>
    </row>
    <row r="50" spans="1:6" ht="42.75">
      <c r="A50" s="34" t="s">
        <v>254</v>
      </c>
      <c r="B50" s="6" t="s">
        <v>378</v>
      </c>
      <c r="C50" s="558" t="s">
        <v>234</v>
      </c>
      <c r="D50" s="544" t="s">
        <v>2038</v>
      </c>
      <c r="E50" s="558" t="s">
        <v>234</v>
      </c>
      <c r="F50" s="544" t="s">
        <v>2038</v>
      </c>
    </row>
    <row r="51" spans="1:6" s="24" customFormat="1" ht="15.75">
      <c r="A51" s="43" t="s">
        <v>257</v>
      </c>
      <c r="B51" s="68"/>
      <c r="C51" s="64">
        <v>412</v>
      </c>
      <c r="D51" s="946"/>
      <c r="E51" s="64">
        <v>413</v>
      </c>
      <c r="F51" s="946"/>
    </row>
    <row r="52" spans="1:6" s="24" customFormat="1" ht="15.75">
      <c r="A52" s="43" t="s">
        <v>348</v>
      </c>
      <c r="B52" s="69"/>
      <c r="C52" s="64">
        <v>6</v>
      </c>
      <c r="D52" s="947"/>
      <c r="E52" s="64">
        <v>6</v>
      </c>
      <c r="F52" s="947"/>
    </row>
    <row r="53" spans="1:6" ht="15">
      <c r="A53" s="44" t="s">
        <v>349</v>
      </c>
      <c r="B53" s="70"/>
      <c r="C53" s="65" t="s">
        <v>345</v>
      </c>
      <c r="D53" s="947"/>
      <c r="E53" s="65" t="s">
        <v>345</v>
      </c>
      <c r="F53" s="947"/>
    </row>
    <row r="54" spans="1:6" ht="15">
      <c r="A54" s="44" t="s">
        <v>351</v>
      </c>
      <c r="B54" s="70"/>
      <c r="C54" s="66" t="s">
        <v>389</v>
      </c>
      <c r="D54" s="947"/>
      <c r="E54" s="66" t="s">
        <v>389</v>
      </c>
      <c r="F54" s="947"/>
    </row>
    <row r="55" spans="1:6" ht="15">
      <c r="A55" s="44" t="s">
        <v>353</v>
      </c>
      <c r="B55" s="70"/>
      <c r="C55" s="65" t="s">
        <v>354</v>
      </c>
      <c r="D55" s="947"/>
      <c r="E55" s="65" t="s">
        <v>374</v>
      </c>
      <c r="F55" s="947"/>
    </row>
    <row r="56" spans="1:6" ht="15">
      <c r="A56" s="44" t="s">
        <v>356</v>
      </c>
      <c r="B56" s="70"/>
      <c r="C56" s="65" t="s">
        <v>381</v>
      </c>
      <c r="D56" s="947"/>
      <c r="E56" s="65" t="s">
        <v>381</v>
      </c>
      <c r="F56" s="947"/>
    </row>
    <row r="57" spans="1:6" ht="15">
      <c r="A57" s="44" t="s">
        <v>245</v>
      </c>
      <c r="B57" s="70"/>
      <c r="C57" s="71" t="s">
        <v>382</v>
      </c>
      <c r="D57" s="947"/>
      <c r="E57" s="71" t="s">
        <v>382</v>
      </c>
      <c r="F57" s="947"/>
    </row>
    <row r="58" spans="1:6" ht="15">
      <c r="A58" s="44" t="s">
        <v>357</v>
      </c>
      <c r="B58" s="70"/>
      <c r="C58" s="72" t="s">
        <v>383</v>
      </c>
      <c r="D58" s="947"/>
      <c r="E58" s="72" t="s">
        <v>381</v>
      </c>
      <c r="F58" s="947"/>
    </row>
    <row r="59" spans="1:6" ht="15">
      <c r="A59" s="44" t="s">
        <v>358</v>
      </c>
      <c r="B59" s="70"/>
      <c r="C59" s="73" t="s">
        <v>390</v>
      </c>
      <c r="D59" s="947"/>
      <c r="E59" s="73" t="s">
        <v>391</v>
      </c>
      <c r="F59" s="947"/>
    </row>
    <row r="60" spans="1:6" ht="15">
      <c r="A60" s="44" t="s">
        <v>363</v>
      </c>
      <c r="B60" s="70"/>
      <c r="C60" s="34" t="s">
        <v>392</v>
      </c>
      <c r="D60" s="947"/>
      <c r="E60" s="34" t="s">
        <v>393</v>
      </c>
      <c r="F60" s="947"/>
    </row>
    <row r="61" spans="1:6" ht="15">
      <c r="A61" s="44" t="s">
        <v>368</v>
      </c>
      <c r="B61" s="74"/>
      <c r="C61" s="34" t="s">
        <v>394</v>
      </c>
      <c r="D61" s="948"/>
      <c r="E61" s="34" t="s">
        <v>367</v>
      </c>
      <c r="F61" s="948"/>
    </row>
    <row r="63" spans="1:6" ht="15">
      <c r="C63" s="933" t="s">
        <v>248</v>
      </c>
      <c r="D63" s="934"/>
      <c r="E63" s="934"/>
      <c r="F63" s="935"/>
    </row>
    <row r="64" spans="1:6" ht="42.75">
      <c r="A64" s="34" t="s">
        <v>254</v>
      </c>
      <c r="B64" s="6" t="s">
        <v>378</v>
      </c>
      <c r="C64" s="558" t="s">
        <v>234</v>
      </c>
      <c r="D64" s="544" t="s">
        <v>2038</v>
      </c>
      <c r="E64" s="558" t="s">
        <v>234</v>
      </c>
      <c r="F64" s="544" t="s">
        <v>2038</v>
      </c>
    </row>
    <row r="65" spans="1:6" s="24" customFormat="1" ht="15.75">
      <c r="A65" s="43" t="s">
        <v>257</v>
      </c>
      <c r="B65" s="68"/>
      <c r="C65" s="64">
        <v>420</v>
      </c>
      <c r="D65" s="946"/>
      <c r="E65" s="64">
        <v>421</v>
      </c>
      <c r="F65" s="946"/>
    </row>
    <row r="66" spans="1:6" s="24" customFormat="1" ht="15.75">
      <c r="A66" s="43" t="s">
        <v>348</v>
      </c>
      <c r="B66" s="69"/>
      <c r="C66" s="64">
        <v>8</v>
      </c>
      <c r="D66" s="947"/>
      <c r="E66" s="64">
        <v>8</v>
      </c>
      <c r="F66" s="947"/>
    </row>
    <row r="67" spans="1:6" ht="15">
      <c r="A67" s="44" t="s">
        <v>349</v>
      </c>
      <c r="B67" s="70"/>
      <c r="C67" s="65" t="s">
        <v>345</v>
      </c>
      <c r="D67" s="947"/>
      <c r="E67" s="65" t="s">
        <v>345</v>
      </c>
      <c r="F67" s="947"/>
    </row>
    <row r="68" spans="1:6" ht="15">
      <c r="A68" s="44" t="s">
        <v>351</v>
      </c>
      <c r="B68" s="70"/>
      <c r="C68" s="66" t="s">
        <v>395</v>
      </c>
      <c r="D68" s="947"/>
      <c r="E68" s="66" t="s">
        <v>395</v>
      </c>
      <c r="F68" s="947"/>
    </row>
    <row r="69" spans="1:6" ht="15">
      <c r="A69" s="44" t="s">
        <v>353</v>
      </c>
      <c r="B69" s="70"/>
      <c r="C69" s="65" t="s">
        <v>354</v>
      </c>
      <c r="D69" s="947"/>
      <c r="E69" s="65" t="s">
        <v>374</v>
      </c>
      <c r="F69" s="947"/>
    </row>
    <row r="70" spans="1:6" ht="15">
      <c r="A70" s="44" t="s">
        <v>356</v>
      </c>
      <c r="B70" s="70"/>
      <c r="C70" s="65" t="s">
        <v>381</v>
      </c>
      <c r="D70" s="947"/>
      <c r="E70" s="65" t="s">
        <v>381</v>
      </c>
      <c r="F70" s="947"/>
    </row>
    <row r="71" spans="1:6" ht="15">
      <c r="A71" s="44" t="s">
        <v>245</v>
      </c>
      <c r="B71" s="70"/>
      <c r="C71" s="71" t="s">
        <v>382</v>
      </c>
      <c r="D71" s="947"/>
      <c r="E71" s="71" t="s">
        <v>382</v>
      </c>
      <c r="F71" s="947"/>
    </row>
    <row r="72" spans="1:6" ht="15">
      <c r="A72" s="44" t="s">
        <v>357</v>
      </c>
      <c r="B72" s="70"/>
      <c r="C72" s="72" t="s">
        <v>383</v>
      </c>
      <c r="D72" s="947"/>
      <c r="E72" s="72" t="s">
        <v>381</v>
      </c>
      <c r="F72" s="947"/>
    </row>
    <row r="73" spans="1:6" ht="15">
      <c r="A73" s="44" t="s">
        <v>358</v>
      </c>
      <c r="B73" s="70"/>
      <c r="C73" s="73" t="s">
        <v>396</v>
      </c>
      <c r="D73" s="947"/>
      <c r="E73" s="73" t="s">
        <v>385</v>
      </c>
      <c r="F73" s="947"/>
    </row>
    <row r="74" spans="1:6" ht="15">
      <c r="A74" s="44" t="s">
        <v>363</v>
      </c>
      <c r="B74" s="70"/>
      <c r="C74" s="34" t="s">
        <v>386</v>
      </c>
      <c r="D74" s="947"/>
      <c r="E74" s="34" t="s">
        <v>397</v>
      </c>
      <c r="F74" s="947"/>
    </row>
    <row r="75" spans="1:6" ht="15">
      <c r="A75" s="44" t="s">
        <v>368</v>
      </c>
      <c r="B75" s="74"/>
      <c r="C75" s="34" t="s">
        <v>388</v>
      </c>
      <c r="D75" s="948"/>
      <c r="E75" s="34" t="s">
        <v>367</v>
      </c>
      <c r="F75" s="948"/>
    </row>
  </sheetData>
  <sheetProtection algorithmName="SHA-512" hashValue="nGfi6lfPSn74w13vwiadJhxHU//odIPikdA7u8o6F7nAMq10Ue3eG6osK6GrtsTIIeSovTTSRYxgRKdIrMQ65w==" saltValue="9zyDBLrhkVwsop3BfzqGZw==" spinCount="100000" sheet="1" objects="1" scenarios="1"/>
  <protectedRanges>
    <protectedRange sqref="C8:C17 E8:E17 G8:G17 C21:C30 D37:D47 F37:F47 D51:D61 F51:F61 F65:F75 D65:D75 I8:I17" name="Range1"/>
  </protectedRanges>
  <mergeCells count="21">
    <mergeCell ref="D37:D47"/>
    <mergeCell ref="F37:F47"/>
    <mergeCell ref="A1:K1"/>
    <mergeCell ref="A2:N2"/>
    <mergeCell ref="A4:G4"/>
    <mergeCell ref="B6:I6"/>
    <mergeCell ref="C8:C17"/>
    <mergeCell ref="E8:E17"/>
    <mergeCell ref="G8:G17"/>
    <mergeCell ref="I8:I17"/>
    <mergeCell ref="B19:C19"/>
    <mergeCell ref="C21:C30"/>
    <mergeCell ref="A33:G33"/>
    <mergeCell ref="A34:J34"/>
    <mergeCell ref="C35:F35"/>
    <mergeCell ref="C49:F49"/>
    <mergeCell ref="D51:D61"/>
    <mergeCell ref="F51:F61"/>
    <mergeCell ref="C63:F63"/>
    <mergeCell ref="D65:D75"/>
    <mergeCell ref="F65:F75"/>
  </mergeCells>
  <phoneticPr fontId="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90" zoomScaleNormal="90" workbookViewId="0">
      <selection activeCell="B14" sqref="B14"/>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941" t="s">
        <v>398</v>
      </c>
      <c r="B1" s="941"/>
      <c r="C1" s="941"/>
      <c r="D1" s="941"/>
      <c r="E1" s="941"/>
      <c r="F1" s="941"/>
      <c r="G1" s="941"/>
      <c r="H1" s="941"/>
      <c r="I1" s="941"/>
      <c r="J1" s="941"/>
      <c r="K1" s="941"/>
      <c r="L1" s="941"/>
      <c r="M1" s="941"/>
      <c r="N1" s="941"/>
      <c r="O1" s="941"/>
      <c r="P1" s="941"/>
    </row>
    <row r="2" spans="1:16" ht="15.75">
      <c r="A2" s="36" t="s">
        <v>1</v>
      </c>
      <c r="B2" s="36"/>
      <c r="C2" s="36"/>
      <c r="D2" s="36"/>
      <c r="E2" s="36"/>
      <c r="F2" s="36"/>
      <c r="G2" s="36"/>
      <c r="H2" s="36"/>
      <c r="I2" s="36"/>
      <c r="J2" s="36"/>
      <c r="K2" s="36"/>
      <c r="L2" s="36"/>
      <c r="M2" s="36"/>
      <c r="N2" s="36"/>
    </row>
    <row r="3" spans="1:16" ht="15">
      <c r="A3" s="930" t="s">
        <v>399</v>
      </c>
      <c r="B3" s="930"/>
      <c r="C3" s="930"/>
      <c r="D3" s="930"/>
      <c r="E3" s="930"/>
      <c r="F3" s="930"/>
      <c r="G3" s="930"/>
      <c r="H3" s="930"/>
    </row>
    <row r="4" spans="1:16" ht="15">
      <c r="A4" s="75"/>
    </row>
    <row r="5" spans="1:16" ht="18">
      <c r="A5" s="927" t="s">
        <v>400</v>
      </c>
      <c r="B5" s="927"/>
      <c r="C5" s="927"/>
      <c r="D5" s="927"/>
      <c r="E5" s="927"/>
      <c r="F5" s="927"/>
      <c r="G5" s="927"/>
      <c r="H5" s="3"/>
      <c r="I5" s="3"/>
      <c r="J5" s="3"/>
      <c r="K5" s="3"/>
      <c r="L5" s="3"/>
      <c r="M5" s="3"/>
      <c r="N5" s="3"/>
    </row>
    <row r="6" spans="1:16" ht="15">
      <c r="A6" s="916" t="s">
        <v>401</v>
      </c>
      <c r="B6" s="916"/>
      <c r="C6" s="3"/>
      <c r="D6" s="3"/>
      <c r="E6" s="3"/>
      <c r="F6" s="3"/>
      <c r="G6" s="3"/>
      <c r="H6" s="3"/>
      <c r="I6" s="3"/>
      <c r="J6" s="3"/>
      <c r="K6" s="3"/>
      <c r="L6" s="3"/>
      <c r="M6" s="3"/>
      <c r="N6" s="3"/>
    </row>
    <row r="7" spans="1:16">
      <c r="A7" s="944" t="s">
        <v>279</v>
      </c>
      <c r="B7" s="919" t="s">
        <v>231</v>
      </c>
      <c r="C7" s="920"/>
      <c r="D7" s="919" t="s">
        <v>372</v>
      </c>
      <c r="E7" s="920"/>
    </row>
    <row r="8" spans="1:16" ht="71.25">
      <c r="A8" s="955"/>
      <c r="B8" s="558" t="s">
        <v>234</v>
      </c>
      <c r="C8" s="544" t="s">
        <v>2038</v>
      </c>
      <c r="D8" s="558" t="s">
        <v>234</v>
      </c>
      <c r="E8" s="544" t="s">
        <v>2038</v>
      </c>
    </row>
    <row r="9" spans="1:16" ht="15" customHeight="1">
      <c r="A9" s="34" t="s">
        <v>402</v>
      </c>
      <c r="B9" s="34">
        <v>1</v>
      </c>
      <c r="C9" s="950"/>
      <c r="D9" s="34">
        <v>1</v>
      </c>
      <c r="E9" s="950"/>
    </row>
    <row r="10" spans="1:16" s="24" customFormat="1" ht="15">
      <c r="A10" s="35" t="s">
        <v>19</v>
      </c>
      <c r="B10" s="35">
        <v>1445794</v>
      </c>
      <c r="C10" s="951"/>
      <c r="D10" s="35">
        <v>50794402</v>
      </c>
      <c r="E10" s="951"/>
    </row>
    <row r="11" spans="1:16">
      <c r="A11" s="34" t="s">
        <v>403</v>
      </c>
      <c r="B11" s="18">
        <v>1000</v>
      </c>
      <c r="C11" s="951"/>
      <c r="D11" s="15" t="s">
        <v>404</v>
      </c>
      <c r="E11" s="951"/>
    </row>
    <row r="12" spans="1:16">
      <c r="A12" s="34" t="s">
        <v>313</v>
      </c>
      <c r="B12" s="34">
        <v>0</v>
      </c>
      <c r="C12" s="951"/>
      <c r="D12" s="34">
        <v>0</v>
      </c>
      <c r="E12" s="951"/>
    </row>
    <row r="13" spans="1:16">
      <c r="A13" s="34" t="s">
        <v>405</v>
      </c>
      <c r="B13" s="34">
        <v>2000</v>
      </c>
      <c r="C13" s="951"/>
      <c r="D13" s="15" t="s">
        <v>404</v>
      </c>
      <c r="E13" s="951"/>
    </row>
    <row r="14" spans="1:16">
      <c r="A14" s="34" t="s">
        <v>406</v>
      </c>
      <c r="B14" s="34">
        <v>30</v>
      </c>
      <c r="C14" s="951"/>
      <c r="D14" s="15" t="s">
        <v>404</v>
      </c>
      <c r="E14" s="951"/>
    </row>
    <row r="15" spans="1:16">
      <c r="A15" s="34" t="s">
        <v>314</v>
      </c>
      <c r="B15" s="34">
        <v>0</v>
      </c>
      <c r="C15" s="952"/>
      <c r="D15" s="34">
        <v>0</v>
      </c>
      <c r="E15" s="952"/>
    </row>
    <row r="17" spans="1:14" ht="15">
      <c r="A17" s="916" t="s">
        <v>407</v>
      </c>
      <c r="B17" s="916"/>
      <c r="C17" s="3"/>
    </row>
    <row r="18" spans="1:14">
      <c r="A18" s="944" t="s">
        <v>279</v>
      </c>
      <c r="B18" s="919" t="s">
        <v>278</v>
      </c>
      <c r="C18" s="920"/>
      <c r="D18" s="919" t="s">
        <v>283</v>
      </c>
      <c r="E18" s="920"/>
    </row>
    <row r="19" spans="1:14" ht="71.25">
      <c r="A19" s="955"/>
      <c r="B19" s="558" t="s">
        <v>234</v>
      </c>
      <c r="C19" s="544" t="s">
        <v>2038</v>
      </c>
      <c r="D19" s="558" t="s">
        <v>234</v>
      </c>
      <c r="E19" s="544" t="s">
        <v>2038</v>
      </c>
    </row>
    <row r="20" spans="1:14" ht="15" customHeight="1">
      <c r="A20" s="34" t="s">
        <v>402</v>
      </c>
      <c r="B20" s="34">
        <v>0</v>
      </c>
      <c r="C20" s="950"/>
      <c r="D20" s="34">
        <v>0</v>
      </c>
      <c r="E20" s="950"/>
    </row>
    <row r="21" spans="1:14" s="24" customFormat="1" ht="15">
      <c r="A21" s="35" t="s">
        <v>19</v>
      </c>
      <c r="B21" s="35">
        <v>42864545</v>
      </c>
      <c r="C21" s="951"/>
      <c r="D21" s="35">
        <v>46600098</v>
      </c>
      <c r="E21" s="951"/>
    </row>
    <row r="22" spans="1:14">
      <c r="A22" s="34" t="s">
        <v>403</v>
      </c>
      <c r="B22" s="34">
        <v>34</v>
      </c>
      <c r="C22" s="951"/>
      <c r="D22" s="34">
        <v>38000</v>
      </c>
      <c r="E22" s="951"/>
    </row>
    <row r="23" spans="1:14">
      <c r="A23" s="34" t="s">
        <v>313</v>
      </c>
      <c r="B23" s="34">
        <v>60</v>
      </c>
      <c r="C23" s="951"/>
      <c r="D23" s="34">
        <v>20000</v>
      </c>
      <c r="E23" s="951"/>
    </row>
    <row r="24" spans="1:14">
      <c r="A24" s="34" t="s">
        <v>405</v>
      </c>
      <c r="B24" s="15" t="s">
        <v>404</v>
      </c>
      <c r="C24" s="951"/>
      <c r="D24" s="34">
        <v>8800</v>
      </c>
      <c r="E24" s="951"/>
    </row>
    <row r="25" spans="1:14">
      <c r="A25" s="34" t="s">
        <v>406</v>
      </c>
      <c r="B25" s="15" t="s">
        <v>404</v>
      </c>
      <c r="C25" s="951"/>
      <c r="D25" s="34">
        <v>18000</v>
      </c>
      <c r="E25" s="951"/>
    </row>
    <row r="26" spans="1:14">
      <c r="A26" s="34" t="s">
        <v>314</v>
      </c>
      <c r="B26" s="34">
        <v>3</v>
      </c>
      <c r="C26" s="952"/>
      <c r="D26" s="34">
        <v>90</v>
      </c>
      <c r="E26" s="952"/>
    </row>
    <row r="28" spans="1:14" ht="18">
      <c r="A28" s="927" t="s">
        <v>408</v>
      </c>
      <c r="B28" s="927"/>
      <c r="C28" s="927"/>
      <c r="D28" s="927"/>
      <c r="E28" s="927"/>
      <c r="F28" s="927"/>
      <c r="G28" s="927"/>
      <c r="H28" s="3"/>
      <c r="I28" s="3"/>
      <c r="J28" s="3"/>
      <c r="K28" s="3"/>
      <c r="L28" s="3"/>
      <c r="M28" s="3"/>
      <c r="N28" s="3"/>
    </row>
    <row r="29" spans="1:14" ht="15">
      <c r="A29" s="916" t="s">
        <v>409</v>
      </c>
      <c r="B29" s="916"/>
      <c r="C29" s="3"/>
    </row>
    <row r="30" spans="1:14">
      <c r="A30" s="944" t="s">
        <v>279</v>
      </c>
      <c r="B30" s="919" t="s">
        <v>248</v>
      </c>
      <c r="C30" s="920"/>
    </row>
    <row r="31" spans="1:14" ht="71.25">
      <c r="A31" s="955"/>
      <c r="B31" s="558" t="s">
        <v>234</v>
      </c>
      <c r="C31" s="544" t="s">
        <v>2038</v>
      </c>
    </row>
    <row r="32" spans="1:14" ht="15" customHeight="1">
      <c r="A32" s="34" t="s">
        <v>402</v>
      </c>
      <c r="B32" s="34">
        <v>0</v>
      </c>
      <c r="C32" s="950"/>
    </row>
    <row r="33" spans="1:3" s="24" customFormat="1" ht="15">
      <c r="A33" s="35" t="s">
        <v>19</v>
      </c>
      <c r="B33" s="35">
        <v>13174741</v>
      </c>
      <c r="C33" s="951"/>
    </row>
    <row r="34" spans="1:3">
      <c r="A34" s="34" t="s">
        <v>403</v>
      </c>
      <c r="B34" s="18" t="s">
        <v>410</v>
      </c>
      <c r="C34" s="951"/>
    </row>
    <row r="35" spans="1:3">
      <c r="A35" s="34" t="s">
        <v>313</v>
      </c>
      <c r="B35" s="34">
        <v>2000</v>
      </c>
      <c r="C35" s="951"/>
    </row>
    <row r="36" spans="1:3">
      <c r="A36" s="34" t="s">
        <v>405</v>
      </c>
      <c r="B36" s="34">
        <v>2500</v>
      </c>
      <c r="C36" s="951"/>
    </row>
    <row r="37" spans="1:3">
      <c r="A37" s="34" t="s">
        <v>406</v>
      </c>
      <c r="B37" s="34">
        <v>3000</v>
      </c>
      <c r="C37" s="951"/>
    </row>
    <row r="38" spans="1:3">
      <c r="A38" s="34" t="s">
        <v>314</v>
      </c>
      <c r="B38" s="34">
        <v>35</v>
      </c>
      <c r="C38" s="952"/>
    </row>
  </sheetData>
  <sheetProtection password="B2DF" sheet="1" objects="1" scenarios="1"/>
  <protectedRanges>
    <protectedRange sqref="C1:C1048576 E1:E1048576" name="Range1"/>
  </protectedRanges>
  <mergeCells count="20">
    <mergeCell ref="A1:P1"/>
    <mergeCell ref="A3:H3"/>
    <mergeCell ref="A5:G5"/>
    <mergeCell ref="A6:B6"/>
    <mergeCell ref="A7:A8"/>
    <mergeCell ref="B7:C7"/>
    <mergeCell ref="D7:E7"/>
    <mergeCell ref="C9:C15"/>
    <mergeCell ref="E9:E15"/>
    <mergeCell ref="A17:B17"/>
    <mergeCell ref="A18:A19"/>
    <mergeCell ref="B18:C18"/>
    <mergeCell ref="D18:E18"/>
    <mergeCell ref="C32:C38"/>
    <mergeCell ref="C20:C26"/>
    <mergeCell ref="E20:E26"/>
    <mergeCell ref="A28:G28"/>
    <mergeCell ref="A29:B29"/>
    <mergeCell ref="A30:A31"/>
    <mergeCell ref="B30:C30"/>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B8" sqref="B8"/>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941" t="s">
        <v>411</v>
      </c>
      <c r="B1" s="941"/>
      <c r="C1" s="941"/>
      <c r="D1" s="941"/>
      <c r="E1" s="941"/>
      <c r="F1" s="941"/>
      <c r="G1" s="941"/>
      <c r="H1" s="941"/>
      <c r="I1" s="941"/>
      <c r="J1" s="941"/>
      <c r="K1" s="941"/>
      <c r="L1" s="941"/>
      <c r="M1" s="941"/>
      <c r="N1" s="941"/>
      <c r="O1" s="941"/>
      <c r="P1" s="941"/>
    </row>
    <row r="2" spans="1:21" ht="15.75">
      <c r="A2" s="930" t="s">
        <v>1</v>
      </c>
      <c r="B2" s="930"/>
      <c r="C2" s="930"/>
      <c r="D2" s="930"/>
      <c r="E2" s="930"/>
      <c r="F2" s="930"/>
      <c r="G2" s="930"/>
      <c r="H2" s="930"/>
      <c r="I2" s="930"/>
      <c r="J2" s="930"/>
      <c r="K2" s="930"/>
      <c r="L2" s="930"/>
      <c r="M2" s="930"/>
      <c r="N2" s="930"/>
      <c r="O2" s="930"/>
      <c r="P2" s="930"/>
      <c r="Q2" s="930"/>
      <c r="R2" s="930"/>
      <c r="S2" s="930"/>
      <c r="T2" s="930"/>
      <c r="U2" s="930"/>
    </row>
    <row r="3" spans="1:21" ht="15">
      <c r="A3" s="930" t="s">
        <v>399</v>
      </c>
      <c r="B3" s="930"/>
      <c r="C3" s="930"/>
      <c r="D3" s="930"/>
      <c r="E3" s="930"/>
      <c r="F3" s="930"/>
      <c r="G3" s="930"/>
      <c r="H3" s="930"/>
      <c r="I3" s="930"/>
      <c r="J3" s="930"/>
      <c r="K3" s="930"/>
      <c r="L3" s="930"/>
      <c r="M3" s="930"/>
      <c r="N3" s="930"/>
      <c r="O3" s="930"/>
      <c r="P3" s="930"/>
      <c r="Q3" s="930"/>
      <c r="R3" s="930"/>
      <c r="S3" s="930"/>
      <c r="T3" s="930"/>
      <c r="U3" s="930"/>
    </row>
    <row r="5" spans="1:21" ht="18">
      <c r="A5" s="927" t="s">
        <v>412</v>
      </c>
      <c r="B5" s="927"/>
      <c r="C5" s="927"/>
      <c r="D5" s="927"/>
      <c r="E5" s="927"/>
      <c r="F5" s="927"/>
      <c r="G5" s="927"/>
    </row>
    <row r="6" spans="1:21">
      <c r="A6" s="944" t="s">
        <v>279</v>
      </c>
      <c r="B6" s="919" t="s">
        <v>231</v>
      </c>
      <c r="C6" s="920"/>
    </row>
    <row r="7" spans="1:21" ht="71.25">
      <c r="A7" s="955"/>
      <c r="B7" s="558" t="s">
        <v>234</v>
      </c>
      <c r="C7" s="544" t="s">
        <v>2038</v>
      </c>
    </row>
    <row r="8" spans="1:21" ht="15">
      <c r="A8" s="35" t="s">
        <v>19</v>
      </c>
      <c r="B8" s="35">
        <v>48631713</v>
      </c>
      <c r="C8" s="950"/>
    </row>
    <row r="9" spans="1:21">
      <c r="A9" s="34" t="s">
        <v>413</v>
      </c>
      <c r="B9" s="18" t="s">
        <v>414</v>
      </c>
      <c r="C9" s="952"/>
    </row>
    <row r="12" spans="1:21" ht="18">
      <c r="A12" s="927" t="s">
        <v>415</v>
      </c>
      <c r="B12" s="927"/>
      <c r="C12" s="927"/>
      <c r="D12" s="927"/>
      <c r="E12" s="927"/>
      <c r="F12" s="927"/>
      <c r="G12" s="927"/>
    </row>
    <row r="13" spans="1:21">
      <c r="A13" s="944" t="s">
        <v>279</v>
      </c>
      <c r="B13" s="919" t="s">
        <v>7</v>
      </c>
      <c r="C13" s="920"/>
    </row>
    <row r="14" spans="1:21" ht="71.25">
      <c r="A14" s="955"/>
      <c r="B14" s="558" t="s">
        <v>234</v>
      </c>
      <c r="C14" s="544" t="s">
        <v>2038</v>
      </c>
    </row>
    <row r="15" spans="1:21" ht="15">
      <c r="A15" s="35" t="s">
        <v>19</v>
      </c>
      <c r="B15" s="35">
        <v>10487765</v>
      </c>
      <c r="C15" s="950"/>
    </row>
    <row r="16" spans="1:21">
      <c r="A16" s="34" t="s">
        <v>413</v>
      </c>
      <c r="B16" s="18" t="s">
        <v>416</v>
      </c>
      <c r="C16" s="952"/>
    </row>
  </sheetData>
  <sheetProtection password="B2DF" sheet="1" objects="1" scenarios="1"/>
  <protectedRanges>
    <protectedRange sqref="C1:C1048576" name="Range1"/>
  </protectedRanges>
  <mergeCells count="11">
    <mergeCell ref="A1:P1"/>
    <mergeCell ref="A2:U2"/>
    <mergeCell ref="A3:U3"/>
    <mergeCell ref="A5:G5"/>
    <mergeCell ref="A6:A7"/>
    <mergeCell ref="B6:C6"/>
    <mergeCell ref="C8:C9"/>
    <mergeCell ref="A12:G12"/>
    <mergeCell ref="A13:A14"/>
    <mergeCell ref="B13:C13"/>
    <mergeCell ref="C15:C16"/>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49"/>
  <sheetViews>
    <sheetView zoomScale="85" zoomScaleNormal="85" workbookViewId="0">
      <selection activeCell="F15" sqref="F15"/>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15.28515625" style="107"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8.28515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18.4257812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11.570312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5.28515625" style="107" bestFit="1" customWidth="1"/>
    <col min="49" max="16384" width="9.140625" style="107"/>
  </cols>
  <sheetData>
    <row r="1" spans="1:41" s="29" customFormat="1" ht="18">
      <c r="A1" s="76" t="s">
        <v>417</v>
      </c>
      <c r="B1" s="76"/>
      <c r="C1" s="76"/>
      <c r="D1" s="76"/>
      <c r="E1" s="76"/>
      <c r="F1" s="76"/>
      <c r="G1" s="76"/>
      <c r="H1" s="76"/>
      <c r="I1" s="76"/>
      <c r="J1" s="1"/>
      <c r="K1" s="76"/>
      <c r="L1" s="76"/>
      <c r="M1" s="76"/>
      <c r="N1" s="76"/>
      <c r="O1" s="76"/>
      <c r="P1" s="76"/>
      <c r="Q1" s="76"/>
      <c r="R1" s="76"/>
      <c r="S1" s="76"/>
      <c r="T1" s="76"/>
      <c r="U1" s="76"/>
      <c r="V1" s="76"/>
      <c r="W1" s="76"/>
      <c r="X1" s="76"/>
      <c r="Y1" s="76"/>
      <c r="Z1" s="76"/>
      <c r="AA1" s="76"/>
      <c r="AB1" s="76"/>
      <c r="AC1" s="76"/>
      <c r="AD1" s="1"/>
      <c r="AE1" s="1"/>
      <c r="AF1" s="1"/>
      <c r="AG1" s="1"/>
      <c r="AH1" s="1"/>
      <c r="AI1" s="1"/>
      <c r="AJ1" s="1"/>
      <c r="AK1" s="1"/>
      <c r="AL1" s="1"/>
      <c r="AM1" s="1"/>
      <c r="AN1" s="1"/>
      <c r="AO1" s="1"/>
    </row>
    <row r="2" spans="1:41" s="77" customFormat="1" ht="15.75">
      <c r="A2" s="1074" t="s">
        <v>418</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75"/>
      <c r="AF2" s="75"/>
      <c r="AG2" s="75"/>
      <c r="AH2" s="75"/>
      <c r="AI2" s="75"/>
      <c r="AJ2" s="75"/>
      <c r="AK2" s="75"/>
      <c r="AL2" s="75"/>
      <c r="AM2" s="75"/>
      <c r="AN2" s="75"/>
      <c r="AO2" s="75"/>
    </row>
    <row r="3" spans="1:41" s="29" customFormat="1" ht="15">
      <c r="A3" s="930" t="s">
        <v>419</v>
      </c>
      <c r="B3" s="930"/>
      <c r="C3" s="930"/>
      <c r="D3" s="930"/>
      <c r="E3" s="930"/>
      <c r="F3" s="930"/>
      <c r="G3" s="930"/>
      <c r="H3" s="930"/>
      <c r="I3" s="930"/>
      <c r="J3" s="930"/>
      <c r="K3" s="930"/>
      <c r="L3" s="930"/>
      <c r="M3" s="930"/>
      <c r="N3" s="930"/>
      <c r="O3" s="930"/>
      <c r="P3" s="930"/>
      <c r="Q3" s="930"/>
      <c r="R3" s="930"/>
      <c r="S3" s="930"/>
      <c r="T3" s="930"/>
      <c r="U3" s="1"/>
      <c r="V3" s="1"/>
      <c r="W3" s="1"/>
      <c r="X3" s="1"/>
      <c r="Y3" s="1"/>
      <c r="Z3" s="1"/>
      <c r="AA3" s="1"/>
      <c r="AB3" s="1"/>
      <c r="AC3" s="1"/>
      <c r="AD3" s="1"/>
      <c r="AE3" s="1"/>
      <c r="AF3" s="1"/>
      <c r="AG3" s="1"/>
      <c r="AH3" s="1"/>
      <c r="AI3" s="1"/>
      <c r="AJ3" s="1"/>
      <c r="AK3" s="1"/>
      <c r="AL3" s="1"/>
      <c r="AM3" s="1"/>
      <c r="AN3" s="1"/>
      <c r="AO3" s="1"/>
    </row>
    <row r="4" spans="1:41" s="29" customFormat="1" ht="15">
      <c r="A4" s="78"/>
      <c r="B4" s="78"/>
      <c r="C4" s="78"/>
      <c r="D4" s="78"/>
      <c r="E4" s="78"/>
      <c r="F4" s="78"/>
      <c r="G4" s="78"/>
      <c r="H4" s="78"/>
      <c r="I4" s="78"/>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7" customFormat="1" ht="15.75" thickBot="1">
      <c r="A5" s="930" t="s">
        <v>420</v>
      </c>
      <c r="B5" s="930"/>
      <c r="C5" s="930"/>
      <c r="D5" s="930"/>
      <c r="E5" s="930"/>
      <c r="F5" s="930"/>
      <c r="G5" s="930"/>
      <c r="H5" s="930"/>
      <c r="I5" s="930"/>
      <c r="J5" s="930"/>
      <c r="K5" s="930" t="s">
        <v>421</v>
      </c>
      <c r="L5" s="930"/>
      <c r="M5" s="930"/>
      <c r="N5" s="930"/>
      <c r="O5" s="930"/>
      <c r="P5" s="930"/>
      <c r="Q5" s="930"/>
      <c r="R5" s="930"/>
      <c r="S5" s="930"/>
      <c r="T5" s="930"/>
      <c r="U5" s="930" t="s">
        <v>422</v>
      </c>
      <c r="V5" s="930"/>
      <c r="W5" s="930"/>
      <c r="X5" s="930"/>
      <c r="Y5" s="930"/>
      <c r="Z5" s="930"/>
      <c r="AA5" s="930"/>
      <c r="AB5" s="930"/>
      <c r="AC5" s="930"/>
      <c r="AD5" s="75"/>
      <c r="AE5" s="930" t="s">
        <v>423</v>
      </c>
      <c r="AF5" s="930"/>
      <c r="AG5" s="930"/>
      <c r="AH5" s="930"/>
      <c r="AI5" s="930"/>
      <c r="AJ5" s="930"/>
      <c r="AK5" s="930"/>
      <c r="AL5" s="930"/>
      <c r="AM5" s="930"/>
      <c r="AN5" s="930"/>
      <c r="AO5" s="930"/>
    </row>
    <row r="6" spans="1:41" s="82" customFormat="1" thickBot="1">
      <c r="A6" s="1005" t="s">
        <v>424</v>
      </c>
      <c r="B6" s="1006"/>
      <c r="C6" s="1006"/>
      <c r="D6" s="1006"/>
      <c r="E6" s="1006"/>
      <c r="F6" s="1006"/>
      <c r="G6" s="1006"/>
      <c r="H6" s="1007"/>
      <c r="I6" s="79"/>
      <c r="J6" s="80"/>
      <c r="K6" s="1005" t="s">
        <v>425</v>
      </c>
      <c r="L6" s="1006"/>
      <c r="M6" s="1006"/>
      <c r="N6" s="1006"/>
      <c r="O6" s="1006"/>
      <c r="P6" s="1006"/>
      <c r="Q6" s="1006"/>
      <c r="R6" s="1007"/>
      <c r="S6" s="81"/>
      <c r="T6" s="80"/>
      <c r="U6" s="1005" t="s">
        <v>426</v>
      </c>
      <c r="V6" s="1006"/>
      <c r="W6" s="1006"/>
      <c r="X6" s="1006"/>
      <c r="Y6" s="1006"/>
      <c r="Z6" s="1006"/>
      <c r="AA6" s="1006"/>
      <c r="AB6" s="1007"/>
      <c r="AC6" s="80"/>
      <c r="AD6" s="80"/>
      <c r="AE6" s="1005" t="s">
        <v>427</v>
      </c>
      <c r="AF6" s="1006"/>
      <c r="AG6" s="1006"/>
      <c r="AH6" s="1006"/>
      <c r="AI6" s="1006"/>
      <c r="AJ6" s="1006"/>
      <c r="AK6" s="1006"/>
      <c r="AL6" s="1006"/>
      <c r="AM6" s="1006"/>
      <c r="AN6" s="1007"/>
      <c r="AO6" s="80"/>
    </row>
    <row r="7" spans="1:41" s="82" customFormat="1" ht="31.5">
      <c r="A7" s="972" t="s">
        <v>428</v>
      </c>
      <c r="B7" s="973"/>
      <c r="C7" s="973"/>
      <c r="D7" s="974"/>
      <c r="E7" s="975" t="s">
        <v>429</v>
      </c>
      <c r="F7" s="976"/>
      <c r="G7" s="973"/>
      <c r="H7" s="977"/>
      <c r="I7" s="83" t="s">
        <v>430</v>
      </c>
      <c r="J7" s="80"/>
      <c r="K7" s="978" t="s">
        <v>428</v>
      </c>
      <c r="L7" s="958"/>
      <c r="M7" s="958"/>
      <c r="N7" s="979"/>
      <c r="O7" s="956" t="s">
        <v>429</v>
      </c>
      <c r="P7" s="957"/>
      <c r="Q7" s="958"/>
      <c r="R7" s="959"/>
      <c r="S7" s="83" t="s">
        <v>430</v>
      </c>
      <c r="T7" s="80"/>
      <c r="U7" s="978" t="s">
        <v>428</v>
      </c>
      <c r="V7" s="958"/>
      <c r="W7" s="958"/>
      <c r="X7" s="979"/>
      <c r="Y7" s="956" t="s">
        <v>429</v>
      </c>
      <c r="Z7" s="957"/>
      <c r="AA7" s="958"/>
      <c r="AB7" s="959"/>
      <c r="AC7" s="83" t="s">
        <v>431</v>
      </c>
      <c r="AD7" s="80"/>
      <c r="AE7" s="1000" t="s">
        <v>428</v>
      </c>
      <c r="AF7" s="1001"/>
      <c r="AG7" s="1001"/>
      <c r="AH7" s="1001"/>
      <c r="AI7" s="1002"/>
      <c r="AJ7" s="1003" t="s">
        <v>432</v>
      </c>
      <c r="AK7" s="1001"/>
      <c r="AL7" s="1001"/>
      <c r="AM7" s="1001"/>
      <c r="AN7" s="1004"/>
      <c r="AO7" s="83" t="s">
        <v>430</v>
      </c>
    </row>
    <row r="8" spans="1:41" s="82" customFormat="1" ht="63">
      <c r="A8" s="84" t="s">
        <v>433</v>
      </c>
      <c r="B8" s="85" t="s">
        <v>304</v>
      </c>
      <c r="C8" s="85" t="s">
        <v>434</v>
      </c>
      <c r="D8" s="85" t="s">
        <v>435</v>
      </c>
      <c r="E8" s="86" t="s">
        <v>436</v>
      </c>
      <c r="F8" s="85" t="s">
        <v>304</v>
      </c>
      <c r="G8" s="85" t="s">
        <v>434</v>
      </c>
      <c r="H8" s="87" t="s">
        <v>437</v>
      </c>
      <c r="I8" s="88" t="s">
        <v>2079</v>
      </c>
      <c r="J8" s="80"/>
      <c r="K8" s="89" t="s">
        <v>438</v>
      </c>
      <c r="L8" s="90" t="s">
        <v>304</v>
      </c>
      <c r="M8" s="90" t="s">
        <v>434</v>
      </c>
      <c r="N8" s="90" t="s">
        <v>439</v>
      </c>
      <c r="O8" s="91" t="s">
        <v>436</v>
      </c>
      <c r="P8" s="90" t="s">
        <v>304</v>
      </c>
      <c r="Q8" s="90" t="s">
        <v>434</v>
      </c>
      <c r="R8" s="92" t="s">
        <v>437</v>
      </c>
      <c r="S8" s="93" t="s">
        <v>2074</v>
      </c>
      <c r="T8" s="80"/>
      <c r="U8" s="89" t="s">
        <v>436</v>
      </c>
      <c r="V8" s="90" t="s">
        <v>304</v>
      </c>
      <c r="W8" s="94" t="s">
        <v>434</v>
      </c>
      <c r="X8" s="94" t="s">
        <v>437</v>
      </c>
      <c r="Y8" s="95" t="s">
        <v>436</v>
      </c>
      <c r="Z8" s="90" t="s">
        <v>304</v>
      </c>
      <c r="AA8" s="90" t="s">
        <v>440</v>
      </c>
      <c r="AB8" s="96" t="s">
        <v>437</v>
      </c>
      <c r="AC8" s="93" t="s">
        <v>2074</v>
      </c>
      <c r="AD8" s="80"/>
      <c r="AE8" s="97" t="s">
        <v>441</v>
      </c>
      <c r="AF8" s="90" t="s">
        <v>442</v>
      </c>
      <c r="AG8" s="90" t="s">
        <v>304</v>
      </c>
      <c r="AH8" s="94" t="s">
        <v>341</v>
      </c>
      <c r="AI8" s="90" t="s">
        <v>443</v>
      </c>
      <c r="AJ8" s="91" t="s">
        <v>444</v>
      </c>
      <c r="AK8" s="90" t="s">
        <v>445</v>
      </c>
      <c r="AL8" s="90" t="s">
        <v>304</v>
      </c>
      <c r="AM8" s="90" t="s">
        <v>341</v>
      </c>
      <c r="AN8" s="92" t="s">
        <v>446</v>
      </c>
      <c r="AO8" s="93" t="s">
        <v>2074</v>
      </c>
    </row>
    <row r="9" spans="1:41" s="82" customFormat="1" ht="15.75">
      <c r="A9" s="1026" t="s">
        <v>447</v>
      </c>
      <c r="B9" s="1018"/>
      <c r="C9" s="1018"/>
      <c r="D9" s="1027"/>
      <c r="E9" s="1016"/>
      <c r="F9" s="1017"/>
      <c r="G9" s="1018"/>
      <c r="H9" s="1019"/>
      <c r="I9" s="1008"/>
      <c r="J9" s="80"/>
      <c r="K9" s="1028" t="s">
        <v>447</v>
      </c>
      <c r="L9" s="1029"/>
      <c r="M9" s="1029"/>
      <c r="N9" s="1030"/>
      <c r="O9" s="1031"/>
      <c r="P9" s="1032"/>
      <c r="Q9" s="1029"/>
      <c r="R9" s="1033"/>
      <c r="S9" s="1008"/>
      <c r="T9" s="80"/>
      <c r="U9" s="1028" t="s">
        <v>447</v>
      </c>
      <c r="V9" s="1029"/>
      <c r="W9" s="1029"/>
      <c r="X9" s="1030"/>
      <c r="Y9" s="1031"/>
      <c r="Z9" s="1032"/>
      <c r="AA9" s="1029"/>
      <c r="AB9" s="1033"/>
      <c r="AC9" s="1008"/>
      <c r="AD9" s="80"/>
      <c r="AE9" s="1022" t="s">
        <v>447</v>
      </c>
      <c r="AF9" s="1014"/>
      <c r="AG9" s="1014"/>
      <c r="AH9" s="1014"/>
      <c r="AI9" s="1023"/>
      <c r="AJ9" s="1013"/>
      <c r="AK9" s="1014"/>
      <c r="AL9" s="1014"/>
      <c r="AM9" s="1014"/>
      <c r="AN9" s="1015"/>
      <c r="AO9" s="1008"/>
    </row>
    <row r="10" spans="1:41" s="82" customFormat="1" thickBot="1">
      <c r="A10" s="1011"/>
      <c r="B10" s="989"/>
      <c r="C10" s="989"/>
      <c r="D10" s="1012"/>
      <c r="E10" s="987" t="s">
        <v>447</v>
      </c>
      <c r="F10" s="988"/>
      <c r="G10" s="989"/>
      <c r="H10" s="990"/>
      <c r="I10" s="1010"/>
      <c r="J10" s="80"/>
      <c r="K10" s="1024"/>
      <c r="L10" s="993"/>
      <c r="M10" s="993"/>
      <c r="N10" s="1025"/>
      <c r="O10" s="991" t="s">
        <v>447</v>
      </c>
      <c r="P10" s="992"/>
      <c r="Q10" s="993"/>
      <c r="R10" s="994"/>
      <c r="S10" s="1010"/>
      <c r="T10" s="80"/>
      <c r="U10" s="1024"/>
      <c r="V10" s="993"/>
      <c r="W10" s="993"/>
      <c r="X10" s="1025"/>
      <c r="Y10" s="991" t="s">
        <v>447</v>
      </c>
      <c r="Z10" s="992"/>
      <c r="AA10" s="993"/>
      <c r="AB10" s="994"/>
      <c r="AC10" s="1010"/>
      <c r="AD10" s="80"/>
      <c r="AE10" s="1020"/>
      <c r="AF10" s="996"/>
      <c r="AG10" s="996"/>
      <c r="AH10" s="996"/>
      <c r="AI10" s="1021"/>
      <c r="AJ10" s="995" t="s">
        <v>447</v>
      </c>
      <c r="AK10" s="996"/>
      <c r="AL10" s="996"/>
      <c r="AM10" s="996"/>
      <c r="AN10" s="997"/>
      <c r="AO10" s="1010"/>
    </row>
    <row r="11" spans="1:41" s="602" customFormat="1" ht="15.75">
      <c r="A11" s="600"/>
      <c r="B11" s="600"/>
      <c r="C11" s="600"/>
      <c r="D11" s="600"/>
      <c r="E11" s="600"/>
      <c r="F11" s="600"/>
      <c r="G11" s="600"/>
      <c r="H11" s="600"/>
      <c r="I11" s="601"/>
      <c r="K11" s="600"/>
      <c r="L11" s="600"/>
      <c r="M11" s="600"/>
      <c r="N11" s="600"/>
      <c r="O11" s="600"/>
      <c r="P11" s="600"/>
      <c r="Q11" s="600"/>
      <c r="R11" s="600"/>
      <c r="S11" s="601"/>
      <c r="U11" s="600"/>
      <c r="V11" s="600"/>
      <c r="W11" s="600"/>
      <c r="X11" s="600"/>
      <c r="Y11" s="600"/>
      <c r="Z11" s="600"/>
      <c r="AA11" s="600"/>
      <c r="AB11" s="600"/>
      <c r="AC11" s="601"/>
      <c r="AE11" s="600"/>
      <c r="AF11" s="600"/>
      <c r="AG11" s="600"/>
      <c r="AH11" s="600"/>
      <c r="AI11" s="600"/>
      <c r="AJ11" s="600"/>
      <c r="AK11" s="600"/>
      <c r="AL11" s="600"/>
      <c r="AM11" s="600"/>
      <c r="AN11" s="600"/>
      <c r="AO11" s="601"/>
    </row>
    <row r="12" spans="1:41" s="602" customFormat="1" thickBot="1"/>
    <row r="13" spans="1:41" s="82" customFormat="1" thickBot="1">
      <c r="A13" s="1037" t="s">
        <v>448</v>
      </c>
      <c r="B13" s="1038"/>
      <c r="C13" s="1038"/>
      <c r="D13" s="1038"/>
      <c r="E13" s="1038"/>
      <c r="F13" s="1038"/>
      <c r="G13" s="1038"/>
      <c r="H13" s="1039"/>
      <c r="I13" s="79"/>
      <c r="J13" s="80"/>
      <c r="K13" s="1005" t="s">
        <v>449</v>
      </c>
      <c r="L13" s="1006"/>
      <c r="M13" s="1006"/>
      <c r="N13" s="1006"/>
      <c r="O13" s="1006"/>
      <c r="P13" s="1006"/>
      <c r="Q13" s="1006"/>
      <c r="R13" s="1007"/>
      <c r="S13" s="81"/>
      <c r="T13" s="80"/>
      <c r="U13" s="1005" t="s">
        <v>450</v>
      </c>
      <c r="V13" s="1006"/>
      <c r="W13" s="1006"/>
      <c r="X13" s="1006"/>
      <c r="Y13" s="1006"/>
      <c r="Z13" s="1006"/>
      <c r="AA13" s="1006"/>
      <c r="AB13" s="1007"/>
      <c r="AC13" s="80"/>
      <c r="AD13" s="80"/>
      <c r="AE13" s="1005" t="s">
        <v>451</v>
      </c>
      <c r="AF13" s="1006"/>
      <c r="AG13" s="1006"/>
      <c r="AH13" s="1006"/>
      <c r="AI13" s="1006"/>
      <c r="AJ13" s="1006"/>
      <c r="AK13" s="1006"/>
      <c r="AL13" s="1006"/>
      <c r="AM13" s="1006"/>
      <c r="AN13" s="1007"/>
      <c r="AO13" s="80"/>
    </row>
    <row r="14" spans="1:41" s="82" customFormat="1" ht="31.5">
      <c r="A14" s="972" t="s">
        <v>428</v>
      </c>
      <c r="B14" s="973"/>
      <c r="C14" s="973"/>
      <c r="D14" s="974"/>
      <c r="E14" s="975" t="s">
        <v>429</v>
      </c>
      <c r="F14" s="976"/>
      <c r="G14" s="973"/>
      <c r="H14" s="977"/>
      <c r="I14" s="83" t="s">
        <v>452</v>
      </c>
      <c r="J14" s="80"/>
      <c r="K14" s="978" t="s">
        <v>428</v>
      </c>
      <c r="L14" s="958"/>
      <c r="M14" s="958"/>
      <c r="N14" s="979"/>
      <c r="O14" s="956" t="s">
        <v>429</v>
      </c>
      <c r="P14" s="957"/>
      <c r="Q14" s="958"/>
      <c r="R14" s="959"/>
      <c r="S14" s="83" t="s">
        <v>452</v>
      </c>
      <c r="T14" s="80"/>
      <c r="U14" s="978" t="s">
        <v>428</v>
      </c>
      <c r="V14" s="958"/>
      <c r="W14" s="958"/>
      <c r="X14" s="979"/>
      <c r="Y14" s="956" t="s">
        <v>429</v>
      </c>
      <c r="Z14" s="957"/>
      <c r="AA14" s="958"/>
      <c r="AB14" s="959"/>
      <c r="AC14" s="83" t="s">
        <v>453</v>
      </c>
      <c r="AD14" s="80"/>
      <c r="AE14" s="1000" t="s">
        <v>454</v>
      </c>
      <c r="AF14" s="1001"/>
      <c r="AG14" s="1001"/>
      <c r="AH14" s="1001"/>
      <c r="AI14" s="1002"/>
      <c r="AJ14" s="1003" t="s">
        <v>455</v>
      </c>
      <c r="AK14" s="1001"/>
      <c r="AL14" s="1001"/>
      <c r="AM14" s="1001"/>
      <c r="AN14" s="1004"/>
      <c r="AO14" s="83" t="s">
        <v>456</v>
      </c>
    </row>
    <row r="15" spans="1:41" s="82" customFormat="1" ht="63">
      <c r="A15" s="84" t="s">
        <v>433</v>
      </c>
      <c r="B15" s="85" t="s">
        <v>304</v>
      </c>
      <c r="C15" s="85" t="s">
        <v>434</v>
      </c>
      <c r="D15" s="85" t="s">
        <v>457</v>
      </c>
      <c r="E15" s="86" t="s">
        <v>436</v>
      </c>
      <c r="F15" s="85" t="s">
        <v>304</v>
      </c>
      <c r="G15" s="85" t="s">
        <v>434</v>
      </c>
      <c r="H15" s="87" t="s">
        <v>437</v>
      </c>
      <c r="I15" s="88" t="s">
        <v>2074</v>
      </c>
      <c r="J15" s="99"/>
      <c r="K15" s="89" t="s">
        <v>433</v>
      </c>
      <c r="L15" s="90" t="s">
        <v>304</v>
      </c>
      <c r="M15" s="90" t="s">
        <v>434</v>
      </c>
      <c r="N15" s="90" t="s">
        <v>458</v>
      </c>
      <c r="O15" s="91" t="s">
        <v>436</v>
      </c>
      <c r="P15" s="90" t="s">
        <v>304</v>
      </c>
      <c r="Q15" s="90" t="s">
        <v>434</v>
      </c>
      <c r="R15" s="92" t="s">
        <v>437</v>
      </c>
      <c r="S15" s="93" t="s">
        <v>2074</v>
      </c>
      <c r="T15" s="99"/>
      <c r="U15" s="89" t="s">
        <v>436</v>
      </c>
      <c r="V15" s="90" t="s">
        <v>304</v>
      </c>
      <c r="W15" s="90" t="s">
        <v>440</v>
      </c>
      <c r="X15" s="94" t="s">
        <v>437</v>
      </c>
      <c r="Y15" s="95" t="s">
        <v>436</v>
      </c>
      <c r="Z15" s="90" t="s">
        <v>304</v>
      </c>
      <c r="AA15" s="90" t="s">
        <v>459</v>
      </c>
      <c r="AB15" s="96" t="s">
        <v>437</v>
      </c>
      <c r="AC15" s="93" t="s">
        <v>2074</v>
      </c>
      <c r="AD15" s="80"/>
      <c r="AE15" s="97" t="s">
        <v>441</v>
      </c>
      <c r="AF15" s="90" t="s">
        <v>460</v>
      </c>
      <c r="AG15" s="90" t="s">
        <v>304</v>
      </c>
      <c r="AH15" s="94" t="s">
        <v>341</v>
      </c>
      <c r="AI15" s="90" t="s">
        <v>443</v>
      </c>
      <c r="AJ15" s="91" t="s">
        <v>444</v>
      </c>
      <c r="AK15" s="90" t="s">
        <v>460</v>
      </c>
      <c r="AL15" s="90" t="s">
        <v>304</v>
      </c>
      <c r="AM15" s="90" t="s">
        <v>341</v>
      </c>
      <c r="AN15" s="92" t="s">
        <v>446</v>
      </c>
      <c r="AO15" s="93" t="s">
        <v>2074</v>
      </c>
    </row>
    <row r="16" spans="1:41" s="82" customFormat="1" ht="15.75">
      <c r="A16" s="1026" t="s">
        <v>447</v>
      </c>
      <c r="B16" s="1018"/>
      <c r="C16" s="1018"/>
      <c r="D16" s="1027"/>
      <c r="E16" s="1016"/>
      <c r="F16" s="1017"/>
      <c r="G16" s="1018"/>
      <c r="H16" s="1019"/>
      <c r="I16" s="1008"/>
      <c r="J16" s="99"/>
      <c r="K16" s="1028" t="s">
        <v>447</v>
      </c>
      <c r="L16" s="1029"/>
      <c r="M16" s="1029"/>
      <c r="N16" s="1030"/>
      <c r="O16" s="1031"/>
      <c r="P16" s="1032"/>
      <c r="Q16" s="1029"/>
      <c r="R16" s="1033"/>
      <c r="S16" s="1008"/>
      <c r="T16" s="99"/>
      <c r="U16" s="1028" t="s">
        <v>447</v>
      </c>
      <c r="V16" s="1029"/>
      <c r="W16" s="1029"/>
      <c r="X16" s="1030"/>
      <c r="Y16" s="1031"/>
      <c r="Z16" s="1032"/>
      <c r="AA16" s="1029"/>
      <c r="AB16" s="1033"/>
      <c r="AC16" s="1008"/>
      <c r="AD16" s="80"/>
      <c r="AE16" s="1022" t="s">
        <v>447</v>
      </c>
      <c r="AF16" s="1014"/>
      <c r="AG16" s="1014"/>
      <c r="AH16" s="1014"/>
      <c r="AI16" s="1023"/>
      <c r="AJ16" s="1013"/>
      <c r="AK16" s="1014"/>
      <c r="AL16" s="1014"/>
      <c r="AM16" s="1014"/>
      <c r="AN16" s="1015"/>
      <c r="AO16" s="1008"/>
    </row>
    <row r="17" spans="1:41" s="82" customFormat="1" thickBot="1">
      <c r="A17" s="1011"/>
      <c r="B17" s="989"/>
      <c r="C17" s="989"/>
      <c r="D17" s="1012"/>
      <c r="E17" s="987" t="s">
        <v>447</v>
      </c>
      <c r="F17" s="988"/>
      <c r="G17" s="989"/>
      <c r="H17" s="990"/>
      <c r="I17" s="1010"/>
      <c r="J17" s="80"/>
      <c r="K17" s="1024"/>
      <c r="L17" s="993"/>
      <c r="M17" s="993"/>
      <c r="N17" s="1025"/>
      <c r="O17" s="991" t="s">
        <v>447</v>
      </c>
      <c r="P17" s="992"/>
      <c r="Q17" s="993"/>
      <c r="R17" s="994"/>
      <c r="S17" s="1010"/>
      <c r="T17" s="80"/>
      <c r="U17" s="1024"/>
      <c r="V17" s="993"/>
      <c r="W17" s="993"/>
      <c r="X17" s="1025"/>
      <c r="Y17" s="991" t="s">
        <v>447</v>
      </c>
      <c r="Z17" s="992"/>
      <c r="AA17" s="993"/>
      <c r="AB17" s="994"/>
      <c r="AC17" s="1010"/>
      <c r="AD17" s="80"/>
      <c r="AE17" s="1020"/>
      <c r="AF17" s="996"/>
      <c r="AG17" s="996"/>
      <c r="AH17" s="996"/>
      <c r="AI17" s="1021"/>
      <c r="AJ17" s="995" t="s">
        <v>447</v>
      </c>
      <c r="AK17" s="996"/>
      <c r="AL17" s="996"/>
      <c r="AM17" s="996"/>
      <c r="AN17" s="997"/>
      <c r="AO17" s="1010"/>
    </row>
    <row r="18" spans="1:41" s="602" customFormat="1" ht="15.75">
      <c r="A18" s="600"/>
      <c r="B18" s="600"/>
      <c r="C18" s="600"/>
      <c r="D18" s="600"/>
      <c r="E18" s="600"/>
      <c r="F18" s="600"/>
      <c r="G18" s="600"/>
      <c r="H18" s="600"/>
      <c r="I18" s="601"/>
      <c r="K18" s="600"/>
      <c r="L18" s="600"/>
      <c r="M18" s="600"/>
      <c r="N18" s="600"/>
      <c r="O18" s="600"/>
      <c r="P18" s="600"/>
      <c r="Q18" s="600"/>
      <c r="R18" s="600"/>
      <c r="S18" s="601"/>
      <c r="U18" s="600"/>
      <c r="V18" s="600"/>
      <c r="W18" s="600"/>
      <c r="X18" s="600"/>
      <c r="Y18" s="600"/>
      <c r="Z18" s="600"/>
      <c r="AA18" s="600"/>
      <c r="AB18" s="600"/>
      <c r="AC18" s="601"/>
      <c r="AE18" s="600"/>
      <c r="AF18" s="600"/>
      <c r="AG18" s="600"/>
      <c r="AH18" s="600"/>
      <c r="AI18" s="600"/>
      <c r="AJ18" s="600"/>
      <c r="AK18" s="600"/>
      <c r="AL18" s="600"/>
      <c r="AM18" s="600"/>
      <c r="AN18" s="600"/>
      <c r="AO18" s="601"/>
    </row>
    <row r="19" spans="1:41" s="602" customFormat="1" thickBot="1"/>
    <row r="20" spans="1:41" s="82" customFormat="1" thickBot="1">
      <c r="A20" s="1005" t="s">
        <v>461</v>
      </c>
      <c r="B20" s="1006"/>
      <c r="C20" s="1006"/>
      <c r="D20" s="1006"/>
      <c r="E20" s="1006"/>
      <c r="F20" s="1006"/>
      <c r="G20" s="1006"/>
      <c r="H20" s="1007"/>
      <c r="I20" s="79"/>
      <c r="J20" s="80"/>
      <c r="K20" s="1005" t="s">
        <v>462</v>
      </c>
      <c r="L20" s="1006"/>
      <c r="M20" s="1006"/>
      <c r="N20" s="1006"/>
      <c r="O20" s="1006"/>
      <c r="P20" s="1006"/>
      <c r="Q20" s="1006"/>
      <c r="R20" s="1007"/>
      <c r="S20" s="81"/>
      <c r="T20" s="80"/>
      <c r="U20" s="1005"/>
      <c r="V20" s="1006"/>
      <c r="W20" s="1006"/>
      <c r="X20" s="1006"/>
      <c r="Y20" s="1006"/>
      <c r="Z20" s="1006"/>
      <c r="AA20" s="1006"/>
      <c r="AB20" s="1007"/>
      <c r="AC20" s="80"/>
      <c r="AD20" s="80"/>
      <c r="AE20" s="1005" t="s">
        <v>463</v>
      </c>
      <c r="AF20" s="1006"/>
      <c r="AG20" s="1006"/>
      <c r="AH20" s="1006"/>
      <c r="AI20" s="1006"/>
      <c r="AJ20" s="1006"/>
      <c r="AK20" s="1006"/>
      <c r="AL20" s="1006"/>
      <c r="AM20" s="1006"/>
      <c r="AN20" s="1007"/>
      <c r="AO20" s="80"/>
    </row>
    <row r="21" spans="1:41" s="82" customFormat="1" ht="31.5">
      <c r="A21" s="972" t="s">
        <v>428</v>
      </c>
      <c r="B21" s="973"/>
      <c r="C21" s="973"/>
      <c r="D21" s="974"/>
      <c r="E21" s="975" t="s">
        <v>429</v>
      </c>
      <c r="F21" s="976"/>
      <c r="G21" s="973"/>
      <c r="H21" s="977"/>
      <c r="I21" s="83" t="s">
        <v>464</v>
      </c>
      <c r="J21" s="80"/>
      <c r="K21" s="978" t="s">
        <v>428</v>
      </c>
      <c r="L21" s="958"/>
      <c r="M21" s="958"/>
      <c r="N21" s="979"/>
      <c r="O21" s="956" t="s">
        <v>429</v>
      </c>
      <c r="P21" s="957"/>
      <c r="Q21" s="958"/>
      <c r="R21" s="959"/>
      <c r="S21" s="83" t="s">
        <v>464</v>
      </c>
      <c r="T21" s="80"/>
      <c r="U21" s="978" t="s">
        <v>428</v>
      </c>
      <c r="V21" s="958"/>
      <c r="W21" s="958"/>
      <c r="X21" s="979"/>
      <c r="Y21" s="956" t="s">
        <v>429</v>
      </c>
      <c r="Z21" s="957"/>
      <c r="AA21" s="958"/>
      <c r="AB21" s="959"/>
      <c r="AC21" s="83" t="s">
        <v>465</v>
      </c>
      <c r="AD21" s="80"/>
      <c r="AE21" s="1000" t="s">
        <v>428</v>
      </c>
      <c r="AF21" s="1001"/>
      <c r="AG21" s="1001"/>
      <c r="AH21" s="1001"/>
      <c r="AI21" s="1002"/>
      <c r="AJ21" s="1003" t="s">
        <v>466</v>
      </c>
      <c r="AK21" s="1001"/>
      <c r="AL21" s="1001"/>
      <c r="AM21" s="1001"/>
      <c r="AN21" s="1004"/>
      <c r="AO21" s="83" t="s">
        <v>464</v>
      </c>
    </row>
    <row r="22" spans="1:41" s="82" customFormat="1" ht="63">
      <c r="A22" s="84" t="s">
        <v>467</v>
      </c>
      <c r="B22" s="85" t="s">
        <v>304</v>
      </c>
      <c r="C22" s="85" t="s">
        <v>434</v>
      </c>
      <c r="D22" s="85" t="s">
        <v>435</v>
      </c>
      <c r="E22" s="86" t="s">
        <v>436</v>
      </c>
      <c r="F22" s="85" t="s">
        <v>304</v>
      </c>
      <c r="G22" s="85" t="s">
        <v>468</v>
      </c>
      <c r="H22" s="87" t="s">
        <v>437</v>
      </c>
      <c r="I22" s="88" t="s">
        <v>2074</v>
      </c>
      <c r="J22" s="80"/>
      <c r="K22" s="89" t="s">
        <v>467</v>
      </c>
      <c r="L22" s="90" t="s">
        <v>304</v>
      </c>
      <c r="M22" s="90" t="s">
        <v>434</v>
      </c>
      <c r="N22" s="90" t="s">
        <v>435</v>
      </c>
      <c r="O22" s="91" t="s">
        <v>436</v>
      </c>
      <c r="P22" s="90" t="s">
        <v>304</v>
      </c>
      <c r="Q22" s="90" t="s">
        <v>468</v>
      </c>
      <c r="R22" s="92" t="s">
        <v>437</v>
      </c>
      <c r="S22" s="93" t="s">
        <v>2074</v>
      </c>
      <c r="T22" s="80"/>
      <c r="U22" s="89" t="s">
        <v>436</v>
      </c>
      <c r="V22" s="90" t="s">
        <v>304</v>
      </c>
      <c r="W22" s="90" t="s">
        <v>468</v>
      </c>
      <c r="X22" s="94" t="s">
        <v>437</v>
      </c>
      <c r="Y22" s="95" t="s">
        <v>436</v>
      </c>
      <c r="Z22" s="90" t="s">
        <v>304</v>
      </c>
      <c r="AA22" s="90" t="s">
        <v>468</v>
      </c>
      <c r="AB22" s="96" t="s">
        <v>437</v>
      </c>
      <c r="AC22" s="93" t="s">
        <v>2074</v>
      </c>
      <c r="AD22" s="80"/>
      <c r="AE22" s="97" t="s">
        <v>469</v>
      </c>
      <c r="AF22" s="90" t="s">
        <v>442</v>
      </c>
      <c r="AG22" s="90" t="s">
        <v>304</v>
      </c>
      <c r="AH22" s="94" t="s">
        <v>341</v>
      </c>
      <c r="AI22" s="90" t="s">
        <v>470</v>
      </c>
      <c r="AJ22" s="91" t="s">
        <v>444</v>
      </c>
      <c r="AK22" s="90" t="s">
        <v>442</v>
      </c>
      <c r="AL22" s="90" t="s">
        <v>304</v>
      </c>
      <c r="AM22" s="90" t="s">
        <v>341</v>
      </c>
      <c r="AN22" s="92" t="s">
        <v>446</v>
      </c>
      <c r="AO22" s="93" t="s">
        <v>2074</v>
      </c>
    </row>
    <row r="23" spans="1:41" s="82" customFormat="1" ht="15.75">
      <c r="A23" s="84">
        <v>1</v>
      </c>
      <c r="B23" s="100">
        <v>11000</v>
      </c>
      <c r="C23" s="100">
        <v>10</v>
      </c>
      <c r="D23" s="100">
        <v>1</v>
      </c>
      <c r="E23" s="1016"/>
      <c r="F23" s="1017"/>
      <c r="G23" s="1018"/>
      <c r="H23" s="1019"/>
      <c r="I23" s="1008"/>
      <c r="J23" s="80"/>
      <c r="K23" s="89">
        <v>1</v>
      </c>
      <c r="L23" s="94">
        <v>11000</v>
      </c>
      <c r="M23" s="94">
        <v>10</v>
      </c>
      <c r="N23" s="94">
        <v>1</v>
      </c>
      <c r="O23" s="1031"/>
      <c r="P23" s="1032"/>
      <c r="Q23" s="1029"/>
      <c r="R23" s="1033"/>
      <c r="S23" s="1008"/>
      <c r="T23" s="80"/>
      <c r="U23" s="89">
        <v>1</v>
      </c>
      <c r="V23" s="94">
        <v>11000</v>
      </c>
      <c r="W23" s="94">
        <v>10</v>
      </c>
      <c r="X23" s="94">
        <v>1</v>
      </c>
      <c r="Y23" s="1031"/>
      <c r="Z23" s="1032"/>
      <c r="AA23" s="1029"/>
      <c r="AB23" s="1033"/>
      <c r="AC23" s="1008"/>
      <c r="AD23" s="80"/>
      <c r="AE23" s="101" t="s">
        <v>471</v>
      </c>
      <c r="AF23" s="94">
        <v>1</v>
      </c>
      <c r="AG23" s="94">
        <v>11000</v>
      </c>
      <c r="AH23" s="94">
        <v>10</v>
      </c>
      <c r="AI23" s="102">
        <v>0</v>
      </c>
      <c r="AJ23" s="1013"/>
      <c r="AK23" s="1014"/>
      <c r="AL23" s="1014"/>
      <c r="AM23" s="1014"/>
      <c r="AN23" s="1015"/>
      <c r="AO23" s="962"/>
    </row>
    <row r="24" spans="1:41" ht="17.25" thickBot="1">
      <c r="A24" s="1072"/>
      <c r="B24" s="964"/>
      <c r="C24" s="964"/>
      <c r="D24" s="1073"/>
      <c r="E24" s="987" t="s">
        <v>447</v>
      </c>
      <c r="F24" s="988"/>
      <c r="G24" s="989"/>
      <c r="H24" s="990"/>
      <c r="I24" s="1010"/>
      <c r="K24" s="1024"/>
      <c r="L24" s="993"/>
      <c r="M24" s="993"/>
      <c r="N24" s="1025"/>
      <c r="O24" s="991" t="s">
        <v>447</v>
      </c>
      <c r="P24" s="992"/>
      <c r="Q24" s="993"/>
      <c r="R24" s="994"/>
      <c r="S24" s="1010"/>
      <c r="U24" s="1024"/>
      <c r="V24" s="993"/>
      <c r="W24" s="993"/>
      <c r="X24" s="1025"/>
      <c r="Y24" s="991" t="s">
        <v>447</v>
      </c>
      <c r="Z24" s="992"/>
      <c r="AA24" s="993"/>
      <c r="AB24" s="994"/>
      <c r="AC24" s="1010"/>
      <c r="AE24" s="104"/>
      <c r="AF24" s="105"/>
      <c r="AG24" s="105"/>
      <c r="AH24" s="105"/>
      <c r="AI24" s="106"/>
      <c r="AJ24" s="995" t="s">
        <v>447</v>
      </c>
      <c r="AK24" s="996"/>
      <c r="AL24" s="996"/>
      <c r="AM24" s="996"/>
      <c r="AN24" s="997"/>
      <c r="AO24" s="1071"/>
    </row>
    <row r="25" spans="1:41" s="602" customFormat="1" ht="15.75">
      <c r="A25" s="600"/>
      <c r="B25" s="600"/>
      <c r="C25" s="600"/>
      <c r="D25" s="600"/>
      <c r="E25" s="600"/>
      <c r="F25" s="600"/>
      <c r="G25" s="600"/>
      <c r="H25" s="600"/>
      <c r="I25" s="601"/>
      <c r="K25" s="600"/>
      <c r="L25" s="600"/>
      <c r="M25" s="600"/>
      <c r="N25" s="600"/>
      <c r="O25" s="600"/>
      <c r="P25" s="600"/>
      <c r="Q25" s="600"/>
      <c r="R25" s="600"/>
      <c r="S25" s="601"/>
      <c r="U25" s="600"/>
      <c r="V25" s="600"/>
      <c r="W25" s="600"/>
      <c r="X25" s="600"/>
      <c r="Y25" s="600"/>
      <c r="Z25" s="600"/>
      <c r="AA25" s="600"/>
      <c r="AB25" s="600"/>
      <c r="AC25" s="601"/>
      <c r="AE25" s="600"/>
      <c r="AF25" s="600"/>
      <c r="AG25" s="600"/>
      <c r="AH25" s="600"/>
      <c r="AI25" s="600"/>
      <c r="AJ25" s="600"/>
      <c r="AK25" s="600"/>
      <c r="AL25" s="600"/>
      <c r="AM25" s="600"/>
      <c r="AN25" s="600"/>
      <c r="AO25" s="601"/>
    </row>
    <row r="26" spans="1:41" s="602" customFormat="1" thickBot="1"/>
    <row r="27" spans="1:41" s="82" customFormat="1" thickBot="1">
      <c r="A27" s="1005" t="s">
        <v>472</v>
      </c>
      <c r="B27" s="1006"/>
      <c r="C27" s="1006"/>
      <c r="D27" s="1006"/>
      <c r="E27" s="1006"/>
      <c r="F27" s="1006"/>
      <c r="G27" s="1006"/>
      <c r="H27" s="1007"/>
      <c r="J27" s="80"/>
      <c r="K27" s="1005" t="s">
        <v>473</v>
      </c>
      <c r="L27" s="1006"/>
      <c r="M27" s="1006"/>
      <c r="N27" s="1006"/>
      <c r="O27" s="1006"/>
      <c r="P27" s="1006"/>
      <c r="Q27" s="1006"/>
      <c r="R27" s="1007"/>
      <c r="S27" s="80"/>
      <c r="T27" s="80"/>
      <c r="U27" s="1005" t="s">
        <v>474</v>
      </c>
      <c r="V27" s="1006"/>
      <c r="W27" s="1006"/>
      <c r="X27" s="1006"/>
      <c r="Y27" s="1006"/>
      <c r="Z27" s="1006"/>
      <c r="AA27" s="1006"/>
      <c r="AB27" s="1007"/>
      <c r="AC27" s="80"/>
      <c r="AD27" s="80"/>
      <c r="AE27" s="1005" t="s">
        <v>475</v>
      </c>
      <c r="AF27" s="1006"/>
      <c r="AG27" s="1006"/>
      <c r="AH27" s="1006"/>
      <c r="AI27" s="1006"/>
      <c r="AJ27" s="1006"/>
      <c r="AK27" s="1006"/>
      <c r="AL27" s="1006"/>
      <c r="AM27" s="1006"/>
      <c r="AN27" s="1007"/>
      <c r="AO27" s="80"/>
    </row>
    <row r="28" spans="1:41" s="82" customFormat="1" ht="31.5">
      <c r="A28" s="972" t="s">
        <v>428</v>
      </c>
      <c r="B28" s="973"/>
      <c r="C28" s="973"/>
      <c r="D28" s="974"/>
      <c r="E28" s="975" t="s">
        <v>429</v>
      </c>
      <c r="F28" s="976"/>
      <c r="G28" s="973"/>
      <c r="H28" s="977"/>
      <c r="I28" s="83" t="s">
        <v>476</v>
      </c>
      <c r="J28" s="80"/>
      <c r="K28" s="978" t="s">
        <v>428</v>
      </c>
      <c r="L28" s="958"/>
      <c r="M28" s="958"/>
      <c r="N28" s="979"/>
      <c r="O28" s="956" t="s">
        <v>429</v>
      </c>
      <c r="P28" s="957"/>
      <c r="Q28" s="958"/>
      <c r="R28" s="959"/>
      <c r="S28" s="83" t="s">
        <v>476</v>
      </c>
      <c r="T28" s="80"/>
      <c r="U28" s="978" t="s">
        <v>428</v>
      </c>
      <c r="V28" s="958"/>
      <c r="W28" s="958"/>
      <c r="X28" s="979"/>
      <c r="Y28" s="956" t="s">
        <v>429</v>
      </c>
      <c r="Z28" s="957"/>
      <c r="AA28" s="958"/>
      <c r="AB28" s="959"/>
      <c r="AC28" s="83" t="s">
        <v>476</v>
      </c>
      <c r="AD28" s="80"/>
      <c r="AE28" s="1000" t="s">
        <v>428</v>
      </c>
      <c r="AF28" s="1001"/>
      <c r="AG28" s="1001"/>
      <c r="AH28" s="1001"/>
      <c r="AI28" s="1002"/>
      <c r="AJ28" s="1003" t="s">
        <v>477</v>
      </c>
      <c r="AK28" s="1001"/>
      <c r="AL28" s="1001"/>
      <c r="AM28" s="1001"/>
      <c r="AN28" s="1004"/>
      <c r="AO28" s="83" t="s">
        <v>476</v>
      </c>
    </row>
    <row r="29" spans="1:41" s="82" customFormat="1" ht="63">
      <c r="A29" s="84" t="s">
        <v>478</v>
      </c>
      <c r="B29" s="85" t="s">
        <v>304</v>
      </c>
      <c r="C29" s="85" t="s">
        <v>434</v>
      </c>
      <c r="D29" s="85" t="s">
        <v>479</v>
      </c>
      <c r="E29" s="86" t="s">
        <v>436</v>
      </c>
      <c r="F29" s="85" t="s">
        <v>304</v>
      </c>
      <c r="G29" s="85" t="s">
        <v>434</v>
      </c>
      <c r="H29" s="87" t="s">
        <v>437</v>
      </c>
      <c r="I29" s="88" t="s">
        <v>2074</v>
      </c>
      <c r="J29" s="80"/>
      <c r="K29" s="89" t="s">
        <v>478</v>
      </c>
      <c r="L29" s="90" t="s">
        <v>304</v>
      </c>
      <c r="M29" s="90" t="s">
        <v>434</v>
      </c>
      <c r="N29" s="90" t="s">
        <v>479</v>
      </c>
      <c r="O29" s="91" t="s">
        <v>436</v>
      </c>
      <c r="P29" s="90" t="s">
        <v>304</v>
      </c>
      <c r="Q29" s="90" t="s">
        <v>434</v>
      </c>
      <c r="R29" s="92" t="s">
        <v>437</v>
      </c>
      <c r="S29" s="93" t="s">
        <v>2074</v>
      </c>
      <c r="T29" s="80"/>
      <c r="U29" s="89" t="s">
        <v>436</v>
      </c>
      <c r="V29" s="90" t="s">
        <v>304</v>
      </c>
      <c r="W29" s="90" t="s">
        <v>480</v>
      </c>
      <c r="X29" s="94" t="s">
        <v>437</v>
      </c>
      <c r="Y29" s="95" t="s">
        <v>436</v>
      </c>
      <c r="Z29" s="90" t="s">
        <v>304</v>
      </c>
      <c r="AA29" s="90" t="s">
        <v>480</v>
      </c>
      <c r="AB29" s="96" t="s">
        <v>437</v>
      </c>
      <c r="AC29" s="93" t="s">
        <v>2074</v>
      </c>
      <c r="AD29" s="80"/>
      <c r="AE29" s="97" t="s">
        <v>481</v>
      </c>
      <c r="AF29" s="90" t="s">
        <v>482</v>
      </c>
      <c r="AG29" s="90" t="s">
        <v>304</v>
      </c>
      <c r="AH29" s="94" t="s">
        <v>341</v>
      </c>
      <c r="AI29" s="90" t="s">
        <v>483</v>
      </c>
      <c r="AJ29" s="91" t="s">
        <v>444</v>
      </c>
      <c r="AK29" s="90" t="s">
        <v>482</v>
      </c>
      <c r="AL29" s="90" t="s">
        <v>304</v>
      </c>
      <c r="AM29" s="90" t="s">
        <v>341</v>
      </c>
      <c r="AN29" s="92" t="s">
        <v>446</v>
      </c>
      <c r="AO29" s="93" t="s">
        <v>2074</v>
      </c>
    </row>
    <row r="30" spans="1:41" s="82" customFormat="1" ht="15.75">
      <c r="A30" s="84">
        <v>2</v>
      </c>
      <c r="B30" s="100">
        <v>11000</v>
      </c>
      <c r="C30" s="100">
        <v>30</v>
      </c>
      <c r="D30" s="100">
        <v>3</v>
      </c>
      <c r="E30" s="108"/>
      <c r="F30" s="109"/>
      <c r="G30" s="109"/>
      <c r="H30" s="110"/>
      <c r="I30" s="1008"/>
      <c r="J30" s="80"/>
      <c r="K30" s="89">
        <v>2</v>
      </c>
      <c r="L30" s="94">
        <v>11000</v>
      </c>
      <c r="M30" s="94">
        <v>30</v>
      </c>
      <c r="N30" s="94">
        <v>3</v>
      </c>
      <c r="O30" s="111"/>
      <c r="P30" s="112"/>
      <c r="Q30" s="112"/>
      <c r="R30" s="113"/>
      <c r="S30" s="1008"/>
      <c r="T30" s="80"/>
      <c r="U30" s="89">
        <v>2</v>
      </c>
      <c r="V30" s="94">
        <v>11000</v>
      </c>
      <c r="W30" s="94">
        <v>30</v>
      </c>
      <c r="X30" s="94">
        <v>3</v>
      </c>
      <c r="Y30" s="95"/>
      <c r="Z30" s="94"/>
      <c r="AA30" s="94"/>
      <c r="AB30" s="96"/>
      <c r="AC30" s="1008"/>
      <c r="AD30" s="80"/>
      <c r="AE30" s="101" t="s">
        <v>484</v>
      </c>
      <c r="AF30" s="94">
        <v>4</v>
      </c>
      <c r="AG30" s="94">
        <v>11000</v>
      </c>
      <c r="AH30" s="94">
        <v>10</v>
      </c>
      <c r="AI30" s="102">
        <v>0</v>
      </c>
      <c r="AJ30" s="111"/>
      <c r="AK30" s="112"/>
      <c r="AL30" s="112"/>
      <c r="AM30" s="112"/>
      <c r="AN30" s="113"/>
      <c r="AO30" s="962"/>
    </row>
    <row r="31" spans="1:41">
      <c r="A31" s="84">
        <v>1</v>
      </c>
      <c r="B31" s="100">
        <v>11198</v>
      </c>
      <c r="C31" s="100">
        <v>14</v>
      </c>
      <c r="D31" s="114">
        <v>1</v>
      </c>
      <c r="E31" s="115"/>
      <c r="F31" s="100"/>
      <c r="G31" s="100"/>
      <c r="H31" s="116"/>
      <c r="I31" s="1009"/>
      <c r="K31" s="89">
        <v>1</v>
      </c>
      <c r="L31" s="94">
        <v>11198</v>
      </c>
      <c r="M31" s="94">
        <v>14</v>
      </c>
      <c r="N31" s="102">
        <v>1</v>
      </c>
      <c r="O31" s="95"/>
      <c r="P31" s="94"/>
      <c r="Q31" s="94"/>
      <c r="R31" s="96"/>
      <c r="S31" s="1009"/>
      <c r="U31" s="89">
        <v>1</v>
      </c>
      <c r="V31" s="94">
        <v>11198</v>
      </c>
      <c r="W31" s="94">
        <v>14</v>
      </c>
      <c r="X31" s="102">
        <v>1</v>
      </c>
      <c r="Y31" s="95"/>
      <c r="Z31" s="94"/>
      <c r="AA31" s="94"/>
      <c r="AB31" s="96"/>
      <c r="AC31" s="1009"/>
      <c r="AE31" s="101" t="s">
        <v>485</v>
      </c>
      <c r="AF31" s="94">
        <v>3</v>
      </c>
      <c r="AG31" s="94">
        <v>11000</v>
      </c>
      <c r="AH31" s="94">
        <v>10</v>
      </c>
      <c r="AI31" s="102">
        <v>0</v>
      </c>
      <c r="AJ31" s="111"/>
      <c r="AK31" s="112"/>
      <c r="AL31" s="112"/>
      <c r="AM31" s="112"/>
      <c r="AN31" s="113"/>
      <c r="AO31" s="960"/>
    </row>
    <row r="32" spans="1:41" ht="17.25" thickBot="1">
      <c r="A32" s="117"/>
      <c r="B32" s="118"/>
      <c r="C32" s="118"/>
      <c r="D32" s="119"/>
      <c r="E32" s="120">
        <v>1</v>
      </c>
      <c r="F32" s="118">
        <v>12000</v>
      </c>
      <c r="G32" s="118">
        <v>41</v>
      </c>
      <c r="H32" s="121">
        <v>3</v>
      </c>
      <c r="I32" s="1010"/>
      <c r="J32" s="80"/>
      <c r="K32" s="122"/>
      <c r="L32" s="123"/>
      <c r="M32" s="123"/>
      <c r="N32" s="124"/>
      <c r="O32" s="125">
        <v>1</v>
      </c>
      <c r="P32" s="123">
        <v>12000</v>
      </c>
      <c r="Q32" s="123">
        <v>41</v>
      </c>
      <c r="R32" s="126">
        <v>3</v>
      </c>
      <c r="S32" s="1010"/>
      <c r="T32" s="80"/>
      <c r="U32" s="122"/>
      <c r="V32" s="123"/>
      <c r="W32" s="123"/>
      <c r="X32" s="124"/>
      <c r="Y32" s="125">
        <v>1</v>
      </c>
      <c r="Z32" s="123">
        <v>12000</v>
      </c>
      <c r="AA32" s="123">
        <v>41</v>
      </c>
      <c r="AB32" s="126">
        <v>3</v>
      </c>
      <c r="AC32" s="1010"/>
      <c r="AD32" s="80"/>
      <c r="AE32" s="101" t="s">
        <v>486</v>
      </c>
      <c r="AF32" s="94">
        <v>2</v>
      </c>
      <c r="AG32" s="94">
        <v>11000</v>
      </c>
      <c r="AH32" s="94">
        <v>10</v>
      </c>
      <c r="AI32" s="102">
        <v>0</v>
      </c>
      <c r="AJ32" s="95"/>
      <c r="AK32" s="94"/>
      <c r="AL32" s="94"/>
      <c r="AM32" s="94"/>
      <c r="AN32" s="96"/>
      <c r="AO32" s="960"/>
    </row>
    <row r="33" spans="1:41">
      <c r="A33" s="127"/>
      <c r="B33" s="127"/>
      <c r="C33" s="127"/>
      <c r="D33" s="127"/>
      <c r="E33" s="127"/>
      <c r="F33" s="127"/>
      <c r="G33" s="127"/>
      <c r="H33" s="127"/>
      <c r="I33" s="127"/>
      <c r="J33" s="80"/>
      <c r="K33" s="128"/>
      <c r="L33" s="128"/>
      <c r="M33" s="128"/>
      <c r="N33" s="128"/>
      <c r="O33" s="128"/>
      <c r="P33" s="128"/>
      <c r="Q33" s="128"/>
      <c r="R33" s="128"/>
      <c r="S33" s="128"/>
      <c r="T33" s="80"/>
      <c r="U33" s="128"/>
      <c r="V33" s="128"/>
      <c r="W33" s="128"/>
      <c r="X33" s="128"/>
      <c r="Y33" s="128"/>
      <c r="Z33" s="128"/>
      <c r="AA33" s="128"/>
      <c r="AB33" s="128"/>
      <c r="AC33" s="128"/>
      <c r="AD33" s="80"/>
      <c r="AE33" s="101" t="s">
        <v>487</v>
      </c>
      <c r="AF33" s="94">
        <v>1</v>
      </c>
      <c r="AG33" s="94">
        <v>11198</v>
      </c>
      <c r="AH33" s="94">
        <v>14</v>
      </c>
      <c r="AI33" s="102">
        <v>8192</v>
      </c>
      <c r="AJ33" s="95"/>
      <c r="AK33" s="94"/>
      <c r="AL33" s="94"/>
      <c r="AM33" s="94"/>
      <c r="AN33" s="96"/>
      <c r="AO33" s="960"/>
    </row>
    <row r="34" spans="1:41">
      <c r="A34" s="127"/>
      <c r="B34" s="127"/>
      <c r="C34" s="127"/>
      <c r="D34" s="127"/>
      <c r="E34" s="127"/>
      <c r="F34" s="127"/>
      <c r="G34" s="127"/>
      <c r="H34" s="127"/>
      <c r="I34" s="127"/>
      <c r="J34" s="80"/>
      <c r="K34" s="128"/>
      <c r="L34" s="128"/>
      <c r="M34" s="128"/>
      <c r="N34" s="128"/>
      <c r="O34" s="128"/>
      <c r="P34" s="128"/>
      <c r="Q34" s="128"/>
      <c r="R34" s="128"/>
      <c r="S34" s="128"/>
      <c r="T34" s="80"/>
      <c r="U34" s="128"/>
      <c r="V34" s="128"/>
      <c r="W34" s="128"/>
      <c r="X34" s="128"/>
      <c r="Y34" s="128"/>
      <c r="Z34" s="128"/>
      <c r="AA34" s="128"/>
      <c r="AB34" s="128"/>
      <c r="AC34" s="128"/>
      <c r="AD34" s="80"/>
      <c r="AE34" s="101"/>
      <c r="AF34" s="94"/>
      <c r="AG34" s="94"/>
      <c r="AH34" s="94"/>
      <c r="AI34" s="102"/>
      <c r="AJ34" s="129" t="s">
        <v>488</v>
      </c>
      <c r="AK34" s="94">
        <v>1</v>
      </c>
      <c r="AL34" s="94">
        <v>12000</v>
      </c>
      <c r="AM34" s="94">
        <v>10</v>
      </c>
      <c r="AN34" s="96">
        <v>0</v>
      </c>
      <c r="AO34" s="960"/>
    </row>
    <row r="35" spans="1:41">
      <c r="A35" s="127"/>
      <c r="B35" s="127"/>
      <c r="C35" s="127"/>
      <c r="D35" s="127"/>
      <c r="E35" s="127"/>
      <c r="F35" s="127"/>
      <c r="G35" s="127"/>
      <c r="H35" s="127"/>
      <c r="I35" s="127"/>
      <c r="J35" s="80"/>
      <c r="K35" s="128"/>
      <c r="L35" s="128"/>
      <c r="M35" s="128"/>
      <c r="N35" s="128"/>
      <c r="O35" s="128"/>
      <c r="P35" s="128"/>
      <c r="Q35" s="128"/>
      <c r="R35" s="128"/>
      <c r="S35" s="128"/>
      <c r="T35" s="80"/>
      <c r="U35" s="128"/>
      <c r="V35" s="128"/>
      <c r="W35" s="128"/>
      <c r="X35" s="128"/>
      <c r="Y35" s="128"/>
      <c r="Z35" s="128"/>
      <c r="AA35" s="128"/>
      <c r="AB35" s="128"/>
      <c r="AC35" s="128"/>
      <c r="AD35" s="80"/>
      <c r="AE35" s="101"/>
      <c r="AF35" s="94"/>
      <c r="AG35" s="94"/>
      <c r="AH35" s="94"/>
      <c r="AI35" s="102"/>
      <c r="AJ35" s="129" t="s">
        <v>489</v>
      </c>
      <c r="AK35" s="94">
        <v>2</v>
      </c>
      <c r="AL35" s="94">
        <v>12000</v>
      </c>
      <c r="AM35" s="94">
        <v>10</v>
      </c>
      <c r="AN35" s="96">
        <v>0</v>
      </c>
      <c r="AO35" s="960"/>
    </row>
    <row r="36" spans="1:41" ht="17.25" thickBot="1">
      <c r="A36" s="127"/>
      <c r="B36" s="127"/>
      <c r="C36" s="127"/>
      <c r="D36" s="127"/>
      <c r="E36" s="127"/>
      <c r="F36" s="127"/>
      <c r="G36" s="127"/>
      <c r="H36" s="127"/>
      <c r="I36" s="127"/>
      <c r="J36" s="80"/>
      <c r="K36" s="128"/>
      <c r="L36" s="128"/>
      <c r="M36" s="128"/>
      <c r="N36" s="128"/>
      <c r="O36" s="128"/>
      <c r="P36" s="128"/>
      <c r="Q36" s="128"/>
      <c r="R36" s="128"/>
      <c r="S36" s="128"/>
      <c r="T36" s="80"/>
      <c r="U36" s="128"/>
      <c r="V36" s="128"/>
      <c r="W36" s="128"/>
      <c r="X36" s="128"/>
      <c r="Y36" s="128"/>
      <c r="Z36" s="128"/>
      <c r="AA36" s="128"/>
      <c r="AB36" s="128"/>
      <c r="AC36" s="128"/>
      <c r="AD36" s="80"/>
      <c r="AE36" s="130"/>
      <c r="AF36" s="123"/>
      <c r="AG36" s="123"/>
      <c r="AH36" s="123"/>
      <c r="AI36" s="124"/>
      <c r="AJ36" s="131" t="s">
        <v>490</v>
      </c>
      <c r="AK36" s="123">
        <v>3</v>
      </c>
      <c r="AL36" s="123">
        <v>12000</v>
      </c>
      <c r="AM36" s="123">
        <v>21</v>
      </c>
      <c r="AN36" s="126">
        <v>0</v>
      </c>
      <c r="AO36" s="961"/>
    </row>
    <row r="37" spans="1:41" s="603" customFormat="1">
      <c r="A37" s="600"/>
      <c r="B37" s="600"/>
      <c r="C37" s="600"/>
      <c r="D37" s="600"/>
      <c r="E37" s="600"/>
      <c r="F37" s="600"/>
      <c r="G37" s="600"/>
      <c r="H37" s="600"/>
      <c r="I37" s="601"/>
      <c r="J37" s="602"/>
      <c r="T37" s="602"/>
      <c r="AD37" s="602"/>
      <c r="AE37" s="604"/>
      <c r="AF37" s="600"/>
      <c r="AG37" s="600"/>
      <c r="AH37" s="600"/>
      <c r="AI37" s="605"/>
      <c r="AJ37" s="606"/>
      <c r="AK37" s="605"/>
      <c r="AL37" s="605"/>
      <c r="AM37" s="605"/>
      <c r="AN37" s="605"/>
      <c r="AO37" s="606"/>
    </row>
    <row r="38" spans="1:41" s="603" customFormat="1" ht="17.25" thickBot="1">
      <c r="A38" s="602"/>
      <c r="B38" s="602"/>
      <c r="C38" s="602"/>
      <c r="D38" s="602"/>
      <c r="E38" s="602"/>
      <c r="F38" s="602"/>
      <c r="G38" s="602"/>
      <c r="H38" s="602"/>
      <c r="I38" s="602"/>
      <c r="J38" s="607"/>
      <c r="T38" s="607"/>
      <c r="AD38" s="607"/>
    </row>
    <row r="39" spans="1:41" s="82" customFormat="1" thickBot="1">
      <c r="A39" s="1005" t="s">
        <v>491</v>
      </c>
      <c r="B39" s="1006"/>
      <c r="C39" s="1006"/>
      <c r="D39" s="1006"/>
      <c r="E39" s="1006"/>
      <c r="F39" s="1006"/>
      <c r="G39" s="1006"/>
      <c r="H39" s="1007"/>
      <c r="J39" s="80"/>
      <c r="K39" s="1005" t="s">
        <v>492</v>
      </c>
      <c r="L39" s="1006"/>
      <c r="M39" s="1006"/>
      <c r="N39" s="1006"/>
      <c r="O39" s="1006"/>
      <c r="P39" s="1006"/>
      <c r="Q39" s="1006"/>
      <c r="R39" s="1007"/>
      <c r="S39" s="80"/>
      <c r="T39" s="80"/>
      <c r="U39" s="1005" t="s">
        <v>493</v>
      </c>
      <c r="V39" s="1006"/>
      <c r="W39" s="1006"/>
      <c r="X39" s="1006"/>
      <c r="Y39" s="1006"/>
      <c r="Z39" s="1006"/>
      <c r="AA39" s="1006"/>
      <c r="AB39" s="1007"/>
      <c r="AC39" s="80"/>
      <c r="AD39" s="80"/>
      <c r="AE39" s="1005" t="s">
        <v>494</v>
      </c>
      <c r="AF39" s="1006"/>
      <c r="AG39" s="1006"/>
      <c r="AH39" s="1006"/>
      <c r="AI39" s="1006"/>
      <c r="AJ39" s="1006"/>
      <c r="AK39" s="1006"/>
      <c r="AL39" s="1006"/>
      <c r="AM39" s="1006"/>
      <c r="AN39" s="1007"/>
      <c r="AO39" s="80"/>
    </row>
    <row r="40" spans="1:41" s="82" customFormat="1" ht="31.5">
      <c r="A40" s="972" t="s">
        <v>428</v>
      </c>
      <c r="B40" s="973"/>
      <c r="C40" s="973"/>
      <c r="D40" s="974"/>
      <c r="E40" s="975" t="s">
        <v>429</v>
      </c>
      <c r="F40" s="976"/>
      <c r="G40" s="973"/>
      <c r="H40" s="977"/>
      <c r="I40" s="133" t="s">
        <v>495</v>
      </c>
      <c r="J40" s="80"/>
      <c r="K40" s="978" t="s">
        <v>428</v>
      </c>
      <c r="L40" s="958"/>
      <c r="M40" s="958"/>
      <c r="N40" s="979"/>
      <c r="O40" s="956" t="s">
        <v>429</v>
      </c>
      <c r="P40" s="957"/>
      <c r="Q40" s="958"/>
      <c r="R40" s="959"/>
      <c r="S40" s="133" t="s">
        <v>496</v>
      </c>
      <c r="T40" s="80"/>
      <c r="U40" s="978" t="s">
        <v>428</v>
      </c>
      <c r="V40" s="958"/>
      <c r="W40" s="958"/>
      <c r="X40" s="979"/>
      <c r="Y40" s="956" t="s">
        <v>429</v>
      </c>
      <c r="Z40" s="957"/>
      <c r="AA40" s="958"/>
      <c r="AB40" s="959"/>
      <c r="AC40" s="133" t="s">
        <v>497</v>
      </c>
      <c r="AD40" s="80"/>
      <c r="AE40" s="1000" t="s">
        <v>428</v>
      </c>
      <c r="AF40" s="1001"/>
      <c r="AG40" s="1001"/>
      <c r="AH40" s="1001"/>
      <c r="AI40" s="1002"/>
      <c r="AJ40" s="1003" t="s">
        <v>498</v>
      </c>
      <c r="AK40" s="1001"/>
      <c r="AL40" s="1001"/>
      <c r="AM40" s="1001"/>
      <c r="AN40" s="1004"/>
      <c r="AO40" s="133" t="s">
        <v>499</v>
      </c>
    </row>
    <row r="41" spans="1:41" s="82" customFormat="1" ht="63">
      <c r="A41" s="84" t="s">
        <v>433</v>
      </c>
      <c r="B41" s="85" t="s">
        <v>304</v>
      </c>
      <c r="C41" s="85" t="s">
        <v>434</v>
      </c>
      <c r="D41" s="85" t="s">
        <v>439</v>
      </c>
      <c r="E41" s="86" t="s">
        <v>436</v>
      </c>
      <c r="F41" s="85" t="s">
        <v>304</v>
      </c>
      <c r="G41" s="85" t="s">
        <v>440</v>
      </c>
      <c r="H41" s="87" t="s">
        <v>437</v>
      </c>
      <c r="I41" s="88" t="s">
        <v>2074</v>
      </c>
      <c r="J41" s="80"/>
      <c r="K41" s="89" t="s">
        <v>500</v>
      </c>
      <c r="L41" s="90" t="s">
        <v>304</v>
      </c>
      <c r="M41" s="90" t="s">
        <v>434</v>
      </c>
      <c r="N41" s="90" t="s">
        <v>501</v>
      </c>
      <c r="O41" s="91" t="s">
        <v>436</v>
      </c>
      <c r="P41" s="90" t="s">
        <v>304</v>
      </c>
      <c r="Q41" s="90" t="s">
        <v>440</v>
      </c>
      <c r="R41" s="92" t="s">
        <v>437</v>
      </c>
      <c r="S41" s="93" t="s">
        <v>2074</v>
      </c>
      <c r="T41" s="80"/>
      <c r="U41" s="89" t="s">
        <v>436</v>
      </c>
      <c r="V41" s="90" t="s">
        <v>304</v>
      </c>
      <c r="W41" s="90" t="s">
        <v>440</v>
      </c>
      <c r="X41" s="94" t="s">
        <v>437</v>
      </c>
      <c r="Y41" s="95" t="s">
        <v>436</v>
      </c>
      <c r="Z41" s="90" t="s">
        <v>304</v>
      </c>
      <c r="AA41" s="90" t="s">
        <v>502</v>
      </c>
      <c r="AB41" s="96" t="s">
        <v>437</v>
      </c>
      <c r="AC41" s="93" t="s">
        <v>2074</v>
      </c>
      <c r="AD41" s="80"/>
      <c r="AE41" s="97" t="s">
        <v>503</v>
      </c>
      <c r="AF41" s="90" t="s">
        <v>504</v>
      </c>
      <c r="AG41" s="90" t="s">
        <v>304</v>
      </c>
      <c r="AH41" s="94" t="s">
        <v>341</v>
      </c>
      <c r="AI41" s="90" t="s">
        <v>505</v>
      </c>
      <c r="AJ41" s="91" t="s">
        <v>444</v>
      </c>
      <c r="AK41" s="90" t="s">
        <v>460</v>
      </c>
      <c r="AL41" s="90" t="s">
        <v>304</v>
      </c>
      <c r="AM41" s="90" t="s">
        <v>341</v>
      </c>
      <c r="AN41" s="92" t="s">
        <v>446</v>
      </c>
      <c r="AO41" s="134" t="s">
        <v>2074</v>
      </c>
    </row>
    <row r="42" spans="1:41" s="82" customFormat="1" ht="15.75">
      <c r="A42" s="1026" t="s">
        <v>447</v>
      </c>
      <c r="B42" s="1018"/>
      <c r="C42" s="1018"/>
      <c r="D42" s="1027"/>
      <c r="E42" s="1016"/>
      <c r="F42" s="1017"/>
      <c r="G42" s="1018"/>
      <c r="H42" s="1019"/>
      <c r="I42" s="1008"/>
      <c r="J42" s="80"/>
      <c r="K42" s="1028" t="s">
        <v>447</v>
      </c>
      <c r="L42" s="1029"/>
      <c r="M42" s="1029"/>
      <c r="N42" s="1030"/>
      <c r="O42" s="1031"/>
      <c r="P42" s="1032"/>
      <c r="Q42" s="1029"/>
      <c r="R42" s="1033"/>
      <c r="S42" s="1008"/>
      <c r="T42" s="80"/>
      <c r="U42" s="1028" t="s">
        <v>447</v>
      </c>
      <c r="V42" s="1029"/>
      <c r="W42" s="1029"/>
      <c r="X42" s="1030"/>
      <c r="Y42" s="1031"/>
      <c r="Z42" s="1032"/>
      <c r="AA42" s="1029"/>
      <c r="AB42" s="1033"/>
      <c r="AC42" s="1008"/>
      <c r="AD42" s="80"/>
      <c r="AE42" s="1022" t="s">
        <v>447</v>
      </c>
      <c r="AF42" s="1014"/>
      <c r="AG42" s="1014"/>
      <c r="AH42" s="1014"/>
      <c r="AI42" s="1023"/>
      <c r="AJ42" s="135"/>
      <c r="AK42" s="136"/>
      <c r="AL42" s="136"/>
      <c r="AM42" s="136"/>
      <c r="AN42" s="137"/>
      <c r="AO42" s="962"/>
    </row>
    <row r="43" spans="1:41" ht="17.25" thickBot="1">
      <c r="A43" s="1011"/>
      <c r="B43" s="989"/>
      <c r="C43" s="989"/>
      <c r="D43" s="1012"/>
      <c r="E43" s="120">
        <v>1</v>
      </c>
      <c r="F43" s="118">
        <v>2</v>
      </c>
      <c r="G43" s="118">
        <v>14</v>
      </c>
      <c r="H43" s="121">
        <v>1</v>
      </c>
      <c r="I43" s="1010"/>
      <c r="K43" s="1024"/>
      <c r="L43" s="993"/>
      <c r="M43" s="993"/>
      <c r="N43" s="1025"/>
      <c r="O43" s="125">
        <v>1</v>
      </c>
      <c r="P43" s="123">
        <v>2</v>
      </c>
      <c r="Q43" s="123">
        <v>14</v>
      </c>
      <c r="R43" s="126">
        <v>1</v>
      </c>
      <c r="S43" s="1010"/>
      <c r="U43" s="1024"/>
      <c r="V43" s="993"/>
      <c r="W43" s="993"/>
      <c r="X43" s="1025"/>
      <c r="Y43" s="125">
        <v>1</v>
      </c>
      <c r="Z43" s="123">
        <v>2</v>
      </c>
      <c r="AA43" s="123">
        <v>14</v>
      </c>
      <c r="AB43" s="126">
        <v>1</v>
      </c>
      <c r="AC43" s="1010"/>
      <c r="AE43" s="1068"/>
      <c r="AF43" s="1069"/>
      <c r="AG43" s="1069"/>
      <c r="AH43" s="1069"/>
      <c r="AI43" s="1070"/>
      <c r="AJ43" s="131" t="s">
        <v>506</v>
      </c>
      <c r="AK43" s="123">
        <v>1</v>
      </c>
      <c r="AL43" s="123">
        <v>2</v>
      </c>
      <c r="AM43" s="123">
        <v>14</v>
      </c>
      <c r="AN43" s="138">
        <v>0</v>
      </c>
      <c r="AO43" s="961"/>
    </row>
    <row r="44" spans="1:41" s="603" customFormat="1">
      <c r="A44" s="602"/>
      <c r="B44" s="602"/>
      <c r="C44" s="602"/>
      <c r="D44" s="602"/>
      <c r="E44" s="602"/>
      <c r="F44" s="602"/>
      <c r="G44" s="602"/>
      <c r="H44" s="602"/>
      <c r="I44" s="602"/>
      <c r="J44" s="602"/>
      <c r="T44" s="602"/>
      <c r="AD44" s="602"/>
      <c r="AE44" s="604"/>
      <c r="AF44" s="600"/>
      <c r="AG44" s="600"/>
      <c r="AH44" s="600"/>
      <c r="AI44" s="605"/>
      <c r="AJ44" s="606"/>
      <c r="AK44" s="605"/>
      <c r="AL44" s="605"/>
      <c r="AM44" s="605"/>
      <c r="AN44" s="605"/>
      <c r="AO44" s="606"/>
    </row>
    <row r="45" spans="1:41" s="603" customFormat="1" ht="17.25" thickBot="1">
      <c r="J45" s="607"/>
      <c r="T45" s="607"/>
      <c r="AD45" s="607"/>
    </row>
    <row r="46" spans="1:41" s="82" customFormat="1" thickBot="1">
      <c r="A46" s="1037" t="s">
        <v>507</v>
      </c>
      <c r="B46" s="1038"/>
      <c r="C46" s="1038"/>
      <c r="D46" s="1038"/>
      <c r="E46" s="1038"/>
      <c r="F46" s="1038"/>
      <c r="G46" s="1038"/>
      <c r="H46" s="1039"/>
      <c r="J46" s="80"/>
      <c r="K46" s="1005" t="s">
        <v>508</v>
      </c>
      <c r="L46" s="1006"/>
      <c r="M46" s="1006"/>
      <c r="N46" s="1006"/>
      <c r="O46" s="1006"/>
      <c r="P46" s="1006"/>
      <c r="Q46" s="1006"/>
      <c r="R46" s="1007"/>
      <c r="S46" s="80"/>
      <c r="T46" s="80"/>
      <c r="U46" s="1005" t="s">
        <v>509</v>
      </c>
      <c r="V46" s="1006"/>
      <c r="W46" s="1006"/>
      <c r="X46" s="1006"/>
      <c r="Y46" s="1006"/>
      <c r="Z46" s="1006"/>
      <c r="AA46" s="1006"/>
      <c r="AB46" s="1007"/>
      <c r="AC46" s="80"/>
      <c r="AD46" s="80"/>
      <c r="AE46" s="1005" t="s">
        <v>510</v>
      </c>
      <c r="AF46" s="1006"/>
      <c r="AG46" s="1006"/>
      <c r="AH46" s="1006"/>
      <c r="AI46" s="1006"/>
      <c r="AJ46" s="1006"/>
      <c r="AK46" s="1006"/>
      <c r="AL46" s="1006"/>
      <c r="AM46" s="1006"/>
      <c r="AN46" s="1007"/>
      <c r="AO46" s="80"/>
    </row>
    <row r="47" spans="1:41" s="82" customFormat="1" ht="31.5">
      <c r="A47" s="972" t="s">
        <v>428</v>
      </c>
      <c r="B47" s="973"/>
      <c r="C47" s="973"/>
      <c r="D47" s="974"/>
      <c r="E47" s="975" t="s">
        <v>429</v>
      </c>
      <c r="F47" s="976"/>
      <c r="G47" s="973"/>
      <c r="H47" s="977"/>
      <c r="I47" s="83" t="s">
        <v>511</v>
      </c>
      <c r="J47" s="80"/>
      <c r="K47" s="978" t="s">
        <v>428</v>
      </c>
      <c r="L47" s="958"/>
      <c r="M47" s="958"/>
      <c r="N47" s="979"/>
      <c r="O47" s="956" t="s">
        <v>429</v>
      </c>
      <c r="P47" s="957"/>
      <c r="Q47" s="958"/>
      <c r="R47" s="959"/>
      <c r="S47" s="83" t="s">
        <v>512</v>
      </c>
      <c r="T47" s="80"/>
      <c r="U47" s="978" t="s">
        <v>428</v>
      </c>
      <c r="V47" s="958"/>
      <c r="W47" s="958"/>
      <c r="X47" s="979"/>
      <c r="Y47" s="956" t="s">
        <v>429</v>
      </c>
      <c r="Z47" s="957"/>
      <c r="AA47" s="958"/>
      <c r="AB47" s="959"/>
      <c r="AC47" s="83" t="s">
        <v>513</v>
      </c>
      <c r="AD47" s="80"/>
      <c r="AE47" s="1000" t="s">
        <v>428</v>
      </c>
      <c r="AF47" s="1001"/>
      <c r="AG47" s="1001"/>
      <c r="AH47" s="1001"/>
      <c r="AI47" s="1002"/>
      <c r="AJ47" s="1003" t="s">
        <v>498</v>
      </c>
      <c r="AK47" s="1001"/>
      <c r="AL47" s="1001"/>
      <c r="AM47" s="1001"/>
      <c r="AN47" s="1004"/>
      <c r="AO47" s="83" t="s">
        <v>513</v>
      </c>
    </row>
    <row r="48" spans="1:41" s="82" customFormat="1" ht="63">
      <c r="A48" s="84" t="s">
        <v>433</v>
      </c>
      <c r="B48" s="85" t="s">
        <v>304</v>
      </c>
      <c r="C48" s="85" t="s">
        <v>434</v>
      </c>
      <c r="D48" s="85" t="s">
        <v>439</v>
      </c>
      <c r="E48" s="86" t="s">
        <v>436</v>
      </c>
      <c r="F48" s="85" t="s">
        <v>304</v>
      </c>
      <c r="G48" s="85" t="s">
        <v>434</v>
      </c>
      <c r="H48" s="87" t="s">
        <v>437</v>
      </c>
      <c r="I48" s="88" t="s">
        <v>2074</v>
      </c>
      <c r="J48" s="80"/>
      <c r="K48" s="89" t="s">
        <v>433</v>
      </c>
      <c r="L48" s="90" t="s">
        <v>304</v>
      </c>
      <c r="M48" s="90" t="s">
        <v>434</v>
      </c>
      <c r="N48" s="90" t="s">
        <v>439</v>
      </c>
      <c r="O48" s="91" t="s">
        <v>436</v>
      </c>
      <c r="P48" s="90" t="s">
        <v>304</v>
      </c>
      <c r="Q48" s="90" t="s">
        <v>434</v>
      </c>
      <c r="R48" s="92" t="s">
        <v>437</v>
      </c>
      <c r="S48" s="93" t="s">
        <v>2074</v>
      </c>
      <c r="T48" s="80"/>
      <c r="U48" s="89" t="s">
        <v>436</v>
      </c>
      <c r="V48" s="90" t="s">
        <v>304</v>
      </c>
      <c r="W48" s="90" t="s">
        <v>502</v>
      </c>
      <c r="X48" s="94" t="s">
        <v>437</v>
      </c>
      <c r="Y48" s="95" t="s">
        <v>436</v>
      </c>
      <c r="Z48" s="90" t="s">
        <v>304</v>
      </c>
      <c r="AA48" s="90" t="s">
        <v>514</v>
      </c>
      <c r="AB48" s="96" t="s">
        <v>437</v>
      </c>
      <c r="AC48" s="93" t="s">
        <v>2074</v>
      </c>
      <c r="AD48" s="80"/>
      <c r="AE48" s="97" t="s">
        <v>441</v>
      </c>
      <c r="AF48" s="90" t="s">
        <v>515</v>
      </c>
      <c r="AG48" s="90" t="s">
        <v>304</v>
      </c>
      <c r="AH48" s="94" t="s">
        <v>341</v>
      </c>
      <c r="AI48" s="90" t="s">
        <v>443</v>
      </c>
      <c r="AJ48" s="91" t="s">
        <v>444</v>
      </c>
      <c r="AK48" s="90" t="s">
        <v>460</v>
      </c>
      <c r="AL48" s="90" t="s">
        <v>304</v>
      </c>
      <c r="AM48" s="90" t="s">
        <v>341</v>
      </c>
      <c r="AN48" s="92" t="s">
        <v>446</v>
      </c>
      <c r="AO48" s="93" t="s">
        <v>2074</v>
      </c>
    </row>
    <row r="49" spans="1:41" s="82" customFormat="1" ht="15.75">
      <c r="A49" s="84">
        <v>1</v>
      </c>
      <c r="B49" s="100">
        <v>11200</v>
      </c>
      <c r="C49" s="100">
        <v>51</v>
      </c>
      <c r="D49" s="100">
        <v>1</v>
      </c>
      <c r="E49" s="108"/>
      <c r="F49" s="109"/>
      <c r="G49" s="109"/>
      <c r="H49" s="110"/>
      <c r="I49" s="960"/>
      <c r="J49" s="80"/>
      <c r="K49" s="89">
        <v>1</v>
      </c>
      <c r="L49" s="94">
        <v>11200</v>
      </c>
      <c r="M49" s="94">
        <v>51</v>
      </c>
      <c r="N49" s="94">
        <v>1</v>
      </c>
      <c r="O49" s="111"/>
      <c r="P49" s="112"/>
      <c r="Q49" s="112"/>
      <c r="R49" s="113"/>
      <c r="S49" s="960"/>
      <c r="T49" s="80"/>
      <c r="U49" s="89">
        <v>1</v>
      </c>
      <c r="V49" s="94">
        <v>11200</v>
      </c>
      <c r="W49" s="94">
        <v>51</v>
      </c>
      <c r="X49" s="94">
        <v>1</v>
      </c>
      <c r="Y49" s="111"/>
      <c r="Z49" s="112"/>
      <c r="AA49" s="112"/>
      <c r="AB49" s="113"/>
      <c r="AC49" s="1008"/>
      <c r="AD49" s="80"/>
      <c r="AE49" s="101" t="s">
        <v>516</v>
      </c>
      <c r="AF49" s="94">
        <v>1</v>
      </c>
      <c r="AG49" s="94">
        <v>11200</v>
      </c>
      <c r="AH49" s="94">
        <v>51</v>
      </c>
      <c r="AI49" s="102">
        <v>0</v>
      </c>
      <c r="AJ49" s="91"/>
      <c r="AK49" s="90"/>
      <c r="AL49" s="90"/>
      <c r="AM49" s="90"/>
      <c r="AN49" s="92"/>
      <c r="AO49" s="962"/>
    </row>
    <row r="50" spans="1:41">
      <c r="A50" s="84"/>
      <c r="B50" s="100"/>
      <c r="C50" s="109"/>
      <c r="D50" s="100"/>
      <c r="E50" s="115">
        <v>1</v>
      </c>
      <c r="F50" s="100">
        <v>11600</v>
      </c>
      <c r="G50" s="100">
        <v>43</v>
      </c>
      <c r="H50" s="116">
        <v>1</v>
      </c>
      <c r="I50" s="960"/>
      <c r="K50" s="89"/>
      <c r="L50" s="94"/>
      <c r="M50" s="112"/>
      <c r="N50" s="94"/>
      <c r="O50" s="95">
        <v>1</v>
      </c>
      <c r="P50" s="94">
        <v>11600</v>
      </c>
      <c r="Q50" s="94">
        <v>43</v>
      </c>
      <c r="R50" s="96">
        <v>1</v>
      </c>
      <c r="S50" s="960"/>
      <c r="U50" s="89"/>
      <c r="V50" s="94"/>
      <c r="W50" s="112"/>
      <c r="X50" s="94"/>
      <c r="Y50" s="95">
        <v>1</v>
      </c>
      <c r="Z50" s="94">
        <v>11600</v>
      </c>
      <c r="AA50" s="94">
        <v>43</v>
      </c>
      <c r="AB50" s="96">
        <v>1</v>
      </c>
      <c r="AC50" s="1009"/>
      <c r="AE50" s="139"/>
      <c r="AF50" s="140"/>
      <c r="AG50" s="140"/>
      <c r="AH50" s="140"/>
      <c r="AI50" s="141"/>
      <c r="AJ50" s="129" t="s">
        <v>517</v>
      </c>
      <c r="AK50" s="94">
        <v>1</v>
      </c>
      <c r="AL50" s="94">
        <v>11600</v>
      </c>
      <c r="AM50" s="94">
        <v>43</v>
      </c>
      <c r="AN50" s="96">
        <v>0</v>
      </c>
      <c r="AO50" s="960"/>
    </row>
    <row r="51" spans="1:41" ht="17.25" thickBot="1">
      <c r="A51" s="142"/>
      <c r="B51" s="143"/>
      <c r="C51" s="143"/>
      <c r="D51" s="144"/>
      <c r="E51" s="120">
        <v>2</v>
      </c>
      <c r="F51" s="118">
        <v>12002</v>
      </c>
      <c r="G51" s="118">
        <v>14</v>
      </c>
      <c r="H51" s="121">
        <v>1</v>
      </c>
      <c r="I51" s="961"/>
      <c r="J51" s="80"/>
      <c r="K51" s="104"/>
      <c r="L51" s="105"/>
      <c r="M51" s="105"/>
      <c r="N51" s="106"/>
      <c r="O51" s="125">
        <v>2</v>
      </c>
      <c r="P51" s="123">
        <v>12002</v>
      </c>
      <c r="Q51" s="123">
        <v>14</v>
      </c>
      <c r="R51" s="126">
        <v>1</v>
      </c>
      <c r="S51" s="961"/>
      <c r="T51" s="80"/>
      <c r="U51" s="104"/>
      <c r="V51" s="105"/>
      <c r="W51" s="105"/>
      <c r="X51" s="106"/>
      <c r="Y51" s="125">
        <v>2</v>
      </c>
      <c r="Z51" s="123">
        <v>12002</v>
      </c>
      <c r="AA51" s="123">
        <v>14</v>
      </c>
      <c r="AB51" s="126">
        <v>1</v>
      </c>
      <c r="AC51" s="1010"/>
      <c r="AD51" s="80"/>
      <c r="AE51" s="145"/>
      <c r="AF51" s="105"/>
      <c r="AG51" s="105"/>
      <c r="AH51" s="105"/>
      <c r="AI51" s="146"/>
      <c r="AJ51" s="147" t="s">
        <v>487</v>
      </c>
      <c r="AK51" s="148">
        <v>2</v>
      </c>
      <c r="AL51" s="148">
        <v>12002</v>
      </c>
      <c r="AM51" s="148">
        <v>14</v>
      </c>
      <c r="AN51" s="138">
        <v>8192</v>
      </c>
      <c r="AO51" s="961"/>
    </row>
    <row r="52" spans="1:41" s="603" customFormat="1">
      <c r="A52" s="608"/>
      <c r="B52" s="601"/>
      <c r="C52" s="601"/>
      <c r="D52" s="601"/>
      <c r="E52" s="601"/>
      <c r="F52" s="600"/>
      <c r="G52" s="600"/>
      <c r="H52" s="601"/>
      <c r="I52" s="601"/>
      <c r="J52" s="602"/>
      <c r="T52" s="602"/>
      <c r="AD52" s="602"/>
      <c r="AE52" s="604"/>
      <c r="AF52" s="600"/>
      <c r="AG52" s="600"/>
      <c r="AH52" s="600"/>
      <c r="AI52" s="605"/>
      <c r="AJ52" s="606"/>
      <c r="AK52" s="605"/>
      <c r="AL52" s="605"/>
      <c r="AM52" s="605"/>
      <c r="AN52" s="605"/>
      <c r="AO52" s="606"/>
    </row>
    <row r="53" spans="1:41" s="603" customFormat="1" ht="17.25" thickBot="1">
      <c r="A53" s="608"/>
      <c r="B53" s="601"/>
      <c r="C53" s="601"/>
      <c r="D53" s="601"/>
      <c r="E53" s="601"/>
      <c r="F53" s="600"/>
      <c r="G53" s="600"/>
      <c r="H53" s="601"/>
      <c r="I53" s="601"/>
    </row>
    <row r="54" spans="1:41" s="82" customFormat="1" thickBot="1">
      <c r="A54" s="1005" t="s">
        <v>518</v>
      </c>
      <c r="B54" s="1006"/>
      <c r="C54" s="1006"/>
      <c r="D54" s="1006"/>
      <c r="E54" s="1006"/>
      <c r="F54" s="1006"/>
      <c r="G54" s="1006"/>
      <c r="H54" s="1007"/>
      <c r="I54" s="80"/>
      <c r="J54" s="80"/>
      <c r="K54" s="1005" t="s">
        <v>519</v>
      </c>
      <c r="L54" s="1006"/>
      <c r="M54" s="1006"/>
      <c r="N54" s="1006"/>
      <c r="O54" s="1006"/>
      <c r="P54" s="1006"/>
      <c r="Q54" s="1006"/>
      <c r="R54" s="1007"/>
      <c r="S54" s="80"/>
      <c r="T54" s="80"/>
      <c r="U54" s="1005" t="s">
        <v>520</v>
      </c>
      <c r="V54" s="1006"/>
      <c r="W54" s="1006"/>
      <c r="X54" s="1006"/>
      <c r="Y54" s="1006"/>
      <c r="Z54" s="1006"/>
      <c r="AA54" s="1006"/>
      <c r="AB54" s="1007"/>
      <c r="AC54" s="80"/>
      <c r="AD54" s="80"/>
      <c r="AE54" s="1005" t="s">
        <v>521</v>
      </c>
      <c r="AF54" s="1006"/>
      <c r="AG54" s="1006"/>
      <c r="AH54" s="1006"/>
      <c r="AI54" s="1006"/>
      <c r="AJ54" s="1006"/>
      <c r="AK54" s="1006"/>
      <c r="AL54" s="1006"/>
      <c r="AM54" s="1006"/>
      <c r="AN54" s="1007"/>
      <c r="AO54" s="80"/>
    </row>
    <row r="55" spans="1:41" s="82" customFormat="1" ht="31.5">
      <c r="A55" s="972" t="s">
        <v>428</v>
      </c>
      <c r="B55" s="973"/>
      <c r="C55" s="973"/>
      <c r="D55" s="974"/>
      <c r="E55" s="975" t="s">
        <v>429</v>
      </c>
      <c r="F55" s="976"/>
      <c r="G55" s="973"/>
      <c r="H55" s="977"/>
      <c r="I55" s="83" t="s">
        <v>522</v>
      </c>
      <c r="J55" s="80"/>
      <c r="K55" s="978" t="s">
        <v>428</v>
      </c>
      <c r="L55" s="958"/>
      <c r="M55" s="958"/>
      <c r="N55" s="979"/>
      <c r="O55" s="956" t="s">
        <v>429</v>
      </c>
      <c r="P55" s="957"/>
      <c r="Q55" s="958"/>
      <c r="R55" s="959"/>
      <c r="S55" s="83" t="s">
        <v>523</v>
      </c>
      <c r="T55" s="80"/>
      <c r="U55" s="978" t="s">
        <v>428</v>
      </c>
      <c r="V55" s="958"/>
      <c r="W55" s="958"/>
      <c r="X55" s="979"/>
      <c r="Y55" s="956" t="s">
        <v>429</v>
      </c>
      <c r="Z55" s="957"/>
      <c r="AA55" s="958"/>
      <c r="AB55" s="959"/>
      <c r="AC55" s="83" t="s">
        <v>524</v>
      </c>
      <c r="AD55" s="80"/>
      <c r="AE55" s="1000" t="s">
        <v>428</v>
      </c>
      <c r="AF55" s="1001"/>
      <c r="AG55" s="1001"/>
      <c r="AH55" s="1001"/>
      <c r="AI55" s="1002"/>
      <c r="AJ55" s="1003" t="s">
        <v>525</v>
      </c>
      <c r="AK55" s="1001"/>
      <c r="AL55" s="1001"/>
      <c r="AM55" s="1001"/>
      <c r="AN55" s="1004"/>
      <c r="AO55" s="83" t="s">
        <v>526</v>
      </c>
    </row>
    <row r="56" spans="1:41" s="82" customFormat="1" ht="63">
      <c r="A56" s="84" t="s">
        <v>433</v>
      </c>
      <c r="B56" s="85" t="s">
        <v>304</v>
      </c>
      <c r="C56" s="85" t="s">
        <v>434</v>
      </c>
      <c r="D56" s="85" t="s">
        <v>439</v>
      </c>
      <c r="E56" s="86" t="s">
        <v>436</v>
      </c>
      <c r="F56" s="85" t="s">
        <v>304</v>
      </c>
      <c r="G56" s="85" t="s">
        <v>434</v>
      </c>
      <c r="H56" s="87" t="s">
        <v>437</v>
      </c>
      <c r="I56" s="88" t="s">
        <v>2074</v>
      </c>
      <c r="J56" s="80"/>
      <c r="K56" s="89" t="s">
        <v>433</v>
      </c>
      <c r="L56" s="90" t="s">
        <v>304</v>
      </c>
      <c r="M56" s="90" t="s">
        <v>434</v>
      </c>
      <c r="N56" s="90" t="s">
        <v>439</v>
      </c>
      <c r="O56" s="91" t="s">
        <v>436</v>
      </c>
      <c r="P56" s="90" t="s">
        <v>304</v>
      </c>
      <c r="Q56" s="90" t="s">
        <v>434</v>
      </c>
      <c r="R56" s="92" t="s">
        <v>437</v>
      </c>
      <c r="S56" s="93" t="s">
        <v>2074</v>
      </c>
      <c r="T56" s="80"/>
      <c r="U56" s="89" t="s">
        <v>436</v>
      </c>
      <c r="V56" s="90" t="s">
        <v>304</v>
      </c>
      <c r="W56" s="90" t="s">
        <v>440</v>
      </c>
      <c r="X56" s="94" t="s">
        <v>437</v>
      </c>
      <c r="Y56" s="95" t="s">
        <v>436</v>
      </c>
      <c r="Z56" s="90" t="s">
        <v>304</v>
      </c>
      <c r="AA56" s="90" t="s">
        <v>440</v>
      </c>
      <c r="AB56" s="96" t="s">
        <v>437</v>
      </c>
      <c r="AC56" s="93" t="s">
        <v>2074</v>
      </c>
      <c r="AD56" s="80"/>
      <c r="AE56" s="97" t="s">
        <v>441</v>
      </c>
      <c r="AF56" s="90" t="s">
        <v>460</v>
      </c>
      <c r="AG56" s="90" t="s">
        <v>304</v>
      </c>
      <c r="AH56" s="94" t="s">
        <v>341</v>
      </c>
      <c r="AI56" s="90" t="s">
        <v>527</v>
      </c>
      <c r="AJ56" s="91" t="s">
        <v>444</v>
      </c>
      <c r="AK56" s="90" t="s">
        <v>528</v>
      </c>
      <c r="AL56" s="90" t="s">
        <v>304</v>
      </c>
      <c r="AM56" s="90" t="s">
        <v>341</v>
      </c>
      <c r="AN56" s="92" t="s">
        <v>446</v>
      </c>
      <c r="AO56" s="93" t="s">
        <v>2074</v>
      </c>
    </row>
    <row r="57" spans="1:41" s="82" customFormat="1" ht="15.75">
      <c r="A57" s="84">
        <v>4</v>
      </c>
      <c r="B57" s="100">
        <v>10931</v>
      </c>
      <c r="C57" s="100">
        <v>7</v>
      </c>
      <c r="D57" s="100">
        <v>1</v>
      </c>
      <c r="E57" s="108"/>
      <c r="F57" s="109"/>
      <c r="G57" s="109"/>
      <c r="H57" s="110"/>
      <c r="I57" s="1008"/>
      <c r="J57" s="80"/>
      <c r="K57" s="89">
        <v>4</v>
      </c>
      <c r="L57" s="94">
        <v>10931</v>
      </c>
      <c r="M57" s="94">
        <v>7</v>
      </c>
      <c r="N57" s="94">
        <v>1</v>
      </c>
      <c r="O57" s="111"/>
      <c r="P57" s="112"/>
      <c r="Q57" s="112"/>
      <c r="R57" s="113"/>
      <c r="S57" s="1008"/>
      <c r="T57" s="80"/>
      <c r="U57" s="89">
        <v>4</v>
      </c>
      <c r="V57" s="94">
        <v>10931</v>
      </c>
      <c r="W57" s="94">
        <v>7</v>
      </c>
      <c r="X57" s="94">
        <v>1</v>
      </c>
      <c r="Y57" s="111"/>
      <c r="Z57" s="112"/>
      <c r="AA57" s="112"/>
      <c r="AB57" s="113"/>
      <c r="AC57" s="1008"/>
      <c r="AD57" s="80"/>
      <c r="AE57" s="149" t="s">
        <v>529</v>
      </c>
      <c r="AF57" s="150">
        <v>4</v>
      </c>
      <c r="AG57" s="150">
        <v>10931</v>
      </c>
      <c r="AH57" s="150">
        <v>7</v>
      </c>
      <c r="AI57" s="141">
        <v>0</v>
      </c>
      <c r="AJ57" s="91"/>
      <c r="AK57" s="90"/>
      <c r="AL57" s="90"/>
      <c r="AM57" s="90"/>
      <c r="AN57" s="92"/>
      <c r="AO57" s="962"/>
    </row>
    <row r="58" spans="1:41">
      <c r="A58" s="84">
        <v>3</v>
      </c>
      <c r="B58" s="100">
        <v>10932</v>
      </c>
      <c r="C58" s="100">
        <v>1</v>
      </c>
      <c r="D58" s="100">
        <v>1</v>
      </c>
      <c r="E58" s="108"/>
      <c r="F58" s="109"/>
      <c r="G58" s="109"/>
      <c r="H58" s="110"/>
      <c r="I58" s="1009"/>
      <c r="K58" s="89">
        <v>3</v>
      </c>
      <c r="L58" s="94">
        <v>10932</v>
      </c>
      <c r="M58" s="94">
        <v>1</v>
      </c>
      <c r="N58" s="94">
        <v>1</v>
      </c>
      <c r="O58" s="111"/>
      <c r="P58" s="112"/>
      <c r="Q58" s="112"/>
      <c r="R58" s="113"/>
      <c r="S58" s="1009"/>
      <c r="U58" s="89">
        <v>3</v>
      </c>
      <c r="V58" s="94">
        <v>10932</v>
      </c>
      <c r="W58" s="94">
        <v>1</v>
      </c>
      <c r="X58" s="94">
        <v>1</v>
      </c>
      <c r="Y58" s="111"/>
      <c r="Z58" s="112"/>
      <c r="AA58" s="112"/>
      <c r="AB58" s="113"/>
      <c r="AC58" s="1009"/>
      <c r="AE58" s="149" t="s">
        <v>530</v>
      </c>
      <c r="AF58" s="150">
        <v>3</v>
      </c>
      <c r="AG58" s="150">
        <v>10932</v>
      </c>
      <c r="AH58" s="150">
        <v>1</v>
      </c>
      <c r="AI58" s="141">
        <v>0</v>
      </c>
      <c r="AJ58" s="151"/>
      <c r="AK58" s="140"/>
      <c r="AL58" s="140"/>
      <c r="AM58" s="140"/>
      <c r="AN58" s="152"/>
      <c r="AO58" s="960"/>
    </row>
    <row r="59" spans="1:41">
      <c r="A59" s="84">
        <v>2</v>
      </c>
      <c r="B59" s="100">
        <v>10935</v>
      </c>
      <c r="C59" s="100">
        <v>1</v>
      </c>
      <c r="D59" s="100">
        <v>1</v>
      </c>
      <c r="E59" s="108"/>
      <c r="F59" s="109"/>
      <c r="G59" s="109"/>
      <c r="H59" s="110"/>
      <c r="I59" s="1009"/>
      <c r="J59" s="80"/>
      <c r="K59" s="89">
        <v>2</v>
      </c>
      <c r="L59" s="94">
        <v>10935</v>
      </c>
      <c r="M59" s="94">
        <v>1</v>
      </c>
      <c r="N59" s="94">
        <v>1</v>
      </c>
      <c r="O59" s="111"/>
      <c r="P59" s="112"/>
      <c r="Q59" s="112"/>
      <c r="R59" s="113"/>
      <c r="S59" s="1009"/>
      <c r="T59" s="80"/>
      <c r="U59" s="89">
        <v>2</v>
      </c>
      <c r="V59" s="94">
        <v>10935</v>
      </c>
      <c r="W59" s="94">
        <v>1</v>
      </c>
      <c r="X59" s="94">
        <v>1</v>
      </c>
      <c r="Y59" s="111"/>
      <c r="Z59" s="112"/>
      <c r="AA59" s="112"/>
      <c r="AB59" s="113"/>
      <c r="AC59" s="1009"/>
      <c r="AD59" s="80"/>
      <c r="AE59" s="149" t="s">
        <v>531</v>
      </c>
      <c r="AF59" s="150">
        <v>2</v>
      </c>
      <c r="AG59" s="150">
        <v>10935</v>
      </c>
      <c r="AH59" s="150">
        <v>1</v>
      </c>
      <c r="AI59" s="141">
        <v>0</v>
      </c>
      <c r="AJ59" s="91"/>
      <c r="AK59" s="90"/>
      <c r="AL59" s="90"/>
      <c r="AM59" s="90"/>
      <c r="AN59" s="92"/>
      <c r="AO59" s="960"/>
    </row>
    <row r="60" spans="1:41">
      <c r="A60" s="84">
        <v>1</v>
      </c>
      <c r="B60" s="100">
        <v>10944</v>
      </c>
      <c r="C60" s="100">
        <v>4</v>
      </c>
      <c r="D60" s="100">
        <v>1</v>
      </c>
      <c r="E60" s="108"/>
      <c r="F60" s="109"/>
      <c r="G60" s="109"/>
      <c r="H60" s="110"/>
      <c r="I60" s="1009"/>
      <c r="K60" s="89">
        <v>1</v>
      </c>
      <c r="L60" s="94">
        <v>10944</v>
      </c>
      <c r="M60" s="94">
        <v>4</v>
      </c>
      <c r="N60" s="94">
        <v>1</v>
      </c>
      <c r="O60" s="111"/>
      <c r="P60" s="112"/>
      <c r="Q60" s="112"/>
      <c r="R60" s="113"/>
      <c r="S60" s="1009"/>
      <c r="U60" s="89">
        <v>1</v>
      </c>
      <c r="V60" s="94">
        <v>10944</v>
      </c>
      <c r="W60" s="94">
        <v>4</v>
      </c>
      <c r="X60" s="94">
        <v>1</v>
      </c>
      <c r="Y60" s="111"/>
      <c r="Z60" s="112"/>
      <c r="AA60" s="112"/>
      <c r="AB60" s="113"/>
      <c r="AC60" s="1009"/>
      <c r="AD60" s="80"/>
      <c r="AE60" s="149" t="s">
        <v>532</v>
      </c>
      <c r="AF60" s="150">
        <v>1</v>
      </c>
      <c r="AG60" s="150">
        <v>10944</v>
      </c>
      <c r="AH60" s="150">
        <v>4</v>
      </c>
      <c r="AI60" s="141">
        <v>8192</v>
      </c>
      <c r="AJ60" s="151"/>
      <c r="AK60" s="140"/>
      <c r="AL60" s="140"/>
      <c r="AM60" s="140"/>
      <c r="AN60" s="152"/>
      <c r="AO60" s="960"/>
    </row>
    <row r="61" spans="1:41" ht="17.25" thickBot="1">
      <c r="A61" s="142"/>
      <c r="B61" s="143"/>
      <c r="C61" s="143"/>
      <c r="D61" s="144"/>
      <c r="E61" s="987" t="s">
        <v>447</v>
      </c>
      <c r="F61" s="988"/>
      <c r="G61" s="989"/>
      <c r="H61" s="990"/>
      <c r="I61" s="1010"/>
      <c r="J61" s="80"/>
      <c r="K61" s="104"/>
      <c r="L61" s="105"/>
      <c r="M61" s="105"/>
      <c r="N61" s="106"/>
      <c r="O61" s="991" t="s">
        <v>447</v>
      </c>
      <c r="P61" s="992"/>
      <c r="Q61" s="993"/>
      <c r="R61" s="994"/>
      <c r="S61" s="1010"/>
      <c r="T61" s="80"/>
      <c r="U61" s="104"/>
      <c r="V61" s="105"/>
      <c r="W61" s="105"/>
      <c r="X61" s="106"/>
      <c r="Y61" s="991" t="s">
        <v>447</v>
      </c>
      <c r="Z61" s="992"/>
      <c r="AA61" s="993"/>
      <c r="AB61" s="994"/>
      <c r="AC61" s="1010"/>
      <c r="AD61" s="80"/>
      <c r="AE61" s="153"/>
      <c r="AF61" s="154"/>
      <c r="AG61" s="154"/>
      <c r="AH61" s="154"/>
      <c r="AI61" s="155"/>
      <c r="AJ61" s="1040" t="s">
        <v>533</v>
      </c>
      <c r="AK61" s="1041"/>
      <c r="AL61" s="1041"/>
      <c r="AM61" s="1041"/>
      <c r="AN61" s="1042"/>
      <c r="AO61" s="961"/>
    </row>
    <row r="62" spans="1:41" s="603" customFormat="1">
      <c r="A62" s="602"/>
      <c r="B62" s="602"/>
      <c r="C62" s="602"/>
      <c r="D62" s="602"/>
      <c r="E62" s="602"/>
      <c r="F62" s="602"/>
      <c r="G62" s="602"/>
      <c r="H62" s="602"/>
      <c r="I62" s="602"/>
      <c r="J62" s="602"/>
      <c r="T62" s="602"/>
      <c r="AD62" s="602"/>
      <c r="AE62" s="604"/>
      <c r="AF62" s="600"/>
      <c r="AG62" s="600"/>
      <c r="AH62" s="600"/>
      <c r="AI62" s="605"/>
      <c r="AJ62" s="600"/>
      <c r="AK62" s="600"/>
      <c r="AL62" s="600"/>
      <c r="AM62" s="600"/>
      <c r="AN62" s="600"/>
      <c r="AO62" s="606"/>
    </row>
    <row r="63" spans="1:41" s="603" customFormat="1" ht="17.25" thickBot="1">
      <c r="A63" s="602"/>
      <c r="B63" s="602"/>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row>
    <row r="64" spans="1:41" s="82" customFormat="1" thickBot="1">
      <c r="A64" s="1005" t="s">
        <v>534</v>
      </c>
      <c r="B64" s="1006"/>
      <c r="C64" s="1006"/>
      <c r="D64" s="1006"/>
      <c r="E64" s="1006"/>
      <c r="F64" s="1006"/>
      <c r="G64" s="1006"/>
      <c r="H64" s="1007"/>
      <c r="J64" s="80"/>
      <c r="K64" s="1005" t="s">
        <v>535</v>
      </c>
      <c r="L64" s="1006"/>
      <c r="M64" s="1006"/>
      <c r="N64" s="1006"/>
      <c r="O64" s="1006"/>
      <c r="P64" s="1006"/>
      <c r="Q64" s="1006"/>
      <c r="R64" s="1007"/>
      <c r="S64" s="80"/>
      <c r="T64" s="80"/>
      <c r="U64" s="1037" t="s">
        <v>536</v>
      </c>
      <c r="V64" s="1038"/>
      <c r="W64" s="1038"/>
      <c r="X64" s="1038"/>
      <c r="Y64" s="1038"/>
      <c r="Z64" s="1038"/>
      <c r="AA64" s="1038"/>
      <c r="AB64" s="1039"/>
      <c r="AC64" s="80"/>
      <c r="AD64" s="80"/>
      <c r="AE64" s="1005" t="s">
        <v>537</v>
      </c>
      <c r="AF64" s="1006"/>
      <c r="AG64" s="1006"/>
      <c r="AH64" s="1006"/>
      <c r="AI64" s="1006"/>
      <c r="AJ64" s="1006"/>
      <c r="AK64" s="1006"/>
      <c r="AL64" s="1006"/>
      <c r="AM64" s="1006"/>
      <c r="AN64" s="1007"/>
      <c r="AO64" s="80"/>
    </row>
    <row r="65" spans="1:47" s="82" customFormat="1" ht="31.5">
      <c r="A65" s="972" t="s">
        <v>428</v>
      </c>
      <c r="B65" s="973"/>
      <c r="C65" s="973"/>
      <c r="D65" s="974"/>
      <c r="E65" s="975" t="s">
        <v>429</v>
      </c>
      <c r="F65" s="976"/>
      <c r="G65" s="973"/>
      <c r="H65" s="977"/>
      <c r="I65" s="83" t="s">
        <v>538</v>
      </c>
      <c r="J65" s="80"/>
      <c r="K65" s="978" t="s">
        <v>428</v>
      </c>
      <c r="L65" s="958"/>
      <c r="M65" s="958"/>
      <c r="N65" s="979"/>
      <c r="O65" s="956" t="s">
        <v>429</v>
      </c>
      <c r="P65" s="957"/>
      <c r="Q65" s="958"/>
      <c r="R65" s="959"/>
      <c r="S65" s="83" t="s">
        <v>539</v>
      </c>
      <c r="T65" s="80"/>
      <c r="U65" s="978" t="s">
        <v>428</v>
      </c>
      <c r="V65" s="958"/>
      <c r="W65" s="958"/>
      <c r="X65" s="979"/>
      <c r="Y65" s="956" t="s">
        <v>429</v>
      </c>
      <c r="Z65" s="957"/>
      <c r="AA65" s="958"/>
      <c r="AB65" s="959"/>
      <c r="AC65" s="83" t="s">
        <v>540</v>
      </c>
      <c r="AD65" s="80"/>
      <c r="AE65" s="1000" t="s">
        <v>428</v>
      </c>
      <c r="AF65" s="1001"/>
      <c r="AG65" s="1001"/>
      <c r="AH65" s="1001"/>
      <c r="AI65" s="1002"/>
      <c r="AJ65" s="1003" t="s">
        <v>498</v>
      </c>
      <c r="AK65" s="1001"/>
      <c r="AL65" s="1001"/>
      <c r="AM65" s="1001"/>
      <c r="AN65" s="1004"/>
      <c r="AO65" s="83" t="s">
        <v>540</v>
      </c>
    </row>
    <row r="66" spans="1:47" s="82" customFormat="1" ht="63">
      <c r="A66" s="84" t="s">
        <v>467</v>
      </c>
      <c r="B66" s="85" t="s">
        <v>304</v>
      </c>
      <c r="C66" s="85" t="s">
        <v>434</v>
      </c>
      <c r="D66" s="85" t="s">
        <v>439</v>
      </c>
      <c r="E66" s="86" t="s">
        <v>436</v>
      </c>
      <c r="F66" s="85" t="s">
        <v>304</v>
      </c>
      <c r="G66" s="85" t="s">
        <v>434</v>
      </c>
      <c r="H66" s="87" t="s">
        <v>437</v>
      </c>
      <c r="I66" s="88" t="s">
        <v>2074</v>
      </c>
      <c r="J66" s="80"/>
      <c r="K66" s="89" t="s">
        <v>541</v>
      </c>
      <c r="L66" s="90" t="s">
        <v>304</v>
      </c>
      <c r="M66" s="90" t="s">
        <v>434</v>
      </c>
      <c r="N66" s="90" t="s">
        <v>542</v>
      </c>
      <c r="O66" s="91" t="s">
        <v>436</v>
      </c>
      <c r="P66" s="90" t="s">
        <v>304</v>
      </c>
      <c r="Q66" s="90" t="s">
        <v>434</v>
      </c>
      <c r="R66" s="92" t="s">
        <v>437</v>
      </c>
      <c r="S66" s="93" t="s">
        <v>2074</v>
      </c>
      <c r="T66" s="80"/>
      <c r="U66" s="89" t="s">
        <v>436</v>
      </c>
      <c r="V66" s="90" t="s">
        <v>304</v>
      </c>
      <c r="W66" s="90" t="s">
        <v>440</v>
      </c>
      <c r="X66" s="94" t="s">
        <v>437</v>
      </c>
      <c r="Y66" s="95" t="s">
        <v>436</v>
      </c>
      <c r="Z66" s="90" t="s">
        <v>304</v>
      </c>
      <c r="AA66" s="90" t="s">
        <v>440</v>
      </c>
      <c r="AB66" s="96" t="s">
        <v>437</v>
      </c>
      <c r="AC66" s="93" t="s">
        <v>2074</v>
      </c>
      <c r="AD66" s="80"/>
      <c r="AE66" s="97" t="s">
        <v>543</v>
      </c>
      <c r="AF66" s="90" t="s">
        <v>528</v>
      </c>
      <c r="AG66" s="90" t="s">
        <v>304</v>
      </c>
      <c r="AH66" s="94" t="s">
        <v>341</v>
      </c>
      <c r="AI66" s="90" t="s">
        <v>544</v>
      </c>
      <c r="AJ66" s="91" t="s">
        <v>444</v>
      </c>
      <c r="AK66" s="90" t="s">
        <v>545</v>
      </c>
      <c r="AL66" s="90" t="s">
        <v>304</v>
      </c>
      <c r="AM66" s="90" t="s">
        <v>341</v>
      </c>
      <c r="AN66" s="92" t="s">
        <v>446</v>
      </c>
      <c r="AO66" s="93" t="s">
        <v>2074</v>
      </c>
    </row>
    <row r="67" spans="1:47" s="82" customFormat="1" ht="15.75">
      <c r="A67" s="84">
        <v>1</v>
      </c>
      <c r="B67" s="100">
        <v>11</v>
      </c>
      <c r="C67" s="100">
        <v>4</v>
      </c>
      <c r="D67" s="100">
        <v>1</v>
      </c>
      <c r="E67" s="108"/>
      <c r="F67" s="109"/>
      <c r="G67" s="109"/>
      <c r="H67" s="110"/>
      <c r="I67" s="1008"/>
      <c r="J67" s="80"/>
      <c r="K67" s="89">
        <v>1</v>
      </c>
      <c r="L67" s="94">
        <v>11</v>
      </c>
      <c r="M67" s="94">
        <v>4</v>
      </c>
      <c r="N67" s="94">
        <v>1</v>
      </c>
      <c r="O67" s="111"/>
      <c r="P67" s="112"/>
      <c r="Q67" s="112"/>
      <c r="R67" s="113"/>
      <c r="S67" s="1008"/>
      <c r="T67" s="80"/>
      <c r="U67" s="89">
        <v>1</v>
      </c>
      <c r="V67" s="94">
        <v>11</v>
      </c>
      <c r="W67" s="94">
        <v>4</v>
      </c>
      <c r="X67" s="94">
        <v>1</v>
      </c>
      <c r="Y67" s="95"/>
      <c r="Z67" s="94"/>
      <c r="AA67" s="94"/>
      <c r="AB67" s="96"/>
      <c r="AC67" s="1008"/>
      <c r="AD67" s="80"/>
      <c r="AE67" s="149" t="s">
        <v>546</v>
      </c>
      <c r="AF67" s="150">
        <v>1</v>
      </c>
      <c r="AG67" s="150">
        <v>11</v>
      </c>
      <c r="AH67" s="150">
        <v>4</v>
      </c>
      <c r="AI67" s="141">
        <v>0</v>
      </c>
      <c r="AJ67" s="151"/>
      <c r="AK67" s="140"/>
      <c r="AL67" s="140"/>
      <c r="AM67" s="140"/>
      <c r="AN67" s="152"/>
      <c r="AO67" s="962"/>
    </row>
    <row r="68" spans="1:47" ht="17.25" thickBot="1">
      <c r="A68" s="142"/>
      <c r="B68" s="143"/>
      <c r="C68" s="143"/>
      <c r="D68" s="144"/>
      <c r="E68" s="120">
        <v>1</v>
      </c>
      <c r="F68" s="118">
        <v>14</v>
      </c>
      <c r="G68" s="118">
        <v>159</v>
      </c>
      <c r="H68" s="121">
        <v>1</v>
      </c>
      <c r="I68" s="1010"/>
      <c r="K68" s="104"/>
      <c r="L68" s="105"/>
      <c r="M68" s="105"/>
      <c r="N68" s="106"/>
      <c r="O68" s="125">
        <v>1</v>
      </c>
      <c r="P68" s="123">
        <v>14</v>
      </c>
      <c r="Q68" s="123">
        <v>159</v>
      </c>
      <c r="R68" s="126">
        <v>1</v>
      </c>
      <c r="S68" s="1010"/>
      <c r="U68" s="122"/>
      <c r="V68" s="123"/>
      <c r="W68" s="123"/>
      <c r="X68" s="124"/>
      <c r="Y68" s="125">
        <v>1</v>
      </c>
      <c r="Z68" s="123">
        <v>14</v>
      </c>
      <c r="AA68" s="123">
        <v>159</v>
      </c>
      <c r="AB68" s="126">
        <v>1</v>
      </c>
      <c r="AC68" s="1010"/>
      <c r="AE68" s="153"/>
      <c r="AF68" s="154"/>
      <c r="AG68" s="154"/>
      <c r="AH68" s="154"/>
      <c r="AI68" s="155"/>
      <c r="AJ68" s="156" t="s">
        <v>547</v>
      </c>
      <c r="AK68" s="157">
        <v>1</v>
      </c>
      <c r="AL68" s="157">
        <v>14</v>
      </c>
      <c r="AM68" s="157">
        <v>159</v>
      </c>
      <c r="AN68" s="158">
        <v>0</v>
      </c>
      <c r="AO68" s="961"/>
    </row>
    <row r="69" spans="1:47" s="603" customFormat="1">
      <c r="A69" s="602"/>
      <c r="B69" s="602"/>
      <c r="C69" s="602"/>
      <c r="D69" s="602"/>
      <c r="E69" s="602"/>
      <c r="F69" s="602"/>
      <c r="G69" s="602"/>
      <c r="H69" s="602"/>
      <c r="I69" s="602"/>
      <c r="J69" s="602"/>
      <c r="T69" s="602"/>
      <c r="AD69" s="602"/>
      <c r="AE69" s="604"/>
      <c r="AF69" s="600"/>
      <c r="AG69" s="600"/>
      <c r="AH69" s="600"/>
      <c r="AI69" s="605"/>
      <c r="AJ69" s="600"/>
      <c r="AK69" s="600"/>
      <c r="AL69" s="600"/>
      <c r="AM69" s="600"/>
      <c r="AN69" s="600"/>
      <c r="AO69" s="606"/>
    </row>
    <row r="70" spans="1:47" s="603" customFormat="1" ht="17.25" thickBot="1">
      <c r="A70" s="602"/>
      <c r="B70" s="602"/>
      <c r="C70" s="602"/>
      <c r="D70" s="602"/>
      <c r="E70" s="602"/>
      <c r="F70" s="602"/>
      <c r="G70" s="602"/>
      <c r="H70" s="602"/>
      <c r="I70" s="602"/>
    </row>
    <row r="71" spans="1:47" s="82" customFormat="1" thickBot="1">
      <c r="A71" s="1005" t="s">
        <v>548</v>
      </c>
      <c r="B71" s="1006"/>
      <c r="C71" s="1006"/>
      <c r="D71" s="1006"/>
      <c r="E71" s="1006"/>
      <c r="F71" s="1006"/>
      <c r="G71" s="1006"/>
      <c r="H71" s="1007"/>
      <c r="J71" s="80"/>
      <c r="K71" s="1005" t="s">
        <v>549</v>
      </c>
      <c r="L71" s="1006"/>
      <c r="M71" s="1006"/>
      <c r="N71" s="1006"/>
      <c r="O71" s="1006"/>
      <c r="P71" s="1006"/>
      <c r="Q71" s="1006"/>
      <c r="R71" s="1007"/>
      <c r="S71" s="80"/>
      <c r="T71" s="80"/>
      <c r="U71" s="1005" t="s">
        <v>550</v>
      </c>
      <c r="V71" s="1006"/>
      <c r="W71" s="1006"/>
      <c r="X71" s="1006"/>
      <c r="Y71" s="1006"/>
      <c r="Z71" s="1006"/>
      <c r="AA71" s="1006"/>
      <c r="AB71" s="1007"/>
      <c r="AC71" s="80"/>
      <c r="AD71" s="80"/>
      <c r="AE71" s="1005" t="s">
        <v>551</v>
      </c>
      <c r="AF71" s="1006"/>
      <c r="AG71" s="1006"/>
      <c r="AH71" s="1006"/>
      <c r="AI71" s="1006"/>
      <c r="AJ71" s="1006"/>
      <c r="AK71" s="1006"/>
      <c r="AL71" s="1006"/>
      <c r="AM71" s="1006"/>
      <c r="AN71" s="1007"/>
      <c r="AO71" s="80"/>
    </row>
    <row r="72" spans="1:47" s="82" customFormat="1" ht="31.5">
      <c r="A72" s="972" t="s">
        <v>428</v>
      </c>
      <c r="B72" s="973"/>
      <c r="C72" s="973"/>
      <c r="D72" s="974"/>
      <c r="E72" s="975" t="s">
        <v>429</v>
      </c>
      <c r="F72" s="976"/>
      <c r="G72" s="973"/>
      <c r="H72" s="977"/>
      <c r="I72" s="83" t="s">
        <v>552</v>
      </c>
      <c r="J72" s="80"/>
      <c r="K72" s="978" t="s">
        <v>428</v>
      </c>
      <c r="L72" s="958"/>
      <c r="M72" s="958"/>
      <c r="N72" s="979"/>
      <c r="O72" s="956" t="s">
        <v>429</v>
      </c>
      <c r="P72" s="957"/>
      <c r="Q72" s="958"/>
      <c r="R72" s="959"/>
      <c r="S72" s="83" t="s">
        <v>552</v>
      </c>
      <c r="T72" s="80"/>
      <c r="U72" s="978" t="s">
        <v>428</v>
      </c>
      <c r="V72" s="958"/>
      <c r="W72" s="958"/>
      <c r="X72" s="979"/>
      <c r="Y72" s="956" t="s">
        <v>429</v>
      </c>
      <c r="Z72" s="957"/>
      <c r="AA72" s="958"/>
      <c r="AB72" s="959"/>
      <c r="AC72" s="83" t="s">
        <v>552</v>
      </c>
      <c r="AD72" s="80"/>
      <c r="AE72" s="1000" t="s">
        <v>428</v>
      </c>
      <c r="AF72" s="1001"/>
      <c r="AG72" s="1001"/>
      <c r="AH72" s="1001"/>
      <c r="AI72" s="1002"/>
      <c r="AJ72" s="1003" t="s">
        <v>455</v>
      </c>
      <c r="AK72" s="1001"/>
      <c r="AL72" s="1001"/>
      <c r="AM72" s="1001"/>
      <c r="AN72" s="1004"/>
      <c r="AO72" s="83" t="s">
        <v>553</v>
      </c>
    </row>
    <row r="73" spans="1:47" s="82" customFormat="1" ht="63">
      <c r="A73" s="84" t="s">
        <v>433</v>
      </c>
      <c r="B73" s="85" t="s">
        <v>304</v>
      </c>
      <c r="C73" s="85" t="s">
        <v>434</v>
      </c>
      <c r="D73" s="85" t="s">
        <v>554</v>
      </c>
      <c r="E73" s="86" t="s">
        <v>436</v>
      </c>
      <c r="F73" s="85" t="s">
        <v>304</v>
      </c>
      <c r="G73" s="85" t="s">
        <v>440</v>
      </c>
      <c r="H73" s="87" t="s">
        <v>437</v>
      </c>
      <c r="I73" s="88" t="s">
        <v>2074</v>
      </c>
      <c r="J73" s="80"/>
      <c r="K73" s="89" t="s">
        <v>433</v>
      </c>
      <c r="L73" s="90" t="s">
        <v>304</v>
      </c>
      <c r="M73" s="90" t="s">
        <v>434</v>
      </c>
      <c r="N73" s="90" t="s">
        <v>439</v>
      </c>
      <c r="O73" s="91" t="s">
        <v>436</v>
      </c>
      <c r="P73" s="90" t="s">
        <v>304</v>
      </c>
      <c r="Q73" s="90" t="s">
        <v>440</v>
      </c>
      <c r="R73" s="92" t="s">
        <v>437</v>
      </c>
      <c r="S73" s="93" t="s">
        <v>2074</v>
      </c>
      <c r="T73" s="80"/>
      <c r="U73" s="89" t="s">
        <v>436</v>
      </c>
      <c r="V73" s="90" t="s">
        <v>304</v>
      </c>
      <c r="W73" s="90" t="s">
        <v>440</v>
      </c>
      <c r="X73" s="94" t="s">
        <v>437</v>
      </c>
      <c r="Y73" s="95" t="s">
        <v>436</v>
      </c>
      <c r="Z73" s="90" t="s">
        <v>304</v>
      </c>
      <c r="AA73" s="90" t="s">
        <v>440</v>
      </c>
      <c r="AB73" s="96" t="s">
        <v>437</v>
      </c>
      <c r="AC73" s="93" t="s">
        <v>2074</v>
      </c>
      <c r="AD73" s="80"/>
      <c r="AE73" s="97" t="s">
        <v>441</v>
      </c>
      <c r="AF73" s="90" t="s">
        <v>460</v>
      </c>
      <c r="AG73" s="90" t="s">
        <v>304</v>
      </c>
      <c r="AH73" s="94" t="s">
        <v>341</v>
      </c>
      <c r="AI73" s="90" t="s">
        <v>443</v>
      </c>
      <c r="AJ73" s="91" t="s">
        <v>444</v>
      </c>
      <c r="AK73" s="90" t="s">
        <v>445</v>
      </c>
      <c r="AL73" s="90" t="s">
        <v>304</v>
      </c>
      <c r="AM73" s="90" t="s">
        <v>341</v>
      </c>
      <c r="AN73" s="92" t="s">
        <v>446</v>
      </c>
      <c r="AO73" s="93" t="s">
        <v>2074</v>
      </c>
    </row>
    <row r="74" spans="1:47" s="82" customFormat="1" ht="15.75">
      <c r="A74" s="84">
        <v>2</v>
      </c>
      <c r="B74" s="100">
        <v>10946</v>
      </c>
      <c r="C74" s="100">
        <v>1</v>
      </c>
      <c r="D74" s="100">
        <v>1</v>
      </c>
      <c r="E74" s="1016"/>
      <c r="F74" s="1017"/>
      <c r="G74" s="1018"/>
      <c r="H74" s="1019"/>
      <c r="I74" s="1008"/>
      <c r="J74" s="80"/>
      <c r="K74" s="89">
        <v>2</v>
      </c>
      <c r="L74" s="94">
        <v>10946</v>
      </c>
      <c r="M74" s="94">
        <v>1</v>
      </c>
      <c r="N74" s="94">
        <v>1</v>
      </c>
      <c r="O74" s="1031"/>
      <c r="P74" s="1032"/>
      <c r="Q74" s="1029"/>
      <c r="R74" s="1033"/>
      <c r="S74" s="1008"/>
      <c r="T74" s="80"/>
      <c r="U74" s="89">
        <v>2</v>
      </c>
      <c r="V74" s="94">
        <v>10946</v>
      </c>
      <c r="W74" s="94">
        <v>1</v>
      </c>
      <c r="X74" s="94">
        <v>1</v>
      </c>
      <c r="Y74" s="1031"/>
      <c r="Z74" s="1032"/>
      <c r="AA74" s="1029"/>
      <c r="AB74" s="1033"/>
      <c r="AC74" s="1008"/>
      <c r="AD74" s="80"/>
      <c r="AE74" s="149" t="s">
        <v>555</v>
      </c>
      <c r="AF74" s="150">
        <v>2</v>
      </c>
      <c r="AG74" s="150">
        <v>10946</v>
      </c>
      <c r="AH74" s="150">
        <v>1</v>
      </c>
      <c r="AI74" s="141">
        <v>8192</v>
      </c>
      <c r="AJ74" s="151"/>
      <c r="AK74" s="140"/>
      <c r="AL74" s="140"/>
      <c r="AM74" s="140"/>
      <c r="AN74" s="152"/>
      <c r="AO74" s="962"/>
    </row>
    <row r="75" spans="1:47">
      <c r="A75" s="84">
        <v>1</v>
      </c>
      <c r="B75" s="100">
        <v>10958</v>
      </c>
      <c r="C75" s="100">
        <v>4</v>
      </c>
      <c r="D75" s="100">
        <v>1</v>
      </c>
      <c r="E75" s="1016"/>
      <c r="F75" s="1017"/>
      <c r="G75" s="1018"/>
      <c r="H75" s="1019"/>
      <c r="I75" s="1009"/>
      <c r="K75" s="89">
        <v>1</v>
      </c>
      <c r="L75" s="94">
        <v>10958</v>
      </c>
      <c r="M75" s="94">
        <v>4</v>
      </c>
      <c r="N75" s="94">
        <v>1</v>
      </c>
      <c r="O75" s="1031"/>
      <c r="P75" s="1032"/>
      <c r="Q75" s="1029"/>
      <c r="R75" s="1033"/>
      <c r="S75" s="1009"/>
      <c r="U75" s="89">
        <v>1</v>
      </c>
      <c r="V75" s="94">
        <v>10958</v>
      </c>
      <c r="W75" s="94">
        <v>4</v>
      </c>
      <c r="X75" s="94">
        <v>1</v>
      </c>
      <c r="Y75" s="1031"/>
      <c r="Z75" s="1032"/>
      <c r="AA75" s="1029"/>
      <c r="AB75" s="1033"/>
      <c r="AC75" s="1009"/>
      <c r="AE75" s="149" t="s">
        <v>556</v>
      </c>
      <c r="AF75" s="150">
        <v>1</v>
      </c>
      <c r="AG75" s="150">
        <v>10958</v>
      </c>
      <c r="AH75" s="150">
        <v>4</v>
      </c>
      <c r="AI75" s="141">
        <v>0</v>
      </c>
      <c r="AJ75" s="151"/>
      <c r="AK75" s="140"/>
      <c r="AL75" s="140"/>
      <c r="AM75" s="140"/>
      <c r="AN75" s="152"/>
      <c r="AO75" s="960"/>
    </row>
    <row r="76" spans="1:47" ht="17.25" thickBot="1">
      <c r="A76" s="1056"/>
      <c r="B76" s="1057"/>
      <c r="C76" s="1057"/>
      <c r="D76" s="1058"/>
      <c r="E76" s="1059" t="s">
        <v>447</v>
      </c>
      <c r="F76" s="1060"/>
      <c r="G76" s="1057"/>
      <c r="H76" s="1061"/>
      <c r="I76" s="1010"/>
      <c r="J76" s="80"/>
      <c r="K76" s="1062"/>
      <c r="L76" s="1063"/>
      <c r="M76" s="1063"/>
      <c r="N76" s="1064"/>
      <c r="O76" s="1065" t="s">
        <v>447</v>
      </c>
      <c r="P76" s="1066"/>
      <c r="Q76" s="1063"/>
      <c r="R76" s="1067"/>
      <c r="S76" s="1010"/>
      <c r="T76" s="80"/>
      <c r="U76" s="1062"/>
      <c r="V76" s="1063"/>
      <c r="W76" s="1063"/>
      <c r="X76" s="1064"/>
      <c r="Y76" s="1065" t="s">
        <v>447</v>
      </c>
      <c r="Z76" s="1066"/>
      <c r="AA76" s="1063"/>
      <c r="AB76" s="1067"/>
      <c r="AC76" s="1010"/>
      <c r="AD76" s="80"/>
      <c r="AE76" s="145"/>
      <c r="AF76" s="105"/>
      <c r="AG76" s="105"/>
      <c r="AH76" s="105"/>
      <c r="AI76" s="146"/>
      <c r="AJ76" s="995" t="s">
        <v>557</v>
      </c>
      <c r="AK76" s="996"/>
      <c r="AL76" s="996"/>
      <c r="AM76" s="996"/>
      <c r="AN76" s="997"/>
      <c r="AO76" s="961"/>
      <c r="AU76" s="159"/>
    </row>
    <row r="77" spans="1:47" s="603" customFormat="1">
      <c r="T77" s="602"/>
      <c r="AD77" s="602"/>
      <c r="AE77" s="604"/>
      <c r="AF77" s="600"/>
      <c r="AG77" s="600"/>
      <c r="AH77" s="600"/>
      <c r="AI77" s="605"/>
      <c r="AJ77" s="600"/>
      <c r="AK77" s="600"/>
      <c r="AL77" s="600"/>
      <c r="AM77" s="600"/>
      <c r="AN77" s="600"/>
      <c r="AO77" s="606"/>
    </row>
    <row r="78" spans="1:47" s="603" customFormat="1" ht="17.25" thickBot="1"/>
    <row r="79" spans="1:47" s="82" customFormat="1" thickBot="1">
      <c r="A79" s="1005" t="s">
        <v>558</v>
      </c>
      <c r="B79" s="1006"/>
      <c r="C79" s="1006"/>
      <c r="D79" s="1006"/>
      <c r="E79" s="1006"/>
      <c r="F79" s="1006"/>
      <c r="G79" s="1006"/>
      <c r="H79" s="1007"/>
      <c r="J79" s="80"/>
      <c r="K79" s="1005" t="s">
        <v>559</v>
      </c>
      <c r="L79" s="1006"/>
      <c r="M79" s="1006"/>
      <c r="N79" s="1006"/>
      <c r="O79" s="1006"/>
      <c r="P79" s="1006"/>
      <c r="Q79" s="1006"/>
      <c r="R79" s="1007"/>
      <c r="S79" s="80"/>
      <c r="T79" s="80"/>
      <c r="U79" s="1005" t="s">
        <v>560</v>
      </c>
      <c r="V79" s="1006"/>
      <c r="W79" s="1006"/>
      <c r="X79" s="1006"/>
      <c r="Y79" s="1006"/>
      <c r="Z79" s="1006"/>
      <c r="AA79" s="1006"/>
      <c r="AB79" s="1007"/>
      <c r="AC79" s="80"/>
      <c r="AD79" s="80"/>
      <c r="AE79" s="1005" t="s">
        <v>561</v>
      </c>
      <c r="AF79" s="1006"/>
      <c r="AG79" s="1006"/>
      <c r="AH79" s="1006"/>
      <c r="AI79" s="1006"/>
      <c r="AJ79" s="1006"/>
      <c r="AK79" s="1006"/>
      <c r="AL79" s="1006"/>
      <c r="AM79" s="1006"/>
      <c r="AN79" s="1007"/>
      <c r="AO79" s="80"/>
    </row>
    <row r="80" spans="1:47" s="82" customFormat="1" ht="31.5">
      <c r="A80" s="972" t="s">
        <v>428</v>
      </c>
      <c r="B80" s="973"/>
      <c r="C80" s="973"/>
      <c r="D80" s="974"/>
      <c r="E80" s="975" t="s">
        <v>429</v>
      </c>
      <c r="F80" s="976"/>
      <c r="G80" s="973"/>
      <c r="H80" s="977"/>
      <c r="I80" s="83" t="s">
        <v>562</v>
      </c>
      <c r="J80" s="80"/>
      <c r="K80" s="978" t="s">
        <v>428</v>
      </c>
      <c r="L80" s="958"/>
      <c r="M80" s="958"/>
      <c r="N80" s="979"/>
      <c r="O80" s="956" t="s">
        <v>429</v>
      </c>
      <c r="P80" s="957"/>
      <c r="Q80" s="958"/>
      <c r="R80" s="959"/>
      <c r="S80" s="83" t="s">
        <v>562</v>
      </c>
      <c r="T80" s="80"/>
      <c r="U80" s="978" t="s">
        <v>428</v>
      </c>
      <c r="V80" s="958"/>
      <c r="W80" s="958"/>
      <c r="X80" s="979"/>
      <c r="Y80" s="956" t="s">
        <v>429</v>
      </c>
      <c r="Z80" s="957"/>
      <c r="AA80" s="958"/>
      <c r="AB80" s="959"/>
      <c r="AC80" s="83" t="s">
        <v>562</v>
      </c>
      <c r="AD80" s="80"/>
      <c r="AE80" s="1000" t="s">
        <v>428</v>
      </c>
      <c r="AF80" s="1001"/>
      <c r="AG80" s="1001"/>
      <c r="AH80" s="1001"/>
      <c r="AI80" s="1002"/>
      <c r="AJ80" s="1003" t="s">
        <v>498</v>
      </c>
      <c r="AK80" s="1001"/>
      <c r="AL80" s="1001"/>
      <c r="AM80" s="1001"/>
      <c r="AN80" s="1004"/>
      <c r="AO80" s="83" t="s">
        <v>562</v>
      </c>
    </row>
    <row r="81" spans="1:41" s="82" customFormat="1" ht="63">
      <c r="A81" s="84" t="s">
        <v>563</v>
      </c>
      <c r="B81" s="85" t="s">
        <v>304</v>
      </c>
      <c r="C81" s="85" t="s">
        <v>434</v>
      </c>
      <c r="D81" s="85" t="s">
        <v>564</v>
      </c>
      <c r="E81" s="86" t="s">
        <v>436</v>
      </c>
      <c r="F81" s="85" t="s">
        <v>304</v>
      </c>
      <c r="G81" s="85" t="s">
        <v>434</v>
      </c>
      <c r="H81" s="87" t="s">
        <v>437</v>
      </c>
      <c r="I81" s="88" t="s">
        <v>2074</v>
      </c>
      <c r="J81" s="80"/>
      <c r="K81" s="89" t="s">
        <v>467</v>
      </c>
      <c r="L81" s="90" t="s">
        <v>304</v>
      </c>
      <c r="M81" s="90" t="s">
        <v>434</v>
      </c>
      <c r="N81" s="90" t="s">
        <v>439</v>
      </c>
      <c r="O81" s="91" t="s">
        <v>436</v>
      </c>
      <c r="P81" s="90" t="s">
        <v>304</v>
      </c>
      <c r="Q81" s="90" t="s">
        <v>434</v>
      </c>
      <c r="R81" s="92" t="s">
        <v>437</v>
      </c>
      <c r="S81" s="93" t="s">
        <v>2074</v>
      </c>
      <c r="T81" s="80"/>
      <c r="U81" s="89" t="s">
        <v>436</v>
      </c>
      <c r="V81" s="90" t="s">
        <v>304</v>
      </c>
      <c r="W81" s="90" t="s">
        <v>440</v>
      </c>
      <c r="X81" s="94" t="s">
        <v>437</v>
      </c>
      <c r="Y81" s="95" t="s">
        <v>436</v>
      </c>
      <c r="Z81" s="90" t="s">
        <v>304</v>
      </c>
      <c r="AA81" s="90" t="s">
        <v>440</v>
      </c>
      <c r="AB81" s="96" t="s">
        <v>437</v>
      </c>
      <c r="AC81" s="93" t="s">
        <v>2074</v>
      </c>
      <c r="AD81" s="80"/>
      <c r="AE81" s="97" t="s">
        <v>469</v>
      </c>
      <c r="AF81" s="90" t="s">
        <v>460</v>
      </c>
      <c r="AG81" s="90" t="s">
        <v>304</v>
      </c>
      <c r="AH81" s="94" t="s">
        <v>341</v>
      </c>
      <c r="AI81" s="90" t="s">
        <v>443</v>
      </c>
      <c r="AJ81" s="91" t="s">
        <v>444</v>
      </c>
      <c r="AK81" s="90" t="s">
        <v>460</v>
      </c>
      <c r="AL81" s="90" t="s">
        <v>304</v>
      </c>
      <c r="AM81" s="90" t="s">
        <v>341</v>
      </c>
      <c r="AN81" s="92" t="s">
        <v>446</v>
      </c>
      <c r="AO81" s="93" t="s">
        <v>2074</v>
      </c>
    </row>
    <row r="82" spans="1:41" s="82" customFormat="1" ht="15.75">
      <c r="A82" s="84">
        <v>1</v>
      </c>
      <c r="B82" s="100">
        <v>-74</v>
      </c>
      <c r="C82" s="100">
        <v>10</v>
      </c>
      <c r="D82" s="100">
        <v>1</v>
      </c>
      <c r="E82" s="108"/>
      <c r="F82" s="109"/>
      <c r="G82" s="109"/>
      <c r="H82" s="110"/>
      <c r="I82" s="1008"/>
      <c r="J82" s="80"/>
      <c r="K82" s="89">
        <v>1</v>
      </c>
      <c r="L82" s="94">
        <v>-74</v>
      </c>
      <c r="M82" s="94">
        <v>10</v>
      </c>
      <c r="N82" s="94">
        <v>1</v>
      </c>
      <c r="O82" s="111"/>
      <c r="P82" s="112"/>
      <c r="Q82" s="112"/>
      <c r="R82" s="113"/>
      <c r="S82" s="1008"/>
      <c r="T82" s="80"/>
      <c r="U82" s="89">
        <v>1</v>
      </c>
      <c r="V82" s="94">
        <v>-74</v>
      </c>
      <c r="W82" s="94">
        <v>10</v>
      </c>
      <c r="X82" s="94">
        <v>1</v>
      </c>
      <c r="Y82" s="95"/>
      <c r="Z82" s="94"/>
      <c r="AA82" s="94"/>
      <c r="AB82" s="96"/>
      <c r="AC82" s="1008"/>
      <c r="AD82" s="80"/>
      <c r="AE82" s="149" t="s">
        <v>565</v>
      </c>
      <c r="AF82" s="150">
        <v>1</v>
      </c>
      <c r="AG82" s="150">
        <v>-74</v>
      </c>
      <c r="AH82" s="150">
        <v>10</v>
      </c>
      <c r="AI82" s="141">
        <v>0</v>
      </c>
      <c r="AJ82" s="151"/>
      <c r="AK82" s="140"/>
      <c r="AL82" s="140"/>
      <c r="AM82" s="140"/>
      <c r="AN82" s="152"/>
      <c r="AO82" s="962"/>
    </row>
    <row r="83" spans="1:41" ht="17.25" thickBot="1">
      <c r="A83" s="142"/>
      <c r="B83" s="143"/>
      <c r="C83" s="143"/>
      <c r="D83" s="144"/>
      <c r="E83" s="120">
        <v>1</v>
      </c>
      <c r="F83" s="118">
        <v>-62</v>
      </c>
      <c r="G83" s="118">
        <v>3</v>
      </c>
      <c r="H83" s="121">
        <v>1</v>
      </c>
      <c r="I83" s="1010"/>
      <c r="K83" s="104"/>
      <c r="L83" s="105"/>
      <c r="M83" s="105"/>
      <c r="N83" s="106"/>
      <c r="O83" s="125">
        <v>1</v>
      </c>
      <c r="P83" s="123">
        <v>-62</v>
      </c>
      <c r="Q83" s="123">
        <v>3</v>
      </c>
      <c r="R83" s="126">
        <v>1</v>
      </c>
      <c r="S83" s="1010"/>
      <c r="U83" s="122"/>
      <c r="V83" s="123"/>
      <c r="W83" s="123"/>
      <c r="X83" s="124"/>
      <c r="Y83" s="125">
        <v>1</v>
      </c>
      <c r="Z83" s="123">
        <v>-62</v>
      </c>
      <c r="AA83" s="123">
        <v>3</v>
      </c>
      <c r="AB83" s="126">
        <v>1</v>
      </c>
      <c r="AC83" s="1010"/>
      <c r="AE83" s="153"/>
      <c r="AF83" s="154"/>
      <c r="AG83" s="154"/>
      <c r="AH83" s="154"/>
      <c r="AI83" s="155"/>
      <c r="AJ83" s="156" t="s">
        <v>566</v>
      </c>
      <c r="AK83" s="157">
        <v>1</v>
      </c>
      <c r="AL83" s="157">
        <v>-62</v>
      </c>
      <c r="AM83" s="157">
        <v>3</v>
      </c>
      <c r="AN83" s="158">
        <v>0</v>
      </c>
      <c r="AO83" s="961"/>
    </row>
    <row r="84" spans="1:41" s="603" customFormat="1">
      <c r="A84" s="600"/>
      <c r="B84" s="600"/>
      <c r="C84" s="600"/>
      <c r="D84" s="600"/>
      <c r="E84" s="600"/>
      <c r="F84" s="600"/>
      <c r="G84" s="600"/>
      <c r="H84" s="600"/>
      <c r="I84" s="601"/>
      <c r="J84" s="602"/>
      <c r="T84" s="602"/>
      <c r="AD84" s="602"/>
      <c r="AE84" s="604"/>
      <c r="AF84" s="600"/>
      <c r="AG84" s="600"/>
      <c r="AH84" s="600"/>
      <c r="AI84" s="605"/>
      <c r="AJ84" s="600"/>
      <c r="AK84" s="600"/>
      <c r="AL84" s="600"/>
      <c r="AM84" s="600"/>
      <c r="AN84" s="600"/>
      <c r="AO84" s="606"/>
    </row>
    <row r="85" spans="1:41" s="603" customFormat="1" ht="17.25" thickBot="1">
      <c r="A85" s="602"/>
      <c r="B85" s="602"/>
      <c r="C85" s="602"/>
      <c r="D85" s="602"/>
      <c r="E85" s="602"/>
      <c r="F85" s="602"/>
      <c r="G85" s="602"/>
      <c r="H85" s="602"/>
      <c r="I85" s="602"/>
    </row>
    <row r="86" spans="1:41" s="82" customFormat="1" ht="16.5" customHeight="1" thickBot="1">
      <c r="A86" s="1037" t="s">
        <v>567</v>
      </c>
      <c r="B86" s="1038"/>
      <c r="C86" s="1038"/>
      <c r="D86" s="1038"/>
      <c r="E86" s="1038"/>
      <c r="F86" s="1038"/>
      <c r="G86" s="1038"/>
      <c r="H86" s="1039"/>
      <c r="J86" s="80"/>
      <c r="K86" s="1005" t="s">
        <v>568</v>
      </c>
      <c r="L86" s="1006"/>
      <c r="M86" s="1006"/>
      <c r="N86" s="1006"/>
      <c r="O86" s="1006"/>
      <c r="P86" s="1006"/>
      <c r="Q86" s="1006"/>
      <c r="R86" s="1007"/>
      <c r="S86" s="80"/>
      <c r="T86" s="80"/>
      <c r="U86" s="1005" t="s">
        <v>569</v>
      </c>
      <c r="V86" s="1006"/>
      <c r="W86" s="1006"/>
      <c r="X86" s="1006"/>
      <c r="Y86" s="1006"/>
      <c r="Z86" s="1006"/>
      <c r="AA86" s="1006"/>
      <c r="AB86" s="1007"/>
      <c r="AC86" s="80"/>
      <c r="AD86" s="80"/>
      <c r="AE86" s="1005" t="s">
        <v>570</v>
      </c>
      <c r="AF86" s="1006"/>
      <c r="AG86" s="1006"/>
      <c r="AH86" s="1006"/>
      <c r="AI86" s="1006"/>
      <c r="AJ86" s="1006"/>
      <c r="AK86" s="1006"/>
      <c r="AL86" s="1006"/>
      <c r="AM86" s="1006"/>
      <c r="AN86" s="1007"/>
      <c r="AO86" s="80"/>
    </row>
    <row r="87" spans="1:41" s="82" customFormat="1" ht="31.5">
      <c r="A87" s="972" t="s">
        <v>428</v>
      </c>
      <c r="B87" s="973"/>
      <c r="C87" s="973"/>
      <c r="D87" s="974"/>
      <c r="E87" s="975" t="s">
        <v>429</v>
      </c>
      <c r="F87" s="976"/>
      <c r="G87" s="973"/>
      <c r="H87" s="977"/>
      <c r="I87" s="83" t="s">
        <v>571</v>
      </c>
      <c r="J87" s="80"/>
      <c r="K87" s="972" t="s">
        <v>428</v>
      </c>
      <c r="L87" s="973"/>
      <c r="M87" s="973"/>
      <c r="N87" s="974"/>
      <c r="O87" s="975" t="s">
        <v>429</v>
      </c>
      <c r="P87" s="976"/>
      <c r="Q87" s="973"/>
      <c r="R87" s="977"/>
      <c r="S87" s="83" t="s">
        <v>571</v>
      </c>
      <c r="T87" s="80"/>
      <c r="U87" s="978" t="s">
        <v>428</v>
      </c>
      <c r="V87" s="958"/>
      <c r="W87" s="958"/>
      <c r="X87" s="979"/>
      <c r="Y87" s="956" t="s">
        <v>429</v>
      </c>
      <c r="Z87" s="957"/>
      <c r="AA87" s="958"/>
      <c r="AB87" s="959"/>
      <c r="AC87" s="83" t="s">
        <v>571</v>
      </c>
      <c r="AD87" s="80"/>
      <c r="AE87" s="1000" t="s">
        <v>428</v>
      </c>
      <c r="AF87" s="1001"/>
      <c r="AG87" s="1001"/>
      <c r="AH87" s="1001"/>
      <c r="AI87" s="1002"/>
      <c r="AJ87" s="1003" t="s">
        <v>498</v>
      </c>
      <c r="AK87" s="1001"/>
      <c r="AL87" s="1001"/>
      <c r="AM87" s="1001"/>
      <c r="AN87" s="1004"/>
      <c r="AO87" s="83" t="s">
        <v>571</v>
      </c>
    </row>
    <row r="88" spans="1:41" s="82" customFormat="1" ht="63">
      <c r="A88" s="84" t="s">
        <v>433</v>
      </c>
      <c r="B88" s="85" t="s">
        <v>304</v>
      </c>
      <c r="C88" s="85" t="s">
        <v>434</v>
      </c>
      <c r="D88" s="85" t="s">
        <v>439</v>
      </c>
      <c r="E88" s="86" t="s">
        <v>436</v>
      </c>
      <c r="F88" s="85" t="s">
        <v>304</v>
      </c>
      <c r="G88" s="85" t="s">
        <v>434</v>
      </c>
      <c r="H88" s="87" t="s">
        <v>437</v>
      </c>
      <c r="I88" s="88" t="s">
        <v>2074</v>
      </c>
      <c r="J88" s="80"/>
      <c r="K88" s="84" t="s">
        <v>433</v>
      </c>
      <c r="L88" s="85" t="s">
        <v>304</v>
      </c>
      <c r="M88" s="85" t="s">
        <v>434</v>
      </c>
      <c r="N88" s="85" t="s">
        <v>439</v>
      </c>
      <c r="O88" s="86" t="s">
        <v>436</v>
      </c>
      <c r="P88" s="85" t="s">
        <v>304</v>
      </c>
      <c r="Q88" s="85" t="s">
        <v>434</v>
      </c>
      <c r="R88" s="87" t="s">
        <v>437</v>
      </c>
      <c r="S88" s="88" t="s">
        <v>2074</v>
      </c>
      <c r="T88" s="80"/>
      <c r="U88" s="84" t="s">
        <v>433</v>
      </c>
      <c r="V88" s="85" t="s">
        <v>304</v>
      </c>
      <c r="W88" s="85" t="s">
        <v>434</v>
      </c>
      <c r="X88" s="85" t="s">
        <v>439</v>
      </c>
      <c r="Y88" s="86" t="s">
        <v>436</v>
      </c>
      <c r="Z88" s="85" t="s">
        <v>304</v>
      </c>
      <c r="AA88" s="85" t="s">
        <v>434</v>
      </c>
      <c r="AB88" s="87" t="s">
        <v>437</v>
      </c>
      <c r="AC88" s="88" t="s">
        <v>2074</v>
      </c>
      <c r="AD88" s="80"/>
      <c r="AE88" s="97" t="s">
        <v>441</v>
      </c>
      <c r="AF88" s="90" t="s">
        <v>460</v>
      </c>
      <c r="AG88" s="90" t="s">
        <v>304</v>
      </c>
      <c r="AH88" s="94" t="s">
        <v>341</v>
      </c>
      <c r="AI88" s="90" t="s">
        <v>443</v>
      </c>
      <c r="AJ88" s="91" t="s">
        <v>444</v>
      </c>
      <c r="AK88" s="90" t="s">
        <v>460</v>
      </c>
      <c r="AL88" s="90" t="s">
        <v>304</v>
      </c>
      <c r="AM88" s="90" t="s">
        <v>341</v>
      </c>
      <c r="AN88" s="92" t="s">
        <v>446</v>
      </c>
      <c r="AO88" s="134" t="s">
        <v>2074</v>
      </c>
    </row>
    <row r="89" spans="1:41" s="82" customFormat="1" ht="15.75">
      <c r="A89" s="84">
        <v>2</v>
      </c>
      <c r="B89" s="100">
        <v>9499</v>
      </c>
      <c r="C89" s="100">
        <v>3</v>
      </c>
      <c r="D89" s="100">
        <v>1</v>
      </c>
      <c r="E89" s="108"/>
      <c r="F89" s="109"/>
      <c r="G89" s="109"/>
      <c r="H89" s="110"/>
      <c r="I89" s="1008"/>
      <c r="J89" s="80"/>
      <c r="K89" s="84">
        <v>2</v>
      </c>
      <c r="L89" s="100">
        <v>9499</v>
      </c>
      <c r="M89" s="100">
        <v>3</v>
      </c>
      <c r="N89" s="100">
        <v>1</v>
      </c>
      <c r="O89" s="108"/>
      <c r="P89" s="109"/>
      <c r="Q89" s="109"/>
      <c r="R89" s="110"/>
      <c r="S89" s="1008"/>
      <c r="T89" s="80"/>
      <c r="U89" s="84">
        <v>2</v>
      </c>
      <c r="V89" s="100">
        <v>9499</v>
      </c>
      <c r="W89" s="100">
        <v>3</v>
      </c>
      <c r="X89" s="100">
        <v>1</v>
      </c>
      <c r="Y89" s="108"/>
      <c r="Z89" s="109"/>
      <c r="AA89" s="109"/>
      <c r="AB89" s="110"/>
      <c r="AC89" s="1008"/>
      <c r="AD89" s="80"/>
      <c r="AE89" s="149" t="s">
        <v>572</v>
      </c>
      <c r="AF89" s="150">
        <v>3</v>
      </c>
      <c r="AG89" s="150">
        <v>9499</v>
      </c>
      <c r="AH89" s="150">
        <v>3</v>
      </c>
      <c r="AI89" s="141">
        <v>0</v>
      </c>
      <c r="AJ89" s="151"/>
      <c r="AK89" s="140"/>
      <c r="AL89" s="140"/>
      <c r="AM89" s="140"/>
      <c r="AN89" s="152"/>
      <c r="AO89" s="962"/>
    </row>
    <row r="90" spans="1:41">
      <c r="A90" s="84">
        <v>1</v>
      </c>
      <c r="B90" s="100">
        <v>10000</v>
      </c>
      <c r="C90" s="100">
        <v>2</v>
      </c>
      <c r="D90" s="100">
        <v>2</v>
      </c>
      <c r="E90" s="108"/>
      <c r="F90" s="109"/>
      <c r="G90" s="109"/>
      <c r="H90" s="110"/>
      <c r="I90" s="1009"/>
      <c r="K90" s="84">
        <v>1</v>
      </c>
      <c r="L90" s="100">
        <v>10000</v>
      </c>
      <c r="M90" s="100">
        <v>2</v>
      </c>
      <c r="N90" s="100">
        <v>2</v>
      </c>
      <c r="O90" s="108"/>
      <c r="P90" s="109"/>
      <c r="Q90" s="109"/>
      <c r="R90" s="110"/>
      <c r="S90" s="1009"/>
      <c r="U90" s="84">
        <v>1</v>
      </c>
      <c r="V90" s="100">
        <v>10000</v>
      </c>
      <c r="W90" s="100">
        <v>2</v>
      </c>
      <c r="X90" s="100">
        <v>2</v>
      </c>
      <c r="Y90" s="108"/>
      <c r="Z90" s="109"/>
      <c r="AA90" s="109"/>
      <c r="AB90" s="110"/>
      <c r="AC90" s="1009"/>
      <c r="AE90" s="149" t="s">
        <v>573</v>
      </c>
      <c r="AF90" s="150">
        <v>2</v>
      </c>
      <c r="AG90" s="150">
        <v>10000</v>
      </c>
      <c r="AH90" s="150">
        <v>1</v>
      </c>
      <c r="AI90" s="141">
        <v>0</v>
      </c>
      <c r="AJ90" s="151"/>
      <c r="AK90" s="140"/>
      <c r="AL90" s="140"/>
      <c r="AM90" s="140"/>
      <c r="AN90" s="152"/>
      <c r="AO90" s="960"/>
    </row>
    <row r="91" spans="1:41" ht="17.25" thickBot="1">
      <c r="A91" s="117"/>
      <c r="B91" s="118"/>
      <c r="C91" s="143"/>
      <c r="D91" s="118"/>
      <c r="E91" s="120">
        <v>1</v>
      </c>
      <c r="F91" s="118">
        <v>10501</v>
      </c>
      <c r="G91" s="118">
        <v>6</v>
      </c>
      <c r="H91" s="121">
        <v>1</v>
      </c>
      <c r="I91" s="1010"/>
      <c r="K91" s="117"/>
      <c r="L91" s="118"/>
      <c r="M91" s="143"/>
      <c r="N91" s="118"/>
      <c r="O91" s="120">
        <v>1</v>
      </c>
      <c r="P91" s="118">
        <v>10501</v>
      </c>
      <c r="Q91" s="118">
        <v>6</v>
      </c>
      <c r="R91" s="121">
        <v>1</v>
      </c>
      <c r="S91" s="1010"/>
      <c r="U91" s="117"/>
      <c r="V91" s="118"/>
      <c r="W91" s="143"/>
      <c r="X91" s="118"/>
      <c r="Y91" s="120">
        <v>1</v>
      </c>
      <c r="Z91" s="118">
        <v>10501</v>
      </c>
      <c r="AA91" s="118">
        <v>6</v>
      </c>
      <c r="AB91" s="121">
        <v>1</v>
      </c>
      <c r="AC91" s="1010"/>
      <c r="AE91" s="149" t="s">
        <v>574</v>
      </c>
      <c r="AF91" s="150">
        <v>1</v>
      </c>
      <c r="AG91" s="150">
        <v>10000</v>
      </c>
      <c r="AH91" s="150">
        <v>1</v>
      </c>
      <c r="AI91" s="141">
        <v>0</v>
      </c>
      <c r="AJ91" s="151"/>
      <c r="AK91" s="140"/>
      <c r="AL91" s="140"/>
      <c r="AM91" s="140"/>
      <c r="AN91" s="152"/>
      <c r="AO91" s="960"/>
    </row>
    <row r="92" spans="1:41" ht="17.25" thickBot="1">
      <c r="A92" s="127"/>
      <c r="B92" s="127"/>
      <c r="C92" s="160"/>
      <c r="D92" s="127"/>
      <c r="E92" s="127"/>
      <c r="F92" s="127"/>
      <c r="G92" s="127"/>
      <c r="H92" s="127"/>
      <c r="I92" s="127"/>
      <c r="K92" s="127"/>
      <c r="L92" s="127"/>
      <c r="M92" s="160"/>
      <c r="N92" s="127"/>
      <c r="O92" s="127"/>
      <c r="P92" s="127"/>
      <c r="Q92" s="127"/>
      <c r="R92" s="127"/>
      <c r="S92" s="127"/>
      <c r="U92" s="127"/>
      <c r="V92" s="127"/>
      <c r="W92" s="160"/>
      <c r="X92" s="127"/>
      <c r="Y92" s="127"/>
      <c r="Z92" s="127"/>
      <c r="AA92" s="127"/>
      <c r="AB92" s="127"/>
      <c r="AC92" s="127"/>
      <c r="AE92" s="161"/>
      <c r="AF92" s="157"/>
      <c r="AG92" s="157"/>
      <c r="AH92" s="157"/>
      <c r="AI92" s="155"/>
      <c r="AJ92" s="156" t="s">
        <v>575</v>
      </c>
      <c r="AK92" s="157">
        <v>1</v>
      </c>
      <c r="AL92" s="157">
        <v>10501</v>
      </c>
      <c r="AM92" s="157">
        <v>6</v>
      </c>
      <c r="AN92" s="158">
        <v>0</v>
      </c>
      <c r="AO92" s="961"/>
    </row>
    <row r="93" spans="1:41" s="603" customFormat="1">
      <c r="A93" s="600"/>
      <c r="B93" s="600"/>
      <c r="C93" s="600"/>
      <c r="D93" s="600"/>
      <c r="E93" s="600"/>
      <c r="F93" s="600"/>
      <c r="G93" s="600"/>
      <c r="H93" s="600"/>
      <c r="I93" s="601"/>
      <c r="J93" s="602"/>
      <c r="T93" s="602"/>
      <c r="AD93" s="602"/>
      <c r="AE93" s="604"/>
      <c r="AF93" s="600"/>
      <c r="AG93" s="600"/>
      <c r="AH93" s="600"/>
      <c r="AI93" s="605"/>
      <c r="AJ93" s="600"/>
      <c r="AK93" s="600"/>
      <c r="AL93" s="600"/>
      <c r="AM93" s="600"/>
      <c r="AN93" s="600"/>
      <c r="AO93" s="606"/>
    </row>
    <row r="94" spans="1:41" s="603" customFormat="1" ht="17.25" thickBot="1">
      <c r="A94" s="602"/>
      <c r="B94" s="602"/>
      <c r="C94" s="602"/>
      <c r="D94" s="602"/>
      <c r="E94" s="602"/>
      <c r="F94" s="602"/>
      <c r="G94" s="602"/>
      <c r="H94" s="602"/>
      <c r="I94" s="602"/>
    </row>
    <row r="95" spans="1:41" s="82" customFormat="1" thickBot="1">
      <c r="A95" s="1005" t="s">
        <v>576</v>
      </c>
      <c r="B95" s="1006"/>
      <c r="C95" s="1006"/>
      <c r="D95" s="1006"/>
      <c r="E95" s="1006"/>
      <c r="F95" s="1006"/>
      <c r="G95" s="1006"/>
      <c r="H95" s="1007"/>
      <c r="J95" s="80"/>
      <c r="K95" s="1005" t="s">
        <v>577</v>
      </c>
      <c r="L95" s="1006"/>
      <c r="M95" s="1006"/>
      <c r="N95" s="1006"/>
      <c r="O95" s="1006"/>
      <c r="P95" s="1006"/>
      <c r="Q95" s="1006"/>
      <c r="R95" s="1007"/>
      <c r="S95" s="80"/>
      <c r="T95" s="80"/>
      <c r="U95" s="1005" t="s">
        <v>578</v>
      </c>
      <c r="V95" s="1006"/>
      <c r="W95" s="1006"/>
      <c r="X95" s="1006"/>
      <c r="Y95" s="1006"/>
      <c r="Z95" s="1006"/>
      <c r="AA95" s="1006"/>
      <c r="AB95" s="1007"/>
      <c r="AC95" s="80"/>
      <c r="AD95" s="80"/>
      <c r="AE95" s="1005" t="s">
        <v>579</v>
      </c>
      <c r="AF95" s="1006"/>
      <c r="AG95" s="1006"/>
      <c r="AH95" s="1006"/>
      <c r="AI95" s="1006"/>
      <c r="AJ95" s="1006"/>
      <c r="AK95" s="1006"/>
      <c r="AL95" s="1006"/>
      <c r="AM95" s="1006"/>
      <c r="AN95" s="1007"/>
      <c r="AO95" s="80"/>
    </row>
    <row r="96" spans="1:41" s="82" customFormat="1" ht="31.5">
      <c r="A96" s="972" t="s">
        <v>428</v>
      </c>
      <c r="B96" s="973"/>
      <c r="C96" s="973"/>
      <c r="D96" s="974"/>
      <c r="E96" s="975" t="s">
        <v>429</v>
      </c>
      <c r="F96" s="976"/>
      <c r="G96" s="973"/>
      <c r="H96" s="977"/>
      <c r="I96" s="83" t="s">
        <v>580</v>
      </c>
      <c r="J96" s="80"/>
      <c r="K96" s="972" t="s">
        <v>428</v>
      </c>
      <c r="L96" s="973"/>
      <c r="M96" s="973"/>
      <c r="N96" s="974"/>
      <c r="O96" s="975" t="s">
        <v>429</v>
      </c>
      <c r="P96" s="976"/>
      <c r="Q96" s="973"/>
      <c r="R96" s="977"/>
      <c r="S96" s="83" t="s">
        <v>580</v>
      </c>
      <c r="T96" s="80"/>
      <c r="U96" s="972" t="s">
        <v>428</v>
      </c>
      <c r="V96" s="973"/>
      <c r="W96" s="973"/>
      <c r="X96" s="974"/>
      <c r="Y96" s="975" t="s">
        <v>429</v>
      </c>
      <c r="Z96" s="976"/>
      <c r="AA96" s="973"/>
      <c r="AB96" s="977"/>
      <c r="AC96" s="83" t="s">
        <v>580</v>
      </c>
      <c r="AD96" s="80"/>
      <c r="AE96" s="1000" t="s">
        <v>428</v>
      </c>
      <c r="AF96" s="1001"/>
      <c r="AG96" s="1001"/>
      <c r="AH96" s="1001"/>
      <c r="AI96" s="1002"/>
      <c r="AJ96" s="1003" t="s">
        <v>498</v>
      </c>
      <c r="AK96" s="1001"/>
      <c r="AL96" s="1001"/>
      <c r="AM96" s="1001"/>
      <c r="AN96" s="1004"/>
      <c r="AO96" s="83" t="s">
        <v>580</v>
      </c>
    </row>
    <row r="97" spans="1:41" s="82" customFormat="1" ht="63">
      <c r="A97" s="84" t="s">
        <v>433</v>
      </c>
      <c r="B97" s="85" t="s">
        <v>304</v>
      </c>
      <c r="C97" s="85" t="s">
        <v>434</v>
      </c>
      <c r="D97" s="85" t="s">
        <v>439</v>
      </c>
      <c r="E97" s="86" t="s">
        <v>436</v>
      </c>
      <c r="F97" s="85" t="s">
        <v>304</v>
      </c>
      <c r="G97" s="85" t="s">
        <v>434</v>
      </c>
      <c r="H97" s="87" t="s">
        <v>437</v>
      </c>
      <c r="I97" s="88" t="s">
        <v>2074</v>
      </c>
      <c r="J97" s="80"/>
      <c r="K97" s="84" t="s">
        <v>433</v>
      </c>
      <c r="L97" s="85" t="s">
        <v>304</v>
      </c>
      <c r="M97" s="85" t="s">
        <v>434</v>
      </c>
      <c r="N97" s="85" t="s">
        <v>439</v>
      </c>
      <c r="O97" s="86" t="s">
        <v>436</v>
      </c>
      <c r="P97" s="85" t="s">
        <v>304</v>
      </c>
      <c r="Q97" s="85" t="s">
        <v>434</v>
      </c>
      <c r="R97" s="87" t="s">
        <v>437</v>
      </c>
      <c r="S97" s="88" t="s">
        <v>2074</v>
      </c>
      <c r="T97" s="80"/>
      <c r="U97" s="84" t="s">
        <v>433</v>
      </c>
      <c r="V97" s="85" t="s">
        <v>304</v>
      </c>
      <c r="W97" s="85" t="s">
        <v>434</v>
      </c>
      <c r="X97" s="85" t="s">
        <v>439</v>
      </c>
      <c r="Y97" s="86" t="s">
        <v>436</v>
      </c>
      <c r="Z97" s="85" t="s">
        <v>304</v>
      </c>
      <c r="AA97" s="85" t="s">
        <v>434</v>
      </c>
      <c r="AB97" s="87" t="s">
        <v>437</v>
      </c>
      <c r="AC97" s="88" t="s">
        <v>2074</v>
      </c>
      <c r="AD97" s="80"/>
      <c r="AE97" s="97" t="s">
        <v>441</v>
      </c>
      <c r="AF97" s="90" t="s">
        <v>460</v>
      </c>
      <c r="AG97" s="90" t="s">
        <v>304</v>
      </c>
      <c r="AH97" s="94" t="s">
        <v>341</v>
      </c>
      <c r="AI97" s="90" t="s">
        <v>443</v>
      </c>
      <c r="AJ97" s="91" t="s">
        <v>444</v>
      </c>
      <c r="AK97" s="90" t="s">
        <v>460</v>
      </c>
      <c r="AL97" s="90" t="s">
        <v>304</v>
      </c>
      <c r="AM97" s="90" t="s">
        <v>341</v>
      </c>
      <c r="AN97" s="92" t="s">
        <v>446</v>
      </c>
      <c r="AO97" s="93" t="s">
        <v>2074</v>
      </c>
    </row>
    <row r="98" spans="1:41" s="82" customFormat="1" ht="15.75">
      <c r="A98" s="84">
        <v>4</v>
      </c>
      <c r="B98" s="100">
        <v>-406</v>
      </c>
      <c r="C98" s="100">
        <v>1</v>
      </c>
      <c r="D98" s="100">
        <v>1</v>
      </c>
      <c r="E98" s="108"/>
      <c r="F98" s="109"/>
      <c r="G98" s="109"/>
      <c r="H98" s="110"/>
      <c r="I98" s="1008"/>
      <c r="J98" s="80"/>
      <c r="K98" s="84">
        <v>4</v>
      </c>
      <c r="L98" s="100">
        <v>-406</v>
      </c>
      <c r="M98" s="100">
        <v>1</v>
      </c>
      <c r="N98" s="100">
        <v>1</v>
      </c>
      <c r="O98" s="108"/>
      <c r="P98" s="109"/>
      <c r="Q98" s="109"/>
      <c r="R98" s="110"/>
      <c r="S98" s="1008"/>
      <c r="T98" s="80"/>
      <c r="U98" s="84">
        <v>4</v>
      </c>
      <c r="V98" s="100">
        <v>-406</v>
      </c>
      <c r="W98" s="100">
        <v>1</v>
      </c>
      <c r="X98" s="100">
        <v>1</v>
      </c>
      <c r="Y98" s="108"/>
      <c r="Z98" s="109"/>
      <c r="AA98" s="109"/>
      <c r="AB98" s="110"/>
      <c r="AC98" s="1008"/>
      <c r="AD98" s="80"/>
      <c r="AE98" s="149" t="s">
        <v>581</v>
      </c>
      <c r="AF98" s="150">
        <v>4</v>
      </c>
      <c r="AG98" s="150">
        <v>-406</v>
      </c>
      <c r="AH98" s="150">
        <v>1</v>
      </c>
      <c r="AI98" s="141">
        <v>0</v>
      </c>
      <c r="AJ98" s="151"/>
      <c r="AK98" s="140"/>
      <c r="AL98" s="140"/>
      <c r="AM98" s="140"/>
      <c r="AN98" s="152"/>
      <c r="AO98" s="962"/>
    </row>
    <row r="99" spans="1:41" s="82" customFormat="1" ht="15.75">
      <c r="A99" s="84">
        <v>3</v>
      </c>
      <c r="B99" s="100">
        <v>-405</v>
      </c>
      <c r="C99" s="100">
        <v>1</v>
      </c>
      <c r="D99" s="100">
        <v>1</v>
      </c>
      <c r="E99" s="108"/>
      <c r="F99" s="109"/>
      <c r="G99" s="109"/>
      <c r="H99" s="110"/>
      <c r="I99" s="1009"/>
      <c r="J99" s="80"/>
      <c r="K99" s="84">
        <v>3</v>
      </c>
      <c r="L99" s="100">
        <v>-405</v>
      </c>
      <c r="M99" s="100">
        <v>1</v>
      </c>
      <c r="N99" s="100">
        <v>1</v>
      </c>
      <c r="O99" s="108"/>
      <c r="P99" s="109"/>
      <c r="Q99" s="109"/>
      <c r="R99" s="110"/>
      <c r="S99" s="1009"/>
      <c r="T99" s="80"/>
      <c r="U99" s="84">
        <v>3</v>
      </c>
      <c r="V99" s="100">
        <v>-405</v>
      </c>
      <c r="W99" s="100">
        <v>1</v>
      </c>
      <c r="X99" s="100">
        <v>1</v>
      </c>
      <c r="Y99" s="108"/>
      <c r="Z99" s="109"/>
      <c r="AA99" s="109"/>
      <c r="AB99" s="110"/>
      <c r="AC99" s="1009"/>
      <c r="AD99" s="80"/>
      <c r="AE99" s="149" t="s">
        <v>582</v>
      </c>
      <c r="AF99" s="150">
        <v>3</v>
      </c>
      <c r="AG99" s="150">
        <v>-405</v>
      </c>
      <c r="AH99" s="150">
        <v>1</v>
      </c>
      <c r="AI99" s="141">
        <v>0</v>
      </c>
      <c r="AJ99" s="151"/>
      <c r="AK99" s="140"/>
      <c r="AL99" s="140"/>
      <c r="AM99" s="140"/>
      <c r="AN99" s="152"/>
      <c r="AO99" s="960"/>
    </row>
    <row r="100" spans="1:41" s="82" customFormat="1" ht="15.75">
      <c r="A100" s="84">
        <v>2</v>
      </c>
      <c r="B100" s="100">
        <v>605</v>
      </c>
      <c r="C100" s="100">
        <v>1</v>
      </c>
      <c r="D100" s="100">
        <v>1</v>
      </c>
      <c r="E100" s="108"/>
      <c r="F100" s="109"/>
      <c r="G100" s="109"/>
      <c r="H100" s="110"/>
      <c r="I100" s="1009"/>
      <c r="J100" s="80"/>
      <c r="K100" s="84">
        <v>2</v>
      </c>
      <c r="L100" s="100">
        <v>605</v>
      </c>
      <c r="M100" s="100">
        <v>1</v>
      </c>
      <c r="N100" s="100">
        <v>1</v>
      </c>
      <c r="O100" s="108"/>
      <c r="P100" s="109"/>
      <c r="Q100" s="109"/>
      <c r="R100" s="110"/>
      <c r="S100" s="1009"/>
      <c r="T100" s="80"/>
      <c r="U100" s="84">
        <v>2</v>
      </c>
      <c r="V100" s="100">
        <v>605</v>
      </c>
      <c r="W100" s="100">
        <v>1</v>
      </c>
      <c r="X100" s="100">
        <v>1</v>
      </c>
      <c r="Y100" s="108"/>
      <c r="Z100" s="109"/>
      <c r="AA100" s="109"/>
      <c r="AB100" s="110"/>
      <c r="AC100" s="1009"/>
      <c r="AD100" s="80"/>
      <c r="AE100" s="149" t="s">
        <v>583</v>
      </c>
      <c r="AF100" s="150">
        <v>2</v>
      </c>
      <c r="AG100" s="150">
        <v>605</v>
      </c>
      <c r="AH100" s="150">
        <v>1</v>
      </c>
      <c r="AI100" s="141">
        <v>0</v>
      </c>
      <c r="AJ100" s="151"/>
      <c r="AK100" s="140"/>
      <c r="AL100" s="140"/>
      <c r="AM100" s="140"/>
      <c r="AN100" s="152"/>
      <c r="AO100" s="960"/>
    </row>
    <row r="101" spans="1:41">
      <c r="A101" s="84">
        <v>1</v>
      </c>
      <c r="B101" s="100">
        <v>606</v>
      </c>
      <c r="C101" s="100">
        <v>1</v>
      </c>
      <c r="D101" s="100">
        <v>1</v>
      </c>
      <c r="E101" s="108"/>
      <c r="F101" s="109"/>
      <c r="G101" s="109"/>
      <c r="H101" s="110"/>
      <c r="I101" s="1009"/>
      <c r="K101" s="84">
        <v>1</v>
      </c>
      <c r="L101" s="100">
        <v>606</v>
      </c>
      <c r="M101" s="100">
        <v>1</v>
      </c>
      <c r="N101" s="100">
        <v>1</v>
      </c>
      <c r="O101" s="108"/>
      <c r="P101" s="109"/>
      <c r="Q101" s="109"/>
      <c r="R101" s="110"/>
      <c r="S101" s="1009"/>
      <c r="U101" s="84">
        <v>1</v>
      </c>
      <c r="V101" s="100">
        <v>606</v>
      </c>
      <c r="W101" s="100">
        <v>1</v>
      </c>
      <c r="X101" s="100">
        <v>1</v>
      </c>
      <c r="Y101" s="108"/>
      <c r="Z101" s="109"/>
      <c r="AA101" s="109"/>
      <c r="AB101" s="110"/>
      <c r="AC101" s="1009"/>
      <c r="AE101" s="149" t="s">
        <v>584</v>
      </c>
      <c r="AF101" s="150">
        <v>1</v>
      </c>
      <c r="AG101" s="150">
        <v>606</v>
      </c>
      <c r="AH101" s="150">
        <v>1</v>
      </c>
      <c r="AI101" s="141">
        <v>0</v>
      </c>
      <c r="AJ101" s="151"/>
      <c r="AK101" s="140"/>
      <c r="AL101" s="140"/>
      <c r="AM101" s="140"/>
      <c r="AN101" s="152"/>
      <c r="AO101" s="960"/>
    </row>
    <row r="102" spans="1:41" ht="17.25" thickBot="1">
      <c r="A102" s="142"/>
      <c r="B102" s="143"/>
      <c r="C102" s="143"/>
      <c r="D102" s="144"/>
      <c r="E102" s="987" t="s">
        <v>447</v>
      </c>
      <c r="F102" s="988"/>
      <c r="G102" s="989"/>
      <c r="H102" s="990"/>
      <c r="I102" s="1010"/>
      <c r="J102" s="80"/>
      <c r="K102" s="142"/>
      <c r="L102" s="143"/>
      <c r="M102" s="143"/>
      <c r="N102" s="144"/>
      <c r="O102" s="987" t="s">
        <v>447</v>
      </c>
      <c r="P102" s="988"/>
      <c r="Q102" s="989"/>
      <c r="R102" s="990"/>
      <c r="S102" s="1010"/>
      <c r="T102" s="80"/>
      <c r="U102" s="142"/>
      <c r="V102" s="143"/>
      <c r="W102" s="143"/>
      <c r="X102" s="144"/>
      <c r="Y102" s="987" t="s">
        <v>557</v>
      </c>
      <c r="Z102" s="988"/>
      <c r="AA102" s="989"/>
      <c r="AB102" s="990"/>
      <c r="AC102" s="1010"/>
      <c r="AD102" s="80"/>
      <c r="AE102" s="161"/>
      <c r="AF102" s="157"/>
      <c r="AG102" s="157"/>
      <c r="AH102" s="157"/>
      <c r="AI102" s="155"/>
      <c r="AJ102" s="995" t="s">
        <v>557</v>
      </c>
      <c r="AK102" s="996"/>
      <c r="AL102" s="996"/>
      <c r="AM102" s="996"/>
      <c r="AN102" s="997"/>
      <c r="AO102" s="961"/>
    </row>
    <row r="103" spans="1:41" s="603" customFormat="1">
      <c r="A103" s="601"/>
      <c r="B103" s="601"/>
      <c r="C103" s="601"/>
      <c r="D103" s="601"/>
      <c r="E103" s="600"/>
      <c r="F103" s="600"/>
      <c r="G103" s="600"/>
      <c r="H103" s="600"/>
      <c r="I103" s="600"/>
      <c r="J103" s="602"/>
      <c r="T103" s="602"/>
      <c r="AD103" s="602"/>
      <c r="AE103" s="604"/>
      <c r="AF103" s="600"/>
      <c r="AG103" s="600"/>
      <c r="AH103" s="600"/>
      <c r="AI103" s="605"/>
      <c r="AJ103" s="600"/>
      <c r="AK103" s="600"/>
      <c r="AL103" s="600"/>
      <c r="AM103" s="600"/>
      <c r="AN103" s="600"/>
      <c r="AO103" s="606"/>
    </row>
    <row r="104" spans="1:41" s="603" customFormat="1" ht="17.25" thickBot="1">
      <c r="A104" s="602"/>
      <c r="B104" s="602"/>
      <c r="C104" s="602"/>
      <c r="D104" s="602"/>
      <c r="E104" s="602"/>
      <c r="F104" s="602"/>
      <c r="G104" s="602"/>
      <c r="H104" s="602"/>
      <c r="I104" s="602"/>
    </row>
    <row r="105" spans="1:41" s="82" customFormat="1" thickBot="1">
      <c r="A105" s="1005" t="s">
        <v>585</v>
      </c>
      <c r="B105" s="1006"/>
      <c r="C105" s="1006"/>
      <c r="D105" s="1006"/>
      <c r="E105" s="1006"/>
      <c r="F105" s="1006"/>
      <c r="G105" s="1006"/>
      <c r="H105" s="1007"/>
      <c r="J105" s="80"/>
      <c r="K105" s="1005" t="s">
        <v>586</v>
      </c>
      <c r="L105" s="1006"/>
      <c r="M105" s="1006"/>
      <c r="N105" s="1006"/>
      <c r="O105" s="1006"/>
      <c r="P105" s="1006"/>
      <c r="Q105" s="1006"/>
      <c r="R105" s="1007"/>
      <c r="S105" s="80"/>
      <c r="T105" s="80"/>
      <c r="U105" s="1005" t="s">
        <v>587</v>
      </c>
      <c r="V105" s="1006"/>
      <c r="W105" s="1006"/>
      <c r="X105" s="1006"/>
      <c r="Y105" s="1006"/>
      <c r="Z105" s="1006"/>
      <c r="AA105" s="1006"/>
      <c r="AB105" s="1007"/>
      <c r="AC105" s="80"/>
      <c r="AD105" s="80"/>
      <c r="AE105" s="1005" t="s">
        <v>588</v>
      </c>
      <c r="AF105" s="1006"/>
      <c r="AG105" s="1006"/>
      <c r="AH105" s="1006"/>
      <c r="AI105" s="1006"/>
      <c r="AJ105" s="1006"/>
      <c r="AK105" s="1006"/>
      <c r="AL105" s="1006"/>
      <c r="AM105" s="1006"/>
      <c r="AN105" s="1007"/>
      <c r="AO105" s="80"/>
    </row>
    <row r="106" spans="1:41" s="82" customFormat="1" ht="31.5">
      <c r="A106" s="1051" t="s">
        <v>428</v>
      </c>
      <c r="B106" s="1052"/>
      <c r="C106" s="1052"/>
      <c r="D106" s="1053"/>
      <c r="E106" s="1054" t="s">
        <v>429</v>
      </c>
      <c r="F106" s="1052"/>
      <c r="G106" s="1052"/>
      <c r="H106" s="1055"/>
      <c r="I106" s="83" t="s">
        <v>589</v>
      </c>
      <c r="J106" s="80"/>
      <c r="K106" s="978" t="s">
        <v>428</v>
      </c>
      <c r="L106" s="958"/>
      <c r="M106" s="958"/>
      <c r="N106" s="979"/>
      <c r="O106" s="956" t="s">
        <v>429</v>
      </c>
      <c r="P106" s="957"/>
      <c r="Q106" s="958"/>
      <c r="R106" s="959"/>
      <c r="S106" s="83" t="s">
        <v>589</v>
      </c>
      <c r="T106" s="80"/>
      <c r="U106" s="978" t="s">
        <v>428</v>
      </c>
      <c r="V106" s="958"/>
      <c r="W106" s="958"/>
      <c r="X106" s="979"/>
      <c r="Y106" s="956" t="s">
        <v>429</v>
      </c>
      <c r="Z106" s="957"/>
      <c r="AA106" s="958"/>
      <c r="AB106" s="959"/>
      <c r="AC106" s="83" t="s">
        <v>590</v>
      </c>
      <c r="AD106" s="80"/>
      <c r="AE106" s="1000" t="s">
        <v>428</v>
      </c>
      <c r="AF106" s="1001"/>
      <c r="AG106" s="1001"/>
      <c r="AH106" s="1001"/>
      <c r="AI106" s="1002"/>
      <c r="AJ106" s="1003" t="s">
        <v>591</v>
      </c>
      <c r="AK106" s="1001"/>
      <c r="AL106" s="1001"/>
      <c r="AM106" s="1001"/>
      <c r="AN106" s="1004"/>
      <c r="AO106" s="83" t="s">
        <v>592</v>
      </c>
    </row>
    <row r="107" spans="1:41" s="82" customFormat="1" ht="63.75" thickBot="1">
      <c r="A107" s="84" t="s">
        <v>593</v>
      </c>
      <c r="B107" s="85" t="s">
        <v>304</v>
      </c>
      <c r="C107" s="85" t="s">
        <v>434</v>
      </c>
      <c r="D107" s="85" t="s">
        <v>435</v>
      </c>
      <c r="E107" s="86" t="s">
        <v>436</v>
      </c>
      <c r="F107" s="85" t="s">
        <v>304</v>
      </c>
      <c r="G107" s="85" t="s">
        <v>434</v>
      </c>
      <c r="H107" s="87" t="s">
        <v>437</v>
      </c>
      <c r="I107" s="564" t="s">
        <v>2074</v>
      </c>
      <c r="J107" s="80"/>
      <c r="K107" s="89" t="s">
        <v>467</v>
      </c>
      <c r="L107" s="90" t="s">
        <v>304</v>
      </c>
      <c r="M107" s="90" t="s">
        <v>434</v>
      </c>
      <c r="N107" s="90" t="s">
        <v>439</v>
      </c>
      <c r="O107" s="91" t="s">
        <v>436</v>
      </c>
      <c r="P107" s="90" t="s">
        <v>304</v>
      </c>
      <c r="Q107" s="90" t="s">
        <v>434</v>
      </c>
      <c r="R107" s="92" t="s">
        <v>437</v>
      </c>
      <c r="S107" s="93" t="s">
        <v>2074</v>
      </c>
      <c r="T107" s="80"/>
      <c r="U107" s="89" t="s">
        <v>433</v>
      </c>
      <c r="V107" s="90" t="s">
        <v>304</v>
      </c>
      <c r="W107" s="90" t="s">
        <v>434</v>
      </c>
      <c r="X107" s="90" t="s">
        <v>439</v>
      </c>
      <c r="Y107" s="91" t="s">
        <v>436</v>
      </c>
      <c r="Z107" s="90" t="s">
        <v>304</v>
      </c>
      <c r="AA107" s="90" t="s">
        <v>434</v>
      </c>
      <c r="AB107" s="92" t="s">
        <v>437</v>
      </c>
      <c r="AC107" s="93" t="s">
        <v>2074</v>
      </c>
      <c r="AD107" s="80"/>
      <c r="AE107" s="97" t="s">
        <v>441</v>
      </c>
      <c r="AF107" s="90" t="s">
        <v>460</v>
      </c>
      <c r="AG107" s="90" t="s">
        <v>304</v>
      </c>
      <c r="AH107" s="94" t="s">
        <v>341</v>
      </c>
      <c r="AI107" s="90" t="s">
        <v>443</v>
      </c>
      <c r="AJ107" s="91" t="s">
        <v>444</v>
      </c>
      <c r="AK107" s="90" t="s">
        <v>460</v>
      </c>
      <c r="AL107" s="90" t="s">
        <v>304</v>
      </c>
      <c r="AM107" s="90" t="s">
        <v>341</v>
      </c>
      <c r="AN107" s="92" t="s">
        <v>446</v>
      </c>
      <c r="AO107" s="93" t="s">
        <v>2074</v>
      </c>
    </row>
    <row r="108" spans="1:41" s="82" customFormat="1" ht="15.75">
      <c r="A108" s="162">
        <v>5</v>
      </c>
      <c r="B108" s="163">
        <v>18600</v>
      </c>
      <c r="C108" s="163">
        <v>10</v>
      </c>
      <c r="D108" s="163">
        <v>1</v>
      </c>
      <c r="E108" s="164"/>
      <c r="F108" s="163"/>
      <c r="G108" s="163"/>
      <c r="H108" s="165"/>
      <c r="I108" s="998"/>
      <c r="J108" s="80"/>
      <c r="K108" s="84">
        <v>10</v>
      </c>
      <c r="L108" s="85">
        <v>18100</v>
      </c>
      <c r="M108" s="85">
        <v>10</v>
      </c>
      <c r="N108" s="85">
        <v>1</v>
      </c>
      <c r="O108" s="91"/>
      <c r="P108" s="90"/>
      <c r="Q108" s="90"/>
      <c r="R108" s="92"/>
      <c r="S108" s="962"/>
      <c r="T108" s="80"/>
      <c r="U108" s="84">
        <v>10</v>
      </c>
      <c r="V108" s="85">
        <v>18100</v>
      </c>
      <c r="W108" s="85">
        <v>10</v>
      </c>
      <c r="X108" s="85">
        <v>1</v>
      </c>
      <c r="Y108" s="91"/>
      <c r="Z108" s="90"/>
      <c r="AA108" s="90"/>
      <c r="AB108" s="92"/>
      <c r="AC108" s="962"/>
      <c r="AD108" s="80"/>
      <c r="AE108" s="166" t="s">
        <v>594</v>
      </c>
      <c r="AF108" s="136">
        <v>10</v>
      </c>
      <c r="AG108" s="136">
        <v>18100</v>
      </c>
      <c r="AH108" s="167">
        <v>10</v>
      </c>
      <c r="AI108" s="136">
        <v>0</v>
      </c>
      <c r="AJ108" s="135"/>
      <c r="AK108" s="136"/>
      <c r="AL108" s="136"/>
      <c r="AM108" s="136"/>
      <c r="AN108" s="137"/>
      <c r="AO108" s="962"/>
    </row>
    <row r="109" spans="1:41" s="82" customFormat="1" ht="15.75">
      <c r="A109" s="84">
        <v>4</v>
      </c>
      <c r="B109" s="85">
        <v>18700</v>
      </c>
      <c r="C109" s="85">
        <v>10</v>
      </c>
      <c r="D109" s="85">
        <v>1</v>
      </c>
      <c r="E109" s="86"/>
      <c r="F109" s="85"/>
      <c r="G109" s="85"/>
      <c r="H109" s="87"/>
      <c r="I109" s="960"/>
      <c r="J109" s="80"/>
      <c r="K109" s="162">
        <v>9</v>
      </c>
      <c r="L109" s="163">
        <v>18200</v>
      </c>
      <c r="M109" s="85">
        <v>10</v>
      </c>
      <c r="N109" s="85">
        <v>1</v>
      </c>
      <c r="O109" s="91"/>
      <c r="P109" s="90"/>
      <c r="Q109" s="90"/>
      <c r="R109" s="92"/>
      <c r="S109" s="960"/>
      <c r="T109" s="80"/>
      <c r="U109" s="162">
        <v>9</v>
      </c>
      <c r="V109" s="163">
        <v>18200</v>
      </c>
      <c r="W109" s="85">
        <v>10</v>
      </c>
      <c r="X109" s="85">
        <v>1</v>
      </c>
      <c r="Y109" s="91"/>
      <c r="Z109" s="90"/>
      <c r="AA109" s="90"/>
      <c r="AB109" s="92"/>
      <c r="AC109" s="960"/>
      <c r="AD109" s="80"/>
      <c r="AE109" s="166" t="s">
        <v>595</v>
      </c>
      <c r="AF109" s="136">
        <v>9</v>
      </c>
      <c r="AG109" s="136">
        <v>18200</v>
      </c>
      <c r="AH109" s="167">
        <v>10</v>
      </c>
      <c r="AI109" s="136">
        <v>0</v>
      </c>
      <c r="AJ109" s="135"/>
      <c r="AK109" s="136"/>
      <c r="AL109" s="136"/>
      <c r="AM109" s="136"/>
      <c r="AN109" s="137"/>
      <c r="AO109" s="960"/>
    </row>
    <row r="110" spans="1:41" s="82" customFormat="1" ht="15.75">
      <c r="A110" s="84">
        <v>3</v>
      </c>
      <c r="B110" s="100">
        <v>18800</v>
      </c>
      <c r="C110" s="100">
        <v>10</v>
      </c>
      <c r="D110" s="100">
        <v>1</v>
      </c>
      <c r="E110" s="86"/>
      <c r="F110" s="85"/>
      <c r="G110" s="85"/>
      <c r="H110" s="87"/>
      <c r="I110" s="960"/>
      <c r="J110" s="80"/>
      <c r="K110" s="84">
        <v>8</v>
      </c>
      <c r="L110" s="85">
        <v>18300</v>
      </c>
      <c r="M110" s="85">
        <v>10</v>
      </c>
      <c r="N110" s="85">
        <v>1</v>
      </c>
      <c r="O110" s="91"/>
      <c r="P110" s="90"/>
      <c r="Q110" s="90"/>
      <c r="R110" s="92"/>
      <c r="S110" s="960"/>
      <c r="T110" s="80"/>
      <c r="U110" s="84">
        <v>8</v>
      </c>
      <c r="V110" s="85">
        <v>18300</v>
      </c>
      <c r="W110" s="85">
        <v>10</v>
      </c>
      <c r="X110" s="85">
        <v>1</v>
      </c>
      <c r="Y110" s="91"/>
      <c r="Z110" s="90"/>
      <c r="AA110" s="90"/>
      <c r="AB110" s="92"/>
      <c r="AC110" s="960"/>
      <c r="AD110" s="80"/>
      <c r="AE110" s="166" t="s">
        <v>596</v>
      </c>
      <c r="AF110" s="136">
        <v>8</v>
      </c>
      <c r="AG110" s="136">
        <v>18300</v>
      </c>
      <c r="AH110" s="167">
        <v>10</v>
      </c>
      <c r="AI110" s="136">
        <v>0</v>
      </c>
      <c r="AJ110" s="135"/>
      <c r="AK110" s="136"/>
      <c r="AL110" s="136"/>
      <c r="AM110" s="136"/>
      <c r="AN110" s="137"/>
      <c r="AO110" s="960"/>
    </row>
    <row r="111" spans="1:41" s="82" customFormat="1" ht="15.75">
      <c r="A111" s="84">
        <v>2</v>
      </c>
      <c r="B111" s="100">
        <v>18900</v>
      </c>
      <c r="C111" s="100">
        <v>10</v>
      </c>
      <c r="D111" s="100">
        <v>1</v>
      </c>
      <c r="E111" s="86"/>
      <c r="F111" s="85"/>
      <c r="G111" s="85"/>
      <c r="H111" s="87"/>
      <c r="I111" s="960"/>
      <c r="J111" s="80"/>
      <c r="K111" s="162">
        <v>7</v>
      </c>
      <c r="L111" s="163">
        <v>18400</v>
      </c>
      <c r="M111" s="85">
        <v>10</v>
      </c>
      <c r="N111" s="85">
        <v>1</v>
      </c>
      <c r="O111" s="91"/>
      <c r="P111" s="90"/>
      <c r="Q111" s="90"/>
      <c r="R111" s="92"/>
      <c r="S111" s="960"/>
      <c r="T111" s="80"/>
      <c r="U111" s="162">
        <v>7</v>
      </c>
      <c r="V111" s="163">
        <v>18400</v>
      </c>
      <c r="W111" s="85">
        <v>10</v>
      </c>
      <c r="X111" s="85">
        <v>1</v>
      </c>
      <c r="Y111" s="91"/>
      <c r="Z111" s="90"/>
      <c r="AA111" s="90"/>
      <c r="AB111" s="92"/>
      <c r="AC111" s="960"/>
      <c r="AD111" s="80"/>
      <c r="AE111" s="166" t="s">
        <v>597</v>
      </c>
      <c r="AF111" s="136">
        <v>7</v>
      </c>
      <c r="AG111" s="136">
        <v>18400</v>
      </c>
      <c r="AH111" s="167">
        <v>10</v>
      </c>
      <c r="AI111" s="136">
        <v>0</v>
      </c>
      <c r="AJ111" s="135"/>
      <c r="AK111" s="136"/>
      <c r="AL111" s="136"/>
      <c r="AM111" s="136"/>
      <c r="AN111" s="137"/>
      <c r="AO111" s="960"/>
    </row>
    <row r="112" spans="1:41" s="82" customFormat="1" ht="15.75">
      <c r="A112" s="84">
        <v>1</v>
      </c>
      <c r="B112" s="100">
        <v>19000</v>
      </c>
      <c r="C112" s="100">
        <v>10</v>
      </c>
      <c r="D112" s="100">
        <v>1</v>
      </c>
      <c r="E112" s="86"/>
      <c r="F112" s="85"/>
      <c r="G112" s="85"/>
      <c r="H112" s="87"/>
      <c r="I112" s="960"/>
      <c r="J112" s="80"/>
      <c r="K112" s="84">
        <v>6</v>
      </c>
      <c r="L112" s="85">
        <v>18500</v>
      </c>
      <c r="M112" s="85">
        <v>10</v>
      </c>
      <c r="N112" s="85">
        <v>1</v>
      </c>
      <c r="O112" s="91"/>
      <c r="P112" s="90"/>
      <c r="Q112" s="90"/>
      <c r="R112" s="92"/>
      <c r="S112" s="960"/>
      <c r="T112" s="80"/>
      <c r="U112" s="84">
        <v>6</v>
      </c>
      <c r="V112" s="85">
        <v>18500</v>
      </c>
      <c r="W112" s="85">
        <v>10</v>
      </c>
      <c r="X112" s="85">
        <v>1</v>
      </c>
      <c r="Y112" s="91"/>
      <c r="Z112" s="90"/>
      <c r="AA112" s="90"/>
      <c r="AB112" s="92"/>
      <c r="AC112" s="960"/>
      <c r="AD112" s="80"/>
      <c r="AE112" s="166" t="s">
        <v>598</v>
      </c>
      <c r="AF112" s="136">
        <v>6</v>
      </c>
      <c r="AG112" s="136">
        <v>18500</v>
      </c>
      <c r="AH112" s="167">
        <v>10</v>
      </c>
      <c r="AI112" s="136">
        <v>0</v>
      </c>
      <c r="AJ112" s="135"/>
      <c r="AK112" s="136"/>
      <c r="AL112" s="136"/>
      <c r="AM112" s="136"/>
      <c r="AN112" s="137"/>
      <c r="AO112" s="960"/>
    </row>
    <row r="113" spans="1:41" s="82" customFormat="1" thickBot="1">
      <c r="A113" s="117"/>
      <c r="B113" s="168"/>
      <c r="C113" s="168"/>
      <c r="D113" s="168"/>
      <c r="E113" s="120">
        <v>1</v>
      </c>
      <c r="F113" s="118">
        <v>19200</v>
      </c>
      <c r="G113" s="118">
        <v>5</v>
      </c>
      <c r="H113" s="121">
        <v>1</v>
      </c>
      <c r="I113" s="961"/>
      <c r="J113" s="80"/>
      <c r="K113" s="162">
        <v>5</v>
      </c>
      <c r="L113" s="163">
        <v>18600</v>
      </c>
      <c r="M113" s="85">
        <v>10</v>
      </c>
      <c r="N113" s="85">
        <v>1</v>
      </c>
      <c r="O113" s="111"/>
      <c r="P113" s="112"/>
      <c r="Q113" s="112"/>
      <c r="R113" s="113"/>
      <c r="S113" s="960"/>
      <c r="T113" s="80"/>
      <c r="U113" s="162">
        <v>5</v>
      </c>
      <c r="V113" s="163">
        <v>18600</v>
      </c>
      <c r="W113" s="85">
        <v>10</v>
      </c>
      <c r="X113" s="85">
        <v>1</v>
      </c>
      <c r="Y113" s="111"/>
      <c r="Z113" s="112"/>
      <c r="AA113" s="112"/>
      <c r="AB113" s="113"/>
      <c r="AC113" s="960"/>
      <c r="AD113" s="80"/>
      <c r="AE113" s="166" t="s">
        <v>599</v>
      </c>
      <c r="AF113" s="136">
        <v>5</v>
      </c>
      <c r="AG113" s="136">
        <v>18600</v>
      </c>
      <c r="AH113" s="167">
        <v>10</v>
      </c>
      <c r="AI113" s="136">
        <v>0</v>
      </c>
      <c r="AJ113" s="135"/>
      <c r="AK113" s="136"/>
      <c r="AL113" s="136"/>
      <c r="AM113" s="136"/>
      <c r="AN113" s="137"/>
      <c r="AO113" s="960"/>
    </row>
    <row r="114" spans="1:41">
      <c r="A114" s="127"/>
      <c r="B114" s="169"/>
      <c r="C114" s="169"/>
      <c r="D114" s="169"/>
      <c r="E114" s="169"/>
      <c r="F114" s="169"/>
      <c r="G114" s="169"/>
      <c r="H114" s="169"/>
      <c r="I114" s="170"/>
      <c r="J114" s="80"/>
      <c r="K114" s="84">
        <v>4</v>
      </c>
      <c r="L114" s="85">
        <v>18700</v>
      </c>
      <c r="M114" s="85">
        <v>10</v>
      </c>
      <c r="N114" s="85">
        <v>1</v>
      </c>
      <c r="O114" s="111"/>
      <c r="P114" s="112"/>
      <c r="Q114" s="112"/>
      <c r="R114" s="113"/>
      <c r="S114" s="960"/>
      <c r="T114" s="80"/>
      <c r="U114" s="84">
        <v>4</v>
      </c>
      <c r="V114" s="85">
        <v>18700</v>
      </c>
      <c r="W114" s="85">
        <v>10</v>
      </c>
      <c r="X114" s="85">
        <v>1</v>
      </c>
      <c r="Y114" s="111"/>
      <c r="Z114" s="112"/>
      <c r="AA114" s="112"/>
      <c r="AB114" s="113"/>
      <c r="AC114" s="960"/>
      <c r="AE114" s="166" t="s">
        <v>600</v>
      </c>
      <c r="AF114" s="136">
        <v>4</v>
      </c>
      <c r="AG114" s="136">
        <v>18700</v>
      </c>
      <c r="AH114" s="167">
        <v>10</v>
      </c>
      <c r="AI114" s="136">
        <v>0</v>
      </c>
      <c r="AJ114" s="135"/>
      <c r="AK114" s="136"/>
      <c r="AL114" s="136"/>
      <c r="AM114" s="136"/>
      <c r="AN114" s="137"/>
      <c r="AO114" s="960"/>
    </row>
    <row r="115" spans="1:41">
      <c r="A115" s="127"/>
      <c r="B115" s="127"/>
      <c r="C115" s="127"/>
      <c r="D115" s="127"/>
      <c r="E115" s="160"/>
      <c r="F115" s="160"/>
      <c r="G115" s="160"/>
      <c r="H115" s="160"/>
      <c r="I115" s="170"/>
      <c r="J115" s="80"/>
      <c r="K115" s="84">
        <v>3</v>
      </c>
      <c r="L115" s="100">
        <v>18800</v>
      </c>
      <c r="M115" s="100">
        <v>10</v>
      </c>
      <c r="N115" s="100">
        <v>1</v>
      </c>
      <c r="O115" s="111"/>
      <c r="P115" s="112"/>
      <c r="Q115" s="112"/>
      <c r="R115" s="113"/>
      <c r="S115" s="960"/>
      <c r="T115" s="80"/>
      <c r="U115" s="84">
        <v>3</v>
      </c>
      <c r="V115" s="100">
        <v>18800</v>
      </c>
      <c r="W115" s="100">
        <v>10</v>
      </c>
      <c r="X115" s="100">
        <v>1</v>
      </c>
      <c r="Y115" s="111"/>
      <c r="Z115" s="112"/>
      <c r="AA115" s="112"/>
      <c r="AB115" s="113"/>
      <c r="AC115" s="960"/>
      <c r="AE115" s="166" t="s">
        <v>601</v>
      </c>
      <c r="AF115" s="136">
        <v>3</v>
      </c>
      <c r="AG115" s="136">
        <v>18800</v>
      </c>
      <c r="AH115" s="167">
        <v>10</v>
      </c>
      <c r="AI115" s="136">
        <v>0</v>
      </c>
      <c r="AJ115" s="135"/>
      <c r="AK115" s="136"/>
      <c r="AL115" s="136"/>
      <c r="AM115" s="136"/>
      <c r="AN115" s="137"/>
      <c r="AO115" s="960"/>
    </row>
    <row r="116" spans="1:41">
      <c r="A116" s="127"/>
      <c r="B116" s="127"/>
      <c r="C116" s="127"/>
      <c r="D116" s="127"/>
      <c r="E116" s="160"/>
      <c r="F116" s="160"/>
      <c r="G116" s="160"/>
      <c r="H116" s="160"/>
      <c r="I116" s="170"/>
      <c r="J116" s="80"/>
      <c r="K116" s="84">
        <v>2</v>
      </c>
      <c r="L116" s="100">
        <v>18900</v>
      </c>
      <c r="M116" s="100">
        <v>10</v>
      </c>
      <c r="N116" s="100">
        <v>1</v>
      </c>
      <c r="O116" s="111"/>
      <c r="P116" s="112"/>
      <c r="Q116" s="112"/>
      <c r="R116" s="113"/>
      <c r="S116" s="960"/>
      <c r="T116" s="80"/>
      <c r="U116" s="84">
        <v>2</v>
      </c>
      <c r="V116" s="100">
        <v>18900</v>
      </c>
      <c r="W116" s="100">
        <v>10</v>
      </c>
      <c r="X116" s="100">
        <v>1</v>
      </c>
      <c r="Y116" s="111"/>
      <c r="Z116" s="112"/>
      <c r="AA116" s="112"/>
      <c r="AB116" s="113"/>
      <c r="AC116" s="960"/>
      <c r="AE116" s="166" t="s">
        <v>602</v>
      </c>
      <c r="AF116" s="136">
        <v>2</v>
      </c>
      <c r="AG116" s="136">
        <v>18900</v>
      </c>
      <c r="AH116" s="167">
        <v>10</v>
      </c>
      <c r="AI116" s="136">
        <v>0</v>
      </c>
      <c r="AJ116" s="135"/>
      <c r="AK116" s="136"/>
      <c r="AL116" s="136"/>
      <c r="AM116" s="136"/>
      <c r="AN116" s="137"/>
      <c r="AO116" s="960"/>
    </row>
    <row r="117" spans="1:41">
      <c r="A117" s="127"/>
      <c r="B117" s="127"/>
      <c r="C117" s="127"/>
      <c r="D117" s="127"/>
      <c r="E117" s="160"/>
      <c r="F117" s="160"/>
      <c r="G117" s="160"/>
      <c r="H117" s="160"/>
      <c r="I117" s="170"/>
      <c r="K117" s="84">
        <v>1</v>
      </c>
      <c r="L117" s="100">
        <v>19000</v>
      </c>
      <c r="M117" s="100">
        <v>10</v>
      </c>
      <c r="N117" s="100">
        <v>1</v>
      </c>
      <c r="O117" s="111"/>
      <c r="P117" s="112"/>
      <c r="Q117" s="112"/>
      <c r="R117" s="113"/>
      <c r="S117" s="960"/>
      <c r="U117" s="84">
        <v>1</v>
      </c>
      <c r="V117" s="100">
        <v>19000</v>
      </c>
      <c r="W117" s="100">
        <v>10</v>
      </c>
      <c r="X117" s="100">
        <v>1</v>
      </c>
      <c r="Y117" s="111"/>
      <c r="Z117" s="112"/>
      <c r="AA117" s="112"/>
      <c r="AB117" s="113"/>
      <c r="AC117" s="960"/>
      <c r="AD117" s="80"/>
      <c r="AE117" s="166" t="s">
        <v>603</v>
      </c>
      <c r="AF117" s="136">
        <v>1</v>
      </c>
      <c r="AG117" s="136">
        <v>19000</v>
      </c>
      <c r="AH117" s="167">
        <v>10</v>
      </c>
      <c r="AI117" s="136">
        <v>0</v>
      </c>
      <c r="AJ117" s="135"/>
      <c r="AK117" s="136"/>
      <c r="AL117" s="136"/>
      <c r="AM117" s="136"/>
      <c r="AN117" s="137"/>
      <c r="AO117" s="960"/>
    </row>
    <row r="118" spans="1:41" ht="17.25" thickBot="1">
      <c r="A118" s="160"/>
      <c r="B118" s="160"/>
      <c r="C118" s="160"/>
      <c r="D118" s="160"/>
      <c r="E118" s="127"/>
      <c r="F118" s="127"/>
      <c r="G118" s="127"/>
      <c r="H118" s="127"/>
      <c r="I118" s="170"/>
      <c r="J118" s="80"/>
      <c r="K118" s="117"/>
      <c r="L118" s="118"/>
      <c r="M118" s="118"/>
      <c r="N118" s="118"/>
      <c r="O118" s="120">
        <v>1</v>
      </c>
      <c r="P118" s="118">
        <v>19200</v>
      </c>
      <c r="Q118" s="118">
        <v>5</v>
      </c>
      <c r="R118" s="121">
        <v>1</v>
      </c>
      <c r="S118" s="961"/>
      <c r="T118" s="80"/>
      <c r="U118" s="117"/>
      <c r="V118" s="118"/>
      <c r="W118" s="118"/>
      <c r="X118" s="118"/>
      <c r="Y118" s="120">
        <v>1</v>
      </c>
      <c r="Z118" s="118">
        <v>19200</v>
      </c>
      <c r="AA118" s="118">
        <v>5</v>
      </c>
      <c r="AB118" s="121">
        <v>1</v>
      </c>
      <c r="AC118" s="961"/>
      <c r="AD118" s="80"/>
      <c r="AE118" s="171"/>
      <c r="AF118" s="148"/>
      <c r="AG118" s="148"/>
      <c r="AH118" s="123"/>
      <c r="AI118" s="148"/>
      <c r="AJ118" s="147" t="s">
        <v>604</v>
      </c>
      <c r="AK118" s="148">
        <v>1</v>
      </c>
      <c r="AL118" s="148">
        <v>19200</v>
      </c>
      <c r="AM118" s="148">
        <v>5</v>
      </c>
      <c r="AN118" s="138">
        <v>0</v>
      </c>
      <c r="AO118" s="961"/>
    </row>
    <row r="119" spans="1:41" s="603" customFormat="1">
      <c r="A119" s="600"/>
      <c r="B119" s="600"/>
      <c r="C119" s="600"/>
      <c r="D119" s="600"/>
      <c r="E119" s="600"/>
      <c r="F119" s="600"/>
      <c r="G119" s="600"/>
      <c r="H119" s="600"/>
      <c r="I119" s="601"/>
      <c r="J119" s="602"/>
      <c r="T119" s="602"/>
      <c r="AD119" s="602"/>
      <c r="AE119" s="604"/>
      <c r="AF119" s="600"/>
      <c r="AG119" s="600"/>
      <c r="AH119" s="600"/>
      <c r="AI119" s="605"/>
      <c r="AJ119" s="600"/>
      <c r="AK119" s="600"/>
      <c r="AL119" s="600"/>
      <c r="AM119" s="600"/>
      <c r="AN119" s="600"/>
      <c r="AO119" s="606"/>
    </row>
    <row r="120" spans="1:41" s="603" customFormat="1" ht="17.25" thickBot="1">
      <c r="A120" s="602"/>
      <c r="B120" s="602"/>
      <c r="C120" s="602"/>
      <c r="D120" s="602"/>
      <c r="E120" s="602"/>
      <c r="F120" s="602"/>
      <c r="G120" s="602"/>
      <c r="H120" s="602"/>
      <c r="I120" s="602"/>
    </row>
    <row r="121" spans="1:41" s="82" customFormat="1" thickBot="1">
      <c r="A121" s="1005" t="s">
        <v>605</v>
      </c>
      <c r="B121" s="1006"/>
      <c r="C121" s="1006"/>
      <c r="D121" s="1006"/>
      <c r="E121" s="1006"/>
      <c r="F121" s="1006"/>
      <c r="G121" s="1006"/>
      <c r="H121" s="1007"/>
      <c r="J121" s="80"/>
      <c r="K121" s="1005" t="s">
        <v>606</v>
      </c>
      <c r="L121" s="1006"/>
      <c r="M121" s="1006"/>
      <c r="N121" s="1006"/>
      <c r="O121" s="1006"/>
      <c r="P121" s="1006"/>
      <c r="Q121" s="1006"/>
      <c r="R121" s="1007"/>
      <c r="S121" s="80"/>
      <c r="T121" s="80"/>
      <c r="U121" s="1005" t="s">
        <v>607</v>
      </c>
      <c r="V121" s="1006"/>
      <c r="W121" s="1006"/>
      <c r="X121" s="1006"/>
      <c r="Y121" s="1006"/>
      <c r="Z121" s="1006"/>
      <c r="AA121" s="1006"/>
      <c r="AB121" s="1007"/>
      <c r="AC121" s="172"/>
      <c r="AD121" s="80"/>
      <c r="AE121" s="1005" t="s">
        <v>608</v>
      </c>
      <c r="AF121" s="1006"/>
      <c r="AG121" s="1006"/>
      <c r="AH121" s="1006"/>
      <c r="AI121" s="1006"/>
      <c r="AJ121" s="1006"/>
      <c r="AK121" s="1006"/>
      <c r="AL121" s="1006"/>
      <c r="AM121" s="1006"/>
      <c r="AN121" s="1007"/>
      <c r="AO121" s="80"/>
    </row>
    <row r="122" spans="1:41" s="82" customFormat="1" ht="32.25" thickBot="1">
      <c r="A122" s="972" t="s">
        <v>428</v>
      </c>
      <c r="B122" s="973"/>
      <c r="C122" s="973"/>
      <c r="D122" s="974"/>
      <c r="E122" s="975" t="s">
        <v>429</v>
      </c>
      <c r="F122" s="976"/>
      <c r="G122" s="973"/>
      <c r="H122" s="977"/>
      <c r="I122" s="83" t="s">
        <v>609</v>
      </c>
      <c r="J122" s="80"/>
      <c r="K122" s="978" t="s">
        <v>428</v>
      </c>
      <c r="L122" s="958"/>
      <c r="M122" s="958"/>
      <c r="N122" s="979"/>
      <c r="O122" s="956" t="s">
        <v>429</v>
      </c>
      <c r="P122" s="957"/>
      <c r="Q122" s="958"/>
      <c r="R122" s="959"/>
      <c r="S122" s="83" t="s">
        <v>609</v>
      </c>
      <c r="T122" s="80"/>
      <c r="U122" s="978" t="s">
        <v>428</v>
      </c>
      <c r="V122" s="958"/>
      <c r="W122" s="958"/>
      <c r="X122" s="979"/>
      <c r="Y122" s="956" t="s">
        <v>429</v>
      </c>
      <c r="Z122" s="957"/>
      <c r="AA122" s="958"/>
      <c r="AB122" s="959"/>
      <c r="AC122" s="83" t="s">
        <v>609</v>
      </c>
      <c r="AD122" s="80"/>
      <c r="AE122" s="1046" t="s">
        <v>428</v>
      </c>
      <c r="AF122" s="1047"/>
      <c r="AG122" s="1047"/>
      <c r="AH122" s="1047"/>
      <c r="AI122" s="1048"/>
      <c r="AJ122" s="1049" t="s">
        <v>498</v>
      </c>
      <c r="AK122" s="1047"/>
      <c r="AL122" s="1047"/>
      <c r="AM122" s="1047"/>
      <c r="AN122" s="1050"/>
      <c r="AO122" s="83" t="s">
        <v>609</v>
      </c>
    </row>
    <row r="123" spans="1:41" s="82" customFormat="1" ht="63">
      <c r="A123" s="84" t="s">
        <v>433</v>
      </c>
      <c r="B123" s="85" t="s">
        <v>304</v>
      </c>
      <c r="C123" s="85" t="s">
        <v>434</v>
      </c>
      <c r="D123" s="85" t="s">
        <v>439</v>
      </c>
      <c r="E123" s="86" t="s">
        <v>436</v>
      </c>
      <c r="F123" s="85" t="s">
        <v>304</v>
      </c>
      <c r="G123" s="85" t="s">
        <v>434</v>
      </c>
      <c r="H123" s="87" t="s">
        <v>437</v>
      </c>
      <c r="I123" s="88" t="s">
        <v>2074</v>
      </c>
      <c r="J123" s="80"/>
      <c r="K123" s="89" t="s">
        <v>433</v>
      </c>
      <c r="L123" s="90" t="s">
        <v>304</v>
      </c>
      <c r="M123" s="90" t="s">
        <v>434</v>
      </c>
      <c r="N123" s="90" t="s">
        <v>458</v>
      </c>
      <c r="O123" s="91" t="s">
        <v>436</v>
      </c>
      <c r="P123" s="90" t="s">
        <v>304</v>
      </c>
      <c r="Q123" s="90" t="s">
        <v>434</v>
      </c>
      <c r="R123" s="92" t="s">
        <v>437</v>
      </c>
      <c r="S123" s="93" t="s">
        <v>2074</v>
      </c>
      <c r="T123" s="80"/>
      <c r="U123" s="89" t="s">
        <v>610</v>
      </c>
      <c r="V123" s="90" t="s">
        <v>304</v>
      </c>
      <c r="W123" s="90" t="s">
        <v>434</v>
      </c>
      <c r="X123" s="90" t="s">
        <v>501</v>
      </c>
      <c r="Y123" s="91" t="s">
        <v>436</v>
      </c>
      <c r="Z123" s="90" t="s">
        <v>304</v>
      </c>
      <c r="AA123" s="90" t="s">
        <v>434</v>
      </c>
      <c r="AB123" s="92" t="s">
        <v>437</v>
      </c>
      <c r="AC123" s="93" t="s">
        <v>2074</v>
      </c>
      <c r="AD123" s="80"/>
      <c r="AE123" s="173" t="s">
        <v>611</v>
      </c>
      <c r="AF123" s="174" t="s">
        <v>612</v>
      </c>
      <c r="AG123" s="174" t="s">
        <v>304</v>
      </c>
      <c r="AH123" s="175" t="s">
        <v>341</v>
      </c>
      <c r="AI123" s="174" t="s">
        <v>443</v>
      </c>
      <c r="AJ123" s="176" t="s">
        <v>444</v>
      </c>
      <c r="AK123" s="174" t="s">
        <v>460</v>
      </c>
      <c r="AL123" s="174" t="s">
        <v>304</v>
      </c>
      <c r="AM123" s="174" t="s">
        <v>341</v>
      </c>
      <c r="AN123" s="177" t="s">
        <v>446</v>
      </c>
      <c r="AO123" s="93" t="s">
        <v>2074</v>
      </c>
    </row>
    <row r="124" spans="1:41" s="82" customFormat="1" ht="15.75">
      <c r="A124" s="1022" t="s">
        <v>613</v>
      </c>
      <c r="B124" s="1014"/>
      <c r="C124" s="1014"/>
      <c r="D124" s="1023"/>
      <c r="E124" s="86"/>
      <c r="F124" s="85"/>
      <c r="G124" s="85"/>
      <c r="H124" s="87"/>
      <c r="I124" s="960"/>
      <c r="J124" s="80"/>
      <c r="K124" s="1022" t="s">
        <v>557</v>
      </c>
      <c r="L124" s="1014"/>
      <c r="M124" s="1014"/>
      <c r="N124" s="1023"/>
      <c r="O124" s="111"/>
      <c r="P124" s="112"/>
      <c r="Q124" s="112"/>
      <c r="R124" s="113"/>
      <c r="S124" s="1009"/>
      <c r="T124" s="80"/>
      <c r="U124" s="1022" t="s">
        <v>557</v>
      </c>
      <c r="V124" s="1014"/>
      <c r="W124" s="1014"/>
      <c r="X124" s="1023"/>
      <c r="Y124" s="111"/>
      <c r="Z124" s="112"/>
      <c r="AA124" s="112"/>
      <c r="AB124" s="113"/>
      <c r="AC124" s="1009"/>
      <c r="AD124" s="80"/>
      <c r="AE124" s="1043" t="s">
        <v>557</v>
      </c>
      <c r="AF124" s="1044"/>
      <c r="AG124" s="1044"/>
      <c r="AH124" s="1044"/>
      <c r="AI124" s="1045"/>
      <c r="AJ124" s="135"/>
      <c r="AK124" s="136"/>
      <c r="AL124" s="136"/>
      <c r="AM124" s="136"/>
      <c r="AN124" s="137"/>
      <c r="AO124" s="960"/>
    </row>
    <row r="125" spans="1:41">
      <c r="A125" s="84"/>
      <c r="B125" s="85"/>
      <c r="C125" s="85"/>
      <c r="D125" s="85"/>
      <c r="E125" s="86">
        <v>1</v>
      </c>
      <c r="F125" s="85">
        <v>18000</v>
      </c>
      <c r="G125" s="85">
        <v>10</v>
      </c>
      <c r="H125" s="87">
        <v>1</v>
      </c>
      <c r="I125" s="960"/>
      <c r="J125" s="80"/>
      <c r="K125" s="89"/>
      <c r="L125" s="94"/>
      <c r="M125" s="94"/>
      <c r="N125" s="94"/>
      <c r="O125" s="95">
        <v>1</v>
      </c>
      <c r="P125" s="94">
        <v>18000</v>
      </c>
      <c r="Q125" s="94">
        <v>10</v>
      </c>
      <c r="R125" s="96">
        <v>1</v>
      </c>
      <c r="S125" s="1009"/>
      <c r="T125" s="80"/>
      <c r="U125" s="89"/>
      <c r="V125" s="94"/>
      <c r="W125" s="94"/>
      <c r="X125" s="94"/>
      <c r="Y125" s="95">
        <v>1</v>
      </c>
      <c r="Z125" s="94">
        <v>18000</v>
      </c>
      <c r="AA125" s="94">
        <v>10</v>
      </c>
      <c r="AB125" s="96">
        <v>1</v>
      </c>
      <c r="AC125" s="1009"/>
      <c r="AE125" s="166"/>
      <c r="AF125" s="136"/>
      <c r="AG125" s="136"/>
      <c r="AH125" s="167"/>
      <c r="AI125" s="136"/>
      <c r="AJ125" s="135" t="s">
        <v>614</v>
      </c>
      <c r="AK125" s="136">
        <v>1</v>
      </c>
      <c r="AL125" s="136">
        <v>18000</v>
      </c>
      <c r="AM125" s="136">
        <v>10</v>
      </c>
      <c r="AN125" s="137">
        <v>0</v>
      </c>
      <c r="AO125" s="960"/>
    </row>
    <row r="126" spans="1:41">
      <c r="A126" s="84"/>
      <c r="B126" s="85"/>
      <c r="C126" s="85"/>
      <c r="D126" s="85"/>
      <c r="E126" s="86">
        <v>2</v>
      </c>
      <c r="F126" s="85">
        <v>18100</v>
      </c>
      <c r="G126" s="85">
        <v>10</v>
      </c>
      <c r="H126" s="87">
        <v>1</v>
      </c>
      <c r="I126" s="960"/>
      <c r="K126" s="89"/>
      <c r="L126" s="94"/>
      <c r="M126" s="94"/>
      <c r="N126" s="94"/>
      <c r="O126" s="95">
        <v>2</v>
      </c>
      <c r="P126" s="94">
        <v>18100</v>
      </c>
      <c r="Q126" s="94">
        <v>10</v>
      </c>
      <c r="R126" s="96">
        <v>1</v>
      </c>
      <c r="S126" s="1009"/>
      <c r="U126" s="89"/>
      <c r="V126" s="94"/>
      <c r="W126" s="94"/>
      <c r="X126" s="94"/>
      <c r="Y126" s="95">
        <v>2</v>
      </c>
      <c r="Z126" s="94">
        <v>18100</v>
      </c>
      <c r="AA126" s="94">
        <v>10</v>
      </c>
      <c r="AB126" s="96">
        <v>1</v>
      </c>
      <c r="AC126" s="1009"/>
      <c r="AD126" s="80"/>
      <c r="AE126" s="166"/>
      <c r="AF126" s="136"/>
      <c r="AG126" s="136"/>
      <c r="AH126" s="167"/>
      <c r="AI126" s="136"/>
      <c r="AJ126" s="135" t="s">
        <v>615</v>
      </c>
      <c r="AK126" s="136">
        <v>2</v>
      </c>
      <c r="AL126" s="136">
        <v>18100</v>
      </c>
      <c r="AM126" s="136">
        <v>10</v>
      </c>
      <c r="AN126" s="137">
        <v>0</v>
      </c>
      <c r="AO126" s="960"/>
    </row>
    <row r="127" spans="1:41">
      <c r="A127" s="84"/>
      <c r="B127" s="85"/>
      <c r="C127" s="85"/>
      <c r="D127" s="85"/>
      <c r="E127" s="86">
        <v>3</v>
      </c>
      <c r="F127" s="85">
        <v>18200</v>
      </c>
      <c r="G127" s="85">
        <v>10</v>
      </c>
      <c r="H127" s="87">
        <v>1</v>
      </c>
      <c r="I127" s="960"/>
      <c r="J127" s="80"/>
      <c r="K127" s="89"/>
      <c r="L127" s="94"/>
      <c r="M127" s="94"/>
      <c r="N127" s="94"/>
      <c r="O127" s="95">
        <v>3</v>
      </c>
      <c r="P127" s="94">
        <v>18200</v>
      </c>
      <c r="Q127" s="94">
        <v>10</v>
      </c>
      <c r="R127" s="96">
        <v>1</v>
      </c>
      <c r="S127" s="1009"/>
      <c r="T127" s="80"/>
      <c r="U127" s="89"/>
      <c r="V127" s="94"/>
      <c r="W127" s="94"/>
      <c r="X127" s="94"/>
      <c r="Y127" s="95">
        <v>3</v>
      </c>
      <c r="Z127" s="94">
        <v>18200</v>
      </c>
      <c r="AA127" s="94">
        <v>10</v>
      </c>
      <c r="AB127" s="96">
        <v>1</v>
      </c>
      <c r="AC127" s="1009"/>
      <c r="AD127" s="80"/>
      <c r="AE127" s="166"/>
      <c r="AF127" s="136"/>
      <c r="AG127" s="136"/>
      <c r="AH127" s="167"/>
      <c r="AI127" s="136"/>
      <c r="AJ127" s="135" t="s">
        <v>616</v>
      </c>
      <c r="AK127" s="136">
        <v>3</v>
      </c>
      <c r="AL127" s="136">
        <v>18200</v>
      </c>
      <c r="AM127" s="136">
        <v>10</v>
      </c>
      <c r="AN127" s="137">
        <v>0</v>
      </c>
      <c r="AO127" s="960"/>
    </row>
    <row r="128" spans="1:41">
      <c r="A128" s="84"/>
      <c r="B128" s="85"/>
      <c r="C128" s="85"/>
      <c r="D128" s="85"/>
      <c r="E128" s="86">
        <v>4</v>
      </c>
      <c r="F128" s="85">
        <v>18300</v>
      </c>
      <c r="G128" s="85">
        <v>10</v>
      </c>
      <c r="H128" s="87">
        <v>1</v>
      </c>
      <c r="I128" s="960"/>
      <c r="J128" s="80"/>
      <c r="K128" s="89"/>
      <c r="L128" s="94"/>
      <c r="M128" s="94"/>
      <c r="N128" s="94"/>
      <c r="O128" s="95">
        <v>4</v>
      </c>
      <c r="P128" s="94">
        <v>18300</v>
      </c>
      <c r="Q128" s="94">
        <v>10</v>
      </c>
      <c r="R128" s="96">
        <v>1</v>
      </c>
      <c r="S128" s="1009"/>
      <c r="T128" s="80"/>
      <c r="U128" s="89"/>
      <c r="V128" s="94"/>
      <c r="W128" s="94"/>
      <c r="X128" s="94"/>
      <c r="Y128" s="95">
        <v>4</v>
      </c>
      <c r="Z128" s="94">
        <v>18300</v>
      </c>
      <c r="AA128" s="94">
        <v>10</v>
      </c>
      <c r="AB128" s="96">
        <v>1</v>
      </c>
      <c r="AC128" s="1009"/>
      <c r="AD128" s="80"/>
      <c r="AE128" s="166"/>
      <c r="AF128" s="136"/>
      <c r="AG128" s="136"/>
      <c r="AH128" s="167"/>
      <c r="AI128" s="136"/>
      <c r="AJ128" s="135" t="s">
        <v>617</v>
      </c>
      <c r="AK128" s="136">
        <v>4</v>
      </c>
      <c r="AL128" s="136">
        <v>18300</v>
      </c>
      <c r="AM128" s="136">
        <v>10</v>
      </c>
      <c r="AN128" s="137">
        <v>0</v>
      </c>
      <c r="AO128" s="960"/>
    </row>
    <row r="129" spans="1:41" ht="17.25" thickBot="1">
      <c r="A129" s="142"/>
      <c r="B129" s="143"/>
      <c r="C129" s="143"/>
      <c r="D129" s="144"/>
      <c r="E129" s="120">
        <v>5</v>
      </c>
      <c r="F129" s="118">
        <v>18400</v>
      </c>
      <c r="G129" s="118">
        <v>10</v>
      </c>
      <c r="H129" s="121">
        <v>1</v>
      </c>
      <c r="I129" s="961"/>
      <c r="J129" s="80"/>
      <c r="K129" s="89"/>
      <c r="L129" s="94"/>
      <c r="M129" s="94"/>
      <c r="N129" s="94"/>
      <c r="O129" s="95">
        <v>5</v>
      </c>
      <c r="P129" s="94">
        <v>18400</v>
      </c>
      <c r="Q129" s="94">
        <v>10</v>
      </c>
      <c r="R129" s="96">
        <v>1</v>
      </c>
      <c r="S129" s="1009"/>
      <c r="T129" s="80"/>
      <c r="U129" s="89"/>
      <c r="V129" s="94"/>
      <c r="W129" s="94"/>
      <c r="X129" s="94"/>
      <c r="Y129" s="95">
        <v>5</v>
      </c>
      <c r="Z129" s="94">
        <v>18400</v>
      </c>
      <c r="AA129" s="94">
        <v>10</v>
      </c>
      <c r="AB129" s="96">
        <v>1</v>
      </c>
      <c r="AC129" s="1009"/>
      <c r="AD129" s="80"/>
      <c r="AE129" s="166"/>
      <c r="AF129" s="136"/>
      <c r="AG129" s="136"/>
      <c r="AH129" s="167"/>
      <c r="AI129" s="136"/>
      <c r="AJ129" s="135" t="s">
        <v>618</v>
      </c>
      <c r="AK129" s="136">
        <v>5</v>
      </c>
      <c r="AL129" s="136">
        <v>18400</v>
      </c>
      <c r="AM129" s="136">
        <v>10</v>
      </c>
      <c r="AN129" s="137">
        <v>0</v>
      </c>
      <c r="AO129" s="960"/>
    </row>
    <row r="130" spans="1:41">
      <c r="A130" s="160"/>
      <c r="B130" s="160"/>
      <c r="C130" s="160"/>
      <c r="D130" s="160"/>
      <c r="E130" s="127"/>
      <c r="F130" s="127"/>
      <c r="G130" s="127"/>
      <c r="H130" s="127"/>
      <c r="I130" s="178"/>
      <c r="J130" s="80"/>
      <c r="K130" s="89"/>
      <c r="L130" s="94"/>
      <c r="M130" s="94"/>
      <c r="N130" s="94"/>
      <c r="O130" s="95">
        <v>6</v>
      </c>
      <c r="P130" s="94">
        <v>18500</v>
      </c>
      <c r="Q130" s="94">
        <v>10</v>
      </c>
      <c r="R130" s="96">
        <v>1</v>
      </c>
      <c r="S130" s="1009"/>
      <c r="T130" s="80"/>
      <c r="U130" s="89"/>
      <c r="V130" s="94"/>
      <c r="W130" s="94"/>
      <c r="X130" s="94"/>
      <c r="Y130" s="95">
        <v>6</v>
      </c>
      <c r="Z130" s="94">
        <v>18500</v>
      </c>
      <c r="AA130" s="94">
        <v>10</v>
      </c>
      <c r="AB130" s="96">
        <v>1</v>
      </c>
      <c r="AC130" s="1009"/>
      <c r="AD130" s="80"/>
      <c r="AE130" s="166"/>
      <c r="AF130" s="136"/>
      <c r="AG130" s="136"/>
      <c r="AH130" s="167"/>
      <c r="AI130" s="136"/>
      <c r="AJ130" s="135" t="s">
        <v>619</v>
      </c>
      <c r="AK130" s="136">
        <v>6</v>
      </c>
      <c r="AL130" s="136">
        <v>18500</v>
      </c>
      <c r="AM130" s="136">
        <v>10</v>
      </c>
      <c r="AN130" s="137">
        <v>0</v>
      </c>
      <c r="AO130" s="960"/>
    </row>
    <row r="131" spans="1:41">
      <c r="A131" s="160"/>
      <c r="B131" s="160"/>
      <c r="C131" s="160"/>
      <c r="D131" s="160"/>
      <c r="E131" s="127"/>
      <c r="F131" s="127"/>
      <c r="G131" s="127"/>
      <c r="H131" s="127"/>
      <c r="I131" s="178"/>
      <c r="J131" s="80"/>
      <c r="K131" s="89"/>
      <c r="L131" s="94"/>
      <c r="M131" s="94"/>
      <c r="N131" s="94"/>
      <c r="O131" s="95">
        <v>7</v>
      </c>
      <c r="P131" s="94">
        <v>18600</v>
      </c>
      <c r="Q131" s="94">
        <v>10</v>
      </c>
      <c r="R131" s="96">
        <v>1</v>
      </c>
      <c r="S131" s="1009"/>
      <c r="T131" s="80"/>
      <c r="U131" s="89"/>
      <c r="V131" s="94"/>
      <c r="W131" s="94"/>
      <c r="X131" s="94"/>
      <c r="Y131" s="95">
        <v>7</v>
      </c>
      <c r="Z131" s="94">
        <v>18600</v>
      </c>
      <c r="AA131" s="94">
        <v>10</v>
      </c>
      <c r="AB131" s="96">
        <v>1</v>
      </c>
      <c r="AC131" s="1009"/>
      <c r="AD131" s="80"/>
      <c r="AE131" s="166"/>
      <c r="AF131" s="136"/>
      <c r="AG131" s="136"/>
      <c r="AH131" s="167"/>
      <c r="AI131" s="136"/>
      <c r="AJ131" s="135" t="s">
        <v>620</v>
      </c>
      <c r="AK131" s="136">
        <v>7</v>
      </c>
      <c r="AL131" s="136">
        <v>18600</v>
      </c>
      <c r="AM131" s="136">
        <v>10</v>
      </c>
      <c r="AN131" s="137">
        <v>0</v>
      </c>
      <c r="AO131" s="960"/>
    </row>
    <row r="132" spans="1:41">
      <c r="A132" s="160"/>
      <c r="B132" s="160"/>
      <c r="C132" s="160"/>
      <c r="D132" s="160"/>
      <c r="E132" s="127"/>
      <c r="F132" s="127"/>
      <c r="G132" s="127"/>
      <c r="H132" s="127"/>
      <c r="I132" s="178"/>
      <c r="J132" s="80"/>
      <c r="K132" s="89"/>
      <c r="L132" s="94"/>
      <c r="M132" s="94"/>
      <c r="N132" s="94"/>
      <c r="O132" s="95">
        <v>8</v>
      </c>
      <c r="P132" s="94">
        <v>18700</v>
      </c>
      <c r="Q132" s="94">
        <v>10</v>
      </c>
      <c r="R132" s="96">
        <v>1</v>
      </c>
      <c r="S132" s="1009"/>
      <c r="T132" s="80"/>
      <c r="U132" s="89"/>
      <c r="V132" s="94"/>
      <c r="W132" s="94"/>
      <c r="X132" s="94"/>
      <c r="Y132" s="95">
        <v>8</v>
      </c>
      <c r="Z132" s="94">
        <v>18700</v>
      </c>
      <c r="AA132" s="94">
        <v>10</v>
      </c>
      <c r="AB132" s="96">
        <v>1</v>
      </c>
      <c r="AC132" s="1009"/>
      <c r="AD132" s="80"/>
      <c r="AE132" s="166"/>
      <c r="AF132" s="136"/>
      <c r="AG132" s="136"/>
      <c r="AH132" s="167"/>
      <c r="AI132" s="136"/>
      <c r="AJ132" s="135" t="s">
        <v>621</v>
      </c>
      <c r="AK132" s="136">
        <v>8</v>
      </c>
      <c r="AL132" s="136">
        <v>18700</v>
      </c>
      <c r="AM132" s="136">
        <v>10</v>
      </c>
      <c r="AN132" s="137">
        <v>0</v>
      </c>
      <c r="AO132" s="960"/>
    </row>
    <row r="133" spans="1:41">
      <c r="A133" s="160"/>
      <c r="B133" s="160"/>
      <c r="C133" s="160"/>
      <c r="D133" s="160"/>
      <c r="E133" s="127"/>
      <c r="F133" s="127"/>
      <c r="G133" s="127"/>
      <c r="H133" s="127"/>
      <c r="I133" s="178"/>
      <c r="J133" s="80"/>
      <c r="K133" s="179"/>
      <c r="L133" s="167"/>
      <c r="M133" s="167"/>
      <c r="N133" s="167"/>
      <c r="O133" s="180">
        <v>9</v>
      </c>
      <c r="P133" s="94">
        <v>18800</v>
      </c>
      <c r="Q133" s="94">
        <v>10</v>
      </c>
      <c r="R133" s="96">
        <v>1</v>
      </c>
      <c r="S133" s="1009"/>
      <c r="T133" s="80"/>
      <c r="U133" s="179"/>
      <c r="V133" s="167"/>
      <c r="W133" s="167"/>
      <c r="X133" s="167"/>
      <c r="Y133" s="180">
        <v>9</v>
      </c>
      <c r="Z133" s="94">
        <v>18800</v>
      </c>
      <c r="AA133" s="94">
        <v>10</v>
      </c>
      <c r="AB133" s="96">
        <v>1</v>
      </c>
      <c r="AC133" s="1009"/>
      <c r="AD133" s="80"/>
      <c r="AE133" s="166"/>
      <c r="AF133" s="136"/>
      <c r="AG133" s="136"/>
      <c r="AH133" s="167"/>
      <c r="AI133" s="136"/>
      <c r="AJ133" s="135" t="s">
        <v>622</v>
      </c>
      <c r="AK133" s="136">
        <v>9</v>
      </c>
      <c r="AL133" s="136">
        <v>18800</v>
      </c>
      <c r="AM133" s="136">
        <v>10</v>
      </c>
      <c r="AN133" s="137">
        <v>0</v>
      </c>
      <c r="AO133" s="960"/>
    </row>
    <row r="134" spans="1:41" ht="17.25" thickBot="1">
      <c r="A134" s="160"/>
      <c r="B134" s="160"/>
      <c r="C134" s="160"/>
      <c r="D134" s="160"/>
      <c r="E134" s="127"/>
      <c r="F134" s="127"/>
      <c r="G134" s="127"/>
      <c r="H134" s="127"/>
      <c r="I134" s="178"/>
      <c r="J134" s="80"/>
      <c r="K134" s="104"/>
      <c r="L134" s="105"/>
      <c r="M134" s="105"/>
      <c r="N134" s="106"/>
      <c r="O134" s="125">
        <v>10</v>
      </c>
      <c r="P134" s="123">
        <v>18900</v>
      </c>
      <c r="Q134" s="123">
        <v>10</v>
      </c>
      <c r="R134" s="126">
        <v>1</v>
      </c>
      <c r="S134" s="1010"/>
      <c r="T134" s="80"/>
      <c r="U134" s="179"/>
      <c r="V134" s="167"/>
      <c r="W134" s="167"/>
      <c r="X134" s="167"/>
      <c r="Y134" s="180">
        <v>10</v>
      </c>
      <c r="Z134" s="94">
        <v>18900</v>
      </c>
      <c r="AA134" s="94">
        <v>10</v>
      </c>
      <c r="AB134" s="96">
        <v>1</v>
      </c>
      <c r="AC134" s="1009"/>
      <c r="AD134" s="80"/>
      <c r="AE134" s="166"/>
      <c r="AF134" s="136"/>
      <c r="AG134" s="136"/>
      <c r="AH134" s="167"/>
      <c r="AI134" s="136"/>
      <c r="AJ134" s="135" t="s">
        <v>623</v>
      </c>
      <c r="AK134" s="136">
        <v>10</v>
      </c>
      <c r="AL134" s="136">
        <v>18900</v>
      </c>
      <c r="AM134" s="136">
        <v>10</v>
      </c>
      <c r="AN134" s="137">
        <v>0</v>
      </c>
      <c r="AO134" s="960"/>
    </row>
    <row r="135" spans="1:41" ht="17.25" thickBot="1">
      <c r="A135" s="160"/>
      <c r="B135" s="160"/>
      <c r="C135" s="160"/>
      <c r="D135" s="160"/>
      <c r="E135" s="127"/>
      <c r="F135" s="127"/>
      <c r="G135" s="127"/>
      <c r="H135" s="127"/>
      <c r="I135" s="178"/>
      <c r="J135" s="80"/>
      <c r="T135" s="80"/>
      <c r="U135" s="104"/>
      <c r="V135" s="105"/>
      <c r="W135" s="105"/>
      <c r="X135" s="106"/>
      <c r="Y135" s="125">
        <v>255</v>
      </c>
      <c r="Z135" s="123" t="s">
        <v>624</v>
      </c>
      <c r="AA135" s="123">
        <v>10</v>
      </c>
      <c r="AB135" s="126">
        <v>1</v>
      </c>
      <c r="AC135" s="1010"/>
      <c r="AD135" s="80"/>
      <c r="AE135" s="181"/>
      <c r="AF135" s="148"/>
      <c r="AG135" s="148"/>
      <c r="AH135" s="123"/>
      <c r="AI135" s="148"/>
      <c r="AJ135" s="182" t="s">
        <v>625</v>
      </c>
      <c r="AK135" s="148">
        <v>11</v>
      </c>
      <c r="AL135" s="148">
        <v>19000</v>
      </c>
      <c r="AM135" s="148">
        <v>10</v>
      </c>
      <c r="AN135" s="138">
        <v>0</v>
      </c>
      <c r="AO135" s="961"/>
    </row>
    <row r="136" spans="1:41" s="602" customFormat="1" ht="15.75">
      <c r="A136" s="600"/>
      <c r="B136" s="600"/>
      <c r="C136" s="600"/>
      <c r="D136" s="600"/>
      <c r="E136" s="600"/>
      <c r="F136" s="600"/>
      <c r="G136" s="600"/>
      <c r="H136" s="600"/>
      <c r="I136" s="601"/>
      <c r="K136" s="600"/>
      <c r="L136" s="600"/>
      <c r="M136" s="600"/>
      <c r="N136" s="600"/>
      <c r="O136" s="600"/>
      <c r="P136" s="600"/>
      <c r="Q136" s="600"/>
      <c r="R136" s="600"/>
      <c r="S136" s="601"/>
      <c r="U136" s="600"/>
      <c r="V136" s="600"/>
      <c r="W136" s="600"/>
      <c r="X136" s="600"/>
      <c r="Y136" s="600"/>
      <c r="Z136" s="600"/>
      <c r="AA136" s="600"/>
      <c r="AB136" s="600"/>
      <c r="AC136" s="601"/>
      <c r="AE136" s="600"/>
      <c r="AF136" s="600"/>
      <c r="AG136" s="600"/>
      <c r="AH136" s="600"/>
      <c r="AI136" s="600"/>
      <c r="AJ136" s="600"/>
      <c r="AK136" s="600"/>
      <c r="AL136" s="600"/>
      <c r="AM136" s="600"/>
      <c r="AN136" s="600"/>
      <c r="AO136" s="601"/>
    </row>
    <row r="137" spans="1:41" s="603" customFormat="1" ht="17.25" thickBot="1">
      <c r="A137" s="602"/>
      <c r="B137" s="602"/>
      <c r="C137" s="602"/>
      <c r="D137" s="602"/>
      <c r="E137" s="602"/>
      <c r="F137" s="602"/>
      <c r="G137" s="602"/>
      <c r="H137" s="602"/>
      <c r="I137" s="602"/>
    </row>
    <row r="138" spans="1:41" s="82" customFormat="1" thickBot="1">
      <c r="A138" s="1005" t="s">
        <v>626</v>
      </c>
      <c r="B138" s="1006"/>
      <c r="C138" s="1006"/>
      <c r="D138" s="1006"/>
      <c r="E138" s="1006"/>
      <c r="F138" s="1006"/>
      <c r="G138" s="1006"/>
      <c r="H138" s="1007"/>
      <c r="J138" s="80"/>
      <c r="K138" s="1005" t="s">
        <v>627</v>
      </c>
      <c r="L138" s="1006"/>
      <c r="M138" s="1006"/>
      <c r="N138" s="1006"/>
      <c r="O138" s="1006"/>
      <c r="P138" s="1006"/>
      <c r="Q138" s="1006"/>
      <c r="R138" s="1007"/>
      <c r="S138" s="80"/>
      <c r="T138" s="80"/>
      <c r="U138" s="1005" t="s">
        <v>628</v>
      </c>
      <c r="V138" s="1006"/>
      <c r="W138" s="1006"/>
      <c r="X138" s="1006"/>
      <c r="Y138" s="1006"/>
      <c r="Z138" s="1006"/>
      <c r="AA138" s="1006"/>
      <c r="AB138" s="1007"/>
      <c r="AC138" s="80"/>
      <c r="AD138" s="80"/>
      <c r="AE138" s="1005" t="s">
        <v>629</v>
      </c>
      <c r="AF138" s="1006"/>
      <c r="AG138" s="1006"/>
      <c r="AH138" s="1006"/>
      <c r="AI138" s="1006"/>
      <c r="AJ138" s="1006"/>
      <c r="AK138" s="1006"/>
      <c r="AL138" s="1006"/>
      <c r="AM138" s="1006"/>
      <c r="AN138" s="1007"/>
      <c r="AO138" s="80"/>
    </row>
    <row r="139" spans="1:41" s="82" customFormat="1" ht="31.5">
      <c r="A139" s="972" t="s">
        <v>428</v>
      </c>
      <c r="B139" s="973"/>
      <c r="C139" s="973"/>
      <c r="D139" s="974"/>
      <c r="E139" s="975" t="s">
        <v>429</v>
      </c>
      <c r="F139" s="976"/>
      <c r="G139" s="973"/>
      <c r="H139" s="977"/>
      <c r="I139" s="83" t="s">
        <v>630</v>
      </c>
      <c r="J139" s="80"/>
      <c r="K139" s="978" t="s">
        <v>428</v>
      </c>
      <c r="L139" s="958"/>
      <c r="M139" s="958"/>
      <c r="N139" s="979"/>
      <c r="O139" s="956" t="s">
        <v>429</v>
      </c>
      <c r="P139" s="957"/>
      <c r="Q139" s="958"/>
      <c r="R139" s="959"/>
      <c r="S139" s="83" t="s">
        <v>631</v>
      </c>
      <c r="T139" s="80"/>
      <c r="U139" s="978" t="s">
        <v>428</v>
      </c>
      <c r="V139" s="958"/>
      <c r="W139" s="958"/>
      <c r="X139" s="979"/>
      <c r="Y139" s="956" t="s">
        <v>429</v>
      </c>
      <c r="Z139" s="957"/>
      <c r="AA139" s="958"/>
      <c r="AB139" s="959"/>
      <c r="AC139" s="83" t="s">
        <v>632</v>
      </c>
      <c r="AD139" s="80"/>
      <c r="AE139" s="1000" t="s">
        <v>428</v>
      </c>
      <c r="AF139" s="1001"/>
      <c r="AG139" s="1001"/>
      <c r="AH139" s="1001"/>
      <c r="AI139" s="1002"/>
      <c r="AJ139" s="1003" t="s">
        <v>498</v>
      </c>
      <c r="AK139" s="1001"/>
      <c r="AL139" s="1001"/>
      <c r="AM139" s="1001"/>
      <c r="AN139" s="1004"/>
      <c r="AO139" s="83" t="s">
        <v>632</v>
      </c>
    </row>
    <row r="140" spans="1:41" s="82" customFormat="1" ht="63">
      <c r="A140" s="84" t="s">
        <v>433</v>
      </c>
      <c r="B140" s="85" t="s">
        <v>304</v>
      </c>
      <c r="C140" s="85" t="s">
        <v>434</v>
      </c>
      <c r="D140" s="85" t="s">
        <v>439</v>
      </c>
      <c r="E140" s="86" t="s">
        <v>436</v>
      </c>
      <c r="F140" s="85" t="s">
        <v>304</v>
      </c>
      <c r="G140" s="85" t="s">
        <v>434</v>
      </c>
      <c r="H140" s="87" t="s">
        <v>437</v>
      </c>
      <c r="I140" s="88" t="s">
        <v>2074</v>
      </c>
      <c r="J140" s="80"/>
      <c r="K140" s="89" t="s">
        <v>433</v>
      </c>
      <c r="L140" s="90" t="s">
        <v>304</v>
      </c>
      <c r="M140" s="90" t="s">
        <v>434</v>
      </c>
      <c r="N140" s="90" t="s">
        <v>439</v>
      </c>
      <c r="O140" s="91" t="s">
        <v>436</v>
      </c>
      <c r="P140" s="90" t="s">
        <v>304</v>
      </c>
      <c r="Q140" s="90" t="s">
        <v>434</v>
      </c>
      <c r="R140" s="92" t="s">
        <v>437</v>
      </c>
      <c r="S140" s="93" t="s">
        <v>2074</v>
      </c>
      <c r="T140" s="80"/>
      <c r="U140" s="89" t="s">
        <v>436</v>
      </c>
      <c r="V140" s="90" t="s">
        <v>304</v>
      </c>
      <c r="W140" s="90" t="s">
        <v>440</v>
      </c>
      <c r="X140" s="94" t="s">
        <v>437</v>
      </c>
      <c r="Y140" s="95" t="s">
        <v>436</v>
      </c>
      <c r="Z140" s="90" t="s">
        <v>304</v>
      </c>
      <c r="AA140" s="90" t="s">
        <v>440</v>
      </c>
      <c r="AB140" s="96" t="s">
        <v>437</v>
      </c>
      <c r="AC140" s="93" t="s">
        <v>2074</v>
      </c>
      <c r="AD140" s="80"/>
      <c r="AE140" s="97" t="s">
        <v>543</v>
      </c>
      <c r="AF140" s="90" t="s">
        <v>528</v>
      </c>
      <c r="AG140" s="90" t="s">
        <v>304</v>
      </c>
      <c r="AH140" s="94" t="s">
        <v>341</v>
      </c>
      <c r="AI140" s="90" t="s">
        <v>544</v>
      </c>
      <c r="AJ140" s="91" t="s">
        <v>444</v>
      </c>
      <c r="AK140" s="90" t="s">
        <v>633</v>
      </c>
      <c r="AL140" s="90" t="s">
        <v>304</v>
      </c>
      <c r="AM140" s="90" t="s">
        <v>341</v>
      </c>
      <c r="AN140" s="92" t="s">
        <v>446</v>
      </c>
      <c r="AO140" s="93" t="s">
        <v>2074</v>
      </c>
    </row>
    <row r="141" spans="1:41" s="82" customFormat="1" ht="15.75">
      <c r="A141" s="84">
        <v>5</v>
      </c>
      <c r="B141" s="85">
        <v>18600</v>
      </c>
      <c r="C141" s="85">
        <v>10</v>
      </c>
      <c r="D141" s="85">
        <v>1</v>
      </c>
      <c r="E141" s="86"/>
      <c r="F141" s="85"/>
      <c r="G141" s="85"/>
      <c r="H141" s="87"/>
      <c r="I141" s="960"/>
      <c r="J141" s="80"/>
      <c r="K141" s="89">
        <v>10</v>
      </c>
      <c r="L141" s="90">
        <v>18100</v>
      </c>
      <c r="M141" s="90">
        <v>10</v>
      </c>
      <c r="N141" s="90">
        <v>1</v>
      </c>
      <c r="O141" s="91"/>
      <c r="P141" s="90"/>
      <c r="Q141" s="90"/>
      <c r="R141" s="92"/>
      <c r="S141" s="962"/>
      <c r="T141" s="80"/>
      <c r="U141" s="89">
        <v>10</v>
      </c>
      <c r="V141" s="90">
        <v>18100</v>
      </c>
      <c r="W141" s="90">
        <v>10</v>
      </c>
      <c r="X141" s="94">
        <v>1</v>
      </c>
      <c r="Y141" s="91"/>
      <c r="Z141" s="90"/>
      <c r="AA141" s="90"/>
      <c r="AB141" s="92"/>
      <c r="AC141" s="962"/>
      <c r="AD141" s="80"/>
      <c r="AE141" s="166" t="s">
        <v>634</v>
      </c>
      <c r="AF141" s="136">
        <v>10</v>
      </c>
      <c r="AG141" s="136">
        <v>18100</v>
      </c>
      <c r="AH141" s="167">
        <v>10</v>
      </c>
      <c r="AI141" s="136">
        <v>0</v>
      </c>
      <c r="AJ141" s="135"/>
      <c r="AK141" s="136"/>
      <c r="AL141" s="136"/>
      <c r="AM141" s="136"/>
      <c r="AN141" s="137"/>
      <c r="AO141" s="962"/>
    </row>
    <row r="142" spans="1:41" s="82" customFormat="1" ht="15.75">
      <c r="A142" s="84">
        <v>4</v>
      </c>
      <c r="B142" s="85">
        <v>18700</v>
      </c>
      <c r="C142" s="85">
        <v>10</v>
      </c>
      <c r="D142" s="85">
        <v>1</v>
      </c>
      <c r="E142" s="86"/>
      <c r="F142" s="85"/>
      <c r="G142" s="85"/>
      <c r="H142" s="87"/>
      <c r="I142" s="960"/>
      <c r="J142" s="80"/>
      <c r="K142" s="89">
        <v>9</v>
      </c>
      <c r="L142" s="90">
        <v>18200</v>
      </c>
      <c r="M142" s="90">
        <v>10</v>
      </c>
      <c r="N142" s="90">
        <v>1</v>
      </c>
      <c r="O142" s="91"/>
      <c r="P142" s="90"/>
      <c r="Q142" s="90"/>
      <c r="R142" s="92"/>
      <c r="S142" s="960"/>
      <c r="T142" s="80"/>
      <c r="U142" s="89">
        <v>9</v>
      </c>
      <c r="V142" s="90">
        <v>18200</v>
      </c>
      <c r="W142" s="90">
        <v>10</v>
      </c>
      <c r="X142" s="94">
        <v>1</v>
      </c>
      <c r="Y142" s="95"/>
      <c r="Z142" s="90"/>
      <c r="AA142" s="90"/>
      <c r="AB142" s="96"/>
      <c r="AC142" s="960"/>
      <c r="AD142" s="80"/>
      <c r="AE142" s="166" t="s">
        <v>635</v>
      </c>
      <c r="AF142" s="136">
        <v>9</v>
      </c>
      <c r="AG142" s="136">
        <v>18200</v>
      </c>
      <c r="AH142" s="167">
        <v>10</v>
      </c>
      <c r="AI142" s="136">
        <v>0</v>
      </c>
      <c r="AJ142" s="135"/>
      <c r="AK142" s="136"/>
      <c r="AL142" s="136"/>
      <c r="AM142" s="136"/>
      <c r="AN142" s="137"/>
      <c r="AO142" s="960"/>
    </row>
    <row r="143" spans="1:41" s="82" customFormat="1" ht="15.75">
      <c r="A143" s="84">
        <v>3</v>
      </c>
      <c r="B143" s="100">
        <v>18800</v>
      </c>
      <c r="C143" s="100">
        <v>10</v>
      </c>
      <c r="D143" s="100">
        <v>1</v>
      </c>
      <c r="E143" s="108"/>
      <c r="F143" s="109"/>
      <c r="G143" s="109"/>
      <c r="H143" s="110"/>
      <c r="I143" s="960"/>
      <c r="J143" s="80"/>
      <c r="K143" s="89">
        <v>8</v>
      </c>
      <c r="L143" s="90">
        <v>18300</v>
      </c>
      <c r="M143" s="90">
        <v>10</v>
      </c>
      <c r="N143" s="90">
        <v>1</v>
      </c>
      <c r="O143" s="91"/>
      <c r="P143" s="90"/>
      <c r="Q143" s="90"/>
      <c r="R143" s="92"/>
      <c r="S143" s="960"/>
      <c r="T143" s="80"/>
      <c r="U143" s="89">
        <v>8</v>
      </c>
      <c r="V143" s="90">
        <v>18300</v>
      </c>
      <c r="W143" s="90">
        <v>10</v>
      </c>
      <c r="X143" s="94">
        <v>1</v>
      </c>
      <c r="Y143" s="95"/>
      <c r="Z143" s="90"/>
      <c r="AA143" s="90"/>
      <c r="AB143" s="96"/>
      <c r="AC143" s="960"/>
      <c r="AD143" s="80"/>
      <c r="AE143" s="166" t="s">
        <v>636</v>
      </c>
      <c r="AF143" s="136">
        <v>8</v>
      </c>
      <c r="AG143" s="136">
        <v>18300</v>
      </c>
      <c r="AH143" s="167">
        <v>10</v>
      </c>
      <c r="AI143" s="136">
        <v>0</v>
      </c>
      <c r="AJ143" s="135"/>
      <c r="AK143" s="136"/>
      <c r="AL143" s="136"/>
      <c r="AM143" s="136"/>
      <c r="AN143" s="137"/>
      <c r="AO143" s="960"/>
    </row>
    <row r="144" spans="1:41" s="82" customFormat="1" ht="15.75">
      <c r="A144" s="84">
        <v>2</v>
      </c>
      <c r="B144" s="100">
        <v>18900</v>
      </c>
      <c r="C144" s="100">
        <v>10</v>
      </c>
      <c r="D144" s="100">
        <v>1</v>
      </c>
      <c r="E144" s="108"/>
      <c r="F144" s="109"/>
      <c r="G144" s="109"/>
      <c r="H144" s="110"/>
      <c r="I144" s="960"/>
      <c r="J144" s="80"/>
      <c r="K144" s="89">
        <v>7</v>
      </c>
      <c r="L144" s="90">
        <v>18400</v>
      </c>
      <c r="M144" s="90">
        <v>10</v>
      </c>
      <c r="N144" s="90">
        <v>1</v>
      </c>
      <c r="O144" s="91"/>
      <c r="P144" s="90"/>
      <c r="Q144" s="90"/>
      <c r="R144" s="92"/>
      <c r="S144" s="960"/>
      <c r="T144" s="80"/>
      <c r="U144" s="89">
        <v>7</v>
      </c>
      <c r="V144" s="90">
        <v>18400</v>
      </c>
      <c r="W144" s="90">
        <v>10</v>
      </c>
      <c r="X144" s="94">
        <v>1</v>
      </c>
      <c r="Y144" s="95"/>
      <c r="Z144" s="90"/>
      <c r="AA144" s="90"/>
      <c r="AB144" s="96"/>
      <c r="AC144" s="960"/>
      <c r="AD144" s="80"/>
      <c r="AE144" s="166" t="s">
        <v>637</v>
      </c>
      <c r="AF144" s="136">
        <v>7</v>
      </c>
      <c r="AG144" s="136">
        <v>18400</v>
      </c>
      <c r="AH144" s="167">
        <v>10</v>
      </c>
      <c r="AI144" s="136">
        <v>0</v>
      </c>
      <c r="AJ144" s="135"/>
      <c r="AK144" s="136"/>
      <c r="AL144" s="136"/>
      <c r="AM144" s="136"/>
      <c r="AN144" s="137"/>
      <c r="AO144" s="960"/>
    </row>
    <row r="145" spans="1:41" s="82" customFormat="1" ht="15.75">
      <c r="A145" s="84">
        <v>1</v>
      </c>
      <c r="B145" s="100">
        <v>19000</v>
      </c>
      <c r="C145" s="100">
        <v>10</v>
      </c>
      <c r="D145" s="100">
        <v>1</v>
      </c>
      <c r="E145" s="108"/>
      <c r="F145" s="109"/>
      <c r="G145" s="109"/>
      <c r="H145" s="110"/>
      <c r="I145" s="960"/>
      <c r="J145" s="80"/>
      <c r="K145" s="89">
        <v>6</v>
      </c>
      <c r="L145" s="90">
        <v>18500</v>
      </c>
      <c r="M145" s="90">
        <v>10</v>
      </c>
      <c r="N145" s="90">
        <v>1</v>
      </c>
      <c r="O145" s="91"/>
      <c r="P145" s="90"/>
      <c r="Q145" s="90"/>
      <c r="R145" s="92"/>
      <c r="S145" s="960"/>
      <c r="T145" s="80"/>
      <c r="U145" s="89">
        <v>6</v>
      </c>
      <c r="V145" s="90">
        <v>18500</v>
      </c>
      <c r="W145" s="90">
        <v>10</v>
      </c>
      <c r="X145" s="94">
        <v>1</v>
      </c>
      <c r="Y145" s="95"/>
      <c r="Z145" s="90"/>
      <c r="AA145" s="90"/>
      <c r="AB145" s="96"/>
      <c r="AC145" s="960"/>
      <c r="AD145" s="80"/>
      <c r="AE145" s="166" t="s">
        <v>638</v>
      </c>
      <c r="AF145" s="136">
        <v>6</v>
      </c>
      <c r="AG145" s="136">
        <v>18500</v>
      </c>
      <c r="AH145" s="167">
        <v>10</v>
      </c>
      <c r="AI145" s="136">
        <v>0</v>
      </c>
      <c r="AJ145" s="135"/>
      <c r="AK145" s="136"/>
      <c r="AL145" s="136"/>
      <c r="AM145" s="136"/>
      <c r="AN145" s="137"/>
      <c r="AO145" s="960"/>
    </row>
    <row r="146" spans="1:41" s="82" customFormat="1" ht="15.75">
      <c r="A146" s="183"/>
      <c r="B146" s="109"/>
      <c r="C146" s="109"/>
      <c r="D146" s="184"/>
      <c r="E146" s="115">
        <v>1</v>
      </c>
      <c r="F146" s="100">
        <v>19200</v>
      </c>
      <c r="G146" s="100">
        <v>5</v>
      </c>
      <c r="H146" s="116">
        <v>1</v>
      </c>
      <c r="I146" s="960"/>
      <c r="J146" s="80"/>
      <c r="K146" s="89">
        <v>5</v>
      </c>
      <c r="L146" s="90">
        <v>18600</v>
      </c>
      <c r="M146" s="90">
        <v>10</v>
      </c>
      <c r="N146" s="90">
        <v>1</v>
      </c>
      <c r="O146" s="91"/>
      <c r="P146" s="90"/>
      <c r="Q146" s="90"/>
      <c r="R146" s="92"/>
      <c r="S146" s="960"/>
      <c r="T146" s="80"/>
      <c r="U146" s="89">
        <v>5</v>
      </c>
      <c r="V146" s="90">
        <v>18600</v>
      </c>
      <c r="W146" s="90">
        <v>10</v>
      </c>
      <c r="X146" s="94">
        <v>1</v>
      </c>
      <c r="Y146" s="95"/>
      <c r="Z146" s="90"/>
      <c r="AA146" s="90"/>
      <c r="AB146" s="96"/>
      <c r="AC146" s="960"/>
      <c r="AD146" s="80"/>
      <c r="AE146" s="166" t="s">
        <v>639</v>
      </c>
      <c r="AF146" s="136">
        <v>5</v>
      </c>
      <c r="AG146" s="136">
        <v>18600</v>
      </c>
      <c r="AH146" s="167">
        <v>10</v>
      </c>
      <c r="AI146" s="136">
        <v>0</v>
      </c>
      <c r="AJ146" s="135"/>
      <c r="AK146" s="136"/>
      <c r="AL146" s="136"/>
      <c r="AM146" s="136"/>
      <c r="AN146" s="137"/>
      <c r="AO146" s="960"/>
    </row>
    <row r="147" spans="1:41" s="82" customFormat="1" thickBot="1">
      <c r="A147" s="142"/>
      <c r="B147" s="143"/>
      <c r="C147" s="143"/>
      <c r="D147" s="144"/>
      <c r="E147" s="120">
        <v>2</v>
      </c>
      <c r="F147" s="118">
        <v>19300</v>
      </c>
      <c r="G147" s="118">
        <v>1</v>
      </c>
      <c r="H147" s="121">
        <v>1</v>
      </c>
      <c r="I147" s="961"/>
      <c r="J147" s="80"/>
      <c r="K147" s="89">
        <v>4</v>
      </c>
      <c r="L147" s="90">
        <v>18700</v>
      </c>
      <c r="M147" s="90">
        <v>10</v>
      </c>
      <c r="N147" s="90">
        <v>1</v>
      </c>
      <c r="O147" s="91"/>
      <c r="P147" s="90"/>
      <c r="Q147" s="90"/>
      <c r="R147" s="92"/>
      <c r="S147" s="960"/>
      <c r="T147" s="80"/>
      <c r="U147" s="89">
        <v>4</v>
      </c>
      <c r="V147" s="90">
        <v>18700</v>
      </c>
      <c r="W147" s="90">
        <v>10</v>
      </c>
      <c r="X147" s="94">
        <v>1</v>
      </c>
      <c r="Y147" s="95"/>
      <c r="Z147" s="90"/>
      <c r="AA147" s="90"/>
      <c r="AB147" s="96"/>
      <c r="AC147" s="960"/>
      <c r="AD147" s="80"/>
      <c r="AE147" s="166" t="s">
        <v>640</v>
      </c>
      <c r="AF147" s="136">
        <v>4</v>
      </c>
      <c r="AG147" s="136">
        <v>18700</v>
      </c>
      <c r="AH147" s="167">
        <v>10</v>
      </c>
      <c r="AI147" s="136">
        <v>0</v>
      </c>
      <c r="AJ147" s="135"/>
      <c r="AK147" s="136"/>
      <c r="AL147" s="136"/>
      <c r="AM147" s="136"/>
      <c r="AN147" s="137"/>
      <c r="AO147" s="960"/>
    </row>
    <row r="148" spans="1:41" s="82" customFormat="1" ht="15.75">
      <c r="A148" s="160"/>
      <c r="B148" s="160"/>
      <c r="C148" s="160"/>
      <c r="D148" s="160"/>
      <c r="E148" s="127"/>
      <c r="F148" s="127"/>
      <c r="G148" s="127"/>
      <c r="H148" s="127"/>
      <c r="I148" s="178"/>
      <c r="J148" s="80"/>
      <c r="K148" s="89">
        <v>3</v>
      </c>
      <c r="L148" s="90">
        <v>18800</v>
      </c>
      <c r="M148" s="90">
        <v>10</v>
      </c>
      <c r="N148" s="90">
        <v>1</v>
      </c>
      <c r="O148" s="111"/>
      <c r="P148" s="112"/>
      <c r="Q148" s="112"/>
      <c r="R148" s="113"/>
      <c r="S148" s="960"/>
      <c r="T148" s="80"/>
      <c r="U148" s="89">
        <v>3</v>
      </c>
      <c r="V148" s="94">
        <v>18800</v>
      </c>
      <c r="W148" s="94">
        <v>10</v>
      </c>
      <c r="X148" s="94">
        <v>1</v>
      </c>
      <c r="Y148" s="95"/>
      <c r="Z148" s="90"/>
      <c r="AA148" s="90"/>
      <c r="AB148" s="96"/>
      <c r="AC148" s="960"/>
      <c r="AD148" s="80"/>
      <c r="AE148" s="166" t="s">
        <v>641</v>
      </c>
      <c r="AF148" s="136">
        <v>3</v>
      </c>
      <c r="AG148" s="136">
        <v>18800</v>
      </c>
      <c r="AH148" s="167">
        <v>10</v>
      </c>
      <c r="AI148" s="136">
        <v>0</v>
      </c>
      <c r="AJ148" s="135"/>
      <c r="AK148" s="136"/>
      <c r="AL148" s="136"/>
      <c r="AM148" s="136"/>
      <c r="AN148" s="137"/>
      <c r="AO148" s="960"/>
    </row>
    <row r="149" spans="1:41">
      <c r="A149" s="160"/>
      <c r="B149" s="160"/>
      <c r="C149" s="160"/>
      <c r="D149" s="160"/>
      <c r="E149" s="127"/>
      <c r="F149" s="127"/>
      <c r="G149" s="127"/>
      <c r="H149" s="127"/>
      <c r="I149" s="178"/>
      <c r="K149" s="89">
        <v>2</v>
      </c>
      <c r="L149" s="90">
        <v>18900</v>
      </c>
      <c r="M149" s="90">
        <v>10</v>
      </c>
      <c r="N149" s="90">
        <v>1</v>
      </c>
      <c r="O149" s="111"/>
      <c r="P149" s="112"/>
      <c r="Q149" s="112"/>
      <c r="R149" s="113"/>
      <c r="S149" s="960"/>
      <c r="U149" s="89">
        <v>2</v>
      </c>
      <c r="V149" s="94">
        <v>18900</v>
      </c>
      <c r="W149" s="94">
        <v>10</v>
      </c>
      <c r="X149" s="94">
        <v>1</v>
      </c>
      <c r="Y149" s="111"/>
      <c r="Z149" s="112"/>
      <c r="AA149" s="112"/>
      <c r="AB149" s="113"/>
      <c r="AC149" s="960"/>
      <c r="AE149" s="166" t="s">
        <v>642</v>
      </c>
      <c r="AF149" s="136">
        <v>2</v>
      </c>
      <c r="AG149" s="136">
        <v>18900</v>
      </c>
      <c r="AH149" s="167">
        <v>10</v>
      </c>
      <c r="AI149" s="136">
        <v>0</v>
      </c>
      <c r="AJ149" s="135"/>
      <c r="AK149" s="136"/>
      <c r="AL149" s="136"/>
      <c r="AM149" s="136"/>
      <c r="AN149" s="137"/>
      <c r="AO149" s="960"/>
    </row>
    <row r="150" spans="1:41">
      <c r="A150" s="160"/>
      <c r="B150" s="160"/>
      <c r="C150" s="160"/>
      <c r="D150" s="160"/>
      <c r="E150" s="127"/>
      <c r="F150" s="127"/>
      <c r="G150" s="127"/>
      <c r="H150" s="127"/>
      <c r="I150" s="178"/>
      <c r="J150" s="80"/>
      <c r="K150" s="89">
        <v>1</v>
      </c>
      <c r="L150" s="90">
        <v>19000</v>
      </c>
      <c r="M150" s="90">
        <v>10</v>
      </c>
      <c r="N150" s="90">
        <v>1</v>
      </c>
      <c r="O150" s="91"/>
      <c r="P150" s="90"/>
      <c r="Q150" s="90"/>
      <c r="R150" s="92"/>
      <c r="S150" s="960"/>
      <c r="T150" s="80"/>
      <c r="U150" s="89">
        <v>1</v>
      </c>
      <c r="V150" s="94">
        <v>19000</v>
      </c>
      <c r="W150" s="94">
        <v>10</v>
      </c>
      <c r="X150" s="94">
        <v>1</v>
      </c>
      <c r="Y150" s="111"/>
      <c r="Z150" s="112"/>
      <c r="AA150" s="112"/>
      <c r="AB150" s="113"/>
      <c r="AC150" s="960"/>
      <c r="AD150" s="80"/>
      <c r="AE150" s="166" t="s">
        <v>643</v>
      </c>
      <c r="AF150" s="136">
        <v>1</v>
      </c>
      <c r="AG150" s="136">
        <v>19000</v>
      </c>
      <c r="AH150" s="167">
        <v>10</v>
      </c>
      <c r="AI150" s="136">
        <v>0</v>
      </c>
      <c r="AJ150" s="135"/>
      <c r="AK150" s="136"/>
      <c r="AL150" s="136"/>
      <c r="AM150" s="136"/>
      <c r="AN150" s="137"/>
      <c r="AO150" s="960"/>
    </row>
    <row r="151" spans="1:41">
      <c r="A151" s="160"/>
      <c r="B151" s="160"/>
      <c r="C151" s="160"/>
      <c r="D151" s="160"/>
      <c r="E151" s="127"/>
      <c r="F151" s="127"/>
      <c r="G151" s="127"/>
      <c r="H151" s="127"/>
      <c r="I151" s="178"/>
      <c r="K151" s="89"/>
      <c r="L151" s="90"/>
      <c r="M151" s="90"/>
      <c r="N151" s="90"/>
      <c r="O151" s="91">
        <v>1</v>
      </c>
      <c r="P151" s="90">
        <v>19200</v>
      </c>
      <c r="Q151" s="90">
        <v>5</v>
      </c>
      <c r="R151" s="92">
        <v>1</v>
      </c>
      <c r="S151" s="960"/>
      <c r="U151" s="89"/>
      <c r="V151" s="94"/>
      <c r="W151" s="94"/>
      <c r="X151" s="94"/>
      <c r="Y151" s="91">
        <v>1</v>
      </c>
      <c r="Z151" s="90">
        <v>19200</v>
      </c>
      <c r="AA151" s="90">
        <v>5</v>
      </c>
      <c r="AB151" s="92">
        <v>1</v>
      </c>
      <c r="AC151" s="960"/>
      <c r="AD151" s="80"/>
      <c r="AE151" s="166"/>
      <c r="AF151" s="136"/>
      <c r="AG151" s="136"/>
      <c r="AH151" s="167"/>
      <c r="AI151" s="136"/>
      <c r="AJ151" s="185" t="s">
        <v>644</v>
      </c>
      <c r="AK151" s="136">
        <v>1</v>
      </c>
      <c r="AL151" s="136">
        <v>19200</v>
      </c>
      <c r="AM151" s="136">
        <v>5</v>
      </c>
      <c r="AN151" s="137">
        <v>0</v>
      </c>
      <c r="AO151" s="960"/>
    </row>
    <row r="152" spans="1:41" ht="17.25" thickBot="1">
      <c r="A152" s="160"/>
      <c r="B152" s="160"/>
      <c r="C152" s="160"/>
      <c r="D152" s="160"/>
      <c r="E152" s="127"/>
      <c r="F152" s="127"/>
      <c r="G152" s="127"/>
      <c r="H152" s="127"/>
      <c r="I152" s="178"/>
      <c r="J152" s="80"/>
      <c r="K152" s="104"/>
      <c r="L152" s="105"/>
      <c r="M152" s="105"/>
      <c r="N152" s="106"/>
      <c r="O152" s="182">
        <v>2</v>
      </c>
      <c r="P152" s="148">
        <v>19300</v>
      </c>
      <c r="Q152" s="148">
        <v>1</v>
      </c>
      <c r="R152" s="138">
        <v>1</v>
      </c>
      <c r="S152" s="961"/>
      <c r="T152" s="80"/>
      <c r="U152" s="104"/>
      <c r="V152" s="105"/>
      <c r="W152" s="105"/>
      <c r="X152" s="106"/>
      <c r="Y152" s="182">
        <v>2</v>
      </c>
      <c r="Z152" s="148">
        <v>19300</v>
      </c>
      <c r="AA152" s="148">
        <v>1</v>
      </c>
      <c r="AB152" s="138">
        <v>1</v>
      </c>
      <c r="AC152" s="961"/>
      <c r="AD152" s="80"/>
      <c r="AE152" s="181"/>
      <c r="AF152" s="148"/>
      <c r="AG152" s="148"/>
      <c r="AH152" s="123"/>
      <c r="AI152" s="148"/>
      <c r="AJ152" s="147" t="s">
        <v>645</v>
      </c>
      <c r="AK152" s="148">
        <v>2</v>
      </c>
      <c r="AL152" s="148">
        <v>19300</v>
      </c>
      <c r="AM152" s="148">
        <v>1</v>
      </c>
      <c r="AN152" s="138">
        <v>0</v>
      </c>
      <c r="AO152" s="961"/>
    </row>
    <row r="153" spans="1:41" s="603" customFormat="1">
      <c r="A153" s="600"/>
      <c r="B153" s="600"/>
      <c r="C153" s="600"/>
      <c r="D153" s="600"/>
      <c r="E153" s="600"/>
      <c r="F153" s="600"/>
      <c r="G153" s="600"/>
      <c r="H153" s="600"/>
      <c r="I153" s="601"/>
      <c r="AE153" s="604"/>
      <c r="AF153" s="600"/>
      <c r="AG153" s="600"/>
      <c r="AH153" s="600"/>
      <c r="AI153" s="605"/>
      <c r="AJ153" s="600"/>
      <c r="AK153" s="600"/>
      <c r="AL153" s="600"/>
      <c r="AM153" s="600"/>
      <c r="AN153" s="600"/>
      <c r="AO153" s="601"/>
    </row>
    <row r="154" spans="1:41" s="603" customFormat="1" ht="17.25" thickBot="1">
      <c r="A154" s="602"/>
      <c r="B154" s="602"/>
      <c r="C154" s="602"/>
      <c r="D154" s="602"/>
      <c r="E154" s="602"/>
      <c r="F154" s="602"/>
      <c r="G154" s="602"/>
      <c r="H154" s="602"/>
      <c r="I154" s="602"/>
    </row>
    <row r="155" spans="1:41" s="82" customFormat="1" thickBot="1">
      <c r="A155" s="1005" t="s">
        <v>646</v>
      </c>
      <c r="B155" s="1006"/>
      <c r="C155" s="1006"/>
      <c r="D155" s="1006"/>
      <c r="E155" s="1006"/>
      <c r="F155" s="1006"/>
      <c r="G155" s="1006"/>
      <c r="H155" s="1007"/>
      <c r="J155" s="80"/>
      <c r="K155" s="1005" t="s">
        <v>647</v>
      </c>
      <c r="L155" s="1006"/>
      <c r="M155" s="1006"/>
      <c r="N155" s="1006"/>
      <c r="O155" s="1006"/>
      <c r="P155" s="1006"/>
      <c r="Q155" s="1006"/>
      <c r="R155" s="1007"/>
      <c r="S155" s="80"/>
      <c r="T155" s="80"/>
      <c r="U155" s="1005" t="s">
        <v>648</v>
      </c>
      <c r="V155" s="1006"/>
      <c r="W155" s="1006"/>
      <c r="X155" s="1006"/>
      <c r="Y155" s="1006"/>
      <c r="Z155" s="1006"/>
      <c r="AA155" s="1006"/>
      <c r="AB155" s="1007"/>
      <c r="AC155" s="80"/>
      <c r="AD155" s="80"/>
      <c r="AE155" s="1005" t="s">
        <v>649</v>
      </c>
      <c r="AF155" s="1006"/>
      <c r="AG155" s="1006"/>
      <c r="AH155" s="1006"/>
      <c r="AI155" s="1006"/>
      <c r="AJ155" s="1006"/>
      <c r="AK155" s="1006"/>
      <c r="AL155" s="1006"/>
      <c r="AM155" s="1006"/>
      <c r="AN155" s="1007"/>
      <c r="AO155" s="80"/>
    </row>
    <row r="156" spans="1:41" s="82" customFormat="1" ht="31.5">
      <c r="A156" s="972" t="s">
        <v>428</v>
      </c>
      <c r="B156" s="973"/>
      <c r="C156" s="973"/>
      <c r="D156" s="974"/>
      <c r="E156" s="975" t="s">
        <v>429</v>
      </c>
      <c r="F156" s="976"/>
      <c r="G156" s="973"/>
      <c r="H156" s="977"/>
      <c r="I156" s="83" t="s">
        <v>650</v>
      </c>
      <c r="J156" s="80"/>
      <c r="K156" s="978" t="s">
        <v>428</v>
      </c>
      <c r="L156" s="958"/>
      <c r="M156" s="958"/>
      <c r="N156" s="979"/>
      <c r="O156" s="956" t="s">
        <v>429</v>
      </c>
      <c r="P156" s="957"/>
      <c r="Q156" s="958"/>
      <c r="R156" s="959"/>
      <c r="S156" s="83" t="s">
        <v>651</v>
      </c>
      <c r="T156" s="80"/>
      <c r="U156" s="978" t="s">
        <v>428</v>
      </c>
      <c r="V156" s="958"/>
      <c r="W156" s="958"/>
      <c r="X156" s="979"/>
      <c r="Y156" s="956" t="s">
        <v>429</v>
      </c>
      <c r="Z156" s="957"/>
      <c r="AA156" s="958"/>
      <c r="AB156" s="959"/>
      <c r="AC156" s="83" t="s">
        <v>652</v>
      </c>
      <c r="AD156" s="80"/>
      <c r="AE156" s="1000" t="s">
        <v>428</v>
      </c>
      <c r="AF156" s="1001"/>
      <c r="AG156" s="1001"/>
      <c r="AH156" s="1001"/>
      <c r="AI156" s="1002"/>
      <c r="AJ156" s="1003" t="s">
        <v>653</v>
      </c>
      <c r="AK156" s="1001"/>
      <c r="AL156" s="1001"/>
      <c r="AM156" s="1001"/>
      <c r="AN156" s="1004"/>
      <c r="AO156" s="83" t="s">
        <v>654</v>
      </c>
    </row>
    <row r="157" spans="1:41" s="82" customFormat="1" ht="63">
      <c r="A157" s="84" t="s">
        <v>433</v>
      </c>
      <c r="B157" s="85" t="s">
        <v>304</v>
      </c>
      <c r="C157" s="85" t="s">
        <v>434</v>
      </c>
      <c r="D157" s="85" t="s">
        <v>439</v>
      </c>
      <c r="E157" s="86" t="s">
        <v>436</v>
      </c>
      <c r="F157" s="85" t="s">
        <v>304</v>
      </c>
      <c r="G157" s="85" t="s">
        <v>434</v>
      </c>
      <c r="H157" s="87" t="s">
        <v>437</v>
      </c>
      <c r="I157" s="88" t="s">
        <v>2074</v>
      </c>
      <c r="J157" s="80"/>
      <c r="K157" s="89" t="s">
        <v>433</v>
      </c>
      <c r="L157" s="90" t="s">
        <v>304</v>
      </c>
      <c r="M157" s="90" t="s">
        <v>434</v>
      </c>
      <c r="N157" s="90" t="s">
        <v>439</v>
      </c>
      <c r="O157" s="91" t="s">
        <v>436</v>
      </c>
      <c r="P157" s="90" t="s">
        <v>304</v>
      </c>
      <c r="Q157" s="90" t="s">
        <v>434</v>
      </c>
      <c r="R157" s="92" t="s">
        <v>437</v>
      </c>
      <c r="S157" s="93" t="s">
        <v>2074</v>
      </c>
      <c r="T157" s="80"/>
      <c r="U157" s="89" t="s">
        <v>433</v>
      </c>
      <c r="V157" s="90" t="s">
        <v>304</v>
      </c>
      <c r="W157" s="90" t="s">
        <v>434</v>
      </c>
      <c r="X157" s="90" t="s">
        <v>439</v>
      </c>
      <c r="Y157" s="91" t="s">
        <v>436</v>
      </c>
      <c r="Z157" s="90" t="s">
        <v>304</v>
      </c>
      <c r="AA157" s="90" t="s">
        <v>434</v>
      </c>
      <c r="AB157" s="92" t="s">
        <v>437</v>
      </c>
      <c r="AC157" s="93" t="s">
        <v>2074</v>
      </c>
      <c r="AD157" s="80"/>
      <c r="AE157" s="97" t="s">
        <v>441</v>
      </c>
      <c r="AF157" s="90" t="s">
        <v>460</v>
      </c>
      <c r="AG157" s="90" t="s">
        <v>304</v>
      </c>
      <c r="AH157" s="94" t="s">
        <v>341</v>
      </c>
      <c r="AI157" s="90" t="s">
        <v>527</v>
      </c>
      <c r="AJ157" s="91" t="s">
        <v>444</v>
      </c>
      <c r="AK157" s="90" t="s">
        <v>528</v>
      </c>
      <c r="AL157" s="90" t="s">
        <v>304</v>
      </c>
      <c r="AM157" s="90" t="s">
        <v>341</v>
      </c>
      <c r="AN157" s="92" t="s">
        <v>446</v>
      </c>
      <c r="AO157" s="93" t="s">
        <v>2074</v>
      </c>
    </row>
    <row r="158" spans="1:41" s="82" customFormat="1" ht="15.75">
      <c r="A158" s="84">
        <v>5</v>
      </c>
      <c r="B158" s="85">
        <v>18600</v>
      </c>
      <c r="C158" s="85">
        <v>10</v>
      </c>
      <c r="D158" s="85">
        <v>1</v>
      </c>
      <c r="E158" s="86"/>
      <c r="F158" s="85"/>
      <c r="G158" s="85"/>
      <c r="H158" s="87"/>
      <c r="I158" s="962"/>
      <c r="J158" s="80"/>
      <c r="K158" s="84">
        <v>10</v>
      </c>
      <c r="L158" s="85">
        <v>18100</v>
      </c>
      <c r="M158" s="85">
        <v>10</v>
      </c>
      <c r="N158" s="85">
        <v>1</v>
      </c>
      <c r="O158" s="91"/>
      <c r="P158" s="90"/>
      <c r="Q158" s="90"/>
      <c r="R158" s="92"/>
      <c r="S158" s="962"/>
      <c r="T158" s="80"/>
      <c r="U158" s="84">
        <v>10</v>
      </c>
      <c r="V158" s="85">
        <v>18100</v>
      </c>
      <c r="W158" s="85">
        <v>10</v>
      </c>
      <c r="X158" s="85">
        <v>1</v>
      </c>
      <c r="Y158" s="91"/>
      <c r="Z158" s="90"/>
      <c r="AA158" s="90"/>
      <c r="AB158" s="92"/>
      <c r="AC158" s="962"/>
      <c r="AD158" s="80"/>
      <c r="AE158" s="101" t="s">
        <v>655</v>
      </c>
      <c r="AF158" s="94">
        <v>10</v>
      </c>
      <c r="AG158" s="94">
        <v>18100</v>
      </c>
      <c r="AH158" s="94">
        <v>10</v>
      </c>
      <c r="AI158" s="102">
        <v>0</v>
      </c>
      <c r="AJ158" s="136"/>
      <c r="AK158" s="136"/>
      <c r="AL158" s="136"/>
      <c r="AM158" s="136"/>
      <c r="AN158" s="136"/>
      <c r="AO158" s="962"/>
    </row>
    <row r="159" spans="1:41" s="82" customFormat="1" ht="15.75">
      <c r="A159" s="84">
        <v>4</v>
      </c>
      <c r="B159" s="85">
        <v>18700</v>
      </c>
      <c r="C159" s="85">
        <v>10</v>
      </c>
      <c r="D159" s="85">
        <v>1</v>
      </c>
      <c r="E159" s="86"/>
      <c r="F159" s="85"/>
      <c r="G159" s="85"/>
      <c r="H159" s="87"/>
      <c r="I159" s="960"/>
      <c r="J159" s="80"/>
      <c r="K159" s="84">
        <v>9</v>
      </c>
      <c r="L159" s="85">
        <v>18200</v>
      </c>
      <c r="M159" s="85">
        <v>10</v>
      </c>
      <c r="N159" s="85">
        <v>1</v>
      </c>
      <c r="O159" s="95"/>
      <c r="P159" s="90"/>
      <c r="Q159" s="90"/>
      <c r="R159" s="92"/>
      <c r="S159" s="960"/>
      <c r="T159" s="80"/>
      <c r="U159" s="84">
        <v>9</v>
      </c>
      <c r="V159" s="85">
        <v>18200</v>
      </c>
      <c r="W159" s="85">
        <v>10</v>
      </c>
      <c r="X159" s="85">
        <v>1</v>
      </c>
      <c r="Y159" s="95"/>
      <c r="Z159" s="90"/>
      <c r="AA159" s="90"/>
      <c r="AB159" s="92"/>
      <c r="AC159" s="960"/>
      <c r="AD159" s="80"/>
      <c r="AE159" s="166" t="s">
        <v>656</v>
      </c>
      <c r="AF159" s="136">
        <v>9</v>
      </c>
      <c r="AG159" s="136">
        <v>18200</v>
      </c>
      <c r="AH159" s="167">
        <v>10</v>
      </c>
      <c r="AI159" s="102">
        <v>0</v>
      </c>
      <c r="AJ159" s="135"/>
      <c r="AK159" s="136"/>
      <c r="AL159" s="136"/>
      <c r="AM159" s="136"/>
      <c r="AN159" s="137"/>
      <c r="AO159" s="960"/>
    </row>
    <row r="160" spans="1:41" s="82" customFormat="1" ht="15.75">
      <c r="A160" s="84">
        <v>3</v>
      </c>
      <c r="B160" s="100">
        <v>18800</v>
      </c>
      <c r="C160" s="100">
        <v>10</v>
      </c>
      <c r="D160" s="100">
        <v>1</v>
      </c>
      <c r="E160" s="108"/>
      <c r="F160" s="109"/>
      <c r="G160" s="109"/>
      <c r="H160" s="110"/>
      <c r="I160" s="960"/>
      <c r="J160" s="80"/>
      <c r="K160" s="84">
        <v>8</v>
      </c>
      <c r="L160" s="85">
        <v>18300</v>
      </c>
      <c r="M160" s="85">
        <v>10</v>
      </c>
      <c r="N160" s="85">
        <v>1</v>
      </c>
      <c r="O160" s="95"/>
      <c r="P160" s="90"/>
      <c r="Q160" s="90"/>
      <c r="R160" s="92"/>
      <c r="S160" s="960"/>
      <c r="T160" s="80"/>
      <c r="U160" s="84">
        <v>8</v>
      </c>
      <c r="V160" s="85">
        <v>18300</v>
      </c>
      <c r="W160" s="85">
        <v>10</v>
      </c>
      <c r="X160" s="85">
        <v>1</v>
      </c>
      <c r="Y160" s="95"/>
      <c r="Z160" s="90"/>
      <c r="AA160" s="90"/>
      <c r="AB160" s="92"/>
      <c r="AC160" s="960"/>
      <c r="AD160" s="80"/>
      <c r="AE160" s="166" t="s">
        <v>657</v>
      </c>
      <c r="AF160" s="136">
        <v>8</v>
      </c>
      <c r="AG160" s="136">
        <v>18300</v>
      </c>
      <c r="AH160" s="167">
        <v>10</v>
      </c>
      <c r="AI160" s="102">
        <v>0</v>
      </c>
      <c r="AJ160" s="135"/>
      <c r="AK160" s="136"/>
      <c r="AL160" s="136"/>
      <c r="AM160" s="136"/>
      <c r="AN160" s="137"/>
      <c r="AO160" s="960"/>
    </row>
    <row r="161" spans="1:41" s="82" customFormat="1" ht="15.75">
      <c r="A161" s="84">
        <v>2</v>
      </c>
      <c r="B161" s="100">
        <v>18900</v>
      </c>
      <c r="C161" s="100">
        <v>10</v>
      </c>
      <c r="D161" s="100">
        <v>1</v>
      </c>
      <c r="E161" s="108"/>
      <c r="F161" s="109"/>
      <c r="G161" s="109"/>
      <c r="H161" s="110"/>
      <c r="I161" s="960"/>
      <c r="J161" s="80"/>
      <c r="K161" s="84">
        <v>7</v>
      </c>
      <c r="L161" s="85">
        <v>18400</v>
      </c>
      <c r="M161" s="85">
        <v>10</v>
      </c>
      <c r="N161" s="85">
        <v>1</v>
      </c>
      <c r="O161" s="95"/>
      <c r="P161" s="90"/>
      <c r="Q161" s="90"/>
      <c r="R161" s="92"/>
      <c r="S161" s="960"/>
      <c r="T161" s="80"/>
      <c r="U161" s="84">
        <v>7</v>
      </c>
      <c r="V161" s="85">
        <v>18400</v>
      </c>
      <c r="W161" s="85">
        <v>10</v>
      </c>
      <c r="X161" s="85">
        <v>1</v>
      </c>
      <c r="Y161" s="95"/>
      <c r="Z161" s="90"/>
      <c r="AA161" s="90"/>
      <c r="AB161" s="92"/>
      <c r="AC161" s="960"/>
      <c r="AD161" s="80"/>
      <c r="AE161" s="166" t="s">
        <v>658</v>
      </c>
      <c r="AF161" s="136">
        <v>7</v>
      </c>
      <c r="AG161" s="136">
        <v>18400</v>
      </c>
      <c r="AH161" s="167">
        <v>10</v>
      </c>
      <c r="AI161" s="102">
        <v>0</v>
      </c>
      <c r="AJ161" s="135"/>
      <c r="AK161" s="136"/>
      <c r="AL161" s="136"/>
      <c r="AM161" s="136"/>
      <c r="AN161" s="137"/>
      <c r="AO161" s="960"/>
    </row>
    <row r="162" spans="1:41" s="82" customFormat="1" ht="15.75">
      <c r="A162" s="84">
        <v>1</v>
      </c>
      <c r="B162" s="100">
        <v>19000</v>
      </c>
      <c r="C162" s="100">
        <v>10</v>
      </c>
      <c r="D162" s="100">
        <v>1</v>
      </c>
      <c r="E162" s="108"/>
      <c r="F162" s="109"/>
      <c r="G162" s="109"/>
      <c r="H162" s="110"/>
      <c r="I162" s="960"/>
      <c r="J162" s="80"/>
      <c r="K162" s="84">
        <v>6</v>
      </c>
      <c r="L162" s="85">
        <v>18500</v>
      </c>
      <c r="M162" s="85">
        <v>10</v>
      </c>
      <c r="N162" s="85">
        <v>1</v>
      </c>
      <c r="O162" s="95"/>
      <c r="P162" s="90"/>
      <c r="Q162" s="90"/>
      <c r="R162" s="92"/>
      <c r="S162" s="960"/>
      <c r="T162" s="80"/>
      <c r="U162" s="84">
        <v>6</v>
      </c>
      <c r="V162" s="85">
        <v>18500</v>
      </c>
      <c r="W162" s="85">
        <v>10</v>
      </c>
      <c r="X162" s="85">
        <v>1</v>
      </c>
      <c r="Y162" s="95"/>
      <c r="Z162" s="90"/>
      <c r="AA162" s="90"/>
      <c r="AB162" s="92"/>
      <c r="AC162" s="960"/>
      <c r="AD162" s="80"/>
      <c r="AE162" s="166" t="s">
        <v>659</v>
      </c>
      <c r="AF162" s="136">
        <v>6</v>
      </c>
      <c r="AG162" s="136">
        <v>18500</v>
      </c>
      <c r="AH162" s="167">
        <v>10</v>
      </c>
      <c r="AI162" s="102">
        <v>0</v>
      </c>
      <c r="AJ162" s="135"/>
      <c r="AK162" s="136"/>
      <c r="AL162" s="136"/>
      <c r="AM162" s="136"/>
      <c r="AN162" s="137"/>
      <c r="AO162" s="960"/>
    </row>
    <row r="163" spans="1:41" s="82" customFormat="1" thickBot="1">
      <c r="A163" s="142"/>
      <c r="B163" s="143"/>
      <c r="C163" s="143"/>
      <c r="D163" s="144"/>
      <c r="E163" s="963" t="s">
        <v>447</v>
      </c>
      <c r="F163" s="964"/>
      <c r="G163" s="964"/>
      <c r="H163" s="965"/>
      <c r="I163" s="961"/>
      <c r="J163" s="80"/>
      <c r="K163" s="84">
        <v>5</v>
      </c>
      <c r="L163" s="85">
        <v>18600</v>
      </c>
      <c r="M163" s="85">
        <v>10</v>
      </c>
      <c r="N163" s="85">
        <v>1</v>
      </c>
      <c r="O163" s="91"/>
      <c r="P163" s="90"/>
      <c r="Q163" s="90"/>
      <c r="R163" s="92"/>
      <c r="S163" s="960"/>
      <c r="T163" s="80"/>
      <c r="U163" s="84">
        <v>5</v>
      </c>
      <c r="V163" s="85">
        <v>18600</v>
      </c>
      <c r="W163" s="85">
        <v>10</v>
      </c>
      <c r="X163" s="85">
        <v>1</v>
      </c>
      <c r="Y163" s="91"/>
      <c r="Z163" s="90"/>
      <c r="AA163" s="90"/>
      <c r="AB163" s="92"/>
      <c r="AC163" s="960"/>
      <c r="AD163" s="80"/>
      <c r="AE163" s="166" t="s">
        <v>660</v>
      </c>
      <c r="AF163" s="136">
        <v>5</v>
      </c>
      <c r="AG163" s="136">
        <v>18600</v>
      </c>
      <c r="AH163" s="167">
        <v>10</v>
      </c>
      <c r="AI163" s="102">
        <v>0</v>
      </c>
      <c r="AJ163" s="135"/>
      <c r="AK163" s="136"/>
      <c r="AL163" s="136"/>
      <c r="AM163" s="136"/>
      <c r="AN163" s="137"/>
      <c r="AO163" s="960"/>
    </row>
    <row r="164" spans="1:41" s="82" customFormat="1" ht="15.75">
      <c r="A164" s="160"/>
      <c r="B164" s="160"/>
      <c r="C164" s="160"/>
      <c r="D164" s="160"/>
      <c r="E164" s="127"/>
      <c r="F164" s="127"/>
      <c r="G164" s="127"/>
      <c r="H164" s="127"/>
      <c r="I164" s="178"/>
      <c r="J164" s="80"/>
      <c r="K164" s="84">
        <v>4</v>
      </c>
      <c r="L164" s="85">
        <v>18700</v>
      </c>
      <c r="M164" s="85">
        <v>10</v>
      </c>
      <c r="N164" s="85">
        <v>1</v>
      </c>
      <c r="O164" s="91"/>
      <c r="P164" s="90"/>
      <c r="Q164" s="90"/>
      <c r="R164" s="92"/>
      <c r="S164" s="960"/>
      <c r="T164" s="80"/>
      <c r="U164" s="84">
        <v>4</v>
      </c>
      <c r="V164" s="85">
        <v>18700</v>
      </c>
      <c r="W164" s="85">
        <v>10</v>
      </c>
      <c r="X164" s="85">
        <v>1</v>
      </c>
      <c r="Y164" s="91"/>
      <c r="Z164" s="90"/>
      <c r="AA164" s="90"/>
      <c r="AB164" s="92"/>
      <c r="AC164" s="960"/>
      <c r="AD164" s="80"/>
      <c r="AE164" s="166" t="s">
        <v>661</v>
      </c>
      <c r="AF164" s="136">
        <v>4</v>
      </c>
      <c r="AG164" s="136">
        <v>18700</v>
      </c>
      <c r="AH164" s="167">
        <v>10</v>
      </c>
      <c r="AI164" s="102">
        <v>0</v>
      </c>
      <c r="AJ164" s="135"/>
      <c r="AK164" s="136"/>
      <c r="AL164" s="136"/>
      <c r="AM164" s="136"/>
      <c r="AN164" s="137"/>
      <c r="AO164" s="960"/>
    </row>
    <row r="165" spans="1:41" s="82" customFormat="1" ht="15.75">
      <c r="A165" s="160"/>
      <c r="B165" s="160"/>
      <c r="C165" s="160"/>
      <c r="D165" s="160"/>
      <c r="E165" s="127"/>
      <c r="F165" s="127"/>
      <c r="G165" s="127"/>
      <c r="H165" s="127"/>
      <c r="I165" s="178"/>
      <c r="J165" s="80"/>
      <c r="K165" s="84">
        <v>3</v>
      </c>
      <c r="L165" s="100">
        <v>18800</v>
      </c>
      <c r="M165" s="100">
        <v>10</v>
      </c>
      <c r="N165" s="100">
        <v>1</v>
      </c>
      <c r="O165" s="91"/>
      <c r="P165" s="94"/>
      <c r="Q165" s="94"/>
      <c r="R165" s="96"/>
      <c r="S165" s="960"/>
      <c r="T165" s="80"/>
      <c r="U165" s="84">
        <v>3</v>
      </c>
      <c r="V165" s="100">
        <v>18800</v>
      </c>
      <c r="W165" s="100">
        <v>10</v>
      </c>
      <c r="X165" s="100">
        <v>1</v>
      </c>
      <c r="Y165" s="91"/>
      <c r="Z165" s="94"/>
      <c r="AA165" s="94"/>
      <c r="AB165" s="96"/>
      <c r="AC165" s="960"/>
      <c r="AD165" s="80"/>
      <c r="AE165" s="166" t="s">
        <v>662</v>
      </c>
      <c r="AF165" s="136">
        <v>3</v>
      </c>
      <c r="AG165" s="136">
        <v>18800</v>
      </c>
      <c r="AH165" s="167">
        <v>10</v>
      </c>
      <c r="AI165" s="102">
        <v>0</v>
      </c>
      <c r="AJ165" s="135"/>
      <c r="AK165" s="136"/>
      <c r="AL165" s="136"/>
      <c r="AM165" s="136"/>
      <c r="AN165" s="137"/>
      <c r="AO165" s="960"/>
    </row>
    <row r="166" spans="1:41">
      <c r="A166" s="160"/>
      <c r="B166" s="160"/>
      <c r="C166" s="160"/>
      <c r="D166" s="160"/>
      <c r="E166" s="127"/>
      <c r="F166" s="127"/>
      <c r="G166" s="127"/>
      <c r="H166" s="127"/>
      <c r="I166" s="178"/>
      <c r="K166" s="84">
        <v>2</v>
      </c>
      <c r="L166" s="100">
        <v>18900</v>
      </c>
      <c r="M166" s="100">
        <v>10</v>
      </c>
      <c r="N166" s="100">
        <v>1</v>
      </c>
      <c r="O166" s="91"/>
      <c r="P166" s="94"/>
      <c r="Q166" s="94"/>
      <c r="R166" s="96"/>
      <c r="S166" s="960"/>
      <c r="U166" s="84">
        <v>2</v>
      </c>
      <c r="V166" s="100">
        <v>18900</v>
      </c>
      <c r="W166" s="100">
        <v>10</v>
      </c>
      <c r="X166" s="100">
        <v>1</v>
      </c>
      <c r="Y166" s="91"/>
      <c r="Z166" s="94"/>
      <c r="AA166" s="94"/>
      <c r="AB166" s="96"/>
      <c r="AC166" s="960"/>
      <c r="AE166" s="166" t="s">
        <v>663</v>
      </c>
      <c r="AF166" s="136">
        <v>2</v>
      </c>
      <c r="AG166" s="136">
        <v>18900</v>
      </c>
      <c r="AH166" s="167">
        <v>10</v>
      </c>
      <c r="AI166" s="102">
        <v>0</v>
      </c>
      <c r="AJ166" s="135"/>
      <c r="AK166" s="136"/>
      <c r="AL166" s="136"/>
      <c r="AM166" s="136"/>
      <c r="AN166" s="137"/>
      <c r="AO166" s="960"/>
    </row>
    <row r="167" spans="1:41">
      <c r="A167" s="160"/>
      <c r="B167" s="160"/>
      <c r="C167" s="160"/>
      <c r="D167" s="160"/>
      <c r="E167" s="127"/>
      <c r="F167" s="127"/>
      <c r="G167" s="127"/>
      <c r="H167" s="127"/>
      <c r="I167" s="178"/>
      <c r="J167" s="80"/>
      <c r="K167" s="84">
        <v>1</v>
      </c>
      <c r="L167" s="100">
        <v>19000</v>
      </c>
      <c r="M167" s="100">
        <v>10</v>
      </c>
      <c r="N167" s="100">
        <v>1</v>
      </c>
      <c r="O167" s="91"/>
      <c r="P167" s="94"/>
      <c r="Q167" s="94"/>
      <c r="R167" s="96"/>
      <c r="S167" s="960"/>
      <c r="T167" s="80"/>
      <c r="U167" s="84">
        <v>1</v>
      </c>
      <c r="V167" s="100">
        <v>19000</v>
      </c>
      <c r="W167" s="100">
        <v>10</v>
      </c>
      <c r="X167" s="100">
        <v>1</v>
      </c>
      <c r="Y167" s="91"/>
      <c r="Z167" s="94"/>
      <c r="AA167" s="94"/>
      <c r="AB167" s="96"/>
      <c r="AC167" s="960"/>
      <c r="AD167" s="80"/>
      <c r="AE167" s="166" t="s">
        <v>664</v>
      </c>
      <c r="AF167" s="136">
        <v>1</v>
      </c>
      <c r="AG167" s="136">
        <v>19000</v>
      </c>
      <c r="AH167" s="167">
        <v>10</v>
      </c>
      <c r="AI167" s="102">
        <v>0</v>
      </c>
      <c r="AJ167" s="135"/>
      <c r="AK167" s="136"/>
      <c r="AL167" s="136"/>
      <c r="AM167" s="136"/>
      <c r="AN167" s="137"/>
      <c r="AO167" s="960"/>
    </row>
    <row r="168" spans="1:41" ht="17.25" thickBot="1">
      <c r="A168" s="160"/>
      <c r="B168" s="160"/>
      <c r="C168" s="160"/>
      <c r="D168" s="160"/>
      <c r="E168" s="127"/>
      <c r="F168" s="127"/>
      <c r="G168" s="127"/>
      <c r="H168" s="127"/>
      <c r="I168" s="178"/>
      <c r="K168" s="104"/>
      <c r="L168" s="105"/>
      <c r="M168" s="105"/>
      <c r="N168" s="106"/>
      <c r="O168" s="963" t="s">
        <v>447</v>
      </c>
      <c r="P168" s="964"/>
      <c r="Q168" s="964"/>
      <c r="R168" s="965"/>
      <c r="S168" s="961"/>
      <c r="U168" s="104"/>
      <c r="V168" s="105"/>
      <c r="W168" s="105"/>
      <c r="X168" s="106"/>
      <c r="Y168" s="963" t="s">
        <v>557</v>
      </c>
      <c r="Z168" s="964"/>
      <c r="AA168" s="964"/>
      <c r="AB168" s="965"/>
      <c r="AC168" s="961"/>
      <c r="AD168" s="80"/>
      <c r="AE168" s="181"/>
      <c r="AF168" s="148"/>
      <c r="AG168" s="148"/>
      <c r="AH168" s="123"/>
      <c r="AI168" s="148"/>
      <c r="AJ168" s="1040" t="s">
        <v>665</v>
      </c>
      <c r="AK168" s="1041"/>
      <c r="AL168" s="1041"/>
      <c r="AM168" s="1041"/>
      <c r="AN168" s="1042"/>
      <c r="AO168" s="961"/>
    </row>
    <row r="169" spans="1:41" s="603" customFormat="1">
      <c r="A169" s="600"/>
      <c r="B169" s="600"/>
      <c r="C169" s="600"/>
      <c r="D169" s="600"/>
      <c r="E169" s="600"/>
      <c r="F169" s="600"/>
      <c r="G169" s="600"/>
      <c r="H169" s="600"/>
      <c r="I169" s="601"/>
      <c r="AE169" s="600"/>
      <c r="AF169" s="600"/>
      <c r="AG169" s="600"/>
      <c r="AH169" s="600"/>
      <c r="AI169" s="600"/>
      <c r="AJ169" s="604"/>
      <c r="AK169" s="600"/>
      <c r="AL169" s="600"/>
      <c r="AM169" s="600"/>
      <c r="AN169" s="605"/>
      <c r="AO169" s="606"/>
    </row>
    <row r="170" spans="1:41" s="603" customFormat="1" ht="17.25" thickBot="1">
      <c r="A170" s="602"/>
      <c r="B170" s="602"/>
      <c r="C170" s="602"/>
      <c r="D170" s="602"/>
      <c r="E170" s="602"/>
      <c r="F170" s="602"/>
      <c r="G170" s="602"/>
      <c r="H170" s="602"/>
      <c r="I170" s="602"/>
    </row>
    <row r="171" spans="1:41" s="82" customFormat="1" thickBot="1">
      <c r="A171" s="1005" t="s">
        <v>666</v>
      </c>
      <c r="B171" s="1006"/>
      <c r="C171" s="1006"/>
      <c r="D171" s="1006"/>
      <c r="E171" s="1006"/>
      <c r="F171" s="1006"/>
      <c r="G171" s="1006"/>
      <c r="H171" s="1007"/>
      <c r="J171" s="80"/>
      <c r="K171" s="1005" t="s">
        <v>667</v>
      </c>
      <c r="L171" s="1006"/>
      <c r="M171" s="1006"/>
      <c r="N171" s="1006"/>
      <c r="O171" s="1006"/>
      <c r="P171" s="1006"/>
      <c r="Q171" s="1006"/>
      <c r="R171" s="1007"/>
      <c r="S171" s="80"/>
      <c r="T171" s="80"/>
      <c r="U171" s="1005" t="s">
        <v>668</v>
      </c>
      <c r="V171" s="1006"/>
      <c r="W171" s="1006"/>
      <c r="X171" s="1006"/>
      <c r="Y171" s="1006"/>
      <c r="Z171" s="1006"/>
      <c r="AA171" s="1006"/>
      <c r="AB171" s="1007"/>
      <c r="AC171" s="80"/>
      <c r="AD171" s="80"/>
      <c r="AE171" s="1005" t="s">
        <v>669</v>
      </c>
      <c r="AF171" s="1006"/>
      <c r="AG171" s="1006"/>
      <c r="AH171" s="1006"/>
      <c r="AI171" s="1006"/>
      <c r="AJ171" s="1006"/>
      <c r="AK171" s="1006"/>
      <c r="AL171" s="1006"/>
      <c r="AM171" s="1006"/>
      <c r="AN171" s="1007"/>
      <c r="AO171" s="80"/>
    </row>
    <row r="172" spans="1:41" s="82" customFormat="1" ht="31.5">
      <c r="A172" s="972" t="s">
        <v>428</v>
      </c>
      <c r="B172" s="973"/>
      <c r="C172" s="973"/>
      <c r="D172" s="974"/>
      <c r="E172" s="975" t="s">
        <v>429</v>
      </c>
      <c r="F172" s="976"/>
      <c r="G172" s="973"/>
      <c r="H172" s="977"/>
      <c r="I172" s="83" t="s">
        <v>670</v>
      </c>
      <c r="J172" s="80"/>
      <c r="K172" s="978" t="s">
        <v>428</v>
      </c>
      <c r="L172" s="958"/>
      <c r="M172" s="958"/>
      <c r="N172" s="979"/>
      <c r="O172" s="956" t="s">
        <v>429</v>
      </c>
      <c r="P172" s="957"/>
      <c r="Q172" s="958"/>
      <c r="R172" s="959"/>
      <c r="S172" s="83" t="s">
        <v>671</v>
      </c>
      <c r="T172" s="80"/>
      <c r="U172" s="978" t="s">
        <v>428</v>
      </c>
      <c r="V172" s="958"/>
      <c r="W172" s="958"/>
      <c r="X172" s="979"/>
      <c r="Y172" s="956" t="s">
        <v>429</v>
      </c>
      <c r="Z172" s="957"/>
      <c r="AA172" s="958"/>
      <c r="AB172" s="959"/>
      <c r="AC172" s="83" t="s">
        <v>672</v>
      </c>
      <c r="AD172" s="80"/>
      <c r="AE172" s="1000" t="s">
        <v>428</v>
      </c>
      <c r="AF172" s="1001"/>
      <c r="AG172" s="1001"/>
      <c r="AH172" s="1001"/>
      <c r="AI172" s="1002"/>
      <c r="AJ172" s="1003" t="s">
        <v>498</v>
      </c>
      <c r="AK172" s="1001"/>
      <c r="AL172" s="1001"/>
      <c r="AM172" s="1001"/>
      <c r="AN172" s="1004"/>
      <c r="AO172" s="83" t="s">
        <v>672</v>
      </c>
    </row>
    <row r="173" spans="1:41" s="82" customFormat="1" ht="63">
      <c r="A173" s="84" t="s">
        <v>433</v>
      </c>
      <c r="B173" s="85" t="s">
        <v>304</v>
      </c>
      <c r="C173" s="85" t="s">
        <v>434</v>
      </c>
      <c r="D173" s="85" t="s">
        <v>439</v>
      </c>
      <c r="E173" s="86" t="s">
        <v>436</v>
      </c>
      <c r="F173" s="85" t="s">
        <v>304</v>
      </c>
      <c r="G173" s="85" t="s">
        <v>434</v>
      </c>
      <c r="H173" s="87" t="s">
        <v>437</v>
      </c>
      <c r="I173" s="88" t="s">
        <v>2074</v>
      </c>
      <c r="J173" s="80"/>
      <c r="K173" s="89" t="s">
        <v>433</v>
      </c>
      <c r="L173" s="90" t="s">
        <v>304</v>
      </c>
      <c r="M173" s="90" t="s">
        <v>434</v>
      </c>
      <c r="N173" s="90" t="s">
        <v>439</v>
      </c>
      <c r="O173" s="91" t="s">
        <v>436</v>
      </c>
      <c r="P173" s="90" t="s">
        <v>304</v>
      </c>
      <c r="Q173" s="90" t="s">
        <v>434</v>
      </c>
      <c r="R173" s="92" t="s">
        <v>437</v>
      </c>
      <c r="S173" s="93" t="s">
        <v>2074</v>
      </c>
      <c r="T173" s="80"/>
      <c r="U173" s="89" t="s">
        <v>433</v>
      </c>
      <c r="V173" s="90" t="s">
        <v>304</v>
      </c>
      <c r="W173" s="90" t="s">
        <v>434</v>
      </c>
      <c r="X173" s="90" t="s">
        <v>439</v>
      </c>
      <c r="Y173" s="91" t="s">
        <v>436</v>
      </c>
      <c r="Z173" s="90" t="s">
        <v>304</v>
      </c>
      <c r="AA173" s="90" t="s">
        <v>434</v>
      </c>
      <c r="AB173" s="92" t="s">
        <v>437</v>
      </c>
      <c r="AC173" s="93" t="s">
        <v>2074</v>
      </c>
      <c r="AD173" s="80"/>
      <c r="AE173" s="97" t="s">
        <v>543</v>
      </c>
      <c r="AF173" s="90" t="s">
        <v>528</v>
      </c>
      <c r="AG173" s="90" t="s">
        <v>304</v>
      </c>
      <c r="AH173" s="94" t="s">
        <v>341</v>
      </c>
      <c r="AI173" s="90" t="s">
        <v>544</v>
      </c>
      <c r="AJ173" s="91" t="s">
        <v>444</v>
      </c>
      <c r="AK173" s="90" t="s">
        <v>633</v>
      </c>
      <c r="AL173" s="90" t="s">
        <v>304</v>
      </c>
      <c r="AM173" s="90" t="s">
        <v>341</v>
      </c>
      <c r="AN173" s="92" t="s">
        <v>446</v>
      </c>
      <c r="AO173" s="93" t="s">
        <v>2074</v>
      </c>
    </row>
    <row r="174" spans="1:41" s="82" customFormat="1" ht="15.75">
      <c r="A174" s="84">
        <v>5</v>
      </c>
      <c r="B174" s="85">
        <v>18600</v>
      </c>
      <c r="C174" s="85">
        <v>10</v>
      </c>
      <c r="D174" s="85">
        <v>1</v>
      </c>
      <c r="E174" s="86"/>
      <c r="F174" s="85"/>
      <c r="G174" s="85"/>
      <c r="H174" s="87"/>
      <c r="I174" s="960"/>
      <c r="J174" s="80"/>
      <c r="K174" s="89">
        <v>10</v>
      </c>
      <c r="L174" s="90">
        <v>18100</v>
      </c>
      <c r="M174" s="90">
        <v>10</v>
      </c>
      <c r="N174" s="90">
        <v>1</v>
      </c>
      <c r="O174" s="91"/>
      <c r="P174" s="90"/>
      <c r="Q174" s="90"/>
      <c r="R174" s="92"/>
      <c r="S174" s="962"/>
      <c r="T174" s="80"/>
      <c r="U174" s="89">
        <v>10</v>
      </c>
      <c r="V174" s="90">
        <v>18100</v>
      </c>
      <c r="W174" s="90">
        <v>10</v>
      </c>
      <c r="X174" s="90">
        <v>1</v>
      </c>
      <c r="Y174" s="91"/>
      <c r="Z174" s="90"/>
      <c r="AA174" s="90"/>
      <c r="AB174" s="92"/>
      <c r="AC174" s="962"/>
      <c r="AD174" s="80"/>
      <c r="AE174" s="101" t="s">
        <v>673</v>
      </c>
      <c r="AF174" s="94">
        <v>10</v>
      </c>
      <c r="AG174" s="94">
        <v>18100</v>
      </c>
      <c r="AH174" s="94">
        <v>10</v>
      </c>
      <c r="AI174" s="102">
        <v>0</v>
      </c>
      <c r="AJ174" s="136"/>
      <c r="AK174" s="136"/>
      <c r="AL174" s="136"/>
      <c r="AM174" s="136"/>
      <c r="AN174" s="136"/>
      <c r="AO174" s="962"/>
    </row>
    <row r="175" spans="1:41" s="82" customFormat="1" ht="15.75">
      <c r="A175" s="84">
        <v>4</v>
      </c>
      <c r="B175" s="85">
        <v>18700</v>
      </c>
      <c r="C175" s="85">
        <v>10</v>
      </c>
      <c r="D175" s="85">
        <v>1</v>
      </c>
      <c r="E175" s="86"/>
      <c r="F175" s="85"/>
      <c r="G175" s="85"/>
      <c r="H175" s="87"/>
      <c r="I175" s="960"/>
      <c r="J175" s="80"/>
      <c r="K175" s="89">
        <v>9</v>
      </c>
      <c r="L175" s="90">
        <v>18200</v>
      </c>
      <c r="M175" s="90">
        <v>10</v>
      </c>
      <c r="N175" s="90">
        <v>1</v>
      </c>
      <c r="O175" s="91"/>
      <c r="P175" s="90"/>
      <c r="Q175" s="90"/>
      <c r="R175" s="92"/>
      <c r="S175" s="960"/>
      <c r="T175" s="80"/>
      <c r="U175" s="89">
        <v>9</v>
      </c>
      <c r="V175" s="90">
        <v>18200</v>
      </c>
      <c r="W175" s="90">
        <v>10</v>
      </c>
      <c r="X175" s="90">
        <v>1</v>
      </c>
      <c r="Y175" s="91"/>
      <c r="Z175" s="90"/>
      <c r="AA175" s="90"/>
      <c r="AB175" s="92"/>
      <c r="AC175" s="960"/>
      <c r="AD175" s="80"/>
      <c r="AE175" s="166" t="s">
        <v>674</v>
      </c>
      <c r="AF175" s="94">
        <v>9</v>
      </c>
      <c r="AG175" s="94">
        <v>18200</v>
      </c>
      <c r="AH175" s="94">
        <v>10</v>
      </c>
      <c r="AI175" s="102">
        <v>0</v>
      </c>
      <c r="AJ175" s="136"/>
      <c r="AK175" s="136"/>
      <c r="AL175" s="136"/>
      <c r="AM175" s="136"/>
      <c r="AN175" s="136"/>
      <c r="AO175" s="960"/>
    </row>
    <row r="176" spans="1:41" s="82" customFormat="1" ht="15.75">
      <c r="A176" s="84">
        <v>3</v>
      </c>
      <c r="B176" s="100">
        <v>18800</v>
      </c>
      <c r="C176" s="100">
        <v>10</v>
      </c>
      <c r="D176" s="100">
        <v>1</v>
      </c>
      <c r="E176" s="108"/>
      <c r="F176" s="109"/>
      <c r="G176" s="109"/>
      <c r="H176" s="110"/>
      <c r="I176" s="960"/>
      <c r="J176" s="80"/>
      <c r="K176" s="89">
        <v>8</v>
      </c>
      <c r="L176" s="90">
        <v>18300</v>
      </c>
      <c r="M176" s="90">
        <v>10</v>
      </c>
      <c r="N176" s="90">
        <v>1</v>
      </c>
      <c r="O176" s="91"/>
      <c r="P176" s="90"/>
      <c r="Q176" s="90"/>
      <c r="R176" s="92"/>
      <c r="S176" s="960"/>
      <c r="T176" s="80"/>
      <c r="U176" s="89">
        <v>8</v>
      </c>
      <c r="V176" s="90">
        <v>18300</v>
      </c>
      <c r="W176" s="90">
        <v>10</v>
      </c>
      <c r="X176" s="90">
        <v>1</v>
      </c>
      <c r="Y176" s="91"/>
      <c r="Z176" s="90"/>
      <c r="AA176" s="90"/>
      <c r="AB176" s="92"/>
      <c r="AC176" s="960"/>
      <c r="AD176" s="80"/>
      <c r="AE176" s="166" t="s">
        <v>675</v>
      </c>
      <c r="AF176" s="94">
        <v>8</v>
      </c>
      <c r="AG176" s="94">
        <v>18300</v>
      </c>
      <c r="AH176" s="94">
        <v>10</v>
      </c>
      <c r="AI176" s="102">
        <v>0</v>
      </c>
      <c r="AJ176" s="136"/>
      <c r="AK176" s="136"/>
      <c r="AL176" s="136"/>
      <c r="AM176" s="136"/>
      <c r="AN176" s="136"/>
      <c r="AO176" s="960"/>
    </row>
    <row r="177" spans="1:41" s="82" customFormat="1" ht="15.75">
      <c r="A177" s="84">
        <v>2</v>
      </c>
      <c r="B177" s="100">
        <v>18900</v>
      </c>
      <c r="C177" s="100">
        <v>10</v>
      </c>
      <c r="D177" s="100">
        <v>1</v>
      </c>
      <c r="E177" s="108"/>
      <c r="F177" s="109"/>
      <c r="G177" s="109"/>
      <c r="H177" s="110"/>
      <c r="I177" s="960"/>
      <c r="J177" s="80"/>
      <c r="K177" s="89">
        <v>7</v>
      </c>
      <c r="L177" s="90">
        <v>18400</v>
      </c>
      <c r="M177" s="90">
        <v>10</v>
      </c>
      <c r="N177" s="90">
        <v>1</v>
      </c>
      <c r="O177" s="91"/>
      <c r="P177" s="90"/>
      <c r="Q177" s="90"/>
      <c r="R177" s="92"/>
      <c r="S177" s="960"/>
      <c r="T177" s="80"/>
      <c r="U177" s="89">
        <v>7</v>
      </c>
      <c r="V177" s="90">
        <v>18400</v>
      </c>
      <c r="W177" s="90">
        <v>10</v>
      </c>
      <c r="X177" s="90">
        <v>1</v>
      </c>
      <c r="Y177" s="91"/>
      <c r="Z177" s="90"/>
      <c r="AA177" s="90"/>
      <c r="AB177" s="92"/>
      <c r="AC177" s="960"/>
      <c r="AD177" s="80"/>
      <c r="AE177" s="166" t="s">
        <v>676</v>
      </c>
      <c r="AF177" s="94">
        <v>7</v>
      </c>
      <c r="AG177" s="94">
        <v>18400</v>
      </c>
      <c r="AH177" s="94">
        <v>10</v>
      </c>
      <c r="AI177" s="102">
        <v>0</v>
      </c>
      <c r="AJ177" s="136"/>
      <c r="AK177" s="136"/>
      <c r="AL177" s="136"/>
      <c r="AM177" s="136"/>
      <c r="AN177" s="136"/>
      <c r="AO177" s="960"/>
    </row>
    <row r="178" spans="1:41" s="82" customFormat="1" ht="15.75">
      <c r="A178" s="84">
        <v>1</v>
      </c>
      <c r="B178" s="100">
        <v>19000</v>
      </c>
      <c r="C178" s="100">
        <v>10</v>
      </c>
      <c r="D178" s="100">
        <v>1</v>
      </c>
      <c r="E178" s="108"/>
      <c r="F178" s="109"/>
      <c r="G178" s="109"/>
      <c r="H178" s="110"/>
      <c r="I178" s="960"/>
      <c r="J178" s="80"/>
      <c r="K178" s="89">
        <v>6</v>
      </c>
      <c r="L178" s="90">
        <v>18500</v>
      </c>
      <c r="M178" s="90">
        <v>10</v>
      </c>
      <c r="N178" s="90">
        <v>1</v>
      </c>
      <c r="O178" s="91"/>
      <c r="P178" s="90"/>
      <c r="Q178" s="90"/>
      <c r="R178" s="92"/>
      <c r="S178" s="960"/>
      <c r="T178" s="80"/>
      <c r="U178" s="89">
        <v>6</v>
      </c>
      <c r="V178" s="90">
        <v>18500</v>
      </c>
      <c r="W178" s="90">
        <v>10</v>
      </c>
      <c r="X178" s="90">
        <v>1</v>
      </c>
      <c r="Y178" s="91"/>
      <c r="Z178" s="90"/>
      <c r="AA178" s="90"/>
      <c r="AB178" s="92"/>
      <c r="AC178" s="960"/>
      <c r="AD178" s="80"/>
      <c r="AE178" s="166" t="s">
        <v>677</v>
      </c>
      <c r="AF178" s="94">
        <v>6</v>
      </c>
      <c r="AG178" s="94">
        <v>18500</v>
      </c>
      <c r="AH178" s="94">
        <v>10</v>
      </c>
      <c r="AI178" s="102">
        <v>0</v>
      </c>
      <c r="AJ178" s="136"/>
      <c r="AK178" s="136"/>
      <c r="AL178" s="136"/>
      <c r="AM178" s="136"/>
      <c r="AN178" s="136"/>
      <c r="AO178" s="960"/>
    </row>
    <row r="179" spans="1:41" s="82" customFormat="1" ht="15.75">
      <c r="A179" s="84"/>
      <c r="B179" s="85"/>
      <c r="C179" s="85"/>
      <c r="D179" s="85"/>
      <c r="E179" s="86">
        <v>1</v>
      </c>
      <c r="F179" s="85">
        <v>19200</v>
      </c>
      <c r="G179" s="85">
        <v>5</v>
      </c>
      <c r="H179" s="87">
        <v>1</v>
      </c>
      <c r="I179" s="960"/>
      <c r="J179" s="80"/>
      <c r="K179" s="89">
        <v>5</v>
      </c>
      <c r="L179" s="90">
        <v>18600</v>
      </c>
      <c r="M179" s="90">
        <v>10</v>
      </c>
      <c r="N179" s="90">
        <v>1</v>
      </c>
      <c r="O179" s="91"/>
      <c r="P179" s="90"/>
      <c r="Q179" s="90"/>
      <c r="R179" s="92"/>
      <c r="S179" s="960"/>
      <c r="T179" s="80"/>
      <c r="U179" s="89">
        <v>5</v>
      </c>
      <c r="V179" s="90">
        <v>18600</v>
      </c>
      <c r="W179" s="90">
        <v>10</v>
      </c>
      <c r="X179" s="90">
        <v>1</v>
      </c>
      <c r="Y179" s="91"/>
      <c r="Z179" s="90"/>
      <c r="AA179" s="90"/>
      <c r="AB179" s="92"/>
      <c r="AC179" s="960"/>
      <c r="AD179" s="80"/>
      <c r="AE179" s="166" t="s">
        <v>678</v>
      </c>
      <c r="AF179" s="94">
        <v>5</v>
      </c>
      <c r="AG179" s="94">
        <v>18600</v>
      </c>
      <c r="AH179" s="94">
        <v>10</v>
      </c>
      <c r="AI179" s="102">
        <v>0</v>
      </c>
      <c r="AJ179" s="136"/>
      <c r="AK179" s="136"/>
      <c r="AL179" s="136"/>
      <c r="AM179" s="136"/>
      <c r="AN179" s="136"/>
      <c r="AO179" s="960"/>
    </row>
    <row r="180" spans="1:41" s="82" customFormat="1" ht="15.75">
      <c r="A180" s="84"/>
      <c r="B180" s="85"/>
      <c r="C180" s="85"/>
      <c r="D180" s="85"/>
      <c r="E180" s="86">
        <v>2</v>
      </c>
      <c r="F180" s="85">
        <v>19300</v>
      </c>
      <c r="G180" s="85">
        <v>1</v>
      </c>
      <c r="H180" s="87">
        <v>1</v>
      </c>
      <c r="I180" s="960"/>
      <c r="J180" s="80"/>
      <c r="K180" s="89">
        <v>4</v>
      </c>
      <c r="L180" s="90">
        <v>18700</v>
      </c>
      <c r="M180" s="90">
        <v>10</v>
      </c>
      <c r="N180" s="90">
        <v>1</v>
      </c>
      <c r="O180" s="91"/>
      <c r="P180" s="90"/>
      <c r="Q180" s="90"/>
      <c r="R180" s="92"/>
      <c r="S180" s="960"/>
      <c r="T180" s="80"/>
      <c r="U180" s="89">
        <v>4</v>
      </c>
      <c r="V180" s="90">
        <v>18700</v>
      </c>
      <c r="W180" s="90">
        <v>10</v>
      </c>
      <c r="X180" s="90">
        <v>1</v>
      </c>
      <c r="Y180" s="91"/>
      <c r="Z180" s="90"/>
      <c r="AA180" s="90"/>
      <c r="AB180" s="92"/>
      <c r="AC180" s="960"/>
      <c r="AD180" s="80"/>
      <c r="AE180" s="166" t="s">
        <v>679</v>
      </c>
      <c r="AF180" s="94">
        <v>4</v>
      </c>
      <c r="AG180" s="94">
        <v>18700</v>
      </c>
      <c r="AH180" s="94">
        <v>10</v>
      </c>
      <c r="AI180" s="102">
        <v>0</v>
      </c>
      <c r="AJ180" s="136"/>
      <c r="AK180" s="136"/>
      <c r="AL180" s="136"/>
      <c r="AM180" s="136"/>
      <c r="AN180" s="136"/>
      <c r="AO180" s="960"/>
    </row>
    <row r="181" spans="1:41" s="82" customFormat="1" ht="15.75">
      <c r="A181" s="84"/>
      <c r="B181" s="85"/>
      <c r="C181" s="85"/>
      <c r="D181" s="85"/>
      <c r="E181" s="86">
        <v>3</v>
      </c>
      <c r="F181" s="85">
        <v>19400</v>
      </c>
      <c r="G181" s="85">
        <v>10</v>
      </c>
      <c r="H181" s="87">
        <v>1</v>
      </c>
      <c r="I181" s="960"/>
      <c r="J181" s="80"/>
      <c r="K181" s="89">
        <v>3</v>
      </c>
      <c r="L181" s="94">
        <v>18800</v>
      </c>
      <c r="M181" s="94">
        <v>10</v>
      </c>
      <c r="N181" s="94">
        <v>1</v>
      </c>
      <c r="O181" s="111"/>
      <c r="P181" s="112"/>
      <c r="Q181" s="112"/>
      <c r="R181" s="113"/>
      <c r="S181" s="960"/>
      <c r="T181" s="80"/>
      <c r="U181" s="89">
        <v>3</v>
      </c>
      <c r="V181" s="94">
        <v>18800</v>
      </c>
      <c r="W181" s="94">
        <v>10</v>
      </c>
      <c r="X181" s="94">
        <v>1</v>
      </c>
      <c r="Y181" s="111"/>
      <c r="Z181" s="112"/>
      <c r="AA181" s="112"/>
      <c r="AB181" s="113"/>
      <c r="AC181" s="960"/>
      <c r="AD181" s="80"/>
      <c r="AE181" s="166" t="s">
        <v>680</v>
      </c>
      <c r="AF181" s="94">
        <v>3</v>
      </c>
      <c r="AG181" s="94">
        <v>18800</v>
      </c>
      <c r="AH181" s="94">
        <v>10</v>
      </c>
      <c r="AI181" s="102">
        <v>0</v>
      </c>
      <c r="AJ181" s="136"/>
      <c r="AK181" s="136"/>
      <c r="AL181" s="136"/>
      <c r="AM181" s="136"/>
      <c r="AN181" s="136"/>
      <c r="AO181" s="960"/>
    </row>
    <row r="182" spans="1:41">
      <c r="A182" s="84"/>
      <c r="B182" s="85"/>
      <c r="C182" s="85"/>
      <c r="D182" s="85"/>
      <c r="E182" s="86">
        <v>4</v>
      </c>
      <c r="F182" s="85">
        <v>19500</v>
      </c>
      <c r="G182" s="85">
        <v>10</v>
      </c>
      <c r="H182" s="87">
        <v>1</v>
      </c>
      <c r="I182" s="960"/>
      <c r="K182" s="89">
        <v>2</v>
      </c>
      <c r="L182" s="94">
        <v>18900</v>
      </c>
      <c r="M182" s="94">
        <v>10</v>
      </c>
      <c r="N182" s="94">
        <v>1</v>
      </c>
      <c r="O182" s="111"/>
      <c r="P182" s="112"/>
      <c r="Q182" s="112"/>
      <c r="R182" s="113"/>
      <c r="S182" s="960"/>
      <c r="U182" s="89">
        <v>2</v>
      </c>
      <c r="V182" s="94">
        <v>18900</v>
      </c>
      <c r="W182" s="94">
        <v>10</v>
      </c>
      <c r="X182" s="94">
        <v>1</v>
      </c>
      <c r="Y182" s="111"/>
      <c r="Z182" s="112"/>
      <c r="AA182" s="112"/>
      <c r="AB182" s="113"/>
      <c r="AC182" s="960"/>
      <c r="AE182" s="166" t="s">
        <v>681</v>
      </c>
      <c r="AF182" s="94">
        <v>2</v>
      </c>
      <c r="AG182" s="94">
        <v>18900</v>
      </c>
      <c r="AH182" s="94">
        <v>10</v>
      </c>
      <c r="AI182" s="102">
        <v>0</v>
      </c>
      <c r="AJ182" s="136"/>
      <c r="AK182" s="136"/>
      <c r="AL182" s="136"/>
      <c r="AM182" s="136"/>
      <c r="AN182" s="136"/>
      <c r="AO182" s="960"/>
    </row>
    <row r="183" spans="1:41" ht="17.25" thickBot="1">
      <c r="A183" s="142"/>
      <c r="B183" s="143"/>
      <c r="C183" s="143"/>
      <c r="D183" s="144"/>
      <c r="E183" s="120">
        <v>5</v>
      </c>
      <c r="F183" s="118">
        <v>19600</v>
      </c>
      <c r="G183" s="118">
        <v>10</v>
      </c>
      <c r="H183" s="121">
        <v>1</v>
      </c>
      <c r="I183" s="961"/>
      <c r="J183" s="80"/>
      <c r="K183" s="89">
        <v>1</v>
      </c>
      <c r="L183" s="94">
        <v>19000</v>
      </c>
      <c r="M183" s="94">
        <v>10</v>
      </c>
      <c r="N183" s="94">
        <v>1</v>
      </c>
      <c r="O183" s="111"/>
      <c r="P183" s="112"/>
      <c r="Q183" s="112"/>
      <c r="R183" s="113"/>
      <c r="S183" s="960"/>
      <c r="T183" s="80"/>
      <c r="U183" s="89">
        <v>1</v>
      </c>
      <c r="V183" s="94">
        <v>19000</v>
      </c>
      <c r="W183" s="94">
        <v>10</v>
      </c>
      <c r="X183" s="94">
        <v>1</v>
      </c>
      <c r="Y183" s="111"/>
      <c r="Z183" s="112"/>
      <c r="AA183" s="112"/>
      <c r="AB183" s="113"/>
      <c r="AC183" s="960"/>
      <c r="AD183" s="80"/>
      <c r="AE183" s="166" t="s">
        <v>682</v>
      </c>
      <c r="AF183" s="94">
        <v>1</v>
      </c>
      <c r="AG183" s="94">
        <v>19000</v>
      </c>
      <c r="AH183" s="94">
        <v>10</v>
      </c>
      <c r="AI183" s="102">
        <v>0</v>
      </c>
      <c r="AJ183" s="136"/>
      <c r="AK183" s="136"/>
      <c r="AL183" s="136"/>
      <c r="AM183" s="136"/>
      <c r="AN183" s="136"/>
      <c r="AO183" s="960"/>
    </row>
    <row r="184" spans="1:41">
      <c r="A184" s="160"/>
      <c r="B184" s="160"/>
      <c r="C184" s="160"/>
      <c r="D184" s="160"/>
      <c r="E184" s="127"/>
      <c r="F184" s="127"/>
      <c r="G184" s="127"/>
      <c r="H184" s="127"/>
      <c r="I184" s="178"/>
      <c r="K184" s="89"/>
      <c r="L184" s="94"/>
      <c r="M184" s="94"/>
      <c r="N184" s="94"/>
      <c r="O184" s="95">
        <v>1</v>
      </c>
      <c r="P184" s="94">
        <v>19200</v>
      </c>
      <c r="Q184" s="94">
        <v>5</v>
      </c>
      <c r="R184" s="96">
        <v>1</v>
      </c>
      <c r="S184" s="960"/>
      <c r="U184" s="89"/>
      <c r="V184" s="94"/>
      <c r="W184" s="94"/>
      <c r="X184" s="94"/>
      <c r="Y184" s="95">
        <v>1</v>
      </c>
      <c r="Z184" s="94">
        <v>19200</v>
      </c>
      <c r="AA184" s="94">
        <v>5</v>
      </c>
      <c r="AB184" s="96">
        <v>1</v>
      </c>
      <c r="AC184" s="960"/>
      <c r="AD184" s="80"/>
      <c r="AE184" s="101"/>
      <c r="AF184" s="94"/>
      <c r="AG184" s="94"/>
      <c r="AH184" s="94"/>
      <c r="AI184" s="102"/>
      <c r="AJ184" s="136" t="s">
        <v>683</v>
      </c>
      <c r="AK184" s="186">
        <v>1</v>
      </c>
      <c r="AL184" s="186">
        <v>19200</v>
      </c>
      <c r="AM184" s="186">
        <v>5</v>
      </c>
      <c r="AN184" s="136">
        <v>0</v>
      </c>
      <c r="AO184" s="960"/>
    </row>
    <row r="185" spans="1:41">
      <c r="A185" s="160"/>
      <c r="B185" s="160"/>
      <c r="C185" s="160"/>
      <c r="D185" s="160"/>
      <c r="E185" s="127"/>
      <c r="F185" s="127"/>
      <c r="G185" s="127"/>
      <c r="H185" s="127"/>
      <c r="I185" s="178"/>
      <c r="J185" s="80"/>
      <c r="K185" s="89"/>
      <c r="L185" s="94"/>
      <c r="M185" s="94"/>
      <c r="N185" s="94"/>
      <c r="O185" s="95">
        <v>2</v>
      </c>
      <c r="P185" s="94">
        <v>19300</v>
      </c>
      <c r="Q185" s="94">
        <v>1</v>
      </c>
      <c r="R185" s="96">
        <v>1</v>
      </c>
      <c r="S185" s="960"/>
      <c r="T185" s="80"/>
      <c r="U185" s="89"/>
      <c r="V185" s="94"/>
      <c r="W185" s="94"/>
      <c r="X185" s="94"/>
      <c r="Y185" s="95">
        <v>2</v>
      </c>
      <c r="Z185" s="94">
        <v>19300</v>
      </c>
      <c r="AA185" s="94">
        <v>1</v>
      </c>
      <c r="AB185" s="96">
        <v>1</v>
      </c>
      <c r="AC185" s="960"/>
      <c r="AD185" s="80"/>
      <c r="AE185" s="101"/>
      <c r="AF185" s="94"/>
      <c r="AG185" s="94"/>
      <c r="AH185" s="94"/>
      <c r="AI185" s="102"/>
      <c r="AJ185" s="136" t="s">
        <v>684</v>
      </c>
      <c r="AK185" s="186">
        <v>2</v>
      </c>
      <c r="AL185" s="186">
        <v>19300</v>
      </c>
      <c r="AM185" s="186">
        <v>1</v>
      </c>
      <c r="AN185" s="136">
        <v>0</v>
      </c>
      <c r="AO185" s="960"/>
    </row>
    <row r="186" spans="1:41">
      <c r="A186" s="160"/>
      <c r="B186" s="160"/>
      <c r="C186" s="160"/>
      <c r="D186" s="160"/>
      <c r="E186" s="127"/>
      <c r="F186" s="127"/>
      <c r="G186" s="127"/>
      <c r="H186" s="127"/>
      <c r="I186" s="178"/>
      <c r="J186" s="80"/>
      <c r="K186" s="89"/>
      <c r="L186" s="94"/>
      <c r="M186" s="94"/>
      <c r="N186" s="94"/>
      <c r="O186" s="95">
        <v>3</v>
      </c>
      <c r="P186" s="94">
        <v>19400</v>
      </c>
      <c r="Q186" s="94">
        <v>10</v>
      </c>
      <c r="R186" s="96">
        <v>1</v>
      </c>
      <c r="S186" s="960"/>
      <c r="T186" s="80"/>
      <c r="U186" s="89"/>
      <c r="V186" s="94"/>
      <c r="W186" s="94"/>
      <c r="X186" s="94"/>
      <c r="Y186" s="95">
        <v>3</v>
      </c>
      <c r="Z186" s="94">
        <v>19400</v>
      </c>
      <c r="AA186" s="94">
        <v>10</v>
      </c>
      <c r="AB186" s="96">
        <v>1</v>
      </c>
      <c r="AC186" s="960"/>
      <c r="AD186" s="80"/>
      <c r="AE186" s="101"/>
      <c r="AF186" s="94"/>
      <c r="AG186" s="94"/>
      <c r="AH186" s="94"/>
      <c r="AI186" s="102"/>
      <c r="AJ186" s="136" t="s">
        <v>685</v>
      </c>
      <c r="AK186" s="186">
        <v>3</v>
      </c>
      <c r="AL186" s="186">
        <v>19400</v>
      </c>
      <c r="AM186" s="186">
        <v>10</v>
      </c>
      <c r="AN186" s="136">
        <v>0</v>
      </c>
      <c r="AO186" s="960"/>
    </row>
    <row r="187" spans="1:41">
      <c r="A187" s="160"/>
      <c r="B187" s="160"/>
      <c r="C187" s="160"/>
      <c r="D187" s="160"/>
      <c r="E187" s="127"/>
      <c r="F187" s="127"/>
      <c r="G187" s="127"/>
      <c r="H187" s="127"/>
      <c r="I187" s="178"/>
      <c r="J187" s="80"/>
      <c r="K187" s="89"/>
      <c r="L187" s="94"/>
      <c r="M187" s="94"/>
      <c r="N187" s="94"/>
      <c r="O187" s="95">
        <v>4</v>
      </c>
      <c r="P187" s="94">
        <v>19500</v>
      </c>
      <c r="Q187" s="94">
        <v>10</v>
      </c>
      <c r="R187" s="96">
        <v>1</v>
      </c>
      <c r="S187" s="960"/>
      <c r="T187" s="80"/>
      <c r="U187" s="89"/>
      <c r="V187" s="94"/>
      <c r="W187" s="94"/>
      <c r="X187" s="94"/>
      <c r="Y187" s="95">
        <v>4</v>
      </c>
      <c r="Z187" s="94">
        <v>19500</v>
      </c>
      <c r="AA187" s="94">
        <v>10</v>
      </c>
      <c r="AB187" s="96">
        <v>1</v>
      </c>
      <c r="AC187" s="960"/>
      <c r="AD187" s="80"/>
      <c r="AE187" s="101"/>
      <c r="AF187" s="94"/>
      <c r="AG187" s="94"/>
      <c r="AH187" s="94"/>
      <c r="AI187" s="102"/>
      <c r="AJ187" s="136" t="s">
        <v>686</v>
      </c>
      <c r="AK187" s="186">
        <v>4</v>
      </c>
      <c r="AL187" s="186">
        <v>19500</v>
      </c>
      <c r="AM187" s="186">
        <v>10</v>
      </c>
      <c r="AN187" s="136">
        <v>0</v>
      </c>
      <c r="AO187" s="960"/>
    </row>
    <row r="188" spans="1:41">
      <c r="A188" s="160"/>
      <c r="B188" s="160"/>
      <c r="C188" s="160"/>
      <c r="D188" s="160"/>
      <c r="E188" s="127"/>
      <c r="F188" s="127"/>
      <c r="G188" s="127"/>
      <c r="H188" s="127"/>
      <c r="I188" s="178"/>
      <c r="J188" s="80"/>
      <c r="K188" s="89"/>
      <c r="L188" s="94"/>
      <c r="M188" s="94"/>
      <c r="N188" s="94"/>
      <c r="O188" s="95">
        <v>5</v>
      </c>
      <c r="P188" s="94">
        <v>19600</v>
      </c>
      <c r="Q188" s="94">
        <v>10</v>
      </c>
      <c r="R188" s="96">
        <v>1</v>
      </c>
      <c r="S188" s="960"/>
      <c r="T188" s="80"/>
      <c r="U188" s="89"/>
      <c r="V188" s="94"/>
      <c r="W188" s="94"/>
      <c r="X188" s="94"/>
      <c r="Y188" s="95">
        <v>5</v>
      </c>
      <c r="Z188" s="94">
        <v>19600</v>
      </c>
      <c r="AA188" s="94">
        <v>10</v>
      </c>
      <c r="AB188" s="96">
        <v>1</v>
      </c>
      <c r="AC188" s="960"/>
      <c r="AD188" s="80"/>
      <c r="AE188" s="101"/>
      <c r="AF188" s="94"/>
      <c r="AG188" s="94"/>
      <c r="AH188" s="94"/>
      <c r="AI188" s="102"/>
      <c r="AJ188" s="136" t="s">
        <v>687</v>
      </c>
      <c r="AK188" s="186">
        <v>5</v>
      </c>
      <c r="AL188" s="186">
        <v>19600</v>
      </c>
      <c r="AM188" s="186">
        <v>10</v>
      </c>
      <c r="AN188" s="136">
        <v>0</v>
      </c>
      <c r="AO188" s="960"/>
    </row>
    <row r="189" spans="1:41">
      <c r="A189" s="160"/>
      <c r="B189" s="160"/>
      <c r="C189" s="160"/>
      <c r="D189" s="160"/>
      <c r="E189" s="127"/>
      <c r="F189" s="127"/>
      <c r="G189" s="127"/>
      <c r="H189" s="127"/>
      <c r="I189" s="178"/>
      <c r="J189" s="80"/>
      <c r="K189" s="89"/>
      <c r="L189" s="94"/>
      <c r="M189" s="94"/>
      <c r="N189" s="94"/>
      <c r="O189" s="95">
        <v>6</v>
      </c>
      <c r="P189" s="94">
        <v>19700</v>
      </c>
      <c r="Q189" s="94">
        <v>10</v>
      </c>
      <c r="R189" s="96">
        <v>1</v>
      </c>
      <c r="S189" s="960"/>
      <c r="T189" s="80"/>
      <c r="U189" s="89"/>
      <c r="V189" s="94"/>
      <c r="W189" s="94"/>
      <c r="X189" s="94"/>
      <c r="Y189" s="95">
        <v>6</v>
      </c>
      <c r="Z189" s="94">
        <v>19700</v>
      </c>
      <c r="AA189" s="94">
        <v>10</v>
      </c>
      <c r="AB189" s="96">
        <v>1</v>
      </c>
      <c r="AC189" s="960"/>
      <c r="AD189" s="80"/>
      <c r="AE189" s="101"/>
      <c r="AF189" s="94"/>
      <c r="AG189" s="94"/>
      <c r="AH189" s="94"/>
      <c r="AI189" s="102"/>
      <c r="AJ189" s="136" t="s">
        <v>688</v>
      </c>
      <c r="AK189" s="186">
        <v>6</v>
      </c>
      <c r="AL189" s="186">
        <v>19700</v>
      </c>
      <c r="AM189" s="186">
        <v>10</v>
      </c>
      <c r="AN189" s="136">
        <v>0</v>
      </c>
      <c r="AO189" s="960"/>
    </row>
    <row r="190" spans="1:41">
      <c r="A190" s="160"/>
      <c r="B190" s="160"/>
      <c r="C190" s="160"/>
      <c r="D190" s="160"/>
      <c r="E190" s="127"/>
      <c r="F190" s="127"/>
      <c r="G190" s="127"/>
      <c r="H190" s="127"/>
      <c r="I190" s="178"/>
      <c r="K190" s="89"/>
      <c r="L190" s="94"/>
      <c r="M190" s="94"/>
      <c r="N190" s="94"/>
      <c r="O190" s="95">
        <v>7</v>
      </c>
      <c r="P190" s="94">
        <v>19800</v>
      </c>
      <c r="Q190" s="94">
        <v>10</v>
      </c>
      <c r="R190" s="96">
        <v>1</v>
      </c>
      <c r="S190" s="960"/>
      <c r="U190" s="89"/>
      <c r="V190" s="94"/>
      <c r="W190" s="94"/>
      <c r="X190" s="94"/>
      <c r="Y190" s="95">
        <v>7</v>
      </c>
      <c r="Z190" s="94">
        <v>19800</v>
      </c>
      <c r="AA190" s="94">
        <v>10</v>
      </c>
      <c r="AB190" s="96">
        <v>1</v>
      </c>
      <c r="AC190" s="960"/>
      <c r="AE190" s="101"/>
      <c r="AF190" s="94"/>
      <c r="AG190" s="94"/>
      <c r="AH190" s="94"/>
      <c r="AI190" s="102"/>
      <c r="AJ190" s="136" t="s">
        <v>689</v>
      </c>
      <c r="AK190" s="186">
        <v>7</v>
      </c>
      <c r="AL190" s="186">
        <v>19800</v>
      </c>
      <c r="AM190" s="186">
        <v>10</v>
      </c>
      <c r="AN190" s="136">
        <v>0</v>
      </c>
      <c r="AO190" s="960"/>
    </row>
    <row r="191" spans="1:41">
      <c r="A191" s="160"/>
      <c r="B191" s="160"/>
      <c r="C191" s="160"/>
      <c r="D191" s="160"/>
      <c r="E191" s="127"/>
      <c r="F191" s="127"/>
      <c r="G191" s="127"/>
      <c r="H191" s="127"/>
      <c r="I191" s="178"/>
      <c r="K191" s="89"/>
      <c r="L191" s="94"/>
      <c r="M191" s="94"/>
      <c r="N191" s="94"/>
      <c r="O191" s="95">
        <v>8</v>
      </c>
      <c r="P191" s="94">
        <v>19900</v>
      </c>
      <c r="Q191" s="94">
        <v>10</v>
      </c>
      <c r="R191" s="96">
        <v>1</v>
      </c>
      <c r="S191" s="960"/>
      <c r="U191" s="89"/>
      <c r="V191" s="94"/>
      <c r="W191" s="94"/>
      <c r="X191" s="94"/>
      <c r="Y191" s="95">
        <v>8</v>
      </c>
      <c r="Z191" s="94">
        <v>19900</v>
      </c>
      <c r="AA191" s="94">
        <v>10</v>
      </c>
      <c r="AB191" s="96">
        <v>1</v>
      </c>
      <c r="AC191" s="960"/>
      <c r="AE191" s="101"/>
      <c r="AF191" s="94"/>
      <c r="AG191" s="94"/>
      <c r="AH191" s="94"/>
      <c r="AI191" s="102"/>
      <c r="AJ191" s="136" t="s">
        <v>690</v>
      </c>
      <c r="AK191" s="186">
        <v>8</v>
      </c>
      <c r="AL191" s="186">
        <v>19900</v>
      </c>
      <c r="AM191" s="186">
        <v>10</v>
      </c>
      <c r="AN191" s="136">
        <v>0</v>
      </c>
      <c r="AO191" s="960"/>
    </row>
    <row r="192" spans="1:41">
      <c r="A192" s="160"/>
      <c r="B192" s="160"/>
      <c r="C192" s="160"/>
      <c r="D192" s="160"/>
      <c r="E192" s="127"/>
      <c r="F192" s="127"/>
      <c r="G192" s="127"/>
      <c r="H192" s="127"/>
      <c r="I192" s="178"/>
      <c r="K192" s="89"/>
      <c r="L192" s="94"/>
      <c r="M192" s="94"/>
      <c r="N192" s="94"/>
      <c r="O192" s="95">
        <v>9</v>
      </c>
      <c r="P192" s="94">
        <v>20000</v>
      </c>
      <c r="Q192" s="94">
        <v>10</v>
      </c>
      <c r="R192" s="96">
        <v>1</v>
      </c>
      <c r="S192" s="960"/>
      <c r="U192" s="89"/>
      <c r="V192" s="94"/>
      <c r="W192" s="94"/>
      <c r="X192" s="94"/>
      <c r="Y192" s="95">
        <v>9</v>
      </c>
      <c r="Z192" s="94">
        <v>20000</v>
      </c>
      <c r="AA192" s="94">
        <v>10</v>
      </c>
      <c r="AB192" s="96">
        <v>1</v>
      </c>
      <c r="AC192" s="960"/>
      <c r="AE192" s="101"/>
      <c r="AF192" s="94"/>
      <c r="AG192" s="94"/>
      <c r="AH192" s="94"/>
      <c r="AI192" s="102"/>
      <c r="AJ192" s="136" t="s">
        <v>691</v>
      </c>
      <c r="AK192" s="186">
        <v>9</v>
      </c>
      <c r="AL192" s="186">
        <v>20000</v>
      </c>
      <c r="AM192" s="186">
        <v>10</v>
      </c>
      <c r="AN192" s="136">
        <v>0</v>
      </c>
      <c r="AO192" s="960"/>
    </row>
    <row r="193" spans="1:41" ht="17.25" thickBot="1">
      <c r="A193" s="160"/>
      <c r="B193" s="160"/>
      <c r="C193" s="160"/>
      <c r="D193" s="160"/>
      <c r="E193" s="127"/>
      <c r="F193" s="127"/>
      <c r="G193" s="127"/>
      <c r="H193" s="127"/>
      <c r="I193" s="178"/>
      <c r="K193" s="122"/>
      <c r="L193" s="123"/>
      <c r="M193" s="123"/>
      <c r="N193" s="123"/>
      <c r="O193" s="125">
        <v>10</v>
      </c>
      <c r="P193" s="123">
        <v>20100</v>
      </c>
      <c r="Q193" s="123">
        <v>10</v>
      </c>
      <c r="R193" s="126">
        <v>1</v>
      </c>
      <c r="S193" s="961"/>
      <c r="U193" s="122"/>
      <c r="V193" s="123"/>
      <c r="W193" s="123"/>
      <c r="X193" s="123"/>
      <c r="Y193" s="125">
        <v>10</v>
      </c>
      <c r="Z193" s="123">
        <v>20100</v>
      </c>
      <c r="AA193" s="123">
        <v>10</v>
      </c>
      <c r="AB193" s="126">
        <v>1</v>
      </c>
      <c r="AC193" s="961"/>
      <c r="AE193" s="130"/>
      <c r="AF193" s="123"/>
      <c r="AG193" s="123"/>
      <c r="AH193" s="123"/>
      <c r="AI193" s="124"/>
      <c r="AJ193" s="147" t="s">
        <v>692</v>
      </c>
      <c r="AK193" s="187">
        <v>10</v>
      </c>
      <c r="AL193" s="187">
        <v>20100</v>
      </c>
      <c r="AM193" s="187">
        <v>10</v>
      </c>
      <c r="AN193" s="148">
        <v>0</v>
      </c>
      <c r="AO193" s="961"/>
    </row>
    <row r="194" spans="1:41" s="603" customFormat="1">
      <c r="A194" s="600"/>
      <c r="B194" s="600"/>
      <c r="C194" s="600"/>
      <c r="D194" s="600"/>
      <c r="E194" s="600"/>
      <c r="F194" s="600"/>
      <c r="G194" s="600"/>
      <c r="H194" s="600"/>
      <c r="I194" s="601"/>
      <c r="AE194" s="600"/>
      <c r="AF194" s="600"/>
      <c r="AG194" s="600"/>
      <c r="AH194" s="600"/>
      <c r="AI194" s="600"/>
      <c r="AJ194" s="604"/>
      <c r="AK194" s="600"/>
      <c r="AL194" s="600"/>
      <c r="AM194" s="600"/>
      <c r="AN194" s="605"/>
      <c r="AO194" s="606"/>
    </row>
    <row r="195" spans="1:41" s="603" customFormat="1" ht="17.25" thickBot="1">
      <c r="A195" s="602"/>
      <c r="B195" s="602"/>
      <c r="C195" s="602"/>
      <c r="D195" s="602"/>
      <c r="E195" s="602"/>
      <c r="F195" s="602"/>
      <c r="G195" s="602"/>
      <c r="H195" s="602"/>
      <c r="I195" s="602"/>
    </row>
    <row r="196" spans="1:41" s="82" customFormat="1" thickBot="1">
      <c r="A196" s="1005" t="s">
        <v>693</v>
      </c>
      <c r="B196" s="1006"/>
      <c r="C196" s="1006"/>
      <c r="D196" s="1006"/>
      <c r="E196" s="1006"/>
      <c r="F196" s="1006"/>
      <c r="G196" s="1006"/>
      <c r="H196" s="1007"/>
      <c r="I196" s="79"/>
      <c r="J196" s="80"/>
      <c r="K196" s="1005" t="s">
        <v>694</v>
      </c>
      <c r="L196" s="1006"/>
      <c r="M196" s="1006"/>
      <c r="N196" s="1006"/>
      <c r="O196" s="1006"/>
      <c r="P196" s="1006"/>
      <c r="Q196" s="1006"/>
      <c r="R196" s="1007"/>
      <c r="S196" s="80"/>
      <c r="T196" s="80"/>
      <c r="U196" s="1005" t="s">
        <v>695</v>
      </c>
      <c r="V196" s="1006"/>
      <c r="W196" s="1006"/>
      <c r="X196" s="1006"/>
      <c r="Y196" s="1006"/>
      <c r="Z196" s="1006"/>
      <c r="AA196" s="1006"/>
      <c r="AB196" s="1007"/>
      <c r="AC196" s="80"/>
      <c r="AD196" s="80"/>
      <c r="AE196" s="1005" t="s">
        <v>696</v>
      </c>
      <c r="AF196" s="1006"/>
      <c r="AG196" s="1006"/>
      <c r="AH196" s="1006"/>
      <c r="AI196" s="1006"/>
      <c r="AJ196" s="1006"/>
      <c r="AK196" s="1006"/>
      <c r="AL196" s="1006"/>
      <c r="AM196" s="1006"/>
      <c r="AN196" s="1007"/>
      <c r="AO196" s="80"/>
    </row>
    <row r="197" spans="1:41" s="82" customFormat="1" ht="31.5">
      <c r="A197" s="972" t="s">
        <v>428</v>
      </c>
      <c r="B197" s="973"/>
      <c r="C197" s="973"/>
      <c r="D197" s="974"/>
      <c r="E197" s="975" t="s">
        <v>429</v>
      </c>
      <c r="F197" s="976"/>
      <c r="G197" s="973"/>
      <c r="H197" s="977"/>
      <c r="I197" s="83" t="s">
        <v>697</v>
      </c>
      <c r="J197" s="80"/>
      <c r="K197" s="972" t="s">
        <v>428</v>
      </c>
      <c r="L197" s="973"/>
      <c r="M197" s="973"/>
      <c r="N197" s="974"/>
      <c r="O197" s="975" t="s">
        <v>429</v>
      </c>
      <c r="P197" s="976"/>
      <c r="Q197" s="973"/>
      <c r="R197" s="977"/>
      <c r="S197" s="83" t="s">
        <v>698</v>
      </c>
      <c r="T197" s="80"/>
      <c r="U197" s="972" t="s">
        <v>428</v>
      </c>
      <c r="V197" s="973"/>
      <c r="W197" s="973"/>
      <c r="X197" s="974"/>
      <c r="Y197" s="975" t="s">
        <v>429</v>
      </c>
      <c r="Z197" s="976"/>
      <c r="AA197" s="973"/>
      <c r="AB197" s="977"/>
      <c r="AC197" s="83" t="s">
        <v>699</v>
      </c>
      <c r="AD197" s="80"/>
      <c r="AE197" s="1000" t="s">
        <v>428</v>
      </c>
      <c r="AF197" s="1001"/>
      <c r="AG197" s="1001"/>
      <c r="AH197" s="1001"/>
      <c r="AI197" s="1002"/>
      <c r="AJ197" s="1003" t="s">
        <v>498</v>
      </c>
      <c r="AK197" s="1001"/>
      <c r="AL197" s="1001"/>
      <c r="AM197" s="1001"/>
      <c r="AN197" s="1004"/>
      <c r="AO197" s="83" t="s">
        <v>699</v>
      </c>
    </row>
    <row r="198" spans="1:41" s="82" customFormat="1" ht="63">
      <c r="A198" s="84" t="s">
        <v>433</v>
      </c>
      <c r="B198" s="85" t="s">
        <v>304</v>
      </c>
      <c r="C198" s="85" t="s">
        <v>434</v>
      </c>
      <c r="D198" s="85" t="s">
        <v>439</v>
      </c>
      <c r="E198" s="86" t="s">
        <v>436</v>
      </c>
      <c r="F198" s="85" t="s">
        <v>304</v>
      </c>
      <c r="G198" s="85" t="s">
        <v>434</v>
      </c>
      <c r="H198" s="87" t="s">
        <v>437</v>
      </c>
      <c r="I198" s="88" t="s">
        <v>2074</v>
      </c>
      <c r="J198" s="80"/>
      <c r="K198" s="84" t="s">
        <v>433</v>
      </c>
      <c r="L198" s="85" t="s">
        <v>304</v>
      </c>
      <c r="M198" s="85" t="s">
        <v>434</v>
      </c>
      <c r="N198" s="85" t="s">
        <v>439</v>
      </c>
      <c r="O198" s="86" t="s">
        <v>436</v>
      </c>
      <c r="P198" s="85" t="s">
        <v>304</v>
      </c>
      <c r="Q198" s="85" t="s">
        <v>434</v>
      </c>
      <c r="R198" s="87" t="s">
        <v>437</v>
      </c>
      <c r="S198" s="88" t="s">
        <v>2074</v>
      </c>
      <c r="T198" s="80"/>
      <c r="U198" s="84" t="s">
        <v>433</v>
      </c>
      <c r="V198" s="85" t="s">
        <v>304</v>
      </c>
      <c r="W198" s="85" t="s">
        <v>434</v>
      </c>
      <c r="X198" s="85" t="s">
        <v>439</v>
      </c>
      <c r="Y198" s="86" t="s">
        <v>436</v>
      </c>
      <c r="Z198" s="85" t="s">
        <v>304</v>
      </c>
      <c r="AA198" s="85" t="s">
        <v>434</v>
      </c>
      <c r="AB198" s="87" t="s">
        <v>437</v>
      </c>
      <c r="AC198" s="88" t="s">
        <v>2074</v>
      </c>
      <c r="AD198" s="80"/>
      <c r="AE198" s="97" t="s">
        <v>543</v>
      </c>
      <c r="AF198" s="90" t="s">
        <v>528</v>
      </c>
      <c r="AG198" s="90" t="s">
        <v>304</v>
      </c>
      <c r="AH198" s="94" t="s">
        <v>341</v>
      </c>
      <c r="AI198" s="90" t="s">
        <v>544</v>
      </c>
      <c r="AJ198" s="91" t="s">
        <v>444</v>
      </c>
      <c r="AK198" s="90" t="s">
        <v>700</v>
      </c>
      <c r="AL198" s="90" t="s">
        <v>304</v>
      </c>
      <c r="AM198" s="90" t="s">
        <v>341</v>
      </c>
      <c r="AN198" s="92" t="s">
        <v>446</v>
      </c>
      <c r="AO198" s="93" t="s">
        <v>2074</v>
      </c>
    </row>
    <row r="199" spans="1:41" s="82" customFormat="1" ht="15.75">
      <c r="A199" s="1026" t="s">
        <v>447</v>
      </c>
      <c r="B199" s="1018"/>
      <c r="C199" s="1018"/>
      <c r="D199" s="1027"/>
      <c r="E199" s="1016"/>
      <c r="F199" s="1017"/>
      <c r="G199" s="1018"/>
      <c r="H199" s="1019"/>
      <c r="I199" s="1008"/>
      <c r="J199" s="80"/>
      <c r="K199" s="1026" t="s">
        <v>447</v>
      </c>
      <c r="L199" s="1018"/>
      <c r="M199" s="1018"/>
      <c r="N199" s="1027"/>
      <c r="O199" s="1016"/>
      <c r="P199" s="1017"/>
      <c r="Q199" s="1018"/>
      <c r="R199" s="1019"/>
      <c r="S199" s="1008"/>
      <c r="T199" s="80"/>
      <c r="U199" s="1026" t="s">
        <v>447</v>
      </c>
      <c r="V199" s="1018"/>
      <c r="W199" s="1018"/>
      <c r="X199" s="1027"/>
      <c r="Y199" s="1016"/>
      <c r="Z199" s="1017"/>
      <c r="AA199" s="1018"/>
      <c r="AB199" s="1019"/>
      <c r="AC199" s="1008"/>
      <c r="AD199" s="80"/>
      <c r="AE199" s="1022" t="s">
        <v>557</v>
      </c>
      <c r="AF199" s="1014"/>
      <c r="AG199" s="1014"/>
      <c r="AH199" s="1014"/>
      <c r="AI199" s="1023"/>
      <c r="AJ199" s="136"/>
      <c r="AK199" s="136"/>
      <c r="AL199" s="136"/>
      <c r="AM199" s="136"/>
      <c r="AN199" s="136"/>
      <c r="AO199" s="962"/>
    </row>
    <row r="200" spans="1:41" s="82" customFormat="1" thickBot="1">
      <c r="A200" s="1011"/>
      <c r="B200" s="989"/>
      <c r="C200" s="989"/>
      <c r="D200" s="1012"/>
      <c r="E200" s="987" t="s">
        <v>447</v>
      </c>
      <c r="F200" s="988"/>
      <c r="G200" s="989"/>
      <c r="H200" s="990"/>
      <c r="I200" s="1010"/>
      <c r="J200" s="80"/>
      <c r="K200" s="1011"/>
      <c r="L200" s="989"/>
      <c r="M200" s="989"/>
      <c r="N200" s="1012"/>
      <c r="O200" s="987" t="s">
        <v>447</v>
      </c>
      <c r="P200" s="988"/>
      <c r="Q200" s="989"/>
      <c r="R200" s="990"/>
      <c r="S200" s="1010"/>
      <c r="T200" s="80"/>
      <c r="U200" s="1011"/>
      <c r="V200" s="989"/>
      <c r="W200" s="989"/>
      <c r="X200" s="1012"/>
      <c r="Y200" s="987" t="s">
        <v>447</v>
      </c>
      <c r="Z200" s="988"/>
      <c r="AA200" s="989"/>
      <c r="AB200" s="990"/>
      <c r="AC200" s="1010"/>
      <c r="AD200" s="80"/>
      <c r="AE200" s="171"/>
      <c r="AF200" s="148"/>
      <c r="AG200" s="148"/>
      <c r="AH200" s="148"/>
      <c r="AI200" s="146"/>
      <c r="AJ200" s="1040" t="s">
        <v>557</v>
      </c>
      <c r="AK200" s="1041"/>
      <c r="AL200" s="1041"/>
      <c r="AM200" s="1041"/>
      <c r="AN200" s="1042"/>
      <c r="AO200" s="961"/>
    </row>
    <row r="201" spans="1:41" s="603" customFormat="1">
      <c r="A201" s="600"/>
      <c r="B201" s="600"/>
      <c r="C201" s="600"/>
      <c r="D201" s="600"/>
      <c r="E201" s="600"/>
      <c r="F201" s="600"/>
      <c r="G201" s="600"/>
      <c r="H201" s="600"/>
      <c r="I201" s="601"/>
      <c r="AE201" s="600"/>
      <c r="AF201" s="600"/>
      <c r="AG201" s="600"/>
      <c r="AH201" s="600"/>
      <c r="AI201" s="600"/>
      <c r="AJ201" s="604"/>
      <c r="AK201" s="600"/>
      <c r="AL201" s="600"/>
      <c r="AM201" s="600"/>
      <c r="AN201" s="605"/>
      <c r="AO201" s="606"/>
    </row>
    <row r="202" spans="1:41" s="603" customFormat="1" ht="17.25" thickBot="1">
      <c r="A202" s="602"/>
      <c r="B202" s="602"/>
      <c r="C202" s="602"/>
      <c r="D202" s="602"/>
      <c r="E202" s="602"/>
      <c r="F202" s="602"/>
      <c r="G202" s="602"/>
      <c r="H202" s="602"/>
      <c r="I202" s="602"/>
    </row>
    <row r="203" spans="1:41" s="82" customFormat="1" thickBot="1">
      <c r="A203" s="1005" t="s">
        <v>701</v>
      </c>
      <c r="B203" s="1006"/>
      <c r="C203" s="1006"/>
      <c r="D203" s="1006"/>
      <c r="E203" s="1006"/>
      <c r="F203" s="1006"/>
      <c r="G203" s="1006"/>
      <c r="H203" s="1007"/>
      <c r="J203" s="80"/>
      <c r="K203" s="1005" t="s">
        <v>702</v>
      </c>
      <c r="L203" s="1006"/>
      <c r="M203" s="1006"/>
      <c r="N203" s="1006"/>
      <c r="O203" s="1006"/>
      <c r="P203" s="1006"/>
      <c r="Q203" s="1006"/>
      <c r="R203" s="1007"/>
      <c r="S203" s="80"/>
      <c r="T203" s="80"/>
      <c r="U203" s="1005" t="s">
        <v>703</v>
      </c>
      <c r="V203" s="1006"/>
      <c r="W203" s="1006"/>
      <c r="X203" s="1006"/>
      <c r="Y203" s="1006"/>
      <c r="Z203" s="1006"/>
      <c r="AA203" s="1006"/>
      <c r="AB203" s="1007"/>
      <c r="AC203" s="80"/>
      <c r="AD203" s="80"/>
      <c r="AE203" s="1005" t="s">
        <v>704</v>
      </c>
      <c r="AF203" s="1006"/>
      <c r="AG203" s="1006"/>
      <c r="AH203" s="1006"/>
      <c r="AI203" s="1006"/>
      <c r="AJ203" s="1006"/>
      <c r="AK203" s="1006"/>
      <c r="AL203" s="1006"/>
      <c r="AM203" s="1006"/>
      <c r="AN203" s="1007"/>
      <c r="AO203" s="80"/>
    </row>
    <row r="204" spans="1:41" s="82" customFormat="1" ht="31.5">
      <c r="A204" s="972" t="s">
        <v>428</v>
      </c>
      <c r="B204" s="973"/>
      <c r="C204" s="973"/>
      <c r="D204" s="974"/>
      <c r="E204" s="975" t="s">
        <v>429</v>
      </c>
      <c r="F204" s="976"/>
      <c r="G204" s="973"/>
      <c r="H204" s="977"/>
      <c r="I204" s="83" t="s">
        <v>705</v>
      </c>
      <c r="J204" s="80"/>
      <c r="K204" s="978" t="s">
        <v>428</v>
      </c>
      <c r="L204" s="958"/>
      <c r="M204" s="958"/>
      <c r="N204" s="979"/>
      <c r="O204" s="956" t="s">
        <v>429</v>
      </c>
      <c r="P204" s="957"/>
      <c r="Q204" s="958"/>
      <c r="R204" s="959"/>
      <c r="S204" s="83" t="s">
        <v>705</v>
      </c>
      <c r="T204" s="80"/>
      <c r="U204" s="978" t="s">
        <v>428</v>
      </c>
      <c r="V204" s="958"/>
      <c r="W204" s="958"/>
      <c r="X204" s="979"/>
      <c r="Y204" s="956" t="s">
        <v>429</v>
      </c>
      <c r="Z204" s="957"/>
      <c r="AA204" s="958"/>
      <c r="AB204" s="959"/>
      <c r="AC204" s="83" t="s">
        <v>706</v>
      </c>
      <c r="AD204" s="80"/>
      <c r="AE204" s="1000" t="s">
        <v>428</v>
      </c>
      <c r="AF204" s="1001"/>
      <c r="AG204" s="1001"/>
      <c r="AH204" s="1001"/>
      <c r="AI204" s="1002"/>
      <c r="AJ204" s="1003" t="s">
        <v>498</v>
      </c>
      <c r="AK204" s="1001"/>
      <c r="AL204" s="1001"/>
      <c r="AM204" s="1001"/>
      <c r="AN204" s="1004"/>
      <c r="AO204" s="83" t="s">
        <v>705</v>
      </c>
    </row>
    <row r="205" spans="1:41" s="82" customFormat="1" ht="63">
      <c r="A205" s="84" t="s">
        <v>541</v>
      </c>
      <c r="B205" s="85" t="s">
        <v>304</v>
      </c>
      <c r="C205" s="85" t="s">
        <v>434</v>
      </c>
      <c r="D205" s="85" t="s">
        <v>707</v>
      </c>
      <c r="E205" s="86" t="s">
        <v>436</v>
      </c>
      <c r="F205" s="85" t="s">
        <v>304</v>
      </c>
      <c r="G205" s="85" t="s">
        <v>434</v>
      </c>
      <c r="H205" s="87" t="s">
        <v>437</v>
      </c>
      <c r="I205" s="88" t="s">
        <v>2074</v>
      </c>
      <c r="J205" s="80"/>
      <c r="K205" s="89" t="s">
        <v>563</v>
      </c>
      <c r="L205" s="90" t="s">
        <v>304</v>
      </c>
      <c r="M205" s="90" t="s">
        <v>434</v>
      </c>
      <c r="N205" s="90" t="s">
        <v>708</v>
      </c>
      <c r="O205" s="91" t="s">
        <v>436</v>
      </c>
      <c r="P205" s="90" t="s">
        <v>304</v>
      </c>
      <c r="Q205" s="90" t="s">
        <v>434</v>
      </c>
      <c r="R205" s="92" t="s">
        <v>437</v>
      </c>
      <c r="S205" s="93" t="s">
        <v>2074</v>
      </c>
      <c r="T205" s="80"/>
      <c r="U205" s="89" t="s">
        <v>433</v>
      </c>
      <c r="V205" s="90" t="s">
        <v>304</v>
      </c>
      <c r="W205" s="90" t="s">
        <v>434</v>
      </c>
      <c r="X205" s="90" t="s">
        <v>458</v>
      </c>
      <c r="Y205" s="91" t="s">
        <v>436</v>
      </c>
      <c r="Z205" s="90" t="s">
        <v>304</v>
      </c>
      <c r="AA205" s="90" t="s">
        <v>434</v>
      </c>
      <c r="AB205" s="92" t="s">
        <v>437</v>
      </c>
      <c r="AC205" s="93" t="s">
        <v>2074</v>
      </c>
      <c r="AD205" s="80"/>
      <c r="AE205" s="97" t="s">
        <v>441</v>
      </c>
      <c r="AF205" s="90" t="s">
        <v>460</v>
      </c>
      <c r="AG205" s="90" t="s">
        <v>304</v>
      </c>
      <c r="AH205" s="94" t="s">
        <v>341</v>
      </c>
      <c r="AI205" s="90" t="s">
        <v>443</v>
      </c>
      <c r="AJ205" s="91" t="s">
        <v>444</v>
      </c>
      <c r="AK205" s="90" t="s">
        <v>460</v>
      </c>
      <c r="AL205" s="90" t="s">
        <v>304</v>
      </c>
      <c r="AM205" s="90" t="s">
        <v>341</v>
      </c>
      <c r="AN205" s="92" t="s">
        <v>446</v>
      </c>
      <c r="AO205" s="93" t="s">
        <v>2074</v>
      </c>
    </row>
    <row r="206" spans="1:41" s="82" customFormat="1" ht="15.75">
      <c r="A206" s="84">
        <v>5</v>
      </c>
      <c r="B206" s="85">
        <v>18800</v>
      </c>
      <c r="C206" s="85">
        <v>10</v>
      </c>
      <c r="D206" s="85">
        <v>1</v>
      </c>
      <c r="E206" s="86"/>
      <c r="F206" s="85"/>
      <c r="G206" s="85"/>
      <c r="H206" s="87"/>
      <c r="I206" s="960"/>
      <c r="J206" s="80"/>
      <c r="K206" s="89">
        <v>10</v>
      </c>
      <c r="L206" s="85">
        <v>18300</v>
      </c>
      <c r="M206" s="90">
        <v>10</v>
      </c>
      <c r="N206" s="90">
        <v>1</v>
      </c>
      <c r="O206" s="91"/>
      <c r="P206" s="90"/>
      <c r="Q206" s="90"/>
      <c r="R206" s="92"/>
      <c r="S206" s="962"/>
      <c r="T206" s="80"/>
      <c r="U206" s="89">
        <v>255</v>
      </c>
      <c r="V206" s="85" t="s">
        <v>624</v>
      </c>
      <c r="W206" s="90">
        <v>20</v>
      </c>
      <c r="X206" s="90">
        <v>2</v>
      </c>
      <c r="Y206" s="91"/>
      <c r="Z206" s="90"/>
      <c r="AA206" s="90"/>
      <c r="AB206" s="92"/>
      <c r="AC206" s="962"/>
      <c r="AD206" s="80"/>
      <c r="AE206" s="101" t="s">
        <v>709</v>
      </c>
      <c r="AF206" s="167">
        <v>12</v>
      </c>
      <c r="AG206" s="167">
        <v>18100</v>
      </c>
      <c r="AH206" s="167">
        <v>10</v>
      </c>
      <c r="AI206" s="188">
        <v>0</v>
      </c>
      <c r="AJ206" s="135"/>
      <c r="AK206" s="136"/>
      <c r="AL206" s="136"/>
      <c r="AM206" s="136"/>
      <c r="AN206" s="137"/>
      <c r="AO206" s="962"/>
    </row>
    <row r="207" spans="1:41" s="82" customFormat="1" ht="15.75">
      <c r="A207" s="84">
        <v>4</v>
      </c>
      <c r="B207" s="85">
        <v>18900</v>
      </c>
      <c r="C207" s="85">
        <v>10</v>
      </c>
      <c r="D207" s="85">
        <v>1</v>
      </c>
      <c r="E207" s="86"/>
      <c r="F207" s="85"/>
      <c r="G207" s="85"/>
      <c r="H207" s="87"/>
      <c r="I207" s="960"/>
      <c r="J207" s="80"/>
      <c r="K207" s="89">
        <v>9</v>
      </c>
      <c r="L207" s="85">
        <v>18400</v>
      </c>
      <c r="M207" s="90">
        <v>10</v>
      </c>
      <c r="N207" s="90">
        <v>1</v>
      </c>
      <c r="O207" s="91"/>
      <c r="P207" s="90"/>
      <c r="Q207" s="90"/>
      <c r="R207" s="92"/>
      <c r="S207" s="960"/>
      <c r="T207" s="80"/>
      <c r="U207" s="89">
        <v>10</v>
      </c>
      <c r="V207" s="85">
        <v>18300</v>
      </c>
      <c r="W207" s="90">
        <v>10</v>
      </c>
      <c r="X207" s="90">
        <v>1</v>
      </c>
      <c r="Y207" s="91"/>
      <c r="Z207" s="90"/>
      <c r="AA207" s="90"/>
      <c r="AB207" s="92"/>
      <c r="AC207" s="960"/>
      <c r="AD207" s="80"/>
      <c r="AE207" s="166" t="s">
        <v>710</v>
      </c>
      <c r="AF207" s="167">
        <v>11</v>
      </c>
      <c r="AG207" s="167">
        <v>18200</v>
      </c>
      <c r="AH207" s="167">
        <v>10</v>
      </c>
      <c r="AI207" s="188">
        <v>0</v>
      </c>
      <c r="AJ207" s="135"/>
      <c r="AK207" s="136"/>
      <c r="AL207" s="136"/>
      <c r="AM207" s="136"/>
      <c r="AN207" s="137"/>
      <c r="AO207" s="960"/>
    </row>
    <row r="208" spans="1:41" s="82" customFormat="1" ht="15.75">
      <c r="A208" s="84">
        <v>3</v>
      </c>
      <c r="B208" s="100">
        <v>19000</v>
      </c>
      <c r="C208" s="100">
        <v>10</v>
      </c>
      <c r="D208" s="100">
        <v>1</v>
      </c>
      <c r="E208" s="108"/>
      <c r="F208" s="109"/>
      <c r="G208" s="109"/>
      <c r="H208" s="110"/>
      <c r="I208" s="960"/>
      <c r="J208" s="80"/>
      <c r="K208" s="89">
        <v>8</v>
      </c>
      <c r="L208" s="85">
        <v>18500</v>
      </c>
      <c r="M208" s="90">
        <v>10</v>
      </c>
      <c r="N208" s="90">
        <v>1</v>
      </c>
      <c r="O208" s="91"/>
      <c r="P208" s="90"/>
      <c r="Q208" s="90"/>
      <c r="R208" s="92"/>
      <c r="S208" s="960"/>
      <c r="T208" s="80"/>
      <c r="U208" s="89">
        <v>9</v>
      </c>
      <c r="V208" s="85">
        <v>18400</v>
      </c>
      <c r="W208" s="90">
        <v>10</v>
      </c>
      <c r="X208" s="90">
        <v>1</v>
      </c>
      <c r="Y208" s="91"/>
      <c r="Z208" s="90"/>
      <c r="AA208" s="90"/>
      <c r="AB208" s="92"/>
      <c r="AC208" s="960"/>
      <c r="AD208" s="80"/>
      <c r="AE208" s="166" t="s">
        <v>711</v>
      </c>
      <c r="AF208" s="167">
        <v>10</v>
      </c>
      <c r="AG208" s="167">
        <v>18300</v>
      </c>
      <c r="AH208" s="167">
        <v>10</v>
      </c>
      <c r="AI208" s="188">
        <v>0</v>
      </c>
      <c r="AJ208" s="135"/>
      <c r="AK208" s="136"/>
      <c r="AL208" s="136"/>
      <c r="AM208" s="136"/>
      <c r="AN208" s="137"/>
      <c r="AO208" s="960"/>
    </row>
    <row r="209" spans="1:41" s="82" customFormat="1" ht="15.75">
      <c r="A209" s="84">
        <v>2</v>
      </c>
      <c r="B209" s="100">
        <v>19200</v>
      </c>
      <c r="C209" s="100">
        <v>11</v>
      </c>
      <c r="D209" s="100">
        <v>1</v>
      </c>
      <c r="E209" s="108"/>
      <c r="F209" s="109"/>
      <c r="G209" s="109"/>
      <c r="H209" s="110"/>
      <c r="I209" s="960"/>
      <c r="J209" s="80"/>
      <c r="K209" s="89">
        <v>7</v>
      </c>
      <c r="L209" s="85">
        <v>18600</v>
      </c>
      <c r="M209" s="90">
        <v>10</v>
      </c>
      <c r="N209" s="90">
        <v>1</v>
      </c>
      <c r="O209" s="91"/>
      <c r="P209" s="90"/>
      <c r="Q209" s="90"/>
      <c r="R209" s="92"/>
      <c r="S209" s="960"/>
      <c r="T209" s="80"/>
      <c r="U209" s="89">
        <v>8</v>
      </c>
      <c r="V209" s="85">
        <v>18500</v>
      </c>
      <c r="W209" s="90">
        <v>10</v>
      </c>
      <c r="X209" s="90">
        <v>1</v>
      </c>
      <c r="Y209" s="91"/>
      <c r="Z209" s="90"/>
      <c r="AA209" s="90"/>
      <c r="AB209" s="92"/>
      <c r="AC209" s="960"/>
      <c r="AD209" s="80"/>
      <c r="AE209" s="166" t="s">
        <v>712</v>
      </c>
      <c r="AF209" s="167">
        <v>9</v>
      </c>
      <c r="AG209" s="167">
        <v>18400</v>
      </c>
      <c r="AH209" s="167">
        <v>10</v>
      </c>
      <c r="AI209" s="188">
        <v>0</v>
      </c>
      <c r="AJ209" s="135"/>
      <c r="AK209" s="136"/>
      <c r="AL209" s="136"/>
      <c r="AM209" s="136"/>
      <c r="AN209" s="137"/>
      <c r="AO209" s="960"/>
    </row>
    <row r="210" spans="1:41" s="82" customFormat="1" ht="15.75">
      <c r="A210" s="84">
        <v>1</v>
      </c>
      <c r="B210" s="100">
        <v>19300</v>
      </c>
      <c r="C210" s="100">
        <v>19</v>
      </c>
      <c r="D210" s="100">
        <v>1</v>
      </c>
      <c r="E210" s="108"/>
      <c r="F210" s="109"/>
      <c r="G210" s="109"/>
      <c r="H210" s="110"/>
      <c r="I210" s="960"/>
      <c r="J210" s="80"/>
      <c r="K210" s="89">
        <v>6</v>
      </c>
      <c r="L210" s="85">
        <v>18700</v>
      </c>
      <c r="M210" s="90">
        <v>10</v>
      </c>
      <c r="N210" s="90">
        <v>1</v>
      </c>
      <c r="O210" s="91"/>
      <c r="P210" s="90"/>
      <c r="Q210" s="90"/>
      <c r="R210" s="92"/>
      <c r="S210" s="960"/>
      <c r="T210" s="80"/>
      <c r="U210" s="89">
        <v>7</v>
      </c>
      <c r="V210" s="85">
        <v>18600</v>
      </c>
      <c r="W210" s="90">
        <v>10</v>
      </c>
      <c r="X210" s="90">
        <v>1</v>
      </c>
      <c r="Y210" s="91"/>
      <c r="Z210" s="90"/>
      <c r="AA210" s="90"/>
      <c r="AB210" s="92"/>
      <c r="AC210" s="960"/>
      <c r="AD210" s="80"/>
      <c r="AE210" s="166" t="s">
        <v>713</v>
      </c>
      <c r="AF210" s="167">
        <v>8</v>
      </c>
      <c r="AG210" s="167">
        <v>18500</v>
      </c>
      <c r="AH210" s="167">
        <v>10</v>
      </c>
      <c r="AI210" s="188">
        <v>0</v>
      </c>
      <c r="AJ210" s="135"/>
      <c r="AK210" s="136"/>
      <c r="AL210" s="136"/>
      <c r="AM210" s="136"/>
      <c r="AN210" s="137"/>
      <c r="AO210" s="960"/>
    </row>
    <row r="211" spans="1:41" s="82" customFormat="1" ht="15.75">
      <c r="A211" s="84"/>
      <c r="B211" s="85"/>
      <c r="C211" s="85"/>
      <c r="D211" s="85"/>
      <c r="E211" s="86">
        <v>1</v>
      </c>
      <c r="F211" s="85">
        <v>19400</v>
      </c>
      <c r="G211" s="85">
        <v>10</v>
      </c>
      <c r="H211" s="87">
        <v>1</v>
      </c>
      <c r="I211" s="960"/>
      <c r="J211" s="80"/>
      <c r="K211" s="84">
        <v>5</v>
      </c>
      <c r="L211" s="85">
        <v>18800</v>
      </c>
      <c r="M211" s="85">
        <v>10</v>
      </c>
      <c r="N211" s="85">
        <v>1</v>
      </c>
      <c r="O211" s="91"/>
      <c r="P211" s="90"/>
      <c r="Q211" s="90"/>
      <c r="R211" s="92"/>
      <c r="S211" s="960"/>
      <c r="T211" s="80"/>
      <c r="U211" s="89">
        <v>6</v>
      </c>
      <c r="V211" s="85">
        <v>18700</v>
      </c>
      <c r="W211" s="90">
        <v>10</v>
      </c>
      <c r="X211" s="90">
        <v>1</v>
      </c>
      <c r="Y211" s="91"/>
      <c r="Z211" s="90"/>
      <c r="AA211" s="90"/>
      <c r="AB211" s="92"/>
      <c r="AC211" s="960"/>
      <c r="AD211" s="80"/>
      <c r="AE211" s="166" t="s">
        <v>714</v>
      </c>
      <c r="AF211" s="167">
        <v>7</v>
      </c>
      <c r="AG211" s="167">
        <v>18600</v>
      </c>
      <c r="AH211" s="167">
        <v>10</v>
      </c>
      <c r="AI211" s="188">
        <v>0</v>
      </c>
      <c r="AJ211" s="135"/>
      <c r="AK211" s="136"/>
      <c r="AL211" s="136"/>
      <c r="AM211" s="136"/>
      <c r="AN211" s="137"/>
      <c r="AO211" s="960"/>
    </row>
    <row r="212" spans="1:41" s="82" customFormat="1" ht="15.75">
      <c r="A212" s="84"/>
      <c r="B212" s="85"/>
      <c r="C212" s="85"/>
      <c r="D212" s="85"/>
      <c r="E212" s="86">
        <v>2</v>
      </c>
      <c r="F212" s="85">
        <v>19500</v>
      </c>
      <c r="G212" s="85">
        <v>10</v>
      </c>
      <c r="H212" s="87">
        <v>1</v>
      </c>
      <c r="I212" s="960"/>
      <c r="J212" s="80"/>
      <c r="K212" s="84">
        <v>4</v>
      </c>
      <c r="L212" s="85">
        <v>18900</v>
      </c>
      <c r="M212" s="85">
        <v>10</v>
      </c>
      <c r="N212" s="85">
        <v>1</v>
      </c>
      <c r="O212" s="91"/>
      <c r="P212" s="90"/>
      <c r="Q212" s="90"/>
      <c r="R212" s="92"/>
      <c r="S212" s="960"/>
      <c r="T212" s="80"/>
      <c r="U212" s="84">
        <v>5</v>
      </c>
      <c r="V212" s="85">
        <v>18800</v>
      </c>
      <c r="W212" s="85">
        <v>10</v>
      </c>
      <c r="X212" s="85">
        <v>1</v>
      </c>
      <c r="Y212" s="91"/>
      <c r="Z212" s="90"/>
      <c r="AA212" s="90"/>
      <c r="AB212" s="92"/>
      <c r="AC212" s="960"/>
      <c r="AD212" s="80"/>
      <c r="AE212" s="166" t="s">
        <v>715</v>
      </c>
      <c r="AF212" s="167">
        <v>6</v>
      </c>
      <c r="AG212" s="167">
        <v>18700</v>
      </c>
      <c r="AH212" s="167">
        <v>10</v>
      </c>
      <c r="AI212" s="188">
        <v>0</v>
      </c>
      <c r="AJ212" s="135"/>
      <c r="AK212" s="136"/>
      <c r="AL212" s="136"/>
      <c r="AM212" s="136"/>
      <c r="AN212" s="137"/>
      <c r="AO212" s="960"/>
    </row>
    <row r="213" spans="1:41" s="82" customFormat="1" ht="15.75">
      <c r="A213" s="84"/>
      <c r="B213" s="85"/>
      <c r="C213" s="85"/>
      <c r="D213" s="85"/>
      <c r="E213" s="86">
        <v>3</v>
      </c>
      <c r="F213" s="85">
        <v>19600</v>
      </c>
      <c r="G213" s="85">
        <v>10</v>
      </c>
      <c r="H213" s="87">
        <v>1</v>
      </c>
      <c r="I213" s="960"/>
      <c r="J213" s="80"/>
      <c r="K213" s="84">
        <v>3</v>
      </c>
      <c r="L213" s="100">
        <v>19000</v>
      </c>
      <c r="M213" s="100">
        <v>10</v>
      </c>
      <c r="N213" s="100">
        <v>1</v>
      </c>
      <c r="O213" s="111"/>
      <c r="P213" s="112"/>
      <c r="Q213" s="112"/>
      <c r="R213" s="113"/>
      <c r="S213" s="960"/>
      <c r="T213" s="80"/>
      <c r="U213" s="84">
        <v>4</v>
      </c>
      <c r="V213" s="85">
        <v>18900</v>
      </c>
      <c r="W213" s="85">
        <v>10</v>
      </c>
      <c r="X213" s="85">
        <v>1</v>
      </c>
      <c r="Y213" s="91"/>
      <c r="Z213" s="90"/>
      <c r="AA213" s="90"/>
      <c r="AB213" s="92"/>
      <c r="AC213" s="960"/>
      <c r="AD213" s="80"/>
      <c r="AE213" s="166" t="s">
        <v>716</v>
      </c>
      <c r="AF213" s="167">
        <v>5</v>
      </c>
      <c r="AG213" s="167">
        <v>18800</v>
      </c>
      <c r="AH213" s="167">
        <v>10</v>
      </c>
      <c r="AI213" s="188">
        <v>0</v>
      </c>
      <c r="AJ213" s="135"/>
      <c r="AK213" s="136"/>
      <c r="AL213" s="136"/>
      <c r="AM213" s="136"/>
      <c r="AN213" s="137"/>
      <c r="AO213" s="960"/>
    </row>
    <row r="214" spans="1:41">
      <c r="A214" s="84"/>
      <c r="B214" s="85"/>
      <c r="C214" s="85"/>
      <c r="D214" s="85"/>
      <c r="E214" s="86">
        <v>4</v>
      </c>
      <c r="F214" s="85">
        <v>19700</v>
      </c>
      <c r="G214" s="85">
        <v>10</v>
      </c>
      <c r="H214" s="87">
        <v>1</v>
      </c>
      <c r="I214" s="960"/>
      <c r="K214" s="84">
        <v>2</v>
      </c>
      <c r="L214" s="100">
        <v>19200</v>
      </c>
      <c r="M214" s="100">
        <v>11</v>
      </c>
      <c r="N214" s="100">
        <v>1</v>
      </c>
      <c r="O214" s="111"/>
      <c r="P214" s="112"/>
      <c r="Q214" s="112"/>
      <c r="R214" s="113"/>
      <c r="S214" s="960"/>
      <c r="U214" s="84">
        <v>3</v>
      </c>
      <c r="V214" s="100">
        <v>19000</v>
      </c>
      <c r="W214" s="100">
        <v>10</v>
      </c>
      <c r="X214" s="100">
        <v>1</v>
      </c>
      <c r="Y214" s="111"/>
      <c r="Z214" s="112"/>
      <c r="AA214" s="112"/>
      <c r="AB214" s="113"/>
      <c r="AC214" s="960"/>
      <c r="AE214" s="166" t="s">
        <v>717</v>
      </c>
      <c r="AF214" s="167">
        <v>4</v>
      </c>
      <c r="AG214" s="167">
        <v>18900</v>
      </c>
      <c r="AH214" s="167">
        <v>10</v>
      </c>
      <c r="AI214" s="188">
        <v>0</v>
      </c>
      <c r="AJ214" s="135"/>
      <c r="AK214" s="136"/>
      <c r="AL214" s="136"/>
      <c r="AM214" s="136"/>
      <c r="AN214" s="137"/>
      <c r="AO214" s="960"/>
    </row>
    <row r="215" spans="1:41" ht="17.25" thickBot="1">
      <c r="A215" s="117"/>
      <c r="B215" s="118"/>
      <c r="C215" s="118"/>
      <c r="D215" s="118"/>
      <c r="E215" s="120">
        <v>5</v>
      </c>
      <c r="F215" s="118">
        <v>19800</v>
      </c>
      <c r="G215" s="118">
        <v>10</v>
      </c>
      <c r="H215" s="121">
        <v>1</v>
      </c>
      <c r="I215" s="961"/>
      <c r="J215" s="80"/>
      <c r="K215" s="84">
        <v>1</v>
      </c>
      <c r="L215" s="100">
        <v>19300</v>
      </c>
      <c r="M215" s="100">
        <v>19</v>
      </c>
      <c r="N215" s="100">
        <v>1</v>
      </c>
      <c r="O215" s="111"/>
      <c r="P215" s="112"/>
      <c r="Q215" s="112"/>
      <c r="R215" s="113"/>
      <c r="S215" s="960"/>
      <c r="T215" s="80"/>
      <c r="U215" s="84">
        <v>2</v>
      </c>
      <c r="V215" s="100">
        <v>19200</v>
      </c>
      <c r="W215" s="100">
        <v>11</v>
      </c>
      <c r="X215" s="100">
        <v>1</v>
      </c>
      <c r="Y215" s="111"/>
      <c r="Z215" s="112"/>
      <c r="AA215" s="112"/>
      <c r="AB215" s="113"/>
      <c r="AC215" s="960"/>
      <c r="AD215" s="80"/>
      <c r="AE215" s="166" t="s">
        <v>718</v>
      </c>
      <c r="AF215" s="167">
        <v>3</v>
      </c>
      <c r="AG215" s="167">
        <v>19000</v>
      </c>
      <c r="AH215" s="167">
        <v>10</v>
      </c>
      <c r="AI215" s="188">
        <v>0</v>
      </c>
      <c r="AJ215" s="135"/>
      <c r="AK215" s="136"/>
      <c r="AL215" s="136"/>
      <c r="AM215" s="136"/>
      <c r="AN215" s="137"/>
      <c r="AO215" s="960"/>
    </row>
    <row r="216" spans="1:41">
      <c r="A216" s="127"/>
      <c r="B216" s="127"/>
      <c r="C216" s="127"/>
      <c r="D216" s="127"/>
      <c r="E216" s="127"/>
      <c r="F216" s="127"/>
      <c r="G216" s="127"/>
      <c r="H216" s="127"/>
      <c r="I216" s="178"/>
      <c r="J216" s="80"/>
      <c r="K216" s="84"/>
      <c r="L216" s="100"/>
      <c r="M216" s="100"/>
      <c r="N216" s="100"/>
      <c r="O216" s="86">
        <v>1</v>
      </c>
      <c r="P216" s="85">
        <v>19400</v>
      </c>
      <c r="Q216" s="85">
        <v>10</v>
      </c>
      <c r="R216" s="87">
        <v>1</v>
      </c>
      <c r="S216" s="960"/>
      <c r="U216" s="84">
        <v>1</v>
      </c>
      <c r="V216" s="100">
        <v>19300</v>
      </c>
      <c r="W216" s="100">
        <v>19</v>
      </c>
      <c r="X216" s="100">
        <v>1</v>
      </c>
      <c r="Y216" s="111"/>
      <c r="Z216" s="112"/>
      <c r="AA216" s="112"/>
      <c r="AB216" s="113"/>
      <c r="AC216" s="960"/>
      <c r="AD216" s="80"/>
      <c r="AE216" s="101" t="s">
        <v>719</v>
      </c>
      <c r="AF216" s="167">
        <v>2</v>
      </c>
      <c r="AG216" s="167">
        <v>19200</v>
      </c>
      <c r="AH216" s="167">
        <v>11</v>
      </c>
      <c r="AI216" s="188">
        <v>0</v>
      </c>
      <c r="AJ216" s="135"/>
      <c r="AK216" s="136"/>
      <c r="AL216" s="136"/>
      <c r="AM216" s="136"/>
      <c r="AN216" s="137"/>
      <c r="AO216" s="960"/>
    </row>
    <row r="217" spans="1:41">
      <c r="A217" s="127"/>
      <c r="B217" s="127"/>
      <c r="C217" s="127"/>
      <c r="D217" s="127"/>
      <c r="E217" s="127"/>
      <c r="F217" s="127"/>
      <c r="G217" s="127"/>
      <c r="H217" s="127"/>
      <c r="I217" s="178"/>
      <c r="J217" s="80"/>
      <c r="K217" s="84"/>
      <c r="L217" s="100"/>
      <c r="M217" s="100"/>
      <c r="N217" s="100"/>
      <c r="O217" s="86">
        <v>2</v>
      </c>
      <c r="P217" s="85">
        <v>19500</v>
      </c>
      <c r="Q217" s="85">
        <v>10</v>
      </c>
      <c r="R217" s="87">
        <v>1</v>
      </c>
      <c r="S217" s="960"/>
      <c r="U217" s="84"/>
      <c r="V217" s="100"/>
      <c r="W217" s="100"/>
      <c r="X217" s="100"/>
      <c r="Y217" s="86">
        <v>1</v>
      </c>
      <c r="Z217" s="85">
        <v>19400</v>
      </c>
      <c r="AA217" s="85">
        <v>10</v>
      </c>
      <c r="AB217" s="87">
        <v>1</v>
      </c>
      <c r="AC217" s="960"/>
      <c r="AD217" s="80"/>
      <c r="AE217" s="166" t="s">
        <v>720</v>
      </c>
      <c r="AF217" s="167">
        <v>1</v>
      </c>
      <c r="AG217" s="167">
        <v>19300</v>
      </c>
      <c r="AH217" s="167">
        <v>19</v>
      </c>
      <c r="AI217" s="188">
        <v>0</v>
      </c>
      <c r="AJ217" s="135"/>
      <c r="AK217" s="136"/>
      <c r="AL217" s="136"/>
      <c r="AM217" s="136"/>
      <c r="AN217" s="137"/>
      <c r="AO217" s="960"/>
    </row>
    <row r="218" spans="1:41">
      <c r="A218" s="127"/>
      <c r="B218" s="127"/>
      <c r="C218" s="127"/>
      <c r="D218" s="127"/>
      <c r="E218" s="127"/>
      <c r="F218" s="127"/>
      <c r="G218" s="127"/>
      <c r="H218" s="127"/>
      <c r="I218" s="178"/>
      <c r="J218" s="80"/>
      <c r="K218" s="84"/>
      <c r="L218" s="100"/>
      <c r="M218" s="100"/>
      <c r="N218" s="100"/>
      <c r="O218" s="86">
        <v>3</v>
      </c>
      <c r="P218" s="85">
        <v>19600</v>
      </c>
      <c r="Q218" s="85">
        <v>10</v>
      </c>
      <c r="R218" s="87">
        <v>1</v>
      </c>
      <c r="S218" s="960"/>
      <c r="T218" s="80"/>
      <c r="U218" s="84"/>
      <c r="V218" s="100"/>
      <c r="W218" s="100"/>
      <c r="X218" s="100"/>
      <c r="Y218" s="86">
        <v>2</v>
      </c>
      <c r="Z218" s="85">
        <v>19500</v>
      </c>
      <c r="AA218" s="85">
        <v>10</v>
      </c>
      <c r="AB218" s="87">
        <v>1</v>
      </c>
      <c r="AC218" s="960"/>
      <c r="AD218" s="80"/>
      <c r="AE218" s="189"/>
      <c r="AF218" s="167"/>
      <c r="AG218" s="167"/>
      <c r="AH218" s="167"/>
      <c r="AI218" s="188"/>
      <c r="AJ218" s="136" t="s">
        <v>721</v>
      </c>
      <c r="AK218" s="136">
        <v>1</v>
      </c>
      <c r="AL218" s="136">
        <v>19400</v>
      </c>
      <c r="AM218" s="136">
        <v>10</v>
      </c>
      <c r="AN218" s="137">
        <v>0</v>
      </c>
      <c r="AO218" s="960"/>
    </row>
    <row r="219" spans="1:41">
      <c r="A219" s="127"/>
      <c r="B219" s="127"/>
      <c r="C219" s="127"/>
      <c r="D219" s="127"/>
      <c r="E219" s="127"/>
      <c r="F219" s="127"/>
      <c r="G219" s="127"/>
      <c r="H219" s="127"/>
      <c r="I219" s="178"/>
      <c r="J219" s="80"/>
      <c r="K219" s="84"/>
      <c r="L219" s="100"/>
      <c r="M219" s="100"/>
      <c r="N219" s="100"/>
      <c r="O219" s="86">
        <v>4</v>
      </c>
      <c r="P219" s="85">
        <v>19700</v>
      </c>
      <c r="Q219" s="85">
        <v>10</v>
      </c>
      <c r="R219" s="87">
        <v>1</v>
      </c>
      <c r="S219" s="960"/>
      <c r="T219" s="80"/>
      <c r="U219" s="84"/>
      <c r="V219" s="100"/>
      <c r="W219" s="100"/>
      <c r="X219" s="100"/>
      <c r="Y219" s="86">
        <v>3</v>
      </c>
      <c r="Z219" s="85">
        <v>19600</v>
      </c>
      <c r="AA219" s="85">
        <v>10</v>
      </c>
      <c r="AB219" s="87">
        <v>1</v>
      </c>
      <c r="AC219" s="960"/>
      <c r="AD219" s="80"/>
      <c r="AE219" s="189"/>
      <c r="AF219" s="167"/>
      <c r="AG219" s="167"/>
      <c r="AH219" s="167"/>
      <c r="AI219" s="188"/>
      <c r="AJ219" s="136" t="s">
        <v>722</v>
      </c>
      <c r="AK219" s="136">
        <v>2</v>
      </c>
      <c r="AL219" s="136">
        <v>19500</v>
      </c>
      <c r="AM219" s="136">
        <v>10</v>
      </c>
      <c r="AN219" s="137">
        <v>0</v>
      </c>
      <c r="AO219" s="960"/>
    </row>
    <row r="220" spans="1:41">
      <c r="A220" s="127"/>
      <c r="B220" s="127"/>
      <c r="C220" s="127"/>
      <c r="D220" s="127"/>
      <c r="E220" s="127"/>
      <c r="F220" s="127"/>
      <c r="G220" s="127"/>
      <c r="H220" s="127"/>
      <c r="I220" s="178"/>
      <c r="J220" s="80"/>
      <c r="K220" s="84"/>
      <c r="L220" s="100"/>
      <c r="M220" s="100"/>
      <c r="N220" s="100"/>
      <c r="O220" s="86">
        <v>5</v>
      </c>
      <c r="P220" s="85">
        <v>19800</v>
      </c>
      <c r="Q220" s="85">
        <v>10</v>
      </c>
      <c r="R220" s="87">
        <v>1</v>
      </c>
      <c r="S220" s="960"/>
      <c r="T220" s="80"/>
      <c r="U220" s="84"/>
      <c r="V220" s="100"/>
      <c r="W220" s="100"/>
      <c r="X220" s="100"/>
      <c r="Y220" s="86">
        <v>4</v>
      </c>
      <c r="Z220" s="85">
        <v>19700</v>
      </c>
      <c r="AA220" s="85">
        <v>10</v>
      </c>
      <c r="AB220" s="87">
        <v>1</v>
      </c>
      <c r="AC220" s="960"/>
      <c r="AD220" s="80"/>
      <c r="AE220" s="189"/>
      <c r="AF220" s="167"/>
      <c r="AG220" s="167"/>
      <c r="AH220" s="167"/>
      <c r="AI220" s="188"/>
      <c r="AJ220" s="136" t="s">
        <v>723</v>
      </c>
      <c r="AK220" s="136">
        <v>3</v>
      </c>
      <c r="AL220" s="136">
        <v>19600</v>
      </c>
      <c r="AM220" s="136">
        <v>10</v>
      </c>
      <c r="AN220" s="137">
        <v>0</v>
      </c>
      <c r="AO220" s="960"/>
    </row>
    <row r="221" spans="1:41">
      <c r="A221" s="127"/>
      <c r="B221" s="127"/>
      <c r="C221" s="127"/>
      <c r="D221" s="127"/>
      <c r="E221" s="127"/>
      <c r="F221" s="127"/>
      <c r="G221" s="127"/>
      <c r="H221" s="127"/>
      <c r="I221" s="178"/>
      <c r="J221" s="80"/>
      <c r="K221" s="84"/>
      <c r="L221" s="100"/>
      <c r="M221" s="100"/>
      <c r="N221" s="100"/>
      <c r="O221" s="86">
        <v>6</v>
      </c>
      <c r="P221" s="85">
        <v>19900</v>
      </c>
      <c r="Q221" s="85">
        <v>10</v>
      </c>
      <c r="R221" s="87">
        <v>1</v>
      </c>
      <c r="S221" s="960"/>
      <c r="T221" s="80"/>
      <c r="U221" s="84"/>
      <c r="V221" s="100"/>
      <c r="W221" s="100"/>
      <c r="X221" s="100"/>
      <c r="Y221" s="86">
        <v>5</v>
      </c>
      <c r="Z221" s="85">
        <v>19800</v>
      </c>
      <c r="AA221" s="85">
        <v>10</v>
      </c>
      <c r="AB221" s="87">
        <v>1</v>
      </c>
      <c r="AC221" s="960"/>
      <c r="AD221" s="80"/>
      <c r="AE221" s="189"/>
      <c r="AF221" s="167"/>
      <c r="AG221" s="167"/>
      <c r="AH221" s="167"/>
      <c r="AI221" s="188"/>
      <c r="AJ221" s="136" t="s">
        <v>724</v>
      </c>
      <c r="AK221" s="136">
        <v>4</v>
      </c>
      <c r="AL221" s="136">
        <v>19700</v>
      </c>
      <c r="AM221" s="136">
        <v>10</v>
      </c>
      <c r="AN221" s="137">
        <v>0</v>
      </c>
      <c r="AO221" s="960"/>
    </row>
    <row r="222" spans="1:41">
      <c r="A222" s="127"/>
      <c r="B222" s="127"/>
      <c r="C222" s="127"/>
      <c r="D222" s="127"/>
      <c r="E222" s="127"/>
      <c r="F222" s="127"/>
      <c r="G222" s="127"/>
      <c r="H222" s="127"/>
      <c r="I222" s="178"/>
      <c r="J222" s="80"/>
      <c r="K222" s="84"/>
      <c r="L222" s="100"/>
      <c r="M222" s="100"/>
      <c r="N222" s="100"/>
      <c r="O222" s="86">
        <v>7</v>
      </c>
      <c r="P222" s="85">
        <v>20000</v>
      </c>
      <c r="Q222" s="85">
        <v>10</v>
      </c>
      <c r="R222" s="87">
        <v>1</v>
      </c>
      <c r="S222" s="960"/>
      <c r="U222" s="84"/>
      <c r="V222" s="100"/>
      <c r="W222" s="100"/>
      <c r="X222" s="100"/>
      <c r="Y222" s="86">
        <v>6</v>
      </c>
      <c r="Z222" s="85">
        <v>19900</v>
      </c>
      <c r="AA222" s="85">
        <v>10</v>
      </c>
      <c r="AB222" s="87">
        <v>1</v>
      </c>
      <c r="AC222" s="960"/>
      <c r="AE222" s="189"/>
      <c r="AF222" s="167"/>
      <c r="AG222" s="167"/>
      <c r="AH222" s="167"/>
      <c r="AI222" s="188"/>
      <c r="AJ222" s="136" t="s">
        <v>725</v>
      </c>
      <c r="AK222" s="136">
        <v>5</v>
      </c>
      <c r="AL222" s="136">
        <v>19800</v>
      </c>
      <c r="AM222" s="136">
        <v>10</v>
      </c>
      <c r="AN222" s="137">
        <v>0</v>
      </c>
      <c r="AO222" s="960"/>
    </row>
    <row r="223" spans="1:41" ht="17.25" thickBot="1">
      <c r="A223" s="127"/>
      <c r="B223" s="127"/>
      <c r="C223" s="127"/>
      <c r="D223" s="127"/>
      <c r="E223" s="127"/>
      <c r="F223" s="127"/>
      <c r="G223" s="127"/>
      <c r="H223" s="127"/>
      <c r="I223" s="178"/>
      <c r="J223" s="80"/>
      <c r="K223" s="117"/>
      <c r="L223" s="118"/>
      <c r="M223" s="118"/>
      <c r="N223" s="118"/>
      <c r="O223" s="190">
        <v>8</v>
      </c>
      <c r="P223" s="168">
        <v>20100</v>
      </c>
      <c r="Q223" s="168">
        <v>10</v>
      </c>
      <c r="R223" s="191">
        <v>1</v>
      </c>
      <c r="S223" s="961"/>
      <c r="U223" s="84"/>
      <c r="V223" s="100"/>
      <c r="W223" s="100"/>
      <c r="X223" s="100"/>
      <c r="Y223" s="86">
        <v>7</v>
      </c>
      <c r="Z223" s="85">
        <v>20000</v>
      </c>
      <c r="AA223" s="85">
        <v>10</v>
      </c>
      <c r="AB223" s="87">
        <v>1</v>
      </c>
      <c r="AC223" s="960"/>
      <c r="AE223" s="189"/>
      <c r="AF223" s="167"/>
      <c r="AG223" s="167"/>
      <c r="AH223" s="167"/>
      <c r="AI223" s="188"/>
      <c r="AJ223" s="136" t="s">
        <v>726</v>
      </c>
      <c r="AK223" s="136">
        <v>6</v>
      </c>
      <c r="AL223" s="136">
        <v>19900</v>
      </c>
      <c r="AM223" s="136">
        <v>10</v>
      </c>
      <c r="AN223" s="137">
        <v>0</v>
      </c>
      <c r="AO223" s="960"/>
    </row>
    <row r="224" spans="1:41" ht="17.25" thickBot="1">
      <c r="A224" s="127"/>
      <c r="B224" s="127"/>
      <c r="C224" s="127"/>
      <c r="D224" s="127"/>
      <c r="E224" s="127"/>
      <c r="F224" s="127"/>
      <c r="G224" s="127"/>
      <c r="H224" s="127"/>
      <c r="I224" s="178"/>
      <c r="J224" s="80"/>
      <c r="U224" s="117"/>
      <c r="V224" s="118"/>
      <c r="W224" s="118"/>
      <c r="X224" s="118"/>
      <c r="Y224" s="190">
        <v>8</v>
      </c>
      <c r="Z224" s="168">
        <v>20100</v>
      </c>
      <c r="AA224" s="168">
        <v>10</v>
      </c>
      <c r="AB224" s="191">
        <v>1</v>
      </c>
      <c r="AC224" s="961"/>
      <c r="AE224" s="189"/>
      <c r="AF224" s="167"/>
      <c r="AG224" s="167"/>
      <c r="AH224" s="167"/>
      <c r="AI224" s="188"/>
      <c r="AJ224" s="136" t="s">
        <v>727</v>
      </c>
      <c r="AK224" s="136">
        <v>7</v>
      </c>
      <c r="AL224" s="136">
        <v>20000</v>
      </c>
      <c r="AM224" s="136">
        <v>10</v>
      </c>
      <c r="AN224" s="137">
        <v>0</v>
      </c>
      <c r="AO224" s="960"/>
    </row>
    <row r="225" spans="1:41" ht="17.25" thickBot="1">
      <c r="A225" s="127"/>
      <c r="B225" s="127"/>
      <c r="C225" s="127"/>
      <c r="D225" s="127"/>
      <c r="E225" s="127"/>
      <c r="F225" s="127"/>
      <c r="G225" s="127"/>
      <c r="H225" s="127"/>
      <c r="I225" s="178"/>
      <c r="J225" s="80"/>
      <c r="AE225" s="130"/>
      <c r="AF225" s="123"/>
      <c r="AG225" s="123"/>
      <c r="AH225" s="123"/>
      <c r="AI225" s="146"/>
      <c r="AJ225" s="147" t="s">
        <v>728</v>
      </c>
      <c r="AK225" s="148">
        <v>8</v>
      </c>
      <c r="AL225" s="148">
        <v>20100</v>
      </c>
      <c r="AM225" s="148">
        <v>10</v>
      </c>
      <c r="AN225" s="138">
        <v>0</v>
      </c>
      <c r="AO225" s="961"/>
    </row>
    <row r="226" spans="1:41" s="603" customFormat="1">
      <c r="A226" s="600"/>
      <c r="B226" s="600"/>
      <c r="C226" s="600"/>
      <c r="D226" s="600"/>
      <c r="E226" s="600"/>
      <c r="F226" s="600"/>
      <c r="G226" s="600"/>
      <c r="H226" s="600"/>
      <c r="I226" s="601"/>
      <c r="AE226" s="600"/>
      <c r="AF226" s="600"/>
      <c r="AG226" s="600"/>
      <c r="AH226" s="600"/>
      <c r="AI226" s="600"/>
      <c r="AJ226" s="604"/>
      <c r="AK226" s="600"/>
      <c r="AL226" s="600"/>
      <c r="AM226" s="600"/>
      <c r="AN226" s="605"/>
      <c r="AO226" s="606"/>
    </row>
    <row r="227" spans="1:41" s="603" customFormat="1" ht="17.25" thickBot="1">
      <c r="A227" s="602"/>
      <c r="B227" s="602"/>
      <c r="C227" s="602"/>
      <c r="D227" s="602"/>
      <c r="E227" s="602"/>
      <c r="F227" s="602"/>
      <c r="G227" s="602"/>
      <c r="H227" s="602"/>
      <c r="I227" s="602"/>
    </row>
    <row r="228" spans="1:41" ht="17.25" thickBot="1">
      <c r="A228" s="1037" t="s">
        <v>729</v>
      </c>
      <c r="B228" s="1038"/>
      <c r="C228" s="1038"/>
      <c r="D228" s="1038"/>
      <c r="E228" s="1038"/>
      <c r="F228" s="1038"/>
      <c r="G228" s="1038"/>
      <c r="H228" s="1039"/>
      <c r="I228" s="79"/>
      <c r="J228" s="80"/>
      <c r="K228" s="1005" t="s">
        <v>730</v>
      </c>
      <c r="L228" s="1006"/>
      <c r="M228" s="1006"/>
      <c r="N228" s="1006"/>
      <c r="O228" s="1006"/>
      <c r="P228" s="1006"/>
      <c r="Q228" s="1006"/>
      <c r="R228" s="1007"/>
      <c r="S228" s="80"/>
      <c r="T228" s="80"/>
      <c r="U228" s="1005" t="s">
        <v>731</v>
      </c>
      <c r="V228" s="1006"/>
      <c r="W228" s="1006"/>
      <c r="X228" s="1006"/>
      <c r="Y228" s="1006"/>
      <c r="Z228" s="1006"/>
      <c r="AA228" s="1006"/>
      <c r="AB228" s="1007"/>
      <c r="AC228" s="80"/>
      <c r="AD228" s="80"/>
      <c r="AE228" s="1005" t="s">
        <v>732</v>
      </c>
      <c r="AF228" s="1006"/>
      <c r="AG228" s="1006"/>
      <c r="AH228" s="1006"/>
      <c r="AI228" s="1006"/>
      <c r="AJ228" s="1006"/>
      <c r="AK228" s="1006"/>
      <c r="AL228" s="1006"/>
      <c r="AM228" s="1006"/>
      <c r="AN228" s="1007"/>
      <c r="AO228" s="80"/>
    </row>
    <row r="229" spans="1:41" ht="31.5">
      <c r="A229" s="972" t="s">
        <v>428</v>
      </c>
      <c r="B229" s="973"/>
      <c r="C229" s="973"/>
      <c r="D229" s="974"/>
      <c r="E229" s="975" t="s">
        <v>429</v>
      </c>
      <c r="F229" s="976"/>
      <c r="G229" s="973"/>
      <c r="H229" s="977"/>
      <c r="I229" s="83" t="s">
        <v>733</v>
      </c>
      <c r="J229" s="80"/>
      <c r="K229" s="972" t="s">
        <v>428</v>
      </c>
      <c r="L229" s="973"/>
      <c r="M229" s="973"/>
      <c r="N229" s="974"/>
      <c r="O229" s="975" t="s">
        <v>429</v>
      </c>
      <c r="P229" s="976"/>
      <c r="Q229" s="973"/>
      <c r="R229" s="977"/>
      <c r="S229" s="83" t="s">
        <v>733</v>
      </c>
      <c r="T229" s="80"/>
      <c r="U229" s="972" t="s">
        <v>428</v>
      </c>
      <c r="V229" s="973"/>
      <c r="W229" s="973"/>
      <c r="X229" s="974"/>
      <c r="Y229" s="975" t="s">
        <v>429</v>
      </c>
      <c r="Z229" s="976"/>
      <c r="AA229" s="973"/>
      <c r="AB229" s="977"/>
      <c r="AC229" s="83" t="s">
        <v>733</v>
      </c>
      <c r="AD229" s="80"/>
      <c r="AE229" s="1000" t="s">
        <v>428</v>
      </c>
      <c r="AF229" s="1001"/>
      <c r="AG229" s="1001"/>
      <c r="AH229" s="1001"/>
      <c r="AI229" s="1002"/>
      <c r="AJ229" s="1003" t="s">
        <v>498</v>
      </c>
      <c r="AK229" s="1001"/>
      <c r="AL229" s="1001"/>
      <c r="AM229" s="1001"/>
      <c r="AN229" s="1004"/>
      <c r="AO229" s="83" t="s">
        <v>733</v>
      </c>
    </row>
    <row r="230" spans="1:41" ht="63">
      <c r="A230" s="84" t="s">
        <v>610</v>
      </c>
      <c r="B230" s="85" t="s">
        <v>304</v>
      </c>
      <c r="C230" s="85" t="s">
        <v>434</v>
      </c>
      <c r="D230" s="85" t="s">
        <v>439</v>
      </c>
      <c r="E230" s="86" t="s">
        <v>436</v>
      </c>
      <c r="F230" s="85" t="s">
        <v>304</v>
      </c>
      <c r="G230" s="85" t="s">
        <v>434</v>
      </c>
      <c r="H230" s="87" t="s">
        <v>437</v>
      </c>
      <c r="I230" s="88" t="s">
        <v>2074</v>
      </c>
      <c r="J230" s="80"/>
      <c r="K230" s="84" t="s">
        <v>433</v>
      </c>
      <c r="L230" s="85" t="s">
        <v>304</v>
      </c>
      <c r="M230" s="85" t="s">
        <v>434</v>
      </c>
      <c r="N230" s="85" t="s">
        <v>458</v>
      </c>
      <c r="O230" s="86" t="s">
        <v>436</v>
      </c>
      <c r="P230" s="85" t="s">
        <v>304</v>
      </c>
      <c r="Q230" s="85" t="s">
        <v>434</v>
      </c>
      <c r="R230" s="87" t="s">
        <v>437</v>
      </c>
      <c r="S230" s="88" t="s">
        <v>2074</v>
      </c>
      <c r="T230" s="80"/>
      <c r="U230" s="84" t="s">
        <v>610</v>
      </c>
      <c r="V230" s="85" t="s">
        <v>304</v>
      </c>
      <c r="W230" s="85" t="s">
        <v>434</v>
      </c>
      <c r="X230" s="85" t="s">
        <v>501</v>
      </c>
      <c r="Y230" s="86" t="s">
        <v>436</v>
      </c>
      <c r="Z230" s="85" t="s">
        <v>304</v>
      </c>
      <c r="AA230" s="85" t="s">
        <v>434</v>
      </c>
      <c r="AB230" s="87" t="s">
        <v>437</v>
      </c>
      <c r="AC230" s="88" t="s">
        <v>2074</v>
      </c>
      <c r="AD230" s="80"/>
      <c r="AE230" s="97" t="s">
        <v>734</v>
      </c>
      <c r="AF230" s="90" t="s">
        <v>460</v>
      </c>
      <c r="AG230" s="90" t="s">
        <v>304</v>
      </c>
      <c r="AH230" s="94" t="s">
        <v>341</v>
      </c>
      <c r="AI230" s="90" t="s">
        <v>443</v>
      </c>
      <c r="AJ230" s="91" t="s">
        <v>444</v>
      </c>
      <c r="AK230" s="90" t="s">
        <v>460</v>
      </c>
      <c r="AL230" s="90" t="s">
        <v>304</v>
      </c>
      <c r="AM230" s="90" t="s">
        <v>341</v>
      </c>
      <c r="AN230" s="92" t="s">
        <v>446</v>
      </c>
      <c r="AO230" s="93" t="s">
        <v>2074</v>
      </c>
    </row>
    <row r="231" spans="1:41">
      <c r="A231" s="1026" t="s">
        <v>447</v>
      </c>
      <c r="B231" s="1018"/>
      <c r="C231" s="1018"/>
      <c r="D231" s="1027"/>
      <c r="E231" s="1016"/>
      <c r="F231" s="1017"/>
      <c r="G231" s="1018"/>
      <c r="H231" s="1019"/>
      <c r="I231" s="1008"/>
      <c r="J231" s="80"/>
      <c r="K231" s="1026" t="s">
        <v>447</v>
      </c>
      <c r="L231" s="1018"/>
      <c r="M231" s="1018"/>
      <c r="N231" s="1027"/>
      <c r="O231" s="1016"/>
      <c r="P231" s="1017"/>
      <c r="Q231" s="1018"/>
      <c r="R231" s="1019"/>
      <c r="S231" s="1008"/>
      <c r="T231" s="80"/>
      <c r="U231" s="1026" t="s">
        <v>447</v>
      </c>
      <c r="V231" s="1018"/>
      <c r="W231" s="1018"/>
      <c r="X231" s="1027"/>
      <c r="Y231" s="1016"/>
      <c r="Z231" s="1017"/>
      <c r="AA231" s="1018"/>
      <c r="AB231" s="1019"/>
      <c r="AC231" s="1008"/>
      <c r="AD231" s="80"/>
      <c r="AE231" s="1022" t="s">
        <v>557</v>
      </c>
      <c r="AF231" s="1014"/>
      <c r="AG231" s="1014"/>
      <c r="AH231" s="1014"/>
      <c r="AI231" s="1023"/>
      <c r="AJ231" s="136"/>
      <c r="AK231" s="136"/>
      <c r="AL231" s="136"/>
      <c r="AM231" s="136"/>
      <c r="AN231" s="136"/>
      <c r="AO231" s="962"/>
    </row>
    <row r="232" spans="1:41" ht="17.25" thickBot="1">
      <c r="A232" s="1011"/>
      <c r="B232" s="989"/>
      <c r="C232" s="989"/>
      <c r="D232" s="1012"/>
      <c r="E232" s="987" t="s">
        <v>447</v>
      </c>
      <c r="F232" s="988"/>
      <c r="G232" s="989"/>
      <c r="H232" s="990"/>
      <c r="I232" s="1010"/>
      <c r="K232" s="1011"/>
      <c r="L232" s="989"/>
      <c r="M232" s="989"/>
      <c r="N232" s="1012"/>
      <c r="O232" s="987" t="s">
        <v>447</v>
      </c>
      <c r="P232" s="988"/>
      <c r="Q232" s="989"/>
      <c r="R232" s="990"/>
      <c r="S232" s="1010"/>
      <c r="T232" s="80"/>
      <c r="U232" s="1011"/>
      <c r="V232" s="989"/>
      <c r="W232" s="989"/>
      <c r="X232" s="1012"/>
      <c r="Y232" s="987" t="s">
        <v>447</v>
      </c>
      <c r="Z232" s="988"/>
      <c r="AA232" s="989"/>
      <c r="AB232" s="990"/>
      <c r="AC232" s="1010"/>
      <c r="AD232" s="80"/>
      <c r="AE232" s="171"/>
      <c r="AF232" s="148"/>
      <c r="AG232" s="148"/>
      <c r="AH232" s="148"/>
      <c r="AI232" s="146"/>
      <c r="AJ232" s="1040" t="s">
        <v>557</v>
      </c>
      <c r="AK232" s="1041"/>
      <c r="AL232" s="1041"/>
      <c r="AM232" s="1041"/>
      <c r="AN232" s="1042"/>
      <c r="AO232" s="961"/>
    </row>
    <row r="233" spans="1:41" s="603" customFormat="1">
      <c r="A233" s="600"/>
      <c r="B233" s="600"/>
      <c r="C233" s="600"/>
      <c r="D233" s="600"/>
      <c r="E233" s="600"/>
      <c r="F233" s="600"/>
      <c r="G233" s="600"/>
      <c r="H233" s="600"/>
      <c r="I233" s="601"/>
      <c r="AE233" s="604"/>
      <c r="AF233" s="600"/>
      <c r="AG233" s="600"/>
      <c r="AH233" s="600"/>
      <c r="AI233" s="605"/>
      <c r="AJ233" s="600"/>
      <c r="AK233" s="600"/>
      <c r="AL233" s="600"/>
      <c r="AM233" s="600"/>
      <c r="AN233" s="600"/>
      <c r="AO233" s="601"/>
    </row>
    <row r="234" spans="1:41" s="603" customFormat="1" ht="17.25" thickBot="1">
      <c r="A234" s="602"/>
      <c r="B234" s="602"/>
      <c r="C234" s="602"/>
      <c r="D234" s="602"/>
      <c r="E234" s="602"/>
      <c r="F234" s="602"/>
      <c r="G234" s="602"/>
      <c r="H234" s="602"/>
      <c r="I234" s="602"/>
    </row>
    <row r="235" spans="1:41" s="82" customFormat="1" ht="17.25" thickBot="1">
      <c r="A235" s="1005" t="s">
        <v>735</v>
      </c>
      <c r="B235" s="1006"/>
      <c r="C235" s="1006"/>
      <c r="D235" s="1006"/>
      <c r="E235" s="1006"/>
      <c r="F235" s="1006"/>
      <c r="G235" s="1006"/>
      <c r="H235" s="1007"/>
      <c r="I235" s="79"/>
      <c r="J235" s="103"/>
      <c r="K235" s="1005" t="s">
        <v>736</v>
      </c>
      <c r="L235" s="1006"/>
      <c r="M235" s="1006"/>
      <c r="N235" s="1006"/>
      <c r="O235" s="1006"/>
      <c r="P235" s="1006"/>
      <c r="Q235" s="1006"/>
      <c r="R235" s="1007"/>
      <c r="S235" s="80"/>
      <c r="T235" s="80"/>
      <c r="U235" s="1005" t="s">
        <v>737</v>
      </c>
      <c r="V235" s="1006"/>
      <c r="W235" s="1006"/>
      <c r="X235" s="1006"/>
      <c r="Y235" s="1006"/>
      <c r="Z235" s="1006"/>
      <c r="AA235" s="1006"/>
      <c r="AB235" s="1007"/>
      <c r="AC235" s="80"/>
      <c r="AD235" s="80"/>
      <c r="AE235" s="1005" t="s">
        <v>738</v>
      </c>
      <c r="AF235" s="1006"/>
      <c r="AG235" s="1006"/>
      <c r="AH235" s="1006"/>
      <c r="AI235" s="1006"/>
      <c r="AJ235" s="1006"/>
      <c r="AK235" s="1006"/>
      <c r="AL235" s="1006"/>
      <c r="AM235" s="1006"/>
      <c r="AN235" s="1007"/>
      <c r="AO235" s="80"/>
    </row>
    <row r="236" spans="1:41" s="82" customFormat="1" ht="31.5">
      <c r="A236" s="972" t="s">
        <v>428</v>
      </c>
      <c r="B236" s="973"/>
      <c r="C236" s="973"/>
      <c r="D236" s="974"/>
      <c r="E236" s="975" t="s">
        <v>429</v>
      </c>
      <c r="F236" s="976"/>
      <c r="G236" s="973"/>
      <c r="H236" s="977"/>
      <c r="I236" s="83" t="s">
        <v>739</v>
      </c>
      <c r="J236" s="103"/>
      <c r="K236" s="972" t="s">
        <v>428</v>
      </c>
      <c r="L236" s="973"/>
      <c r="M236" s="973"/>
      <c r="N236" s="974"/>
      <c r="O236" s="975" t="s">
        <v>429</v>
      </c>
      <c r="P236" s="976"/>
      <c r="Q236" s="973"/>
      <c r="R236" s="977"/>
      <c r="S236" s="83" t="s">
        <v>739</v>
      </c>
      <c r="T236" s="80"/>
      <c r="U236" s="972" t="s">
        <v>428</v>
      </c>
      <c r="V236" s="973"/>
      <c r="W236" s="973"/>
      <c r="X236" s="974"/>
      <c r="Y236" s="975" t="s">
        <v>429</v>
      </c>
      <c r="Z236" s="976"/>
      <c r="AA236" s="973"/>
      <c r="AB236" s="977"/>
      <c r="AC236" s="83" t="s">
        <v>739</v>
      </c>
      <c r="AD236" s="80"/>
      <c r="AE236" s="1000" t="s">
        <v>428</v>
      </c>
      <c r="AF236" s="1001"/>
      <c r="AG236" s="1001"/>
      <c r="AH236" s="1001"/>
      <c r="AI236" s="1002"/>
      <c r="AJ236" s="1003" t="s">
        <v>498</v>
      </c>
      <c r="AK236" s="1001"/>
      <c r="AL236" s="1001"/>
      <c r="AM236" s="1001"/>
      <c r="AN236" s="1004"/>
      <c r="AO236" s="83" t="s">
        <v>739</v>
      </c>
    </row>
    <row r="237" spans="1:41" s="82" customFormat="1" ht="63">
      <c r="A237" s="84" t="s">
        <v>541</v>
      </c>
      <c r="B237" s="85" t="s">
        <v>304</v>
      </c>
      <c r="C237" s="85" t="s">
        <v>434</v>
      </c>
      <c r="D237" s="85" t="s">
        <v>707</v>
      </c>
      <c r="E237" s="86" t="s">
        <v>436</v>
      </c>
      <c r="F237" s="85" t="s">
        <v>304</v>
      </c>
      <c r="G237" s="85" t="s">
        <v>434</v>
      </c>
      <c r="H237" s="87" t="s">
        <v>437</v>
      </c>
      <c r="I237" s="88" t="s">
        <v>2074</v>
      </c>
      <c r="J237" s="103"/>
      <c r="K237" s="84" t="s">
        <v>563</v>
      </c>
      <c r="L237" s="85" t="s">
        <v>304</v>
      </c>
      <c r="M237" s="85" t="s">
        <v>434</v>
      </c>
      <c r="N237" s="85" t="s">
        <v>740</v>
      </c>
      <c r="O237" s="86" t="s">
        <v>436</v>
      </c>
      <c r="P237" s="85" t="s">
        <v>304</v>
      </c>
      <c r="Q237" s="85" t="s">
        <v>434</v>
      </c>
      <c r="R237" s="87" t="s">
        <v>437</v>
      </c>
      <c r="S237" s="88" t="s">
        <v>2074</v>
      </c>
      <c r="T237" s="80"/>
      <c r="U237" s="84" t="s">
        <v>433</v>
      </c>
      <c r="V237" s="85" t="s">
        <v>304</v>
      </c>
      <c r="W237" s="85" t="s">
        <v>434</v>
      </c>
      <c r="X237" s="85" t="s">
        <v>439</v>
      </c>
      <c r="Y237" s="86" t="s">
        <v>436</v>
      </c>
      <c r="Z237" s="85" t="s">
        <v>304</v>
      </c>
      <c r="AA237" s="85" t="s">
        <v>434</v>
      </c>
      <c r="AB237" s="87" t="s">
        <v>437</v>
      </c>
      <c r="AC237" s="88" t="s">
        <v>2074</v>
      </c>
      <c r="AD237" s="80"/>
      <c r="AE237" s="97" t="s">
        <v>441</v>
      </c>
      <c r="AF237" s="90" t="s">
        <v>504</v>
      </c>
      <c r="AG237" s="90" t="s">
        <v>304</v>
      </c>
      <c r="AH237" s="94" t="s">
        <v>341</v>
      </c>
      <c r="AI237" s="90" t="s">
        <v>443</v>
      </c>
      <c r="AJ237" s="91" t="s">
        <v>444</v>
      </c>
      <c r="AK237" s="90" t="s">
        <v>460</v>
      </c>
      <c r="AL237" s="90" t="s">
        <v>304</v>
      </c>
      <c r="AM237" s="90" t="s">
        <v>341</v>
      </c>
      <c r="AN237" s="92" t="s">
        <v>446</v>
      </c>
      <c r="AO237" s="93" t="s">
        <v>2074</v>
      </c>
    </row>
    <row r="238" spans="1:41" s="82" customFormat="1">
      <c r="A238" s="1026" t="s">
        <v>447</v>
      </c>
      <c r="B238" s="1018"/>
      <c r="C238" s="1018"/>
      <c r="D238" s="1027"/>
      <c r="E238" s="1016"/>
      <c r="F238" s="1017"/>
      <c r="G238" s="1018"/>
      <c r="H238" s="1019"/>
      <c r="I238" s="1008"/>
      <c r="J238" s="103"/>
      <c r="K238" s="1026" t="s">
        <v>447</v>
      </c>
      <c r="L238" s="1018"/>
      <c r="M238" s="1018"/>
      <c r="N238" s="1027"/>
      <c r="O238" s="1016"/>
      <c r="P238" s="1017"/>
      <c r="Q238" s="1018"/>
      <c r="R238" s="1019"/>
      <c r="S238" s="1008"/>
      <c r="T238" s="80"/>
      <c r="U238" s="1026" t="s">
        <v>447</v>
      </c>
      <c r="V238" s="1018"/>
      <c r="W238" s="1018"/>
      <c r="X238" s="1027"/>
      <c r="Y238" s="1016"/>
      <c r="Z238" s="1017"/>
      <c r="AA238" s="1018"/>
      <c r="AB238" s="1019"/>
      <c r="AC238" s="1008"/>
      <c r="AD238" s="80"/>
      <c r="AE238" s="1022" t="s">
        <v>557</v>
      </c>
      <c r="AF238" s="1014"/>
      <c r="AG238" s="1014"/>
      <c r="AH238" s="1014"/>
      <c r="AI238" s="1023"/>
      <c r="AJ238" s="136"/>
      <c r="AK238" s="136"/>
      <c r="AL238" s="136"/>
      <c r="AM238" s="136"/>
      <c r="AN238" s="136"/>
      <c r="AO238" s="962"/>
    </row>
    <row r="239" spans="1:41" s="82" customFormat="1" ht="17.25" thickBot="1">
      <c r="A239" s="1011"/>
      <c r="B239" s="989"/>
      <c r="C239" s="989"/>
      <c r="D239" s="1012"/>
      <c r="E239" s="987" t="s">
        <v>447</v>
      </c>
      <c r="F239" s="988"/>
      <c r="G239" s="989"/>
      <c r="H239" s="990"/>
      <c r="I239" s="1010"/>
      <c r="J239" s="103"/>
      <c r="K239" s="1011"/>
      <c r="L239" s="989"/>
      <c r="M239" s="989"/>
      <c r="N239" s="1012"/>
      <c r="O239" s="987" t="s">
        <v>447</v>
      </c>
      <c r="P239" s="988"/>
      <c r="Q239" s="989"/>
      <c r="R239" s="990"/>
      <c r="S239" s="1010"/>
      <c r="T239" s="80"/>
      <c r="U239" s="1011"/>
      <c r="V239" s="989"/>
      <c r="W239" s="989"/>
      <c r="X239" s="1012"/>
      <c r="Y239" s="987" t="s">
        <v>447</v>
      </c>
      <c r="Z239" s="988"/>
      <c r="AA239" s="989"/>
      <c r="AB239" s="990"/>
      <c r="AC239" s="1010"/>
      <c r="AD239" s="80"/>
      <c r="AE239" s="171"/>
      <c r="AF239" s="148"/>
      <c r="AG239" s="148"/>
      <c r="AH239" s="148"/>
      <c r="AI239" s="146"/>
      <c r="AJ239" s="1040" t="s">
        <v>557</v>
      </c>
      <c r="AK239" s="1041"/>
      <c r="AL239" s="1041"/>
      <c r="AM239" s="1041"/>
      <c r="AN239" s="1042"/>
      <c r="AO239" s="961"/>
    </row>
    <row r="240" spans="1:41" s="603" customFormat="1">
      <c r="A240" s="600"/>
      <c r="B240" s="600"/>
      <c r="C240" s="600"/>
      <c r="D240" s="600"/>
      <c r="E240" s="600"/>
      <c r="F240" s="600"/>
      <c r="G240" s="600"/>
      <c r="H240" s="600"/>
      <c r="I240" s="601"/>
      <c r="AE240" s="600"/>
      <c r="AF240" s="600"/>
      <c r="AG240" s="600"/>
      <c r="AH240" s="600"/>
      <c r="AI240" s="600"/>
      <c r="AJ240" s="604"/>
      <c r="AK240" s="600"/>
      <c r="AL240" s="600"/>
      <c r="AM240" s="600"/>
      <c r="AN240" s="605"/>
      <c r="AO240" s="606"/>
    </row>
    <row r="241" spans="1:41" s="603" customFormat="1" ht="17.25" thickBot="1">
      <c r="A241" s="602"/>
      <c r="B241" s="602"/>
      <c r="C241" s="602"/>
      <c r="D241" s="602"/>
      <c r="E241" s="602"/>
      <c r="F241" s="602"/>
      <c r="G241" s="602"/>
      <c r="H241" s="602"/>
      <c r="I241" s="602"/>
    </row>
    <row r="242" spans="1:41" s="82" customFormat="1" thickBot="1">
      <c r="A242" s="1005" t="s">
        <v>741</v>
      </c>
      <c r="B242" s="1006"/>
      <c r="C242" s="1006"/>
      <c r="D242" s="1006"/>
      <c r="E242" s="1006"/>
      <c r="F242" s="1006"/>
      <c r="G242" s="1006"/>
      <c r="H242" s="1007"/>
      <c r="I242" s="79"/>
      <c r="J242" s="80"/>
      <c r="K242" s="1005" t="s">
        <v>742</v>
      </c>
      <c r="L242" s="1006"/>
      <c r="M242" s="1006"/>
      <c r="N242" s="1006"/>
      <c r="O242" s="1006"/>
      <c r="P242" s="1006"/>
      <c r="Q242" s="1006"/>
      <c r="R242" s="1007"/>
      <c r="S242" s="81"/>
      <c r="T242" s="80"/>
      <c r="U242" s="1005" t="s">
        <v>743</v>
      </c>
      <c r="V242" s="1006"/>
      <c r="W242" s="1006"/>
      <c r="X242" s="1006"/>
      <c r="Y242" s="1006"/>
      <c r="Z242" s="1006"/>
      <c r="AA242" s="1006"/>
      <c r="AB242" s="1007"/>
      <c r="AC242" s="80"/>
      <c r="AD242" s="80"/>
      <c r="AE242" s="1005" t="s">
        <v>744</v>
      </c>
      <c r="AF242" s="1006"/>
      <c r="AG242" s="1006"/>
      <c r="AH242" s="1006"/>
      <c r="AI242" s="1006"/>
      <c r="AJ242" s="1006"/>
      <c r="AK242" s="1006"/>
      <c r="AL242" s="1006"/>
      <c r="AM242" s="1006"/>
      <c r="AN242" s="1007"/>
      <c r="AO242" s="80"/>
    </row>
    <row r="243" spans="1:41" s="82" customFormat="1" ht="31.5">
      <c r="A243" s="972" t="s">
        <v>428</v>
      </c>
      <c r="B243" s="973"/>
      <c r="C243" s="973"/>
      <c r="D243" s="974"/>
      <c r="E243" s="975" t="s">
        <v>429</v>
      </c>
      <c r="F243" s="976"/>
      <c r="G243" s="973"/>
      <c r="H243" s="977"/>
      <c r="I243" s="83" t="s">
        <v>745</v>
      </c>
      <c r="J243" s="80"/>
      <c r="K243" s="978" t="s">
        <v>428</v>
      </c>
      <c r="L243" s="958"/>
      <c r="M243" s="958"/>
      <c r="N243" s="979"/>
      <c r="O243" s="956" t="s">
        <v>429</v>
      </c>
      <c r="P243" s="957"/>
      <c r="Q243" s="958"/>
      <c r="R243" s="959"/>
      <c r="S243" s="83" t="s">
        <v>746</v>
      </c>
      <c r="T243" s="80"/>
      <c r="U243" s="1000" t="s">
        <v>428</v>
      </c>
      <c r="V243" s="1001"/>
      <c r="W243" s="1001"/>
      <c r="X243" s="1002"/>
      <c r="Y243" s="1003" t="s">
        <v>429</v>
      </c>
      <c r="Z243" s="1001"/>
      <c r="AA243" s="1001"/>
      <c r="AB243" s="1004"/>
      <c r="AC243" s="83" t="s">
        <v>747</v>
      </c>
      <c r="AD243" s="80"/>
      <c r="AE243" s="1000" t="s">
        <v>428</v>
      </c>
      <c r="AF243" s="1001"/>
      <c r="AG243" s="1001"/>
      <c r="AH243" s="1001"/>
      <c r="AI243" s="1002"/>
      <c r="AJ243" s="1003" t="s">
        <v>748</v>
      </c>
      <c r="AK243" s="1001"/>
      <c r="AL243" s="1001"/>
      <c r="AM243" s="1001"/>
      <c r="AN243" s="1004"/>
      <c r="AO243" s="83" t="s">
        <v>749</v>
      </c>
    </row>
    <row r="244" spans="1:41" s="82" customFormat="1" ht="63">
      <c r="A244" s="84" t="s">
        <v>433</v>
      </c>
      <c r="B244" s="85" t="s">
        <v>304</v>
      </c>
      <c r="C244" s="85" t="s">
        <v>434</v>
      </c>
      <c r="D244" s="85" t="s">
        <v>439</v>
      </c>
      <c r="E244" s="86" t="s">
        <v>436</v>
      </c>
      <c r="F244" s="85" t="s">
        <v>304</v>
      </c>
      <c r="G244" s="85" t="s">
        <v>434</v>
      </c>
      <c r="H244" s="87" t="s">
        <v>437</v>
      </c>
      <c r="I244" s="88" t="s">
        <v>2074</v>
      </c>
      <c r="J244" s="80"/>
      <c r="K244" s="89" t="s">
        <v>433</v>
      </c>
      <c r="L244" s="90" t="s">
        <v>304</v>
      </c>
      <c r="M244" s="90" t="s">
        <v>434</v>
      </c>
      <c r="N244" s="90" t="s">
        <v>439</v>
      </c>
      <c r="O244" s="91" t="s">
        <v>436</v>
      </c>
      <c r="P244" s="90" t="s">
        <v>304</v>
      </c>
      <c r="Q244" s="90" t="s">
        <v>434</v>
      </c>
      <c r="R244" s="92" t="s">
        <v>437</v>
      </c>
      <c r="S244" s="93" t="s">
        <v>2074</v>
      </c>
      <c r="T244" s="80" t="s">
        <v>750</v>
      </c>
      <c r="U244" s="89" t="s">
        <v>436</v>
      </c>
      <c r="V244" s="90" t="s">
        <v>304</v>
      </c>
      <c r="W244" s="90" t="s">
        <v>440</v>
      </c>
      <c r="X244" s="94" t="s">
        <v>437</v>
      </c>
      <c r="Y244" s="95" t="s">
        <v>436</v>
      </c>
      <c r="Z244" s="90" t="s">
        <v>304</v>
      </c>
      <c r="AA244" s="90" t="s">
        <v>440</v>
      </c>
      <c r="AB244" s="96" t="s">
        <v>437</v>
      </c>
      <c r="AC244" s="93" t="s">
        <v>2074</v>
      </c>
      <c r="AD244" s="80"/>
      <c r="AE244" s="97" t="s">
        <v>441</v>
      </c>
      <c r="AF244" s="90" t="s">
        <v>445</v>
      </c>
      <c r="AG244" s="90" t="s">
        <v>304</v>
      </c>
      <c r="AH244" s="94" t="s">
        <v>341</v>
      </c>
      <c r="AI244" s="90" t="s">
        <v>751</v>
      </c>
      <c r="AJ244" s="91" t="s">
        <v>444</v>
      </c>
      <c r="AK244" s="90" t="s">
        <v>460</v>
      </c>
      <c r="AL244" s="90" t="s">
        <v>304</v>
      </c>
      <c r="AM244" s="90" t="s">
        <v>341</v>
      </c>
      <c r="AN244" s="92" t="s">
        <v>446</v>
      </c>
      <c r="AO244" s="93" t="s">
        <v>2074</v>
      </c>
    </row>
    <row r="245" spans="1:41" s="82" customFormat="1" ht="15.75">
      <c r="A245" s="1026" t="s">
        <v>447</v>
      </c>
      <c r="B245" s="1018"/>
      <c r="C245" s="1018"/>
      <c r="D245" s="1027"/>
      <c r="E245" s="1016"/>
      <c r="F245" s="1017"/>
      <c r="G245" s="1018"/>
      <c r="H245" s="1019"/>
      <c r="I245" s="1008"/>
      <c r="J245" s="80"/>
      <c r="K245" s="1028" t="s">
        <v>447</v>
      </c>
      <c r="L245" s="1029"/>
      <c r="M245" s="1029"/>
      <c r="N245" s="1030"/>
      <c r="O245" s="1031"/>
      <c r="P245" s="1032"/>
      <c r="Q245" s="1029"/>
      <c r="R245" s="1033"/>
      <c r="S245" s="1008"/>
      <c r="T245" s="80"/>
      <c r="U245" s="1022" t="s">
        <v>447</v>
      </c>
      <c r="V245" s="1014"/>
      <c r="W245" s="1014"/>
      <c r="X245" s="1023"/>
      <c r="Y245" s="1013"/>
      <c r="Z245" s="1014"/>
      <c r="AA245" s="1014"/>
      <c r="AB245" s="1015"/>
      <c r="AC245" s="1008"/>
      <c r="AD245" s="80"/>
      <c r="AE245" s="1022" t="s">
        <v>447</v>
      </c>
      <c r="AF245" s="1014"/>
      <c r="AG245" s="1014"/>
      <c r="AH245" s="1014"/>
      <c r="AI245" s="1023"/>
      <c r="AJ245" s="1013"/>
      <c r="AK245" s="1014"/>
      <c r="AL245" s="1014"/>
      <c r="AM245" s="1014"/>
      <c r="AN245" s="1015"/>
      <c r="AO245" s="1008"/>
    </row>
    <row r="246" spans="1:41" s="82" customFormat="1" thickBot="1">
      <c r="A246" s="1011"/>
      <c r="B246" s="989"/>
      <c r="C246" s="989"/>
      <c r="D246" s="1012"/>
      <c r="E246" s="987" t="s">
        <v>447</v>
      </c>
      <c r="F246" s="988"/>
      <c r="G246" s="989"/>
      <c r="H246" s="990"/>
      <c r="I246" s="1010"/>
      <c r="J246" s="80"/>
      <c r="K246" s="1024"/>
      <c r="L246" s="993"/>
      <c r="M246" s="993"/>
      <c r="N246" s="1025"/>
      <c r="O246" s="991" t="s">
        <v>447</v>
      </c>
      <c r="P246" s="992"/>
      <c r="Q246" s="993"/>
      <c r="R246" s="994"/>
      <c r="S246" s="1010"/>
      <c r="T246" s="80"/>
      <c r="U246" s="1024"/>
      <c r="V246" s="993"/>
      <c r="W246" s="993"/>
      <c r="X246" s="1025"/>
      <c r="Y246" s="991" t="s">
        <v>447</v>
      </c>
      <c r="Z246" s="992"/>
      <c r="AA246" s="993"/>
      <c r="AB246" s="994"/>
      <c r="AC246" s="1010"/>
      <c r="AD246" s="80"/>
      <c r="AE246" s="1020"/>
      <c r="AF246" s="996"/>
      <c r="AG246" s="996"/>
      <c r="AH246" s="996"/>
      <c r="AI246" s="1021"/>
      <c r="AJ246" s="995" t="s">
        <v>447</v>
      </c>
      <c r="AK246" s="996"/>
      <c r="AL246" s="996"/>
      <c r="AM246" s="996"/>
      <c r="AN246" s="997"/>
      <c r="AO246" s="1010"/>
    </row>
    <row r="247" spans="1:41" s="602" customFormat="1" ht="15.75">
      <c r="A247" s="600"/>
      <c r="B247" s="600"/>
      <c r="C247" s="600"/>
      <c r="D247" s="600"/>
      <c r="E247" s="600"/>
      <c r="F247" s="600"/>
      <c r="G247" s="600"/>
      <c r="H247" s="600"/>
      <c r="I247" s="601"/>
      <c r="K247" s="600"/>
      <c r="L247" s="600"/>
      <c r="M247" s="600"/>
      <c r="N247" s="600"/>
      <c r="O247" s="600"/>
      <c r="P247" s="600"/>
      <c r="Q247" s="600"/>
      <c r="R247" s="600"/>
      <c r="S247" s="601"/>
      <c r="U247" s="600"/>
      <c r="V247" s="600"/>
      <c r="W247" s="600"/>
      <c r="X247" s="600"/>
      <c r="Y247" s="600"/>
      <c r="Z247" s="600"/>
      <c r="AA247" s="600"/>
      <c r="AB247" s="600"/>
      <c r="AC247" s="601"/>
      <c r="AE247" s="600"/>
      <c r="AF247" s="600"/>
      <c r="AG247" s="600"/>
      <c r="AH247" s="600"/>
      <c r="AI247" s="600"/>
      <c r="AJ247" s="600"/>
      <c r="AK247" s="600"/>
      <c r="AL247" s="600"/>
      <c r="AM247" s="600"/>
      <c r="AN247" s="600"/>
      <c r="AO247" s="601"/>
    </row>
    <row r="248" spans="1:41" s="603" customFormat="1" ht="17.25" thickBot="1">
      <c r="A248" s="602"/>
      <c r="B248" s="602"/>
      <c r="C248" s="602"/>
      <c r="D248" s="602"/>
      <c r="E248" s="602"/>
      <c r="F248" s="602"/>
      <c r="G248" s="602"/>
      <c r="H248" s="602"/>
      <c r="I248" s="602"/>
      <c r="J248" s="602"/>
    </row>
    <row r="249" spans="1:41" ht="17.25" thickBot="1">
      <c r="A249" s="1005" t="s">
        <v>752</v>
      </c>
      <c r="B249" s="1006"/>
      <c r="C249" s="1006"/>
      <c r="D249" s="1006"/>
      <c r="E249" s="1006"/>
      <c r="F249" s="1006"/>
      <c r="G249" s="1006"/>
      <c r="H249" s="1007"/>
      <c r="I249" s="82"/>
      <c r="J249" s="80"/>
      <c r="K249" s="1005" t="s">
        <v>753</v>
      </c>
      <c r="L249" s="1006"/>
      <c r="M249" s="1006"/>
      <c r="N249" s="1006"/>
      <c r="O249" s="1006"/>
      <c r="P249" s="1006"/>
      <c r="Q249" s="1006"/>
      <c r="R249" s="1007"/>
      <c r="S249" s="80"/>
      <c r="T249" s="80"/>
      <c r="U249" s="1005" t="s">
        <v>754</v>
      </c>
      <c r="V249" s="1006"/>
      <c r="W249" s="1006"/>
      <c r="X249" s="1006"/>
      <c r="Y249" s="1006"/>
      <c r="Z249" s="1006"/>
      <c r="AA249" s="1006"/>
      <c r="AB249" s="1007"/>
      <c r="AC249" s="80"/>
      <c r="AD249" s="80"/>
      <c r="AE249" s="1005" t="s">
        <v>755</v>
      </c>
      <c r="AF249" s="1006"/>
      <c r="AG249" s="1006"/>
      <c r="AH249" s="1006"/>
      <c r="AI249" s="1006"/>
      <c r="AJ249" s="1006"/>
      <c r="AK249" s="1006"/>
      <c r="AL249" s="1006"/>
      <c r="AM249" s="1006"/>
      <c r="AN249" s="1007"/>
      <c r="AO249" s="80"/>
    </row>
    <row r="250" spans="1:41" ht="31.5">
      <c r="A250" s="972" t="s">
        <v>428</v>
      </c>
      <c r="B250" s="973"/>
      <c r="C250" s="973"/>
      <c r="D250" s="974"/>
      <c r="E250" s="975" t="s">
        <v>429</v>
      </c>
      <c r="F250" s="976"/>
      <c r="G250" s="973"/>
      <c r="H250" s="977"/>
      <c r="I250" s="83" t="s">
        <v>756</v>
      </c>
      <c r="J250" s="80"/>
      <c r="K250" s="972" t="s">
        <v>428</v>
      </c>
      <c r="L250" s="973"/>
      <c r="M250" s="973"/>
      <c r="N250" s="974"/>
      <c r="O250" s="975" t="s">
        <v>429</v>
      </c>
      <c r="P250" s="976"/>
      <c r="Q250" s="973"/>
      <c r="R250" s="977"/>
      <c r="S250" s="83" t="s">
        <v>756</v>
      </c>
      <c r="T250" s="80"/>
      <c r="U250" s="972" t="s">
        <v>428</v>
      </c>
      <c r="V250" s="973"/>
      <c r="W250" s="973"/>
      <c r="X250" s="974"/>
      <c r="Y250" s="975" t="s">
        <v>429</v>
      </c>
      <c r="Z250" s="976"/>
      <c r="AA250" s="973"/>
      <c r="AB250" s="977"/>
      <c r="AC250" s="83" t="s">
        <v>756</v>
      </c>
      <c r="AD250" s="80"/>
      <c r="AE250" s="1000" t="s">
        <v>428</v>
      </c>
      <c r="AF250" s="1001"/>
      <c r="AG250" s="1001"/>
      <c r="AH250" s="1001"/>
      <c r="AI250" s="1002"/>
      <c r="AJ250" s="1003" t="s">
        <v>498</v>
      </c>
      <c r="AK250" s="1001"/>
      <c r="AL250" s="1001"/>
      <c r="AM250" s="1001"/>
      <c r="AN250" s="1004"/>
      <c r="AO250" s="83" t="s">
        <v>756</v>
      </c>
    </row>
    <row r="251" spans="1:41" ht="63">
      <c r="A251" s="84" t="s">
        <v>433</v>
      </c>
      <c r="B251" s="85" t="s">
        <v>304</v>
      </c>
      <c r="C251" s="85" t="s">
        <v>434</v>
      </c>
      <c r="D251" s="85" t="s">
        <v>439</v>
      </c>
      <c r="E251" s="86" t="s">
        <v>436</v>
      </c>
      <c r="F251" s="85" t="s">
        <v>304</v>
      </c>
      <c r="G251" s="85" t="s">
        <v>434</v>
      </c>
      <c r="H251" s="87" t="s">
        <v>437</v>
      </c>
      <c r="I251" s="88" t="s">
        <v>2074</v>
      </c>
      <c r="J251" s="80"/>
      <c r="K251" s="84" t="s">
        <v>433</v>
      </c>
      <c r="L251" s="85" t="s">
        <v>304</v>
      </c>
      <c r="M251" s="85" t="s">
        <v>434</v>
      </c>
      <c r="N251" s="85" t="s">
        <v>458</v>
      </c>
      <c r="O251" s="86" t="s">
        <v>436</v>
      </c>
      <c r="P251" s="85" t="s">
        <v>304</v>
      </c>
      <c r="Q251" s="85" t="s">
        <v>434</v>
      </c>
      <c r="R251" s="87" t="s">
        <v>437</v>
      </c>
      <c r="S251" s="88" t="s">
        <v>2074</v>
      </c>
      <c r="T251" s="80"/>
      <c r="U251" s="84" t="s">
        <v>610</v>
      </c>
      <c r="V251" s="85" t="s">
        <v>304</v>
      </c>
      <c r="W251" s="85" t="s">
        <v>434</v>
      </c>
      <c r="X251" s="85" t="s">
        <v>501</v>
      </c>
      <c r="Y251" s="86" t="s">
        <v>436</v>
      </c>
      <c r="Z251" s="85" t="s">
        <v>304</v>
      </c>
      <c r="AA251" s="85" t="s">
        <v>434</v>
      </c>
      <c r="AB251" s="87" t="s">
        <v>437</v>
      </c>
      <c r="AC251" s="88" t="s">
        <v>2074</v>
      </c>
      <c r="AD251" s="80"/>
      <c r="AE251" s="97" t="s">
        <v>734</v>
      </c>
      <c r="AF251" s="90" t="s">
        <v>460</v>
      </c>
      <c r="AG251" s="90" t="s">
        <v>304</v>
      </c>
      <c r="AH251" s="94" t="s">
        <v>341</v>
      </c>
      <c r="AI251" s="90" t="s">
        <v>443</v>
      </c>
      <c r="AJ251" s="91" t="s">
        <v>444</v>
      </c>
      <c r="AK251" s="90" t="s">
        <v>460</v>
      </c>
      <c r="AL251" s="90" t="s">
        <v>304</v>
      </c>
      <c r="AM251" s="90" t="s">
        <v>341</v>
      </c>
      <c r="AN251" s="92" t="s">
        <v>446</v>
      </c>
      <c r="AO251" s="93" t="s">
        <v>2074</v>
      </c>
    </row>
    <row r="252" spans="1:41">
      <c r="A252" s="84">
        <v>3</v>
      </c>
      <c r="B252" s="100">
        <v>22250</v>
      </c>
      <c r="C252" s="100">
        <v>2</v>
      </c>
      <c r="D252" s="100">
        <v>1</v>
      </c>
      <c r="E252" s="108"/>
      <c r="F252" s="109"/>
      <c r="G252" s="109"/>
      <c r="H252" s="110"/>
      <c r="I252" s="962"/>
      <c r="J252" s="80"/>
      <c r="K252" s="84">
        <v>3</v>
      </c>
      <c r="L252" s="100">
        <v>22250</v>
      </c>
      <c r="M252" s="100">
        <v>2</v>
      </c>
      <c r="N252" s="100">
        <v>1</v>
      </c>
      <c r="O252" s="108"/>
      <c r="P252" s="109"/>
      <c r="Q252" s="109"/>
      <c r="R252" s="110"/>
      <c r="S252" s="962"/>
      <c r="T252" s="80"/>
      <c r="U252" s="84">
        <v>3</v>
      </c>
      <c r="V252" s="100">
        <v>22250</v>
      </c>
      <c r="W252" s="100">
        <v>2</v>
      </c>
      <c r="X252" s="100">
        <v>1</v>
      </c>
      <c r="Y252" s="108"/>
      <c r="Z252" s="109"/>
      <c r="AA252" s="109"/>
      <c r="AB252" s="110"/>
      <c r="AC252" s="962"/>
      <c r="AD252" s="80"/>
      <c r="AE252" s="189" t="s">
        <v>757</v>
      </c>
      <c r="AF252" s="167">
        <v>10</v>
      </c>
      <c r="AG252" s="167">
        <v>22250</v>
      </c>
      <c r="AH252" s="167">
        <v>2</v>
      </c>
      <c r="AI252" s="188">
        <v>0</v>
      </c>
      <c r="AJ252" s="135"/>
      <c r="AK252" s="136"/>
      <c r="AL252" s="136"/>
      <c r="AM252" s="136"/>
      <c r="AN252" s="137"/>
      <c r="AO252" s="962"/>
    </row>
    <row r="253" spans="1:41">
      <c r="A253" s="84">
        <v>2</v>
      </c>
      <c r="B253" s="100">
        <v>22495</v>
      </c>
      <c r="C253" s="100">
        <v>10</v>
      </c>
      <c r="D253" s="100">
        <v>1</v>
      </c>
      <c r="E253" s="108"/>
      <c r="F253" s="109"/>
      <c r="G253" s="109"/>
      <c r="H253" s="110"/>
      <c r="I253" s="960"/>
      <c r="K253" s="84">
        <v>2</v>
      </c>
      <c r="L253" s="100">
        <v>22495</v>
      </c>
      <c r="M253" s="100">
        <v>10</v>
      </c>
      <c r="N253" s="100">
        <v>1</v>
      </c>
      <c r="O253" s="108"/>
      <c r="P253" s="109"/>
      <c r="Q253" s="109"/>
      <c r="R253" s="110"/>
      <c r="S253" s="960"/>
      <c r="T253" s="80"/>
      <c r="U253" s="84">
        <v>2</v>
      </c>
      <c r="V253" s="100">
        <v>22495</v>
      </c>
      <c r="W253" s="100">
        <v>10</v>
      </c>
      <c r="X253" s="100">
        <v>1</v>
      </c>
      <c r="Y253" s="108"/>
      <c r="Z253" s="109"/>
      <c r="AA253" s="109"/>
      <c r="AB253" s="110"/>
      <c r="AC253" s="960"/>
      <c r="AD253" s="80"/>
      <c r="AE253" s="189" t="s">
        <v>758</v>
      </c>
      <c r="AF253" s="167">
        <v>9</v>
      </c>
      <c r="AG253" s="167">
        <v>22495</v>
      </c>
      <c r="AH253" s="167">
        <v>10</v>
      </c>
      <c r="AI253" s="188">
        <v>0</v>
      </c>
      <c r="AJ253" s="135"/>
      <c r="AK253" s="136"/>
      <c r="AL253" s="136"/>
      <c r="AM253" s="136"/>
      <c r="AN253" s="137"/>
      <c r="AO253" s="960"/>
    </row>
    <row r="254" spans="1:41">
      <c r="A254" s="84">
        <v>1</v>
      </c>
      <c r="B254" s="100">
        <v>22500</v>
      </c>
      <c r="C254" s="100">
        <v>620</v>
      </c>
      <c r="D254" s="100">
        <v>8</v>
      </c>
      <c r="E254" s="108"/>
      <c r="F254" s="109"/>
      <c r="G254" s="109"/>
      <c r="H254" s="110"/>
      <c r="I254" s="960"/>
      <c r="J254" s="80"/>
      <c r="K254" s="84">
        <v>1</v>
      </c>
      <c r="L254" s="100">
        <v>22500</v>
      </c>
      <c r="M254" s="100">
        <v>620</v>
      </c>
      <c r="N254" s="100">
        <v>8</v>
      </c>
      <c r="O254" s="108"/>
      <c r="P254" s="109"/>
      <c r="Q254" s="109"/>
      <c r="R254" s="110"/>
      <c r="S254" s="960"/>
      <c r="T254" s="80"/>
      <c r="U254" s="84">
        <v>1</v>
      </c>
      <c r="V254" s="100">
        <v>22500</v>
      </c>
      <c r="W254" s="100">
        <v>620</v>
      </c>
      <c r="X254" s="100">
        <v>8</v>
      </c>
      <c r="Y254" s="108"/>
      <c r="Z254" s="109"/>
      <c r="AA254" s="109"/>
      <c r="AB254" s="110"/>
      <c r="AC254" s="960"/>
      <c r="AD254" s="80"/>
      <c r="AE254" s="189" t="s">
        <v>759</v>
      </c>
      <c r="AF254" s="167">
        <v>8</v>
      </c>
      <c r="AG254" s="167">
        <v>22500</v>
      </c>
      <c r="AH254" s="167">
        <v>202</v>
      </c>
      <c r="AI254" s="188">
        <v>0</v>
      </c>
      <c r="AJ254" s="135"/>
      <c r="AK254" s="136"/>
      <c r="AL254" s="136"/>
      <c r="AM254" s="136"/>
      <c r="AN254" s="137"/>
      <c r="AO254" s="960"/>
    </row>
    <row r="255" spans="1:41" ht="17.25" thickBot="1">
      <c r="A255" s="142"/>
      <c r="B255" s="143"/>
      <c r="C255" s="143"/>
      <c r="D255" s="144"/>
      <c r="E255" s="987" t="s">
        <v>447</v>
      </c>
      <c r="F255" s="988"/>
      <c r="G255" s="989"/>
      <c r="H255" s="990"/>
      <c r="I255" s="961"/>
      <c r="K255" s="142"/>
      <c r="L255" s="143"/>
      <c r="M255" s="143"/>
      <c r="N255" s="144"/>
      <c r="O255" s="987" t="s">
        <v>447</v>
      </c>
      <c r="P255" s="988"/>
      <c r="Q255" s="989"/>
      <c r="R255" s="990"/>
      <c r="S255" s="961"/>
      <c r="T255" s="80"/>
      <c r="U255" s="142"/>
      <c r="V255" s="143"/>
      <c r="W255" s="143"/>
      <c r="X255" s="144"/>
      <c r="Y255" s="987" t="s">
        <v>447</v>
      </c>
      <c r="Z255" s="988"/>
      <c r="AA255" s="989"/>
      <c r="AB255" s="990"/>
      <c r="AC255" s="961"/>
      <c r="AD255" s="80"/>
      <c r="AE255" s="189" t="s">
        <v>760</v>
      </c>
      <c r="AF255" s="167">
        <v>7</v>
      </c>
      <c r="AG255" s="167">
        <v>22500</v>
      </c>
      <c r="AH255" s="167">
        <v>200</v>
      </c>
      <c r="AI255" s="188">
        <v>0</v>
      </c>
      <c r="AJ255" s="135"/>
      <c r="AK255" s="136"/>
      <c r="AL255" s="136"/>
      <c r="AM255" s="136"/>
      <c r="AN255" s="137"/>
      <c r="AO255" s="960"/>
    </row>
    <row r="256" spans="1:41">
      <c r="A256" s="160"/>
      <c r="B256" s="160"/>
      <c r="C256" s="160"/>
      <c r="D256" s="160"/>
      <c r="E256" s="127"/>
      <c r="F256" s="127"/>
      <c r="G256" s="127"/>
      <c r="H256" s="127"/>
      <c r="I256" s="178"/>
      <c r="K256" s="160"/>
      <c r="L256" s="160"/>
      <c r="M256" s="160"/>
      <c r="N256" s="160"/>
      <c r="O256" s="127"/>
      <c r="P256" s="127"/>
      <c r="Q256" s="127"/>
      <c r="R256" s="127"/>
      <c r="S256" s="178"/>
      <c r="T256" s="80"/>
      <c r="U256" s="160"/>
      <c r="V256" s="160"/>
      <c r="W256" s="160"/>
      <c r="X256" s="160"/>
      <c r="Y256" s="127"/>
      <c r="Z256" s="127"/>
      <c r="AA256" s="127"/>
      <c r="AB256" s="127"/>
      <c r="AC256" s="178"/>
      <c r="AD256" s="80"/>
      <c r="AE256" s="189" t="s">
        <v>761</v>
      </c>
      <c r="AF256" s="167">
        <v>6</v>
      </c>
      <c r="AG256" s="167">
        <v>22500</v>
      </c>
      <c r="AH256" s="167">
        <v>199</v>
      </c>
      <c r="AI256" s="188">
        <v>0</v>
      </c>
      <c r="AJ256" s="135"/>
      <c r="AK256" s="136"/>
      <c r="AL256" s="136"/>
      <c r="AM256" s="136"/>
      <c r="AN256" s="137"/>
      <c r="AO256" s="960"/>
    </row>
    <row r="257" spans="1:41">
      <c r="A257" s="160"/>
      <c r="B257" s="160"/>
      <c r="C257" s="160"/>
      <c r="D257" s="160"/>
      <c r="E257" s="127"/>
      <c r="F257" s="127"/>
      <c r="G257" s="127"/>
      <c r="H257" s="127"/>
      <c r="I257" s="178"/>
      <c r="K257" s="160"/>
      <c r="L257" s="160"/>
      <c r="M257" s="160"/>
      <c r="N257" s="160"/>
      <c r="O257" s="127"/>
      <c r="P257" s="127"/>
      <c r="Q257" s="127"/>
      <c r="R257" s="127"/>
      <c r="S257" s="178"/>
      <c r="T257" s="80"/>
      <c r="U257" s="160"/>
      <c r="V257" s="160"/>
      <c r="W257" s="160"/>
      <c r="X257" s="160"/>
      <c r="Y257" s="127"/>
      <c r="Z257" s="127"/>
      <c r="AA257" s="127"/>
      <c r="AB257" s="127"/>
      <c r="AC257" s="178"/>
      <c r="AD257" s="80"/>
      <c r="AE257" s="189" t="s">
        <v>762</v>
      </c>
      <c r="AF257" s="167">
        <v>5</v>
      </c>
      <c r="AG257" s="167">
        <v>22500</v>
      </c>
      <c r="AH257" s="167">
        <v>6</v>
      </c>
      <c r="AI257" s="188">
        <v>0</v>
      </c>
      <c r="AJ257" s="135"/>
      <c r="AK257" s="136"/>
      <c r="AL257" s="136"/>
      <c r="AM257" s="136"/>
      <c r="AN257" s="137"/>
      <c r="AO257" s="960"/>
    </row>
    <row r="258" spans="1:41">
      <c r="A258" s="160"/>
      <c r="B258" s="160"/>
      <c r="C258" s="160"/>
      <c r="D258" s="160"/>
      <c r="E258" s="127"/>
      <c r="F258" s="127"/>
      <c r="G258" s="127"/>
      <c r="H258" s="127"/>
      <c r="I258" s="178"/>
      <c r="K258" s="160"/>
      <c r="L258" s="160"/>
      <c r="M258" s="160"/>
      <c r="N258" s="160"/>
      <c r="O258" s="127"/>
      <c r="P258" s="127"/>
      <c r="Q258" s="127"/>
      <c r="R258" s="127"/>
      <c r="S258" s="178"/>
      <c r="T258" s="80"/>
      <c r="U258" s="160"/>
      <c r="V258" s="160"/>
      <c r="W258" s="160"/>
      <c r="X258" s="160"/>
      <c r="Y258" s="127"/>
      <c r="Z258" s="127"/>
      <c r="AA258" s="127"/>
      <c r="AB258" s="127"/>
      <c r="AC258" s="178"/>
      <c r="AD258" s="80"/>
      <c r="AE258" s="189" t="s">
        <v>763</v>
      </c>
      <c r="AF258" s="167">
        <v>4</v>
      </c>
      <c r="AG258" s="167">
        <v>22500</v>
      </c>
      <c r="AH258" s="167">
        <v>5</v>
      </c>
      <c r="AI258" s="188">
        <v>0</v>
      </c>
      <c r="AJ258" s="135"/>
      <c r="AK258" s="136"/>
      <c r="AL258" s="136"/>
      <c r="AM258" s="136"/>
      <c r="AN258" s="137"/>
      <c r="AO258" s="960"/>
    </row>
    <row r="259" spans="1:41">
      <c r="A259" s="160"/>
      <c r="B259" s="160"/>
      <c r="C259" s="160"/>
      <c r="D259" s="160"/>
      <c r="E259" s="127"/>
      <c r="F259" s="127"/>
      <c r="G259" s="127"/>
      <c r="H259" s="127"/>
      <c r="I259" s="178"/>
      <c r="K259" s="160"/>
      <c r="L259" s="160"/>
      <c r="M259" s="160"/>
      <c r="N259" s="160"/>
      <c r="O259" s="127"/>
      <c r="P259" s="127"/>
      <c r="Q259" s="127"/>
      <c r="R259" s="127"/>
      <c r="S259" s="178"/>
      <c r="T259" s="80"/>
      <c r="U259" s="160"/>
      <c r="V259" s="160"/>
      <c r="W259" s="160"/>
      <c r="X259" s="160"/>
      <c r="Y259" s="127"/>
      <c r="Z259" s="127"/>
      <c r="AA259" s="127"/>
      <c r="AB259" s="127"/>
      <c r="AC259" s="178"/>
      <c r="AD259" s="80"/>
      <c r="AE259" s="189" t="s">
        <v>764</v>
      </c>
      <c r="AF259" s="167">
        <v>3</v>
      </c>
      <c r="AG259" s="167">
        <v>22500</v>
      </c>
      <c r="AH259" s="167">
        <v>4</v>
      </c>
      <c r="AI259" s="188">
        <v>0</v>
      </c>
      <c r="AJ259" s="135"/>
      <c r="AK259" s="136"/>
      <c r="AL259" s="136"/>
      <c r="AM259" s="136"/>
      <c r="AN259" s="137"/>
      <c r="AO259" s="960"/>
    </row>
    <row r="260" spans="1:41">
      <c r="A260" s="160"/>
      <c r="B260" s="160"/>
      <c r="C260" s="160"/>
      <c r="D260" s="160"/>
      <c r="E260" s="127"/>
      <c r="F260" s="127"/>
      <c r="G260" s="127"/>
      <c r="H260" s="127"/>
      <c r="I260" s="178"/>
      <c r="K260" s="160"/>
      <c r="L260" s="160"/>
      <c r="M260" s="160"/>
      <c r="N260" s="160"/>
      <c r="O260" s="127"/>
      <c r="P260" s="127"/>
      <c r="Q260" s="127"/>
      <c r="R260" s="127"/>
      <c r="S260" s="178"/>
      <c r="T260" s="80"/>
      <c r="U260" s="160"/>
      <c r="V260" s="160"/>
      <c r="W260" s="160"/>
      <c r="X260" s="160"/>
      <c r="Y260" s="127"/>
      <c r="Z260" s="127"/>
      <c r="AA260" s="127"/>
      <c r="AB260" s="127"/>
      <c r="AC260" s="178"/>
      <c r="AD260" s="80"/>
      <c r="AE260" s="189" t="s">
        <v>765</v>
      </c>
      <c r="AF260" s="167">
        <v>2</v>
      </c>
      <c r="AG260" s="167">
        <v>22500</v>
      </c>
      <c r="AH260" s="167">
        <v>3</v>
      </c>
      <c r="AI260" s="188">
        <v>0</v>
      </c>
      <c r="AJ260" s="135"/>
      <c r="AK260" s="136"/>
      <c r="AL260" s="136"/>
      <c r="AM260" s="136"/>
      <c r="AN260" s="137"/>
      <c r="AO260" s="960"/>
    </row>
    <row r="261" spans="1:41">
      <c r="A261" s="160"/>
      <c r="B261" s="160"/>
      <c r="C261" s="160"/>
      <c r="D261" s="160"/>
      <c r="E261" s="127"/>
      <c r="F261" s="127"/>
      <c r="G261" s="127"/>
      <c r="H261" s="127"/>
      <c r="I261" s="178"/>
      <c r="K261" s="160"/>
      <c r="L261" s="160"/>
      <c r="M261" s="160"/>
      <c r="N261" s="160"/>
      <c r="O261" s="127"/>
      <c r="P261" s="127"/>
      <c r="Q261" s="127"/>
      <c r="R261" s="127"/>
      <c r="S261" s="178"/>
      <c r="T261" s="80"/>
      <c r="U261" s="160"/>
      <c r="V261" s="160"/>
      <c r="W261" s="160"/>
      <c r="X261" s="160"/>
      <c r="Y261" s="127"/>
      <c r="Z261" s="127"/>
      <c r="AA261" s="127"/>
      <c r="AB261" s="127"/>
      <c r="AC261" s="178"/>
      <c r="AD261" s="80"/>
      <c r="AE261" s="189" t="s">
        <v>766</v>
      </c>
      <c r="AF261" s="167">
        <v>1</v>
      </c>
      <c r="AG261" s="167">
        <v>22500</v>
      </c>
      <c r="AH261" s="167">
        <v>1</v>
      </c>
      <c r="AI261" s="188">
        <v>0</v>
      </c>
      <c r="AJ261" s="135"/>
      <c r="AK261" s="136"/>
      <c r="AL261" s="136"/>
      <c r="AM261" s="136"/>
      <c r="AN261" s="137"/>
      <c r="AO261" s="960"/>
    </row>
    <row r="262" spans="1:41" ht="17.25" thickBot="1">
      <c r="A262" s="160"/>
      <c r="B262" s="160"/>
      <c r="C262" s="160"/>
      <c r="D262" s="160"/>
      <c r="E262" s="127"/>
      <c r="F262" s="127"/>
      <c r="G262" s="127"/>
      <c r="H262" s="127"/>
      <c r="I262" s="178"/>
      <c r="K262" s="160"/>
      <c r="L262" s="160"/>
      <c r="M262" s="160"/>
      <c r="N262" s="160"/>
      <c r="O262" s="127"/>
      <c r="P262" s="127"/>
      <c r="Q262" s="127"/>
      <c r="R262" s="127"/>
      <c r="S262" s="178"/>
      <c r="T262" s="80"/>
      <c r="U262" s="160"/>
      <c r="V262" s="160"/>
      <c r="W262" s="160"/>
      <c r="X262" s="160"/>
      <c r="Y262" s="127"/>
      <c r="Z262" s="127"/>
      <c r="AA262" s="127"/>
      <c r="AB262" s="127"/>
      <c r="AC262" s="178"/>
      <c r="AD262" s="80"/>
      <c r="AE262" s="130"/>
      <c r="AF262" s="123"/>
      <c r="AG262" s="123"/>
      <c r="AH262" s="123"/>
      <c r="AI262" s="146"/>
      <c r="AJ262" s="995" t="s">
        <v>447</v>
      </c>
      <c r="AK262" s="996"/>
      <c r="AL262" s="996"/>
      <c r="AM262" s="996"/>
      <c r="AN262" s="997"/>
      <c r="AO262" s="961"/>
    </row>
    <row r="263" spans="1:41" s="603" customFormat="1">
      <c r="A263" s="600"/>
      <c r="B263" s="600"/>
      <c r="C263" s="600"/>
      <c r="D263" s="600"/>
      <c r="E263" s="600"/>
      <c r="F263" s="600"/>
      <c r="G263" s="600"/>
      <c r="H263" s="600"/>
      <c r="I263" s="601"/>
      <c r="J263" s="602"/>
      <c r="AE263" s="600"/>
      <c r="AF263" s="600"/>
      <c r="AG263" s="600"/>
      <c r="AH263" s="600"/>
      <c r="AI263" s="600"/>
      <c r="AJ263" s="604"/>
      <c r="AK263" s="600"/>
      <c r="AL263" s="600"/>
      <c r="AM263" s="600"/>
      <c r="AN263" s="605"/>
      <c r="AO263" s="606"/>
    </row>
    <row r="264" spans="1:41" s="603" customFormat="1" ht="17.25" thickBot="1">
      <c r="A264" s="602"/>
      <c r="B264" s="602"/>
      <c r="C264" s="602"/>
      <c r="D264" s="602"/>
      <c r="E264" s="602"/>
      <c r="F264" s="602"/>
      <c r="G264" s="602"/>
      <c r="H264" s="602"/>
      <c r="I264" s="602"/>
      <c r="J264" s="602"/>
    </row>
    <row r="265" spans="1:41" s="82" customFormat="1" thickBot="1">
      <c r="A265" s="1005" t="s">
        <v>767</v>
      </c>
      <c r="B265" s="1006"/>
      <c r="C265" s="1006"/>
      <c r="D265" s="1006"/>
      <c r="E265" s="1006"/>
      <c r="F265" s="1006"/>
      <c r="G265" s="1006"/>
      <c r="H265" s="1007"/>
      <c r="I265" s="79"/>
      <c r="J265" s="80"/>
      <c r="K265" s="1005" t="s">
        <v>768</v>
      </c>
      <c r="L265" s="1006"/>
      <c r="M265" s="1006"/>
      <c r="N265" s="1006"/>
      <c r="O265" s="1006"/>
      <c r="P265" s="1006"/>
      <c r="Q265" s="1006"/>
      <c r="R265" s="1007"/>
      <c r="S265" s="80"/>
      <c r="T265" s="80"/>
      <c r="U265" s="1037" t="s">
        <v>768</v>
      </c>
      <c r="V265" s="1038"/>
      <c r="W265" s="1038"/>
      <c r="X265" s="1038"/>
      <c r="Y265" s="1038"/>
      <c r="Z265" s="1038"/>
      <c r="AA265" s="1038"/>
      <c r="AB265" s="1039"/>
      <c r="AC265" s="80"/>
      <c r="AD265" s="80"/>
      <c r="AE265" s="1005" t="s">
        <v>769</v>
      </c>
      <c r="AF265" s="1006"/>
      <c r="AG265" s="1006"/>
      <c r="AH265" s="1006"/>
      <c r="AI265" s="1006"/>
      <c r="AJ265" s="1006"/>
      <c r="AK265" s="1006"/>
      <c r="AL265" s="1006"/>
      <c r="AM265" s="1006"/>
      <c r="AN265" s="1007"/>
      <c r="AO265" s="80"/>
    </row>
    <row r="266" spans="1:41" s="82" customFormat="1" ht="31.5">
      <c r="A266" s="972" t="s">
        <v>454</v>
      </c>
      <c r="B266" s="973"/>
      <c r="C266" s="973"/>
      <c r="D266" s="974"/>
      <c r="E266" s="975" t="s">
        <v>429</v>
      </c>
      <c r="F266" s="976"/>
      <c r="G266" s="973"/>
      <c r="H266" s="977"/>
      <c r="I266" s="83" t="s">
        <v>770</v>
      </c>
      <c r="J266" s="80"/>
      <c r="K266" s="972" t="s">
        <v>771</v>
      </c>
      <c r="L266" s="973"/>
      <c r="M266" s="973"/>
      <c r="N266" s="974"/>
      <c r="O266" s="975" t="s">
        <v>429</v>
      </c>
      <c r="P266" s="976"/>
      <c r="Q266" s="973"/>
      <c r="R266" s="977"/>
      <c r="S266" s="83" t="s">
        <v>772</v>
      </c>
      <c r="T266" s="80"/>
      <c r="U266" s="972" t="s">
        <v>773</v>
      </c>
      <c r="V266" s="973"/>
      <c r="W266" s="973"/>
      <c r="X266" s="974"/>
      <c r="Y266" s="975" t="s">
        <v>429</v>
      </c>
      <c r="Z266" s="976"/>
      <c r="AA266" s="973"/>
      <c r="AB266" s="977"/>
      <c r="AC266" s="83" t="s">
        <v>774</v>
      </c>
      <c r="AD266" s="80"/>
      <c r="AE266" s="1000" t="s">
        <v>428</v>
      </c>
      <c r="AF266" s="1001"/>
      <c r="AG266" s="1001"/>
      <c r="AH266" s="1001"/>
      <c r="AI266" s="1002"/>
      <c r="AJ266" s="1003" t="s">
        <v>498</v>
      </c>
      <c r="AK266" s="1001"/>
      <c r="AL266" s="1001"/>
      <c r="AM266" s="1001"/>
      <c r="AN266" s="1004"/>
      <c r="AO266" s="83" t="s">
        <v>774</v>
      </c>
    </row>
    <row r="267" spans="1:41" s="82" customFormat="1" ht="63">
      <c r="A267" s="84" t="s">
        <v>433</v>
      </c>
      <c r="B267" s="85" t="s">
        <v>304</v>
      </c>
      <c r="C267" s="85" t="s">
        <v>434</v>
      </c>
      <c r="D267" s="85" t="s">
        <v>439</v>
      </c>
      <c r="E267" s="86" t="s">
        <v>436</v>
      </c>
      <c r="F267" s="85" t="s">
        <v>304</v>
      </c>
      <c r="G267" s="85" t="s">
        <v>434</v>
      </c>
      <c r="H267" s="87" t="s">
        <v>437</v>
      </c>
      <c r="I267" s="88" t="s">
        <v>2074</v>
      </c>
      <c r="J267" s="80"/>
      <c r="K267" s="84" t="s">
        <v>433</v>
      </c>
      <c r="L267" s="85" t="s">
        <v>304</v>
      </c>
      <c r="M267" s="85" t="s">
        <v>434</v>
      </c>
      <c r="N267" s="85" t="s">
        <v>439</v>
      </c>
      <c r="O267" s="86" t="s">
        <v>436</v>
      </c>
      <c r="P267" s="85" t="s">
        <v>304</v>
      </c>
      <c r="Q267" s="85" t="s">
        <v>434</v>
      </c>
      <c r="R267" s="87" t="s">
        <v>437</v>
      </c>
      <c r="S267" s="88" t="s">
        <v>2074</v>
      </c>
      <c r="T267" s="80"/>
      <c r="U267" s="84" t="s">
        <v>433</v>
      </c>
      <c r="V267" s="85" t="s">
        <v>304</v>
      </c>
      <c r="W267" s="85" t="s">
        <v>434</v>
      </c>
      <c r="X267" s="85" t="s">
        <v>439</v>
      </c>
      <c r="Y267" s="86" t="s">
        <v>436</v>
      </c>
      <c r="Z267" s="85" t="s">
        <v>304</v>
      </c>
      <c r="AA267" s="85" t="s">
        <v>434</v>
      </c>
      <c r="AB267" s="87" t="s">
        <v>437</v>
      </c>
      <c r="AC267" s="88" t="s">
        <v>2074</v>
      </c>
      <c r="AD267" s="80"/>
      <c r="AE267" s="97" t="s">
        <v>543</v>
      </c>
      <c r="AF267" s="90" t="s">
        <v>528</v>
      </c>
      <c r="AG267" s="90" t="s">
        <v>304</v>
      </c>
      <c r="AH267" s="94" t="s">
        <v>341</v>
      </c>
      <c r="AI267" s="90" t="s">
        <v>544</v>
      </c>
      <c r="AJ267" s="91" t="s">
        <v>444</v>
      </c>
      <c r="AK267" s="90" t="s">
        <v>775</v>
      </c>
      <c r="AL267" s="90" t="s">
        <v>304</v>
      </c>
      <c r="AM267" s="90" t="s">
        <v>341</v>
      </c>
      <c r="AN267" s="92" t="s">
        <v>446</v>
      </c>
      <c r="AO267" s="93" t="s">
        <v>2074</v>
      </c>
    </row>
    <row r="268" spans="1:41" s="82" customFormat="1">
      <c r="A268" s="179">
        <v>2</v>
      </c>
      <c r="B268" s="167">
        <v>19947</v>
      </c>
      <c r="C268" s="100">
        <v>1</v>
      </c>
      <c r="D268" s="100">
        <v>1</v>
      </c>
      <c r="E268" s="1016"/>
      <c r="F268" s="1017"/>
      <c r="G268" s="1018"/>
      <c r="H268" s="1019"/>
      <c r="I268" s="1008"/>
      <c r="J268" s="103"/>
      <c r="K268" s="179">
        <v>2</v>
      </c>
      <c r="L268" s="167">
        <v>19947</v>
      </c>
      <c r="M268" s="100">
        <v>1</v>
      </c>
      <c r="N268" s="100">
        <v>1</v>
      </c>
      <c r="O268" s="1016"/>
      <c r="P268" s="1017"/>
      <c r="Q268" s="1018"/>
      <c r="R268" s="1019"/>
      <c r="S268" s="1008"/>
      <c r="T268" s="80"/>
      <c r="U268" s="179">
        <v>2</v>
      </c>
      <c r="V268" s="167">
        <v>19947</v>
      </c>
      <c r="W268" s="100">
        <v>1</v>
      </c>
      <c r="X268" s="100">
        <v>1</v>
      </c>
      <c r="Y268" s="1016"/>
      <c r="Z268" s="1017"/>
      <c r="AA268" s="1018"/>
      <c r="AB268" s="1019"/>
      <c r="AC268" s="1008"/>
      <c r="AD268" s="80"/>
      <c r="AE268" s="189" t="s">
        <v>776</v>
      </c>
      <c r="AF268" s="167">
        <v>2</v>
      </c>
      <c r="AG268" s="167">
        <v>19947</v>
      </c>
      <c r="AH268" s="167">
        <v>1</v>
      </c>
      <c r="AI268" s="188">
        <v>0</v>
      </c>
      <c r="AJ268" s="1013"/>
      <c r="AK268" s="1014"/>
      <c r="AL268" s="1014"/>
      <c r="AM268" s="1014"/>
      <c r="AN268" s="1015"/>
      <c r="AO268" s="1008"/>
    </row>
    <row r="269" spans="1:41" s="82" customFormat="1">
      <c r="A269" s="179">
        <v>1</v>
      </c>
      <c r="B269" s="167">
        <v>19948</v>
      </c>
      <c r="C269" s="167">
        <v>1</v>
      </c>
      <c r="D269" s="100">
        <v>1</v>
      </c>
      <c r="E269" s="1016"/>
      <c r="F269" s="1017"/>
      <c r="G269" s="1018"/>
      <c r="H269" s="1019"/>
      <c r="I269" s="1009"/>
      <c r="J269" s="103"/>
      <c r="K269" s="179">
        <v>1</v>
      </c>
      <c r="L269" s="167">
        <v>19948</v>
      </c>
      <c r="M269" s="167">
        <v>1</v>
      </c>
      <c r="N269" s="100">
        <v>1</v>
      </c>
      <c r="O269" s="1016"/>
      <c r="P269" s="1017"/>
      <c r="Q269" s="1018"/>
      <c r="R269" s="1019"/>
      <c r="S269" s="1009"/>
      <c r="T269" s="80"/>
      <c r="U269" s="179">
        <v>1</v>
      </c>
      <c r="V269" s="167">
        <v>19948</v>
      </c>
      <c r="W269" s="167">
        <v>1</v>
      </c>
      <c r="X269" s="100">
        <v>1</v>
      </c>
      <c r="Y269" s="1016"/>
      <c r="Z269" s="1017"/>
      <c r="AA269" s="1018"/>
      <c r="AB269" s="1019"/>
      <c r="AC269" s="1009"/>
      <c r="AD269" s="80"/>
      <c r="AE269" s="189" t="s">
        <v>777</v>
      </c>
      <c r="AF269" s="167">
        <v>1</v>
      </c>
      <c r="AG269" s="167">
        <v>19948</v>
      </c>
      <c r="AH269" s="167">
        <v>1</v>
      </c>
      <c r="AI269" s="188">
        <v>0</v>
      </c>
      <c r="AJ269" s="180"/>
      <c r="AK269" s="167"/>
      <c r="AL269" s="167"/>
      <c r="AM269" s="167"/>
      <c r="AN269" s="192"/>
      <c r="AO269" s="1009"/>
    </row>
    <row r="270" spans="1:41" s="82" customFormat="1" ht="17.25" thickBot="1">
      <c r="A270" s="1011"/>
      <c r="B270" s="989"/>
      <c r="C270" s="989"/>
      <c r="D270" s="1012"/>
      <c r="E270" s="987" t="s">
        <v>447</v>
      </c>
      <c r="F270" s="988"/>
      <c r="G270" s="989"/>
      <c r="H270" s="990"/>
      <c r="I270" s="1010"/>
      <c r="J270" s="103"/>
      <c r="K270" s="1011"/>
      <c r="L270" s="989"/>
      <c r="M270" s="989"/>
      <c r="N270" s="1012"/>
      <c r="O270" s="987" t="s">
        <v>447</v>
      </c>
      <c r="P270" s="988"/>
      <c r="Q270" s="989"/>
      <c r="R270" s="990"/>
      <c r="S270" s="1010"/>
      <c r="T270" s="80"/>
      <c r="U270" s="1011"/>
      <c r="V270" s="989"/>
      <c r="W270" s="989"/>
      <c r="X270" s="1012"/>
      <c r="Y270" s="987" t="s">
        <v>447</v>
      </c>
      <c r="Z270" s="988"/>
      <c r="AA270" s="989"/>
      <c r="AB270" s="990"/>
      <c r="AC270" s="1010"/>
      <c r="AD270" s="80"/>
      <c r="AE270" s="1020"/>
      <c r="AF270" s="996"/>
      <c r="AG270" s="996"/>
      <c r="AH270" s="996"/>
      <c r="AI270" s="1021"/>
      <c r="AJ270" s="995" t="s">
        <v>447</v>
      </c>
      <c r="AK270" s="996"/>
      <c r="AL270" s="996"/>
      <c r="AM270" s="996"/>
      <c r="AN270" s="997"/>
      <c r="AO270" s="1010"/>
    </row>
    <row r="271" spans="1:41" s="603" customFormat="1">
      <c r="A271" s="600"/>
      <c r="B271" s="600"/>
      <c r="C271" s="600"/>
      <c r="D271" s="600"/>
      <c r="E271" s="600"/>
      <c r="F271" s="600"/>
      <c r="G271" s="600"/>
      <c r="H271" s="600"/>
      <c r="I271" s="601"/>
      <c r="AE271" s="600"/>
      <c r="AF271" s="600"/>
      <c r="AG271" s="600"/>
      <c r="AH271" s="600"/>
      <c r="AI271" s="600"/>
      <c r="AJ271" s="604"/>
      <c r="AK271" s="600"/>
      <c r="AL271" s="600"/>
      <c r="AM271" s="600"/>
      <c r="AN271" s="605"/>
      <c r="AO271" s="606"/>
    </row>
    <row r="272" spans="1:41" s="603" customFormat="1" ht="17.25" thickBot="1">
      <c r="A272" s="602"/>
      <c r="B272" s="602"/>
      <c r="C272" s="602"/>
      <c r="D272" s="602"/>
      <c r="E272" s="602"/>
      <c r="F272" s="602"/>
      <c r="G272" s="602"/>
      <c r="H272" s="602"/>
      <c r="I272" s="602"/>
    </row>
    <row r="273" spans="1:41" s="82" customFormat="1" ht="17.25" thickBot="1">
      <c r="A273" s="1005" t="s">
        <v>778</v>
      </c>
      <c r="B273" s="1006"/>
      <c r="C273" s="1006"/>
      <c r="D273" s="1006"/>
      <c r="E273" s="1006"/>
      <c r="F273" s="1006"/>
      <c r="G273" s="1006"/>
      <c r="H273" s="1007"/>
      <c r="I273" s="79"/>
      <c r="J273" s="103"/>
      <c r="K273" s="1005" t="s">
        <v>779</v>
      </c>
      <c r="L273" s="1006"/>
      <c r="M273" s="1006"/>
      <c r="N273" s="1006"/>
      <c r="O273" s="1006"/>
      <c r="P273" s="1006"/>
      <c r="Q273" s="1006"/>
      <c r="R273" s="1007"/>
      <c r="S273" s="80"/>
      <c r="T273" s="80"/>
      <c r="U273" s="1005" t="s">
        <v>780</v>
      </c>
      <c r="V273" s="1006"/>
      <c r="W273" s="1006"/>
      <c r="X273" s="1006"/>
      <c r="Y273" s="1006"/>
      <c r="Z273" s="1006"/>
      <c r="AA273" s="1006"/>
      <c r="AB273" s="1007"/>
      <c r="AC273" s="80"/>
      <c r="AD273" s="80"/>
      <c r="AE273" s="1005" t="s">
        <v>781</v>
      </c>
      <c r="AF273" s="1006"/>
      <c r="AG273" s="1006"/>
      <c r="AH273" s="1006"/>
      <c r="AI273" s="1006"/>
      <c r="AJ273" s="1006"/>
      <c r="AK273" s="1006"/>
      <c r="AL273" s="1006"/>
      <c r="AM273" s="1006"/>
      <c r="AN273" s="1007"/>
      <c r="AO273" s="80"/>
    </row>
    <row r="274" spans="1:41" s="82" customFormat="1" ht="31.5">
      <c r="A274" s="972" t="s">
        <v>454</v>
      </c>
      <c r="B274" s="973"/>
      <c r="C274" s="973"/>
      <c r="D274" s="974"/>
      <c r="E274" s="975" t="s">
        <v>429</v>
      </c>
      <c r="F274" s="976"/>
      <c r="G274" s="973"/>
      <c r="H274" s="977"/>
      <c r="I274" s="83" t="s">
        <v>782</v>
      </c>
      <c r="J274" s="103"/>
      <c r="K274" s="972" t="s">
        <v>454</v>
      </c>
      <c r="L274" s="973"/>
      <c r="M274" s="973"/>
      <c r="N274" s="974"/>
      <c r="O274" s="975" t="s">
        <v>429</v>
      </c>
      <c r="P274" s="976"/>
      <c r="Q274" s="973"/>
      <c r="R274" s="977"/>
      <c r="S274" s="83" t="s">
        <v>783</v>
      </c>
      <c r="T274" s="80"/>
      <c r="U274" s="972" t="s">
        <v>454</v>
      </c>
      <c r="V274" s="973"/>
      <c r="W274" s="973"/>
      <c r="X274" s="974"/>
      <c r="Y274" s="975" t="s">
        <v>429</v>
      </c>
      <c r="Z274" s="976"/>
      <c r="AA274" s="973"/>
      <c r="AB274" s="977"/>
      <c r="AC274" s="83" t="s">
        <v>784</v>
      </c>
      <c r="AD274" s="80"/>
      <c r="AE274" s="1000" t="s">
        <v>428</v>
      </c>
      <c r="AF274" s="1001"/>
      <c r="AG274" s="1001"/>
      <c r="AH274" s="1001"/>
      <c r="AI274" s="1002"/>
      <c r="AJ274" s="1003" t="s">
        <v>785</v>
      </c>
      <c r="AK274" s="1001"/>
      <c r="AL274" s="1001"/>
      <c r="AM274" s="1001"/>
      <c r="AN274" s="1004"/>
      <c r="AO274" s="83" t="s">
        <v>783</v>
      </c>
    </row>
    <row r="275" spans="1:41" s="82" customFormat="1" ht="63">
      <c r="A275" s="84" t="s">
        <v>786</v>
      </c>
      <c r="B275" s="85" t="s">
        <v>304</v>
      </c>
      <c r="C275" s="85" t="s">
        <v>434</v>
      </c>
      <c r="D275" s="85" t="s">
        <v>439</v>
      </c>
      <c r="E275" s="86" t="s">
        <v>436</v>
      </c>
      <c r="F275" s="85" t="s">
        <v>304</v>
      </c>
      <c r="G275" s="85" t="s">
        <v>434</v>
      </c>
      <c r="H275" s="87" t="s">
        <v>437</v>
      </c>
      <c r="I275" s="88" t="s">
        <v>2074</v>
      </c>
      <c r="J275" s="103"/>
      <c r="K275" s="84" t="s">
        <v>433</v>
      </c>
      <c r="L275" s="85" t="s">
        <v>304</v>
      </c>
      <c r="M275" s="85" t="s">
        <v>434</v>
      </c>
      <c r="N275" s="85" t="s">
        <v>439</v>
      </c>
      <c r="O275" s="86" t="s">
        <v>436</v>
      </c>
      <c r="P275" s="85" t="s">
        <v>304</v>
      </c>
      <c r="Q275" s="85" t="s">
        <v>434</v>
      </c>
      <c r="R275" s="87" t="s">
        <v>437</v>
      </c>
      <c r="S275" s="88" t="s">
        <v>2074</v>
      </c>
      <c r="T275" s="80"/>
      <c r="U275" s="84" t="s">
        <v>433</v>
      </c>
      <c r="V275" s="85" t="s">
        <v>304</v>
      </c>
      <c r="W275" s="85" t="s">
        <v>434</v>
      </c>
      <c r="X275" s="85" t="s">
        <v>439</v>
      </c>
      <c r="Y275" s="86" t="s">
        <v>436</v>
      </c>
      <c r="Z275" s="85" t="s">
        <v>304</v>
      </c>
      <c r="AA275" s="85" t="s">
        <v>434</v>
      </c>
      <c r="AB275" s="87" t="s">
        <v>437</v>
      </c>
      <c r="AC275" s="88" t="s">
        <v>2074</v>
      </c>
      <c r="AD275" s="80"/>
      <c r="AE275" s="97" t="s">
        <v>441</v>
      </c>
      <c r="AF275" s="90" t="s">
        <v>460</v>
      </c>
      <c r="AG275" s="90" t="s">
        <v>304</v>
      </c>
      <c r="AH275" s="94" t="s">
        <v>341</v>
      </c>
      <c r="AI275" s="90" t="s">
        <v>443</v>
      </c>
      <c r="AJ275" s="91" t="s">
        <v>444</v>
      </c>
      <c r="AK275" s="90" t="s">
        <v>460</v>
      </c>
      <c r="AL275" s="90" t="s">
        <v>304</v>
      </c>
      <c r="AM275" s="90" t="s">
        <v>341</v>
      </c>
      <c r="AN275" s="92" t="s">
        <v>446</v>
      </c>
      <c r="AO275" s="93" t="s">
        <v>2074</v>
      </c>
    </row>
    <row r="276" spans="1:41" s="82" customFormat="1" ht="15.75">
      <c r="A276" s="1026" t="s">
        <v>447</v>
      </c>
      <c r="B276" s="1018"/>
      <c r="C276" s="1018"/>
      <c r="D276" s="1027"/>
      <c r="E276" s="1016"/>
      <c r="F276" s="1017"/>
      <c r="G276" s="1018"/>
      <c r="H276" s="1019"/>
      <c r="I276" s="1008"/>
      <c r="J276" s="80"/>
      <c r="K276" s="1026" t="s">
        <v>447</v>
      </c>
      <c r="L276" s="1018"/>
      <c r="M276" s="1018"/>
      <c r="N276" s="1027"/>
      <c r="O276" s="1016"/>
      <c r="P276" s="1017"/>
      <c r="Q276" s="1018"/>
      <c r="R276" s="1019"/>
      <c r="S276" s="1008"/>
      <c r="T276" s="80"/>
      <c r="U276" s="1026" t="s">
        <v>447</v>
      </c>
      <c r="V276" s="1018"/>
      <c r="W276" s="1018"/>
      <c r="X276" s="1027"/>
      <c r="Y276" s="1016"/>
      <c r="Z276" s="1017"/>
      <c r="AA276" s="1018"/>
      <c r="AB276" s="1019"/>
      <c r="AC276" s="1008"/>
      <c r="AD276" s="80"/>
      <c r="AE276" s="1022" t="s">
        <v>447</v>
      </c>
      <c r="AF276" s="1014"/>
      <c r="AG276" s="1014"/>
      <c r="AH276" s="1014"/>
      <c r="AI276" s="1023"/>
      <c r="AJ276" s="1013"/>
      <c r="AK276" s="1014"/>
      <c r="AL276" s="1014"/>
      <c r="AM276" s="1014"/>
      <c r="AN276" s="1015"/>
      <c r="AO276" s="962"/>
    </row>
    <row r="277" spans="1:41" ht="17.25" thickBot="1">
      <c r="A277" s="1011"/>
      <c r="B277" s="989"/>
      <c r="C277" s="989"/>
      <c r="D277" s="1012"/>
      <c r="E277" s="987" t="s">
        <v>447</v>
      </c>
      <c r="F277" s="988"/>
      <c r="G277" s="989"/>
      <c r="H277" s="990"/>
      <c r="I277" s="1010"/>
      <c r="K277" s="1011"/>
      <c r="L277" s="989"/>
      <c r="M277" s="989"/>
      <c r="N277" s="1012"/>
      <c r="O277" s="987" t="s">
        <v>447</v>
      </c>
      <c r="P277" s="988"/>
      <c r="Q277" s="989"/>
      <c r="R277" s="990"/>
      <c r="S277" s="1010"/>
      <c r="U277" s="1011"/>
      <c r="V277" s="989"/>
      <c r="W277" s="989"/>
      <c r="X277" s="1012"/>
      <c r="Y277" s="987" t="s">
        <v>447</v>
      </c>
      <c r="Z277" s="988"/>
      <c r="AA277" s="989"/>
      <c r="AB277" s="990"/>
      <c r="AC277" s="1010"/>
      <c r="AE277" s="1020"/>
      <c r="AF277" s="996"/>
      <c r="AG277" s="996"/>
      <c r="AH277" s="996"/>
      <c r="AI277" s="1021"/>
      <c r="AJ277" s="995" t="s">
        <v>447</v>
      </c>
      <c r="AK277" s="996"/>
      <c r="AL277" s="996"/>
      <c r="AM277" s="996"/>
      <c r="AN277" s="997"/>
      <c r="AO277" s="961"/>
    </row>
    <row r="278" spans="1:41" s="603" customFormat="1">
      <c r="A278" s="600"/>
      <c r="B278" s="600"/>
      <c r="C278" s="600"/>
      <c r="D278" s="600"/>
      <c r="E278" s="600"/>
      <c r="F278" s="600"/>
      <c r="G278" s="600"/>
      <c r="H278" s="600"/>
      <c r="I278" s="601"/>
      <c r="T278" s="602"/>
      <c r="AD278" s="602"/>
      <c r="AE278" s="600"/>
      <c r="AF278" s="600"/>
      <c r="AG278" s="600"/>
      <c r="AH278" s="600"/>
      <c r="AI278" s="600"/>
      <c r="AJ278" s="600"/>
      <c r="AK278" s="600"/>
      <c r="AL278" s="600"/>
      <c r="AM278" s="600"/>
      <c r="AN278" s="600"/>
      <c r="AO278" s="601"/>
    </row>
    <row r="279" spans="1:41" s="603" customFormat="1" ht="17.25" thickBot="1">
      <c r="A279" s="602"/>
      <c r="B279" s="602"/>
      <c r="C279" s="602"/>
      <c r="D279" s="602"/>
      <c r="E279" s="602"/>
      <c r="F279" s="602"/>
      <c r="G279" s="602"/>
      <c r="H279" s="602"/>
      <c r="I279" s="602"/>
    </row>
    <row r="280" spans="1:41" s="82" customFormat="1" thickBot="1">
      <c r="A280" s="1005" t="s">
        <v>787</v>
      </c>
      <c r="B280" s="1006"/>
      <c r="C280" s="1006"/>
      <c r="D280" s="1006"/>
      <c r="E280" s="1006"/>
      <c r="F280" s="1006"/>
      <c r="G280" s="1006"/>
      <c r="H280" s="1007"/>
      <c r="I280" s="79"/>
      <c r="J280" s="80"/>
      <c r="K280" s="1005" t="s">
        <v>788</v>
      </c>
      <c r="L280" s="1006"/>
      <c r="M280" s="1006"/>
      <c r="N280" s="1006"/>
      <c r="O280" s="1006"/>
      <c r="P280" s="1006"/>
      <c r="Q280" s="1006"/>
      <c r="R280" s="1007"/>
      <c r="S280" s="80"/>
      <c r="T280" s="80"/>
      <c r="U280" s="1037" t="s">
        <v>789</v>
      </c>
      <c r="V280" s="1038"/>
      <c r="W280" s="1038"/>
      <c r="X280" s="1038"/>
      <c r="Y280" s="1038"/>
      <c r="Z280" s="1038"/>
      <c r="AA280" s="1038"/>
      <c r="AB280" s="1039"/>
      <c r="AC280" s="80"/>
      <c r="AD280" s="80"/>
      <c r="AE280" s="1005" t="s">
        <v>790</v>
      </c>
      <c r="AF280" s="1006"/>
      <c r="AG280" s="1006"/>
      <c r="AH280" s="1006"/>
      <c r="AI280" s="1006"/>
      <c r="AJ280" s="1006"/>
      <c r="AK280" s="1006"/>
      <c r="AL280" s="1006"/>
      <c r="AM280" s="1006"/>
      <c r="AN280" s="1007"/>
      <c r="AO280" s="80"/>
    </row>
    <row r="281" spans="1:41" s="82" customFormat="1" ht="31.5">
      <c r="A281" s="972" t="s">
        <v>791</v>
      </c>
      <c r="B281" s="973"/>
      <c r="C281" s="973"/>
      <c r="D281" s="974"/>
      <c r="E281" s="975" t="s">
        <v>429</v>
      </c>
      <c r="F281" s="976"/>
      <c r="G281" s="973"/>
      <c r="H281" s="977"/>
      <c r="I281" s="83" t="s">
        <v>792</v>
      </c>
      <c r="J281" s="80"/>
      <c r="K281" s="972" t="s">
        <v>793</v>
      </c>
      <c r="L281" s="973"/>
      <c r="M281" s="973"/>
      <c r="N281" s="974"/>
      <c r="O281" s="975" t="s">
        <v>429</v>
      </c>
      <c r="P281" s="976"/>
      <c r="Q281" s="973"/>
      <c r="R281" s="977"/>
      <c r="S281" s="83" t="s">
        <v>792</v>
      </c>
      <c r="T281" s="80"/>
      <c r="U281" s="972" t="s">
        <v>454</v>
      </c>
      <c r="V281" s="973"/>
      <c r="W281" s="973"/>
      <c r="X281" s="974"/>
      <c r="Y281" s="975" t="s">
        <v>429</v>
      </c>
      <c r="Z281" s="976"/>
      <c r="AA281" s="973"/>
      <c r="AB281" s="977"/>
      <c r="AC281" s="83" t="s">
        <v>792</v>
      </c>
      <c r="AD281" s="80"/>
      <c r="AE281" s="1000" t="s">
        <v>428</v>
      </c>
      <c r="AF281" s="1001"/>
      <c r="AG281" s="1001"/>
      <c r="AH281" s="1001"/>
      <c r="AI281" s="1002"/>
      <c r="AJ281" s="1003" t="s">
        <v>498</v>
      </c>
      <c r="AK281" s="1001"/>
      <c r="AL281" s="1001"/>
      <c r="AM281" s="1001"/>
      <c r="AN281" s="1004"/>
      <c r="AO281" s="83" t="s">
        <v>792</v>
      </c>
    </row>
    <row r="282" spans="1:41" s="82" customFormat="1" ht="63.75" thickBot="1">
      <c r="A282" s="84" t="s">
        <v>433</v>
      </c>
      <c r="B282" s="85" t="s">
        <v>304</v>
      </c>
      <c r="C282" s="85" t="s">
        <v>434</v>
      </c>
      <c r="D282" s="85" t="s">
        <v>439</v>
      </c>
      <c r="E282" s="86" t="s">
        <v>436</v>
      </c>
      <c r="F282" s="85" t="s">
        <v>304</v>
      </c>
      <c r="G282" s="85" t="s">
        <v>434</v>
      </c>
      <c r="H282" s="87" t="s">
        <v>437</v>
      </c>
      <c r="I282" s="88" t="s">
        <v>2074</v>
      </c>
      <c r="J282" s="80"/>
      <c r="K282" s="84" t="s">
        <v>433</v>
      </c>
      <c r="L282" s="85" t="s">
        <v>304</v>
      </c>
      <c r="M282" s="85" t="s">
        <v>434</v>
      </c>
      <c r="N282" s="85" t="s">
        <v>439</v>
      </c>
      <c r="O282" s="86" t="s">
        <v>436</v>
      </c>
      <c r="P282" s="85" t="s">
        <v>304</v>
      </c>
      <c r="Q282" s="85" t="s">
        <v>434</v>
      </c>
      <c r="R282" s="87" t="s">
        <v>437</v>
      </c>
      <c r="S282" s="88" t="s">
        <v>2074</v>
      </c>
      <c r="T282" s="80"/>
      <c r="U282" s="84" t="s">
        <v>433</v>
      </c>
      <c r="V282" s="85" t="s">
        <v>304</v>
      </c>
      <c r="W282" s="85" t="s">
        <v>434</v>
      </c>
      <c r="X282" s="85" t="s">
        <v>439</v>
      </c>
      <c r="Y282" s="86" t="s">
        <v>436</v>
      </c>
      <c r="Z282" s="85" t="s">
        <v>304</v>
      </c>
      <c r="AA282" s="85" t="s">
        <v>434</v>
      </c>
      <c r="AB282" s="87" t="s">
        <v>437</v>
      </c>
      <c r="AC282" s="88" t="s">
        <v>2074</v>
      </c>
      <c r="AD282" s="80"/>
      <c r="AE282" s="97" t="s">
        <v>441</v>
      </c>
      <c r="AF282" s="90" t="s">
        <v>460</v>
      </c>
      <c r="AG282" s="90" t="s">
        <v>304</v>
      </c>
      <c r="AH282" s="94" t="s">
        <v>341</v>
      </c>
      <c r="AI282" s="90" t="s">
        <v>443</v>
      </c>
      <c r="AJ282" s="91" t="s">
        <v>444</v>
      </c>
      <c r="AK282" s="90" t="s">
        <v>460</v>
      </c>
      <c r="AL282" s="90" t="s">
        <v>304</v>
      </c>
      <c r="AM282" s="90" t="s">
        <v>341</v>
      </c>
      <c r="AN282" s="92" t="s">
        <v>446</v>
      </c>
      <c r="AO282" s="561" t="s">
        <v>2074</v>
      </c>
    </row>
    <row r="283" spans="1:41" s="82" customFormat="1" ht="15.75">
      <c r="A283" s="1026" t="s">
        <v>447</v>
      </c>
      <c r="B283" s="1018"/>
      <c r="C283" s="1018"/>
      <c r="D283" s="1027"/>
      <c r="E283" s="1016"/>
      <c r="F283" s="1017"/>
      <c r="G283" s="1018"/>
      <c r="H283" s="1019"/>
      <c r="I283" s="1008"/>
      <c r="J283" s="80"/>
      <c r="K283" s="1026" t="s">
        <v>447</v>
      </c>
      <c r="L283" s="1018"/>
      <c r="M283" s="1018"/>
      <c r="N283" s="1027"/>
      <c r="O283" s="1016"/>
      <c r="P283" s="1017"/>
      <c r="Q283" s="1018"/>
      <c r="R283" s="1019"/>
      <c r="S283" s="1008"/>
      <c r="T283" s="80"/>
      <c r="U283" s="1026" t="s">
        <v>447</v>
      </c>
      <c r="V283" s="1018"/>
      <c r="W283" s="1018"/>
      <c r="X283" s="1027"/>
      <c r="Y283" s="1034"/>
      <c r="Z283" s="1035"/>
      <c r="AA283" s="1035"/>
      <c r="AB283" s="1036"/>
      <c r="AC283" s="1008"/>
      <c r="AD283" s="80"/>
      <c r="AE283" s="1022" t="s">
        <v>447</v>
      </c>
      <c r="AF283" s="1014"/>
      <c r="AG283" s="1014"/>
      <c r="AH283" s="1014"/>
      <c r="AI283" s="1023"/>
      <c r="AJ283" s="1013"/>
      <c r="AK283" s="1014"/>
      <c r="AL283" s="1014"/>
      <c r="AM283" s="1014"/>
      <c r="AN283" s="1015"/>
      <c r="AO283" s="998"/>
    </row>
    <row r="284" spans="1:41" s="82" customFormat="1" ht="15.75">
      <c r="A284" s="1016"/>
      <c r="B284" s="1017"/>
      <c r="C284" s="1018"/>
      <c r="D284" s="1019"/>
      <c r="E284" s="86">
        <v>1</v>
      </c>
      <c r="F284" s="85">
        <v>9120</v>
      </c>
      <c r="G284" s="85">
        <v>1</v>
      </c>
      <c r="H284" s="87">
        <v>1</v>
      </c>
      <c r="I284" s="1009"/>
      <c r="J284" s="80"/>
      <c r="K284" s="1016"/>
      <c r="L284" s="1017"/>
      <c r="M284" s="1018"/>
      <c r="N284" s="1019"/>
      <c r="O284" s="86">
        <v>1</v>
      </c>
      <c r="P284" s="85">
        <v>9120</v>
      </c>
      <c r="Q284" s="85">
        <v>1</v>
      </c>
      <c r="R284" s="87">
        <v>1</v>
      </c>
      <c r="S284" s="1009"/>
      <c r="T284" s="80"/>
      <c r="U284" s="179"/>
      <c r="V284" s="167"/>
      <c r="W284" s="167"/>
      <c r="X284" s="100"/>
      <c r="Y284" s="86">
        <v>1</v>
      </c>
      <c r="Z284" s="85">
        <v>9120</v>
      </c>
      <c r="AA284" s="85">
        <v>1</v>
      </c>
      <c r="AB284" s="87">
        <v>1</v>
      </c>
      <c r="AC284" s="1009"/>
      <c r="AD284" s="80"/>
      <c r="AE284" s="179"/>
      <c r="AF284" s="167"/>
      <c r="AG284" s="167"/>
      <c r="AH284" s="167"/>
      <c r="AI284" s="193"/>
      <c r="AJ284" s="194" t="s">
        <v>794</v>
      </c>
      <c r="AK284" s="136">
        <v>1</v>
      </c>
      <c r="AL284" s="167">
        <v>9120</v>
      </c>
      <c r="AM284" s="136">
        <v>1</v>
      </c>
      <c r="AN284" s="137">
        <v>0</v>
      </c>
      <c r="AO284" s="960"/>
    </row>
    <row r="285" spans="1:41" s="82" customFormat="1" thickBot="1">
      <c r="A285" s="1011"/>
      <c r="B285" s="989"/>
      <c r="C285" s="989"/>
      <c r="D285" s="1012"/>
      <c r="E285" s="190">
        <v>2</v>
      </c>
      <c r="F285" s="168">
        <v>9121</v>
      </c>
      <c r="G285" s="168">
        <v>1</v>
      </c>
      <c r="H285" s="191">
        <v>1</v>
      </c>
      <c r="I285" s="1010"/>
      <c r="J285" s="80"/>
      <c r="K285" s="1011"/>
      <c r="L285" s="989"/>
      <c r="M285" s="989"/>
      <c r="N285" s="1012"/>
      <c r="O285" s="190">
        <v>2</v>
      </c>
      <c r="P285" s="168">
        <v>9121</v>
      </c>
      <c r="Q285" s="168">
        <v>1</v>
      </c>
      <c r="R285" s="191">
        <v>1</v>
      </c>
      <c r="S285" s="1010"/>
      <c r="T285" s="80"/>
      <c r="U285" s="1011"/>
      <c r="V285" s="989"/>
      <c r="W285" s="989"/>
      <c r="X285" s="1012"/>
      <c r="Y285" s="190">
        <v>2</v>
      </c>
      <c r="Z285" s="168">
        <v>9121</v>
      </c>
      <c r="AA285" s="168">
        <v>1</v>
      </c>
      <c r="AB285" s="191">
        <v>1</v>
      </c>
      <c r="AC285" s="1010"/>
      <c r="AD285" s="80"/>
      <c r="AE285" s="1020"/>
      <c r="AF285" s="996"/>
      <c r="AG285" s="996"/>
      <c r="AH285" s="996"/>
      <c r="AI285" s="1021"/>
      <c r="AJ285" s="147" t="s">
        <v>795</v>
      </c>
      <c r="AK285" s="148">
        <v>2</v>
      </c>
      <c r="AL285" s="148">
        <v>9121</v>
      </c>
      <c r="AM285" s="148">
        <v>1</v>
      </c>
      <c r="AN285" s="138">
        <v>0</v>
      </c>
      <c r="AO285" s="961"/>
    </row>
    <row r="286" spans="1:41" s="603" customFormat="1">
      <c r="A286" s="600"/>
      <c r="B286" s="600"/>
      <c r="C286" s="600"/>
      <c r="D286" s="600"/>
      <c r="E286" s="600"/>
      <c r="F286" s="600"/>
      <c r="G286" s="600"/>
      <c r="H286" s="600"/>
      <c r="I286" s="601"/>
      <c r="J286" s="602"/>
      <c r="AE286" s="600"/>
      <c r="AF286" s="600"/>
      <c r="AG286" s="600"/>
      <c r="AH286" s="600"/>
      <c r="AI286" s="600"/>
      <c r="AJ286" s="600"/>
      <c r="AK286" s="600"/>
      <c r="AL286" s="600"/>
      <c r="AM286" s="600"/>
      <c r="AN286" s="600"/>
      <c r="AO286" s="606"/>
    </row>
    <row r="287" spans="1:41" s="603" customFormat="1" ht="17.25" thickBot="1">
      <c r="A287" s="602"/>
      <c r="B287" s="602"/>
      <c r="C287" s="602"/>
      <c r="D287" s="602"/>
      <c r="E287" s="602"/>
      <c r="F287" s="602"/>
      <c r="G287" s="602"/>
      <c r="H287" s="602"/>
      <c r="I287" s="602"/>
      <c r="J287" s="602"/>
    </row>
    <row r="288" spans="1:41" s="82" customFormat="1" thickBot="1">
      <c r="A288" s="1005" t="s">
        <v>796</v>
      </c>
      <c r="B288" s="1006"/>
      <c r="C288" s="1006"/>
      <c r="D288" s="1006"/>
      <c r="E288" s="1006"/>
      <c r="F288" s="1006"/>
      <c r="G288" s="1006"/>
      <c r="H288" s="1007"/>
      <c r="I288" s="79"/>
      <c r="J288" s="80"/>
      <c r="K288" s="1005" t="s">
        <v>797</v>
      </c>
      <c r="L288" s="1006"/>
      <c r="M288" s="1006"/>
      <c r="N288" s="1006"/>
      <c r="O288" s="1006"/>
      <c r="P288" s="1006"/>
      <c r="Q288" s="1006"/>
      <c r="R288" s="1007"/>
      <c r="S288" s="81"/>
      <c r="T288" s="80"/>
      <c r="U288" s="1005" t="s">
        <v>798</v>
      </c>
      <c r="V288" s="1006"/>
      <c r="W288" s="1006"/>
      <c r="X288" s="1006"/>
      <c r="Y288" s="1006"/>
      <c r="Z288" s="1006"/>
      <c r="AA288" s="1006"/>
      <c r="AB288" s="1007"/>
      <c r="AC288" s="80"/>
      <c r="AD288" s="80"/>
      <c r="AE288" s="1005" t="s">
        <v>799</v>
      </c>
      <c r="AF288" s="1006"/>
      <c r="AG288" s="1006"/>
      <c r="AH288" s="1006"/>
      <c r="AI288" s="1006"/>
      <c r="AJ288" s="1006"/>
      <c r="AK288" s="1006"/>
      <c r="AL288" s="1006"/>
      <c r="AM288" s="1006"/>
      <c r="AN288" s="1007"/>
      <c r="AO288" s="80"/>
    </row>
    <row r="289" spans="1:41" s="82" customFormat="1" ht="31.5">
      <c r="A289" s="972" t="s">
        <v>428</v>
      </c>
      <c r="B289" s="973"/>
      <c r="C289" s="973"/>
      <c r="D289" s="974"/>
      <c r="E289" s="975" t="s">
        <v>429</v>
      </c>
      <c r="F289" s="976"/>
      <c r="G289" s="973"/>
      <c r="H289" s="977"/>
      <c r="I289" s="195" t="s">
        <v>800</v>
      </c>
      <c r="J289" s="80"/>
      <c r="K289" s="972" t="s">
        <v>428</v>
      </c>
      <c r="L289" s="973"/>
      <c r="M289" s="973"/>
      <c r="N289" s="974"/>
      <c r="O289" s="975" t="s">
        <v>429</v>
      </c>
      <c r="P289" s="976"/>
      <c r="Q289" s="973"/>
      <c r="R289" s="977"/>
      <c r="S289" s="195" t="s">
        <v>800</v>
      </c>
      <c r="T289" s="80"/>
      <c r="U289" s="972" t="s">
        <v>428</v>
      </c>
      <c r="V289" s="973"/>
      <c r="W289" s="973"/>
      <c r="X289" s="974"/>
      <c r="Y289" s="975" t="s">
        <v>429</v>
      </c>
      <c r="Z289" s="976"/>
      <c r="AA289" s="973"/>
      <c r="AB289" s="977"/>
      <c r="AC289" s="195" t="s">
        <v>800</v>
      </c>
      <c r="AD289" s="80"/>
      <c r="AE289" s="1000" t="s">
        <v>428</v>
      </c>
      <c r="AF289" s="1001"/>
      <c r="AG289" s="1001"/>
      <c r="AH289" s="1001"/>
      <c r="AI289" s="1002"/>
      <c r="AJ289" s="1003" t="s">
        <v>498</v>
      </c>
      <c r="AK289" s="1001"/>
      <c r="AL289" s="1001"/>
      <c r="AM289" s="1001"/>
      <c r="AN289" s="1004"/>
      <c r="AO289" s="195" t="s">
        <v>800</v>
      </c>
    </row>
    <row r="290" spans="1:41" s="82" customFormat="1" ht="63">
      <c r="A290" s="84" t="s">
        <v>433</v>
      </c>
      <c r="B290" s="85" t="s">
        <v>304</v>
      </c>
      <c r="C290" s="85" t="s">
        <v>434</v>
      </c>
      <c r="D290" s="85" t="s">
        <v>439</v>
      </c>
      <c r="E290" s="86" t="s">
        <v>436</v>
      </c>
      <c r="F290" s="85" t="s">
        <v>304</v>
      </c>
      <c r="G290" s="85" t="s">
        <v>434</v>
      </c>
      <c r="H290" s="87" t="s">
        <v>437</v>
      </c>
      <c r="I290" s="88" t="s">
        <v>2074</v>
      </c>
      <c r="J290" s="103"/>
      <c r="K290" s="84" t="s">
        <v>433</v>
      </c>
      <c r="L290" s="85" t="s">
        <v>304</v>
      </c>
      <c r="M290" s="85" t="s">
        <v>434</v>
      </c>
      <c r="N290" s="85" t="s">
        <v>439</v>
      </c>
      <c r="O290" s="86" t="s">
        <v>436</v>
      </c>
      <c r="P290" s="85" t="s">
        <v>304</v>
      </c>
      <c r="Q290" s="85" t="s">
        <v>434</v>
      </c>
      <c r="R290" s="87" t="s">
        <v>437</v>
      </c>
      <c r="S290" s="88" t="s">
        <v>2074</v>
      </c>
      <c r="T290" s="80" t="s">
        <v>750</v>
      </c>
      <c r="U290" s="84" t="s">
        <v>433</v>
      </c>
      <c r="V290" s="85" t="s">
        <v>304</v>
      </c>
      <c r="W290" s="85" t="s">
        <v>434</v>
      </c>
      <c r="X290" s="85" t="s">
        <v>439</v>
      </c>
      <c r="Y290" s="86" t="s">
        <v>436</v>
      </c>
      <c r="Z290" s="85" t="s">
        <v>304</v>
      </c>
      <c r="AA290" s="85" t="s">
        <v>434</v>
      </c>
      <c r="AB290" s="87" t="s">
        <v>437</v>
      </c>
      <c r="AC290" s="88" t="s">
        <v>2074</v>
      </c>
      <c r="AD290" s="80"/>
      <c r="AE290" s="97" t="s">
        <v>441</v>
      </c>
      <c r="AF290" s="90" t="s">
        <v>460</v>
      </c>
      <c r="AG290" s="90" t="s">
        <v>304</v>
      </c>
      <c r="AH290" s="94" t="s">
        <v>341</v>
      </c>
      <c r="AI290" s="90" t="s">
        <v>443</v>
      </c>
      <c r="AJ290" s="91" t="s">
        <v>444</v>
      </c>
      <c r="AK290" s="90" t="s">
        <v>460</v>
      </c>
      <c r="AL290" s="90" t="s">
        <v>304</v>
      </c>
      <c r="AM290" s="90" t="s">
        <v>341</v>
      </c>
      <c r="AN290" s="92" t="s">
        <v>446</v>
      </c>
      <c r="AO290" s="93" t="s">
        <v>2074</v>
      </c>
    </row>
    <row r="291" spans="1:41" s="82" customFormat="1" ht="15.75">
      <c r="A291" s="1026" t="s">
        <v>447</v>
      </c>
      <c r="B291" s="1018"/>
      <c r="C291" s="1018"/>
      <c r="D291" s="1027"/>
      <c r="E291" s="1016"/>
      <c r="F291" s="1017"/>
      <c r="G291" s="1018"/>
      <c r="H291" s="1019"/>
      <c r="I291" s="1008"/>
      <c r="J291" s="80"/>
      <c r="K291" s="1026" t="s">
        <v>447</v>
      </c>
      <c r="L291" s="1018"/>
      <c r="M291" s="1018"/>
      <c r="N291" s="1027"/>
      <c r="O291" s="1016"/>
      <c r="P291" s="1017"/>
      <c r="Q291" s="1018"/>
      <c r="R291" s="1019"/>
      <c r="S291" s="1008"/>
      <c r="T291" s="80"/>
      <c r="U291" s="1026" t="s">
        <v>447</v>
      </c>
      <c r="V291" s="1018"/>
      <c r="W291" s="1018"/>
      <c r="X291" s="1027"/>
      <c r="Y291" s="1016"/>
      <c r="Z291" s="1017"/>
      <c r="AA291" s="1018"/>
      <c r="AB291" s="1019"/>
      <c r="AC291" s="1008"/>
      <c r="AD291" s="80"/>
      <c r="AE291" s="1022" t="s">
        <v>447</v>
      </c>
      <c r="AF291" s="1014"/>
      <c r="AG291" s="1014"/>
      <c r="AH291" s="1014"/>
      <c r="AI291" s="1023"/>
      <c r="AJ291" s="1013"/>
      <c r="AK291" s="1014"/>
      <c r="AL291" s="1014"/>
      <c r="AM291" s="1014"/>
      <c r="AN291" s="1015"/>
      <c r="AO291" s="1008"/>
    </row>
    <row r="292" spans="1:41" s="82" customFormat="1" thickBot="1">
      <c r="A292" s="1011"/>
      <c r="B292" s="989"/>
      <c r="C292" s="989"/>
      <c r="D292" s="1012"/>
      <c r="E292" s="987" t="s">
        <v>447</v>
      </c>
      <c r="F292" s="988"/>
      <c r="G292" s="989"/>
      <c r="H292" s="990"/>
      <c r="I292" s="1010"/>
      <c r="J292" s="80"/>
      <c r="K292" s="1011"/>
      <c r="L292" s="989"/>
      <c r="M292" s="989"/>
      <c r="N292" s="1012"/>
      <c r="O292" s="987" t="s">
        <v>447</v>
      </c>
      <c r="P292" s="988"/>
      <c r="Q292" s="989"/>
      <c r="R292" s="990"/>
      <c r="S292" s="1010"/>
      <c r="T292" s="80"/>
      <c r="U292" s="1011"/>
      <c r="V292" s="989"/>
      <c r="W292" s="989"/>
      <c r="X292" s="1012"/>
      <c r="Y292" s="987" t="s">
        <v>447</v>
      </c>
      <c r="Z292" s="988"/>
      <c r="AA292" s="989"/>
      <c r="AB292" s="990"/>
      <c r="AC292" s="1010"/>
      <c r="AD292" s="80"/>
      <c r="AE292" s="1020"/>
      <c r="AF292" s="996"/>
      <c r="AG292" s="996"/>
      <c r="AH292" s="996"/>
      <c r="AI292" s="1021"/>
      <c r="AJ292" s="995" t="s">
        <v>447</v>
      </c>
      <c r="AK292" s="996"/>
      <c r="AL292" s="996"/>
      <c r="AM292" s="996"/>
      <c r="AN292" s="997"/>
      <c r="AO292" s="1010"/>
    </row>
    <row r="293" spans="1:41" s="602" customFormat="1" ht="15.75">
      <c r="A293" s="600"/>
      <c r="B293" s="600"/>
      <c r="C293" s="600"/>
      <c r="D293" s="600"/>
      <c r="E293" s="600"/>
      <c r="F293" s="600"/>
      <c r="G293" s="600"/>
      <c r="H293" s="600"/>
      <c r="I293" s="601"/>
      <c r="K293" s="600"/>
      <c r="L293" s="600"/>
      <c r="M293" s="600"/>
      <c r="N293" s="600"/>
      <c r="O293" s="600"/>
      <c r="P293" s="600"/>
      <c r="Q293" s="600"/>
      <c r="R293" s="600"/>
      <c r="S293" s="601"/>
      <c r="U293" s="600"/>
      <c r="V293" s="600"/>
      <c r="W293" s="600"/>
      <c r="X293" s="600"/>
      <c r="Y293" s="600"/>
      <c r="Z293" s="600"/>
      <c r="AA293" s="600"/>
      <c r="AB293" s="600"/>
      <c r="AC293" s="601"/>
      <c r="AE293" s="600"/>
      <c r="AF293" s="600"/>
      <c r="AG293" s="600"/>
      <c r="AH293" s="600"/>
      <c r="AI293" s="600"/>
      <c r="AJ293" s="600"/>
      <c r="AK293" s="600"/>
      <c r="AL293" s="600"/>
      <c r="AM293" s="600"/>
      <c r="AN293" s="600"/>
      <c r="AO293" s="601"/>
    </row>
    <row r="294" spans="1:41" s="603" customFormat="1" ht="17.25" thickBot="1">
      <c r="A294" s="602"/>
      <c r="B294" s="602"/>
      <c r="C294" s="602"/>
      <c r="D294" s="602"/>
      <c r="E294" s="602"/>
      <c r="F294" s="602"/>
      <c r="G294" s="602"/>
      <c r="H294" s="602"/>
      <c r="I294" s="602"/>
      <c r="J294" s="602"/>
    </row>
    <row r="295" spans="1:41" s="82" customFormat="1" thickBot="1">
      <c r="A295" s="1005" t="s">
        <v>801</v>
      </c>
      <c r="B295" s="1006"/>
      <c r="C295" s="1006"/>
      <c r="D295" s="1006"/>
      <c r="E295" s="1006"/>
      <c r="F295" s="1006"/>
      <c r="G295" s="1006"/>
      <c r="H295" s="1007"/>
      <c r="I295" s="79"/>
      <c r="J295" s="80"/>
      <c r="K295" s="1005" t="s">
        <v>802</v>
      </c>
      <c r="L295" s="1006"/>
      <c r="M295" s="1006"/>
      <c r="N295" s="1006"/>
      <c r="O295" s="1006"/>
      <c r="P295" s="1006"/>
      <c r="Q295" s="1006"/>
      <c r="R295" s="1007"/>
      <c r="S295" s="81"/>
      <c r="T295" s="80"/>
      <c r="U295" s="1005" t="s">
        <v>803</v>
      </c>
      <c r="V295" s="1006"/>
      <c r="W295" s="1006"/>
      <c r="X295" s="1006"/>
      <c r="Y295" s="1006"/>
      <c r="Z295" s="1006"/>
      <c r="AA295" s="1006"/>
      <c r="AB295" s="1007"/>
      <c r="AC295" s="80"/>
      <c r="AD295" s="80"/>
      <c r="AE295" s="1005" t="s">
        <v>804</v>
      </c>
      <c r="AF295" s="1006"/>
      <c r="AG295" s="1006"/>
      <c r="AH295" s="1006"/>
      <c r="AI295" s="1006"/>
      <c r="AJ295" s="1006"/>
      <c r="AK295" s="1006"/>
      <c r="AL295" s="1006"/>
      <c r="AM295" s="1006"/>
      <c r="AN295" s="1007"/>
      <c r="AO295" s="80"/>
    </row>
    <row r="296" spans="1:41" s="82" customFormat="1" ht="31.5">
      <c r="A296" s="972" t="s">
        <v>428</v>
      </c>
      <c r="B296" s="973"/>
      <c r="C296" s="973"/>
      <c r="D296" s="974"/>
      <c r="E296" s="975" t="s">
        <v>429</v>
      </c>
      <c r="F296" s="976"/>
      <c r="G296" s="973"/>
      <c r="H296" s="977"/>
      <c r="I296" s="195" t="s">
        <v>805</v>
      </c>
      <c r="J296" s="80"/>
      <c r="K296" s="978" t="s">
        <v>428</v>
      </c>
      <c r="L296" s="958"/>
      <c r="M296" s="958"/>
      <c r="N296" s="979"/>
      <c r="O296" s="956" t="s">
        <v>429</v>
      </c>
      <c r="P296" s="957"/>
      <c r="Q296" s="958"/>
      <c r="R296" s="959"/>
      <c r="S296" s="195" t="s">
        <v>805</v>
      </c>
      <c r="T296" s="80"/>
      <c r="U296" s="1000" t="s">
        <v>428</v>
      </c>
      <c r="V296" s="1001"/>
      <c r="W296" s="1001"/>
      <c r="X296" s="1002"/>
      <c r="Y296" s="1003" t="s">
        <v>429</v>
      </c>
      <c r="Z296" s="1001"/>
      <c r="AA296" s="1001"/>
      <c r="AB296" s="1004"/>
      <c r="AC296" s="195" t="s">
        <v>805</v>
      </c>
      <c r="AD296" s="80"/>
      <c r="AE296" s="1000" t="s">
        <v>428</v>
      </c>
      <c r="AF296" s="1001"/>
      <c r="AG296" s="1001"/>
      <c r="AH296" s="1001"/>
      <c r="AI296" s="1002"/>
      <c r="AJ296" s="1003" t="s">
        <v>498</v>
      </c>
      <c r="AK296" s="1001"/>
      <c r="AL296" s="1001"/>
      <c r="AM296" s="1001"/>
      <c r="AN296" s="1004"/>
      <c r="AO296" s="195" t="s">
        <v>805</v>
      </c>
    </row>
    <row r="297" spans="1:41" s="82" customFormat="1" ht="63">
      <c r="A297" s="84" t="s">
        <v>433</v>
      </c>
      <c r="B297" s="85" t="s">
        <v>304</v>
      </c>
      <c r="C297" s="85" t="s">
        <v>434</v>
      </c>
      <c r="D297" s="85" t="s">
        <v>439</v>
      </c>
      <c r="E297" s="86" t="s">
        <v>436</v>
      </c>
      <c r="F297" s="85" t="s">
        <v>304</v>
      </c>
      <c r="G297" s="85" t="s">
        <v>434</v>
      </c>
      <c r="H297" s="87" t="s">
        <v>437</v>
      </c>
      <c r="I297" s="88" t="s">
        <v>2074</v>
      </c>
      <c r="J297" s="80"/>
      <c r="K297" s="89" t="s">
        <v>433</v>
      </c>
      <c r="L297" s="90" t="s">
        <v>304</v>
      </c>
      <c r="M297" s="90" t="s">
        <v>434</v>
      </c>
      <c r="N297" s="90" t="s">
        <v>439</v>
      </c>
      <c r="O297" s="91" t="s">
        <v>436</v>
      </c>
      <c r="P297" s="90" t="s">
        <v>304</v>
      </c>
      <c r="Q297" s="90" t="s">
        <v>434</v>
      </c>
      <c r="R297" s="92" t="s">
        <v>437</v>
      </c>
      <c r="S297" s="93" t="s">
        <v>2074</v>
      </c>
      <c r="T297" s="80" t="s">
        <v>750</v>
      </c>
      <c r="U297" s="89" t="s">
        <v>436</v>
      </c>
      <c r="V297" s="90" t="s">
        <v>304</v>
      </c>
      <c r="W297" s="90" t="s">
        <v>440</v>
      </c>
      <c r="X297" s="94" t="s">
        <v>437</v>
      </c>
      <c r="Y297" s="95" t="s">
        <v>436</v>
      </c>
      <c r="Z297" s="90" t="s">
        <v>304</v>
      </c>
      <c r="AA297" s="90" t="s">
        <v>440</v>
      </c>
      <c r="AB297" s="96" t="s">
        <v>437</v>
      </c>
      <c r="AC297" s="93" t="s">
        <v>2074</v>
      </c>
      <c r="AD297" s="80"/>
      <c r="AE297" s="97" t="s">
        <v>441</v>
      </c>
      <c r="AF297" s="90" t="s">
        <v>460</v>
      </c>
      <c r="AG297" s="90" t="s">
        <v>304</v>
      </c>
      <c r="AH297" s="94" t="s">
        <v>341</v>
      </c>
      <c r="AI297" s="90" t="s">
        <v>443</v>
      </c>
      <c r="AJ297" s="91" t="s">
        <v>444</v>
      </c>
      <c r="AK297" s="90" t="s">
        <v>460</v>
      </c>
      <c r="AL297" s="90" t="s">
        <v>304</v>
      </c>
      <c r="AM297" s="90" t="s">
        <v>341</v>
      </c>
      <c r="AN297" s="92" t="s">
        <v>446</v>
      </c>
      <c r="AO297" s="93" t="s">
        <v>2074</v>
      </c>
    </row>
    <row r="298" spans="1:41" s="82" customFormat="1" ht="15.75">
      <c r="A298" s="1026" t="s">
        <v>447</v>
      </c>
      <c r="B298" s="1018"/>
      <c r="C298" s="1018"/>
      <c r="D298" s="1027"/>
      <c r="E298" s="1016"/>
      <c r="F298" s="1017"/>
      <c r="G298" s="1018"/>
      <c r="H298" s="1019"/>
      <c r="I298" s="1008"/>
      <c r="J298" s="80"/>
      <c r="K298" s="1028" t="s">
        <v>447</v>
      </c>
      <c r="L298" s="1029"/>
      <c r="M298" s="1029"/>
      <c r="N298" s="1030"/>
      <c r="O298" s="1031"/>
      <c r="P298" s="1032"/>
      <c r="Q298" s="1029"/>
      <c r="R298" s="1033"/>
      <c r="S298" s="1008"/>
      <c r="T298" s="80"/>
      <c r="U298" s="1022" t="s">
        <v>447</v>
      </c>
      <c r="V298" s="1014"/>
      <c r="W298" s="1014"/>
      <c r="X298" s="1023"/>
      <c r="Y298" s="1013"/>
      <c r="Z298" s="1014"/>
      <c r="AA298" s="1014"/>
      <c r="AB298" s="1015"/>
      <c r="AC298" s="1008"/>
      <c r="AD298" s="80"/>
      <c r="AE298" s="1022" t="s">
        <v>447</v>
      </c>
      <c r="AF298" s="1014"/>
      <c r="AG298" s="1014"/>
      <c r="AH298" s="1014"/>
      <c r="AI298" s="1023"/>
      <c r="AJ298" s="1013"/>
      <c r="AK298" s="1014"/>
      <c r="AL298" s="1014"/>
      <c r="AM298" s="1014"/>
      <c r="AN298" s="1015"/>
      <c r="AO298" s="1008"/>
    </row>
    <row r="299" spans="1:41" s="82" customFormat="1" ht="17.25" thickBot="1">
      <c r="A299" s="1011"/>
      <c r="B299" s="989"/>
      <c r="C299" s="989"/>
      <c r="D299" s="1012"/>
      <c r="E299" s="987" t="s">
        <v>447</v>
      </c>
      <c r="F299" s="988"/>
      <c r="G299" s="989"/>
      <c r="H299" s="990"/>
      <c r="I299" s="1010"/>
      <c r="J299" s="103"/>
      <c r="K299" s="1024"/>
      <c r="L299" s="993"/>
      <c r="M299" s="993"/>
      <c r="N299" s="1025"/>
      <c r="O299" s="991" t="s">
        <v>447</v>
      </c>
      <c r="P299" s="992"/>
      <c r="Q299" s="993"/>
      <c r="R299" s="994"/>
      <c r="S299" s="1010"/>
      <c r="T299" s="80"/>
      <c r="U299" s="1024"/>
      <c r="V299" s="993"/>
      <c r="W299" s="993"/>
      <c r="X299" s="1025"/>
      <c r="Y299" s="991" t="s">
        <v>447</v>
      </c>
      <c r="Z299" s="992"/>
      <c r="AA299" s="993"/>
      <c r="AB299" s="994"/>
      <c r="AC299" s="1010"/>
      <c r="AD299" s="80"/>
      <c r="AE299" s="1020"/>
      <c r="AF299" s="996"/>
      <c r="AG299" s="996"/>
      <c r="AH299" s="996"/>
      <c r="AI299" s="1021"/>
      <c r="AJ299" s="995" t="s">
        <v>447</v>
      </c>
      <c r="AK299" s="996"/>
      <c r="AL299" s="996"/>
      <c r="AM299" s="996"/>
      <c r="AN299" s="997"/>
      <c r="AO299" s="1010"/>
    </row>
    <row r="300" spans="1:41" s="602" customFormat="1" ht="15.75">
      <c r="A300" s="600"/>
      <c r="B300" s="600"/>
      <c r="C300" s="600"/>
      <c r="D300" s="600"/>
      <c r="E300" s="600"/>
      <c r="F300" s="600"/>
      <c r="G300" s="600"/>
      <c r="H300" s="600"/>
      <c r="I300" s="601"/>
      <c r="K300" s="600"/>
      <c r="L300" s="600"/>
      <c r="M300" s="600"/>
      <c r="N300" s="600"/>
      <c r="O300" s="600"/>
      <c r="P300" s="600"/>
      <c r="Q300" s="600"/>
      <c r="R300" s="600"/>
      <c r="S300" s="601"/>
      <c r="U300" s="600"/>
      <c r="V300" s="600"/>
      <c r="W300" s="600"/>
      <c r="X300" s="600"/>
      <c r="Y300" s="600"/>
      <c r="Z300" s="600"/>
      <c r="AA300" s="600"/>
      <c r="AB300" s="600"/>
      <c r="AC300" s="601"/>
      <c r="AE300" s="600"/>
      <c r="AF300" s="600"/>
      <c r="AG300" s="600"/>
      <c r="AH300" s="600"/>
      <c r="AI300" s="600"/>
      <c r="AJ300" s="600"/>
      <c r="AK300" s="600"/>
      <c r="AL300" s="600"/>
      <c r="AM300" s="600"/>
      <c r="AN300" s="600"/>
      <c r="AO300" s="601"/>
    </row>
    <row r="301" spans="1:41" s="603" customFormat="1" ht="17.25" thickBot="1">
      <c r="A301" s="602"/>
      <c r="B301" s="602"/>
      <c r="C301" s="602"/>
      <c r="D301" s="602"/>
      <c r="E301" s="602"/>
      <c r="F301" s="602"/>
      <c r="G301" s="602"/>
      <c r="H301" s="602"/>
      <c r="I301" s="602"/>
    </row>
    <row r="302" spans="1:41" s="82" customFormat="1" ht="17.25" thickBot="1">
      <c r="A302" s="1005" t="s">
        <v>806</v>
      </c>
      <c r="B302" s="1006"/>
      <c r="C302" s="1006"/>
      <c r="D302" s="1006"/>
      <c r="E302" s="1006"/>
      <c r="F302" s="1006"/>
      <c r="G302" s="1006"/>
      <c r="H302" s="1007"/>
      <c r="I302" s="79"/>
      <c r="J302" s="103"/>
      <c r="K302" s="1005" t="s">
        <v>807</v>
      </c>
      <c r="L302" s="1006"/>
      <c r="M302" s="1006"/>
      <c r="N302" s="1006"/>
      <c r="O302" s="1006"/>
      <c r="P302" s="1006"/>
      <c r="Q302" s="1006"/>
      <c r="R302" s="1007"/>
      <c r="S302" s="81"/>
      <c r="T302" s="80"/>
      <c r="U302" s="1005" t="s">
        <v>808</v>
      </c>
      <c r="V302" s="1006"/>
      <c r="W302" s="1006"/>
      <c r="X302" s="1006"/>
      <c r="Y302" s="1006"/>
      <c r="Z302" s="1006"/>
      <c r="AA302" s="1006"/>
      <c r="AB302" s="1007"/>
      <c r="AC302" s="80"/>
      <c r="AD302" s="80"/>
      <c r="AE302" s="1005" t="s">
        <v>809</v>
      </c>
      <c r="AF302" s="1006"/>
      <c r="AG302" s="1006"/>
      <c r="AH302" s="1006"/>
      <c r="AI302" s="1006"/>
      <c r="AJ302" s="1006"/>
      <c r="AK302" s="1006"/>
      <c r="AL302" s="1006"/>
      <c r="AM302" s="1006"/>
      <c r="AN302" s="1007"/>
      <c r="AO302" s="80"/>
    </row>
    <row r="303" spans="1:41" s="82" customFormat="1" ht="31.5">
      <c r="A303" s="972" t="s">
        <v>428</v>
      </c>
      <c r="B303" s="973"/>
      <c r="C303" s="973"/>
      <c r="D303" s="974"/>
      <c r="E303" s="975" t="s">
        <v>429</v>
      </c>
      <c r="F303" s="976"/>
      <c r="G303" s="973"/>
      <c r="H303" s="977"/>
      <c r="I303" s="83" t="s">
        <v>810</v>
      </c>
      <c r="J303" s="103"/>
      <c r="K303" s="972" t="s">
        <v>428</v>
      </c>
      <c r="L303" s="973"/>
      <c r="M303" s="973"/>
      <c r="N303" s="974"/>
      <c r="O303" s="975" t="s">
        <v>429</v>
      </c>
      <c r="P303" s="976"/>
      <c r="Q303" s="973"/>
      <c r="R303" s="977"/>
      <c r="S303" s="83" t="s">
        <v>810</v>
      </c>
      <c r="T303" s="80"/>
      <c r="U303" s="972" t="s">
        <v>428</v>
      </c>
      <c r="V303" s="973"/>
      <c r="W303" s="973"/>
      <c r="X303" s="974"/>
      <c r="Y303" s="975" t="s">
        <v>429</v>
      </c>
      <c r="Z303" s="976"/>
      <c r="AA303" s="973"/>
      <c r="AB303" s="977"/>
      <c r="AC303" s="83" t="s">
        <v>810</v>
      </c>
      <c r="AD303" s="80"/>
      <c r="AE303" s="1000" t="s">
        <v>428</v>
      </c>
      <c r="AF303" s="1001"/>
      <c r="AG303" s="1001"/>
      <c r="AH303" s="1001"/>
      <c r="AI303" s="1002"/>
      <c r="AJ303" s="1003" t="s">
        <v>498</v>
      </c>
      <c r="AK303" s="1001"/>
      <c r="AL303" s="1001"/>
      <c r="AM303" s="1001"/>
      <c r="AN303" s="1004"/>
      <c r="AO303" s="83" t="s">
        <v>810</v>
      </c>
    </row>
    <row r="304" spans="1:41" s="82" customFormat="1" ht="63">
      <c r="A304" s="84" t="s">
        <v>433</v>
      </c>
      <c r="B304" s="85" t="s">
        <v>304</v>
      </c>
      <c r="C304" s="85" t="s">
        <v>434</v>
      </c>
      <c r="D304" s="85" t="s">
        <v>439</v>
      </c>
      <c r="E304" s="86" t="s">
        <v>436</v>
      </c>
      <c r="F304" s="85" t="s">
        <v>304</v>
      </c>
      <c r="G304" s="85" t="s">
        <v>434</v>
      </c>
      <c r="H304" s="87" t="s">
        <v>437</v>
      </c>
      <c r="I304" s="88" t="s">
        <v>2074</v>
      </c>
      <c r="J304" s="103"/>
      <c r="K304" s="84" t="s">
        <v>433</v>
      </c>
      <c r="L304" s="85" t="s">
        <v>304</v>
      </c>
      <c r="M304" s="85" t="s">
        <v>434</v>
      </c>
      <c r="N304" s="85" t="s">
        <v>439</v>
      </c>
      <c r="O304" s="86" t="s">
        <v>436</v>
      </c>
      <c r="P304" s="85" t="s">
        <v>304</v>
      </c>
      <c r="Q304" s="85" t="s">
        <v>434</v>
      </c>
      <c r="R304" s="87" t="s">
        <v>437</v>
      </c>
      <c r="S304" s="88" t="s">
        <v>2074</v>
      </c>
      <c r="T304" s="80" t="s">
        <v>750</v>
      </c>
      <c r="U304" s="84" t="s">
        <v>433</v>
      </c>
      <c r="V304" s="85" t="s">
        <v>304</v>
      </c>
      <c r="W304" s="85" t="s">
        <v>434</v>
      </c>
      <c r="X304" s="85" t="s">
        <v>439</v>
      </c>
      <c r="Y304" s="86" t="s">
        <v>436</v>
      </c>
      <c r="Z304" s="85" t="s">
        <v>304</v>
      </c>
      <c r="AA304" s="85" t="s">
        <v>434</v>
      </c>
      <c r="AB304" s="87" t="s">
        <v>437</v>
      </c>
      <c r="AC304" s="88" t="s">
        <v>2074</v>
      </c>
      <c r="AD304" s="80"/>
      <c r="AE304" s="97" t="s">
        <v>441</v>
      </c>
      <c r="AF304" s="90" t="s">
        <v>460</v>
      </c>
      <c r="AG304" s="90" t="s">
        <v>304</v>
      </c>
      <c r="AH304" s="94" t="s">
        <v>341</v>
      </c>
      <c r="AI304" s="90" t="s">
        <v>443</v>
      </c>
      <c r="AJ304" s="91" t="s">
        <v>444</v>
      </c>
      <c r="AK304" s="90" t="s">
        <v>460</v>
      </c>
      <c r="AL304" s="90" t="s">
        <v>304</v>
      </c>
      <c r="AM304" s="90" t="s">
        <v>341</v>
      </c>
      <c r="AN304" s="92" t="s">
        <v>446</v>
      </c>
      <c r="AO304" s="93" t="s">
        <v>2074</v>
      </c>
    </row>
    <row r="305" spans="1:41" s="82" customFormat="1">
      <c r="A305" s="84">
        <v>1</v>
      </c>
      <c r="B305" s="85">
        <v>10605</v>
      </c>
      <c r="C305" s="85">
        <v>2</v>
      </c>
      <c r="D305" s="85">
        <v>2</v>
      </c>
      <c r="E305" s="1016"/>
      <c r="F305" s="1017"/>
      <c r="G305" s="1018"/>
      <c r="H305" s="1019"/>
      <c r="I305" s="1008"/>
      <c r="J305" s="103"/>
      <c r="K305" s="84">
        <v>1</v>
      </c>
      <c r="L305" s="85">
        <v>10605</v>
      </c>
      <c r="M305" s="85">
        <v>2</v>
      </c>
      <c r="N305" s="85">
        <v>2</v>
      </c>
      <c r="O305" s="1016"/>
      <c r="P305" s="1017"/>
      <c r="Q305" s="1018"/>
      <c r="R305" s="1019"/>
      <c r="S305" s="1008"/>
      <c r="T305" s="80"/>
      <c r="U305" s="84">
        <v>1</v>
      </c>
      <c r="V305" s="85">
        <v>10605</v>
      </c>
      <c r="W305" s="85">
        <v>2</v>
      </c>
      <c r="X305" s="85">
        <v>2</v>
      </c>
      <c r="Y305" s="1016"/>
      <c r="Z305" s="1017"/>
      <c r="AA305" s="1018"/>
      <c r="AB305" s="1019"/>
      <c r="AC305" s="1008"/>
      <c r="AD305" s="80"/>
      <c r="AE305" s="101" t="s">
        <v>584</v>
      </c>
      <c r="AF305" s="94">
        <v>2</v>
      </c>
      <c r="AG305" s="85">
        <v>10605</v>
      </c>
      <c r="AH305" s="94">
        <v>1</v>
      </c>
      <c r="AI305" s="102">
        <v>8192</v>
      </c>
      <c r="AJ305" s="1013"/>
      <c r="AK305" s="1014"/>
      <c r="AL305" s="1014"/>
      <c r="AM305" s="1014"/>
      <c r="AN305" s="1015"/>
      <c r="AO305" s="1008"/>
    </row>
    <row r="306" spans="1:41" s="82" customFormat="1" ht="17.25" thickBot="1">
      <c r="A306" s="1011"/>
      <c r="B306" s="989"/>
      <c r="C306" s="989"/>
      <c r="D306" s="1012"/>
      <c r="E306" s="987" t="s">
        <v>447</v>
      </c>
      <c r="F306" s="988"/>
      <c r="G306" s="989"/>
      <c r="H306" s="990"/>
      <c r="I306" s="1010"/>
      <c r="J306" s="103"/>
      <c r="K306" s="1011"/>
      <c r="L306" s="989"/>
      <c r="M306" s="989"/>
      <c r="N306" s="1012"/>
      <c r="O306" s="987" t="s">
        <v>447</v>
      </c>
      <c r="P306" s="988"/>
      <c r="Q306" s="989"/>
      <c r="R306" s="990"/>
      <c r="S306" s="1010"/>
      <c r="T306" s="80"/>
      <c r="U306" s="1011"/>
      <c r="V306" s="989"/>
      <c r="W306" s="989"/>
      <c r="X306" s="1012"/>
      <c r="Y306" s="987" t="s">
        <v>447</v>
      </c>
      <c r="Z306" s="988"/>
      <c r="AA306" s="989"/>
      <c r="AB306" s="990"/>
      <c r="AC306" s="1010"/>
      <c r="AD306" s="80"/>
      <c r="AE306" s="101" t="s">
        <v>583</v>
      </c>
      <c r="AF306" s="94">
        <v>1</v>
      </c>
      <c r="AG306" s="85">
        <v>10605</v>
      </c>
      <c r="AH306" s="94">
        <v>1</v>
      </c>
      <c r="AI306" s="102">
        <v>8192</v>
      </c>
      <c r="AJ306" s="1013"/>
      <c r="AK306" s="1014"/>
      <c r="AL306" s="1014"/>
      <c r="AM306" s="1014"/>
      <c r="AN306" s="1015"/>
      <c r="AO306" s="1009"/>
    </row>
    <row r="307" spans="1:41" s="82" customFormat="1" ht="17.25" thickBot="1">
      <c r="A307" s="127"/>
      <c r="B307" s="127"/>
      <c r="C307" s="127"/>
      <c r="D307" s="127"/>
      <c r="E307" s="127"/>
      <c r="F307" s="127"/>
      <c r="G307" s="127"/>
      <c r="H307" s="127"/>
      <c r="I307" s="127"/>
      <c r="J307" s="103"/>
      <c r="K307" s="127"/>
      <c r="L307" s="127"/>
      <c r="M307" s="127"/>
      <c r="N307" s="127"/>
      <c r="O307" s="127"/>
      <c r="P307" s="127"/>
      <c r="Q307" s="127"/>
      <c r="R307" s="127"/>
      <c r="S307" s="127"/>
      <c r="T307" s="80"/>
      <c r="U307" s="127"/>
      <c r="V307" s="127"/>
      <c r="W307" s="127"/>
      <c r="X307" s="127"/>
      <c r="Y307" s="127"/>
      <c r="Z307" s="127"/>
      <c r="AA307" s="127"/>
      <c r="AB307" s="127"/>
      <c r="AC307" s="127"/>
      <c r="AD307" s="80"/>
      <c r="AE307" s="196"/>
      <c r="AF307" s="157"/>
      <c r="AG307" s="157"/>
      <c r="AH307" s="157"/>
      <c r="AI307" s="157"/>
      <c r="AJ307" s="995" t="s">
        <v>447</v>
      </c>
      <c r="AK307" s="996"/>
      <c r="AL307" s="996"/>
      <c r="AM307" s="996"/>
      <c r="AN307" s="997"/>
      <c r="AO307" s="1010"/>
    </row>
    <row r="308" spans="1:41" s="603" customFormat="1">
      <c r="A308" s="600"/>
      <c r="B308" s="600"/>
      <c r="C308" s="600"/>
      <c r="D308" s="600"/>
      <c r="E308" s="600"/>
      <c r="F308" s="600"/>
      <c r="G308" s="600"/>
      <c r="H308" s="600"/>
      <c r="I308" s="601"/>
      <c r="AE308" s="600"/>
      <c r="AF308" s="600"/>
      <c r="AG308" s="600"/>
      <c r="AH308" s="600"/>
      <c r="AI308" s="600"/>
      <c r="AJ308" s="604"/>
      <c r="AK308" s="600"/>
      <c r="AL308" s="600"/>
      <c r="AM308" s="600"/>
      <c r="AN308" s="605"/>
      <c r="AO308" s="606"/>
    </row>
    <row r="309" spans="1:41" s="603" customFormat="1" ht="17.25" thickBot="1">
      <c r="A309" s="602"/>
      <c r="B309" s="602"/>
      <c r="C309" s="602"/>
      <c r="D309" s="602"/>
      <c r="E309" s="602"/>
      <c r="F309" s="602"/>
      <c r="G309" s="602"/>
      <c r="H309" s="602"/>
      <c r="I309" s="602"/>
    </row>
    <row r="310" spans="1:41" s="82" customFormat="1" thickBot="1">
      <c r="A310" s="1005" t="s">
        <v>811</v>
      </c>
      <c r="B310" s="1006"/>
      <c r="C310" s="1006"/>
      <c r="D310" s="1006"/>
      <c r="E310" s="1006"/>
      <c r="F310" s="1006"/>
      <c r="G310" s="1006"/>
      <c r="H310" s="1007"/>
      <c r="J310" s="80"/>
      <c r="K310" s="1005" t="s">
        <v>812</v>
      </c>
      <c r="L310" s="1006"/>
      <c r="M310" s="1006"/>
      <c r="N310" s="1006"/>
      <c r="O310" s="1006"/>
      <c r="P310" s="1006"/>
      <c r="Q310" s="1006"/>
      <c r="R310" s="1007"/>
      <c r="S310" s="80"/>
      <c r="T310" s="80"/>
      <c r="U310" s="1005" t="s">
        <v>813</v>
      </c>
      <c r="V310" s="1006"/>
      <c r="W310" s="1006"/>
      <c r="X310" s="1006"/>
      <c r="Y310" s="1006"/>
      <c r="Z310" s="1006"/>
      <c r="AA310" s="1006"/>
      <c r="AB310" s="1007"/>
      <c r="AC310" s="80"/>
      <c r="AD310" s="80"/>
      <c r="AE310" s="1005" t="s">
        <v>814</v>
      </c>
      <c r="AF310" s="1006"/>
      <c r="AG310" s="1006"/>
      <c r="AH310" s="1006"/>
      <c r="AI310" s="1006"/>
      <c r="AJ310" s="1006"/>
      <c r="AK310" s="1006"/>
      <c r="AL310" s="1006"/>
      <c r="AM310" s="1006"/>
      <c r="AN310" s="1007"/>
      <c r="AO310" s="80"/>
    </row>
    <row r="311" spans="1:41" s="82" customFormat="1" ht="31.5">
      <c r="A311" s="972" t="s">
        <v>428</v>
      </c>
      <c r="B311" s="973"/>
      <c r="C311" s="973"/>
      <c r="D311" s="974"/>
      <c r="E311" s="975" t="s">
        <v>429</v>
      </c>
      <c r="F311" s="976"/>
      <c r="G311" s="973"/>
      <c r="H311" s="977"/>
      <c r="I311" s="83" t="s">
        <v>815</v>
      </c>
      <c r="J311" s="80"/>
      <c r="K311" s="978" t="s">
        <v>428</v>
      </c>
      <c r="L311" s="958"/>
      <c r="M311" s="958"/>
      <c r="N311" s="979"/>
      <c r="O311" s="956" t="s">
        <v>429</v>
      </c>
      <c r="P311" s="957"/>
      <c r="Q311" s="958"/>
      <c r="R311" s="959"/>
      <c r="S311" s="83" t="s">
        <v>815</v>
      </c>
      <c r="T311" s="80"/>
      <c r="U311" s="978" t="s">
        <v>428</v>
      </c>
      <c r="V311" s="958"/>
      <c r="W311" s="958"/>
      <c r="X311" s="979"/>
      <c r="Y311" s="956" t="s">
        <v>429</v>
      </c>
      <c r="Z311" s="957"/>
      <c r="AA311" s="958"/>
      <c r="AB311" s="959"/>
      <c r="AC311" s="83" t="s">
        <v>815</v>
      </c>
      <c r="AD311" s="80"/>
      <c r="AE311" s="1000" t="s">
        <v>428</v>
      </c>
      <c r="AF311" s="1001"/>
      <c r="AG311" s="1001"/>
      <c r="AH311" s="1001"/>
      <c r="AI311" s="1002"/>
      <c r="AJ311" s="1003" t="s">
        <v>498</v>
      </c>
      <c r="AK311" s="1001"/>
      <c r="AL311" s="1001"/>
      <c r="AM311" s="1001"/>
      <c r="AN311" s="1004"/>
      <c r="AO311" s="83" t="s">
        <v>815</v>
      </c>
    </row>
    <row r="312" spans="1:41" s="82" customFormat="1" ht="63">
      <c r="A312" s="84" t="s">
        <v>433</v>
      </c>
      <c r="B312" s="85" t="s">
        <v>304</v>
      </c>
      <c r="C312" s="85" t="s">
        <v>434</v>
      </c>
      <c r="D312" s="85" t="s">
        <v>439</v>
      </c>
      <c r="E312" s="86" t="s">
        <v>436</v>
      </c>
      <c r="F312" s="85" t="s">
        <v>304</v>
      </c>
      <c r="G312" s="85" t="s">
        <v>434</v>
      </c>
      <c r="H312" s="87" t="s">
        <v>437</v>
      </c>
      <c r="I312" s="88" t="s">
        <v>2074</v>
      </c>
      <c r="J312" s="80"/>
      <c r="K312" s="560" t="s">
        <v>433</v>
      </c>
      <c r="L312" s="90" t="s">
        <v>304</v>
      </c>
      <c r="M312" s="90" t="s">
        <v>434</v>
      </c>
      <c r="N312" s="90" t="s">
        <v>439</v>
      </c>
      <c r="O312" s="91" t="s">
        <v>436</v>
      </c>
      <c r="P312" s="90" t="s">
        <v>304</v>
      </c>
      <c r="Q312" s="90" t="s">
        <v>434</v>
      </c>
      <c r="R312" s="92" t="s">
        <v>437</v>
      </c>
      <c r="S312" s="93" t="s">
        <v>2074</v>
      </c>
      <c r="T312" s="80"/>
      <c r="U312" s="89" t="s">
        <v>433</v>
      </c>
      <c r="V312" s="90" t="s">
        <v>304</v>
      </c>
      <c r="W312" s="90" t="s">
        <v>434</v>
      </c>
      <c r="X312" s="90" t="s">
        <v>439</v>
      </c>
      <c r="Y312" s="91" t="s">
        <v>436</v>
      </c>
      <c r="Z312" s="90" t="s">
        <v>304</v>
      </c>
      <c r="AA312" s="90" t="s">
        <v>434</v>
      </c>
      <c r="AB312" s="92" t="s">
        <v>437</v>
      </c>
      <c r="AC312" s="93" t="s">
        <v>2074</v>
      </c>
      <c r="AD312" s="80"/>
      <c r="AE312" s="97" t="s">
        <v>441</v>
      </c>
      <c r="AF312" s="90" t="s">
        <v>460</v>
      </c>
      <c r="AG312" s="90" t="s">
        <v>304</v>
      </c>
      <c r="AH312" s="94" t="s">
        <v>341</v>
      </c>
      <c r="AI312" s="90" t="s">
        <v>443</v>
      </c>
      <c r="AJ312" s="91" t="s">
        <v>444</v>
      </c>
      <c r="AK312" s="90" t="s">
        <v>460</v>
      </c>
      <c r="AL312" s="90" t="s">
        <v>304</v>
      </c>
      <c r="AM312" s="90" t="s">
        <v>341</v>
      </c>
      <c r="AN312" s="92" t="s">
        <v>446</v>
      </c>
      <c r="AO312" s="93" t="s">
        <v>2074</v>
      </c>
    </row>
    <row r="313" spans="1:41">
      <c r="A313" s="179">
        <v>2</v>
      </c>
      <c r="B313" s="167">
        <v>20000</v>
      </c>
      <c r="C313" s="100">
        <v>30</v>
      </c>
      <c r="D313" s="100">
        <v>2</v>
      </c>
      <c r="E313" s="111"/>
      <c r="F313" s="112"/>
      <c r="G313" s="112"/>
      <c r="H313" s="113"/>
      <c r="I313" s="962"/>
      <c r="J313" s="80"/>
      <c r="K313" s="179">
        <v>2</v>
      </c>
      <c r="L313" s="167">
        <v>20000</v>
      </c>
      <c r="M313" s="565">
        <v>30</v>
      </c>
      <c r="N313" s="565">
        <v>2</v>
      </c>
      <c r="O313" s="111"/>
      <c r="P313" s="112"/>
      <c r="Q313" s="112"/>
      <c r="R313" s="113"/>
      <c r="S313" s="962"/>
      <c r="T313" s="80"/>
      <c r="U313" s="179">
        <v>2</v>
      </c>
      <c r="V313" s="167">
        <v>20000</v>
      </c>
      <c r="W313" s="100">
        <v>30</v>
      </c>
      <c r="X313" s="100">
        <v>2</v>
      </c>
      <c r="Y313" s="111"/>
      <c r="Z313" s="112"/>
      <c r="AA313" s="112"/>
      <c r="AB313" s="113"/>
      <c r="AC313" s="962"/>
      <c r="AD313" s="80"/>
      <c r="AE313" s="166" t="s">
        <v>816</v>
      </c>
      <c r="AF313" s="167">
        <v>3</v>
      </c>
      <c r="AG313" s="167">
        <v>20000</v>
      </c>
      <c r="AH313" s="167">
        <v>20</v>
      </c>
      <c r="AI313" s="188">
        <v>0</v>
      </c>
      <c r="AJ313" s="135"/>
      <c r="AK313" s="136"/>
      <c r="AL313" s="136"/>
      <c r="AM313" s="136"/>
      <c r="AN313" s="137"/>
      <c r="AO313" s="960"/>
    </row>
    <row r="314" spans="1:41">
      <c r="A314" s="179">
        <v>1</v>
      </c>
      <c r="B314" s="167">
        <v>20001</v>
      </c>
      <c r="C314" s="167">
        <v>10</v>
      </c>
      <c r="D314" s="100">
        <v>1</v>
      </c>
      <c r="E314" s="111"/>
      <c r="F314" s="112"/>
      <c r="G314" s="112"/>
      <c r="H314" s="113"/>
      <c r="I314" s="960"/>
      <c r="J314" s="80"/>
      <c r="K314" s="179">
        <v>1</v>
      </c>
      <c r="L314" s="167">
        <v>20001</v>
      </c>
      <c r="M314" s="167">
        <v>10</v>
      </c>
      <c r="N314" s="565">
        <v>1</v>
      </c>
      <c r="O314" s="111"/>
      <c r="P314" s="112"/>
      <c r="Q314" s="112"/>
      <c r="R314" s="113"/>
      <c r="S314" s="960"/>
      <c r="U314" s="179">
        <v>1</v>
      </c>
      <c r="V314" s="167">
        <v>20001</v>
      </c>
      <c r="W314" s="167">
        <v>10</v>
      </c>
      <c r="X314" s="100">
        <v>1</v>
      </c>
      <c r="Y314" s="111"/>
      <c r="Z314" s="112"/>
      <c r="AA314" s="112"/>
      <c r="AB314" s="113"/>
      <c r="AC314" s="960"/>
      <c r="AD314" s="80"/>
      <c r="AE314" s="101" t="s">
        <v>817</v>
      </c>
      <c r="AF314" s="167">
        <v>2</v>
      </c>
      <c r="AG314" s="167">
        <v>20000</v>
      </c>
      <c r="AH314" s="167">
        <v>10</v>
      </c>
      <c r="AI314" s="188">
        <v>0</v>
      </c>
      <c r="AJ314" s="135"/>
      <c r="AK314" s="136"/>
      <c r="AL314" s="136"/>
      <c r="AM314" s="136"/>
      <c r="AN314" s="137"/>
      <c r="AO314" s="960"/>
    </row>
    <row r="315" spans="1:41">
      <c r="A315" s="84"/>
      <c r="B315" s="100"/>
      <c r="C315" s="100"/>
      <c r="D315" s="100"/>
      <c r="E315" s="86">
        <v>1</v>
      </c>
      <c r="F315" s="85">
        <v>20004</v>
      </c>
      <c r="G315" s="85">
        <v>10</v>
      </c>
      <c r="H315" s="87">
        <v>1</v>
      </c>
      <c r="I315" s="960"/>
      <c r="J315" s="80"/>
      <c r="K315" s="84"/>
      <c r="L315" s="565"/>
      <c r="M315" s="565"/>
      <c r="N315" s="565"/>
      <c r="O315" s="86">
        <v>1</v>
      </c>
      <c r="P315" s="85">
        <v>20004</v>
      </c>
      <c r="Q315" s="85">
        <v>10</v>
      </c>
      <c r="R315" s="87">
        <v>1</v>
      </c>
      <c r="S315" s="960"/>
      <c r="U315" s="84"/>
      <c r="V315" s="100"/>
      <c r="W315" s="100"/>
      <c r="X315" s="100"/>
      <c r="Y315" s="86">
        <v>1</v>
      </c>
      <c r="Z315" s="85">
        <v>20004</v>
      </c>
      <c r="AA315" s="85">
        <v>10</v>
      </c>
      <c r="AB315" s="87">
        <v>1</v>
      </c>
      <c r="AC315" s="960"/>
      <c r="AD315" s="80"/>
      <c r="AE315" s="166" t="s">
        <v>818</v>
      </c>
      <c r="AF315" s="167">
        <v>1</v>
      </c>
      <c r="AG315" s="167">
        <v>20001</v>
      </c>
      <c r="AH315" s="167">
        <v>10</v>
      </c>
      <c r="AI315" s="188">
        <v>0</v>
      </c>
      <c r="AJ315" s="135"/>
      <c r="AK315" s="136"/>
      <c r="AL315" s="136"/>
      <c r="AM315" s="136"/>
      <c r="AN315" s="137"/>
      <c r="AO315" s="960"/>
    </row>
    <row r="316" spans="1:41">
      <c r="A316" s="84"/>
      <c r="B316" s="100"/>
      <c r="C316" s="100"/>
      <c r="D316" s="100"/>
      <c r="E316" s="86">
        <v>2</v>
      </c>
      <c r="F316" s="85">
        <v>20005</v>
      </c>
      <c r="G316" s="85">
        <v>10</v>
      </c>
      <c r="H316" s="87">
        <v>1</v>
      </c>
      <c r="I316" s="960"/>
      <c r="J316" s="80"/>
      <c r="K316" s="84"/>
      <c r="L316" s="565"/>
      <c r="M316" s="565"/>
      <c r="N316" s="565"/>
      <c r="O316" s="86">
        <v>2</v>
      </c>
      <c r="P316" s="85">
        <v>20005</v>
      </c>
      <c r="Q316" s="85">
        <v>10</v>
      </c>
      <c r="R316" s="87">
        <v>1</v>
      </c>
      <c r="S316" s="960"/>
      <c r="T316" s="80"/>
      <c r="U316" s="84"/>
      <c r="V316" s="100"/>
      <c r="W316" s="100"/>
      <c r="X316" s="100"/>
      <c r="Y316" s="86">
        <v>2</v>
      </c>
      <c r="Z316" s="85">
        <v>20005</v>
      </c>
      <c r="AA316" s="85">
        <v>10</v>
      </c>
      <c r="AB316" s="87">
        <v>1</v>
      </c>
      <c r="AC316" s="960"/>
      <c r="AD316" s="80"/>
      <c r="AE316" s="189"/>
      <c r="AF316" s="167"/>
      <c r="AG316" s="167"/>
      <c r="AH316" s="167"/>
      <c r="AI316" s="188"/>
      <c r="AJ316" s="136" t="s">
        <v>819</v>
      </c>
      <c r="AK316" s="136">
        <v>1</v>
      </c>
      <c r="AL316" s="167">
        <v>20004</v>
      </c>
      <c r="AM316" s="136">
        <v>10</v>
      </c>
      <c r="AN316" s="137">
        <v>0</v>
      </c>
      <c r="AO316" s="960"/>
    </row>
    <row r="317" spans="1:41">
      <c r="A317" s="84"/>
      <c r="B317" s="100"/>
      <c r="C317" s="100"/>
      <c r="D317" s="100"/>
      <c r="E317" s="86">
        <v>3</v>
      </c>
      <c r="F317" s="85">
        <v>20006</v>
      </c>
      <c r="G317" s="85">
        <v>10</v>
      </c>
      <c r="H317" s="87">
        <v>1</v>
      </c>
      <c r="I317" s="960"/>
      <c r="J317" s="80"/>
      <c r="K317" s="84"/>
      <c r="L317" s="565"/>
      <c r="M317" s="565"/>
      <c r="N317" s="565"/>
      <c r="O317" s="86">
        <v>3</v>
      </c>
      <c r="P317" s="85">
        <v>20006</v>
      </c>
      <c r="Q317" s="85">
        <v>10</v>
      </c>
      <c r="R317" s="87">
        <v>1</v>
      </c>
      <c r="S317" s="960"/>
      <c r="T317" s="80"/>
      <c r="U317" s="84"/>
      <c r="V317" s="100"/>
      <c r="W317" s="100"/>
      <c r="X317" s="100"/>
      <c r="Y317" s="86">
        <v>3</v>
      </c>
      <c r="Z317" s="85">
        <v>20006</v>
      </c>
      <c r="AA317" s="85">
        <v>10</v>
      </c>
      <c r="AB317" s="87">
        <v>1</v>
      </c>
      <c r="AC317" s="960"/>
      <c r="AD317" s="80"/>
      <c r="AE317" s="189"/>
      <c r="AF317" s="167"/>
      <c r="AG317" s="167"/>
      <c r="AH317" s="167"/>
      <c r="AI317" s="188"/>
      <c r="AJ317" s="136" t="s">
        <v>820</v>
      </c>
      <c r="AK317" s="136">
        <v>2</v>
      </c>
      <c r="AL317" s="167">
        <v>20005</v>
      </c>
      <c r="AM317" s="136">
        <v>10</v>
      </c>
      <c r="AN317" s="137">
        <v>0</v>
      </c>
      <c r="AO317" s="960"/>
    </row>
    <row r="318" spans="1:41" ht="17.25" thickBot="1">
      <c r="A318" s="117"/>
      <c r="B318" s="118"/>
      <c r="C318" s="118"/>
      <c r="D318" s="118"/>
      <c r="E318" s="190">
        <v>4</v>
      </c>
      <c r="F318" s="168">
        <v>20007</v>
      </c>
      <c r="G318" s="168">
        <v>10</v>
      </c>
      <c r="H318" s="191">
        <v>1</v>
      </c>
      <c r="I318" s="961"/>
      <c r="J318" s="80"/>
      <c r="K318" s="562"/>
      <c r="L318" s="563"/>
      <c r="M318" s="563"/>
      <c r="N318" s="563"/>
      <c r="O318" s="190">
        <v>4</v>
      </c>
      <c r="P318" s="168">
        <v>20007</v>
      </c>
      <c r="Q318" s="168">
        <v>10</v>
      </c>
      <c r="R318" s="191">
        <v>1</v>
      </c>
      <c r="S318" s="961"/>
      <c r="T318" s="80"/>
      <c r="U318" s="117"/>
      <c r="V318" s="118"/>
      <c r="W318" s="118"/>
      <c r="X318" s="118"/>
      <c r="Y318" s="190">
        <v>4</v>
      </c>
      <c r="Z318" s="168">
        <v>20007</v>
      </c>
      <c r="AA318" s="168">
        <v>10</v>
      </c>
      <c r="AB318" s="191">
        <v>1</v>
      </c>
      <c r="AC318" s="961"/>
      <c r="AD318" s="80"/>
      <c r="AE318" s="189"/>
      <c r="AF318" s="167"/>
      <c r="AG318" s="167"/>
      <c r="AH318" s="167"/>
      <c r="AI318" s="188"/>
      <c r="AJ318" s="136" t="s">
        <v>821</v>
      </c>
      <c r="AK318" s="136">
        <v>3</v>
      </c>
      <c r="AL318" s="167">
        <v>20006</v>
      </c>
      <c r="AM318" s="136">
        <v>10</v>
      </c>
      <c r="AN318" s="137">
        <v>0</v>
      </c>
      <c r="AO318" s="960"/>
    </row>
    <row r="319" spans="1:41" ht="17.25" thickBot="1">
      <c r="A319" s="127"/>
      <c r="B319" s="127"/>
      <c r="C319" s="127"/>
      <c r="D319" s="127"/>
      <c r="E319" s="127"/>
      <c r="F319" s="127"/>
      <c r="G319" s="127"/>
      <c r="H319" s="127"/>
      <c r="I319" s="178"/>
      <c r="J319" s="80"/>
      <c r="K319" s="127"/>
      <c r="L319" s="127"/>
      <c r="M319" s="127"/>
      <c r="N319" s="127"/>
      <c r="O319" s="169"/>
      <c r="P319" s="169"/>
      <c r="Q319" s="169"/>
      <c r="R319" s="169"/>
      <c r="S319" s="211"/>
      <c r="T319" s="80"/>
      <c r="U319" s="127"/>
      <c r="V319" s="127"/>
      <c r="W319" s="127"/>
      <c r="X319" s="127"/>
      <c r="Y319" s="169"/>
      <c r="Z319" s="169"/>
      <c r="AA319" s="169"/>
      <c r="AB319" s="169"/>
      <c r="AC319" s="613"/>
      <c r="AD319" s="80"/>
      <c r="AE319" s="130"/>
      <c r="AF319" s="123"/>
      <c r="AG319" s="123"/>
      <c r="AH319" s="123"/>
      <c r="AI319" s="146"/>
      <c r="AJ319" s="147" t="s">
        <v>822</v>
      </c>
      <c r="AK319" s="148">
        <v>4</v>
      </c>
      <c r="AL319" s="148">
        <v>20007</v>
      </c>
      <c r="AM319" s="148">
        <v>10</v>
      </c>
      <c r="AN319" s="138">
        <v>0</v>
      </c>
      <c r="AO319" s="960"/>
    </row>
    <row r="320" spans="1:41" s="602" customFormat="1">
      <c r="A320" s="600"/>
      <c r="B320" s="600"/>
      <c r="C320" s="600"/>
      <c r="D320" s="600"/>
      <c r="E320" s="600"/>
      <c r="F320" s="600"/>
      <c r="G320" s="600"/>
      <c r="H320" s="600"/>
      <c r="I320" s="601"/>
      <c r="J320" s="603"/>
      <c r="K320" s="600"/>
      <c r="L320" s="600"/>
      <c r="M320" s="600"/>
      <c r="N320" s="600"/>
      <c r="O320" s="600"/>
      <c r="P320" s="600"/>
      <c r="Q320" s="600"/>
      <c r="R320" s="600"/>
      <c r="S320" s="601"/>
      <c r="U320" s="600"/>
      <c r="V320" s="600"/>
      <c r="W320" s="600"/>
      <c r="X320" s="600"/>
      <c r="Y320" s="600"/>
      <c r="Z320" s="600"/>
      <c r="AA320" s="600"/>
      <c r="AB320" s="600"/>
      <c r="AC320" s="601"/>
      <c r="AE320" s="600"/>
      <c r="AF320" s="600"/>
      <c r="AG320" s="600"/>
      <c r="AH320" s="600"/>
      <c r="AI320" s="600"/>
      <c r="AJ320" s="600"/>
      <c r="AK320" s="600"/>
      <c r="AL320" s="600"/>
      <c r="AM320" s="600"/>
      <c r="AN320" s="600"/>
      <c r="AO320" s="601"/>
    </row>
    <row r="321" spans="1:41" s="602" customFormat="1">
      <c r="A321" s="600"/>
      <c r="B321" s="600"/>
      <c r="C321" s="600"/>
      <c r="D321" s="600"/>
      <c r="E321" s="600"/>
      <c r="F321" s="600"/>
      <c r="G321" s="600"/>
      <c r="H321" s="600"/>
      <c r="I321" s="601"/>
      <c r="J321" s="603"/>
      <c r="K321" s="600"/>
      <c r="L321" s="600"/>
      <c r="M321" s="600"/>
      <c r="N321" s="600"/>
      <c r="O321" s="600"/>
      <c r="P321" s="600"/>
      <c r="Q321" s="600"/>
      <c r="R321" s="600"/>
      <c r="S321" s="601"/>
      <c r="U321" s="600"/>
      <c r="V321" s="600"/>
      <c r="W321" s="600"/>
      <c r="X321" s="600"/>
      <c r="Y321" s="600"/>
      <c r="Z321" s="600"/>
      <c r="AA321" s="600"/>
      <c r="AB321" s="600"/>
      <c r="AC321" s="601"/>
      <c r="AE321" s="600"/>
      <c r="AF321" s="600"/>
      <c r="AG321" s="600"/>
      <c r="AH321" s="600"/>
      <c r="AI321" s="600"/>
      <c r="AJ321" s="600"/>
      <c r="AK321" s="600"/>
      <c r="AL321" s="600"/>
      <c r="AM321" s="600"/>
      <c r="AN321" s="600"/>
      <c r="AO321" s="601"/>
    </row>
    <row r="322" spans="1:41" ht="17.25" thickBot="1">
      <c r="A322" s="197" t="s">
        <v>823</v>
      </c>
      <c r="B322" s="197"/>
      <c r="C322" s="197"/>
      <c r="D322" s="197"/>
      <c r="E322" s="197"/>
      <c r="F322" s="197"/>
      <c r="G322" s="197"/>
      <c r="H322" s="197"/>
      <c r="I322" s="19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row>
    <row r="323" spans="1:41" s="82" customFormat="1" ht="17.25" customHeight="1">
      <c r="A323" s="966" t="s">
        <v>824</v>
      </c>
      <c r="B323" s="967"/>
      <c r="C323" s="967"/>
      <c r="D323" s="967"/>
      <c r="E323" s="967"/>
      <c r="F323" s="967"/>
      <c r="G323" s="967"/>
      <c r="H323" s="968"/>
      <c r="I323" s="198" t="s">
        <v>825</v>
      </c>
      <c r="J323" s="103"/>
      <c r="K323" s="966" t="s">
        <v>826</v>
      </c>
      <c r="L323" s="967"/>
      <c r="M323" s="967"/>
      <c r="N323" s="967"/>
      <c r="O323" s="967"/>
      <c r="P323" s="967"/>
      <c r="Q323" s="967"/>
      <c r="R323" s="968"/>
      <c r="S323" s="198" t="s">
        <v>827</v>
      </c>
      <c r="T323" s="80"/>
      <c r="U323" s="966" t="s">
        <v>828</v>
      </c>
      <c r="V323" s="967"/>
      <c r="W323" s="967"/>
      <c r="X323" s="967"/>
      <c r="Y323" s="967"/>
      <c r="Z323" s="967"/>
      <c r="AA323" s="967"/>
      <c r="AB323" s="968"/>
      <c r="AC323" s="198" t="s">
        <v>829</v>
      </c>
      <c r="AD323" s="80"/>
      <c r="AE323" s="103"/>
      <c r="AF323" s="103"/>
      <c r="AG323" s="103"/>
      <c r="AH323" s="103"/>
      <c r="AI323" s="103"/>
      <c r="AJ323" s="103"/>
      <c r="AK323" s="103"/>
      <c r="AL323" s="103"/>
      <c r="AM323" s="103"/>
      <c r="AN323" s="103"/>
      <c r="AO323" s="103"/>
    </row>
    <row r="324" spans="1:41" s="82" customFormat="1" ht="16.5" customHeight="1" thickBot="1">
      <c r="A324" s="969"/>
      <c r="B324" s="970"/>
      <c r="C324" s="970"/>
      <c r="D324" s="970"/>
      <c r="E324" s="970"/>
      <c r="F324" s="970"/>
      <c r="G324" s="970"/>
      <c r="H324" s="971"/>
      <c r="I324" s="199" t="s">
        <v>830</v>
      </c>
      <c r="J324" s="103"/>
      <c r="K324" s="969"/>
      <c r="L324" s="970"/>
      <c r="M324" s="970"/>
      <c r="N324" s="970"/>
      <c r="O324" s="970"/>
      <c r="P324" s="970"/>
      <c r="Q324" s="970"/>
      <c r="R324" s="971"/>
      <c r="S324" s="199" t="s">
        <v>831</v>
      </c>
      <c r="T324" s="80"/>
      <c r="U324" s="969"/>
      <c r="V324" s="970"/>
      <c r="W324" s="970"/>
      <c r="X324" s="970"/>
      <c r="Y324" s="970"/>
      <c r="Z324" s="970"/>
      <c r="AA324" s="970"/>
      <c r="AB324" s="971"/>
      <c r="AC324" s="199" t="s">
        <v>832</v>
      </c>
      <c r="AD324" s="80"/>
      <c r="AE324" s="103"/>
      <c r="AF324" s="103"/>
      <c r="AG324" s="103"/>
      <c r="AH324" s="103"/>
      <c r="AI324" s="103"/>
      <c r="AJ324" s="103"/>
      <c r="AK324" s="103"/>
      <c r="AL324" s="103"/>
      <c r="AM324" s="103"/>
      <c r="AN324" s="103"/>
      <c r="AO324" s="103"/>
    </row>
    <row r="325" spans="1:41" s="82" customFormat="1" ht="31.5">
      <c r="A325" s="972" t="s">
        <v>428</v>
      </c>
      <c r="B325" s="973"/>
      <c r="C325" s="973"/>
      <c r="D325" s="974"/>
      <c r="E325" s="975" t="s">
        <v>429</v>
      </c>
      <c r="F325" s="976"/>
      <c r="G325" s="973"/>
      <c r="H325" s="977"/>
      <c r="I325" s="83" t="s">
        <v>833</v>
      </c>
      <c r="J325" s="103"/>
      <c r="K325" s="978" t="s">
        <v>428</v>
      </c>
      <c r="L325" s="958"/>
      <c r="M325" s="958"/>
      <c r="N325" s="979"/>
      <c r="O325" s="956" t="s">
        <v>429</v>
      </c>
      <c r="P325" s="957"/>
      <c r="Q325" s="958"/>
      <c r="R325" s="959"/>
      <c r="S325" s="83" t="s">
        <v>834</v>
      </c>
      <c r="T325" s="80"/>
      <c r="U325" s="978" t="s">
        <v>428</v>
      </c>
      <c r="V325" s="958"/>
      <c r="W325" s="958"/>
      <c r="X325" s="979"/>
      <c r="Y325" s="956" t="s">
        <v>429</v>
      </c>
      <c r="Z325" s="957"/>
      <c r="AA325" s="958"/>
      <c r="AB325" s="959"/>
      <c r="AC325" s="83" t="s">
        <v>833</v>
      </c>
      <c r="AD325" s="80"/>
      <c r="AE325" s="103"/>
      <c r="AF325" s="103"/>
      <c r="AG325" s="103"/>
      <c r="AH325" s="103"/>
      <c r="AI325" s="103"/>
      <c r="AJ325" s="103"/>
      <c r="AK325" s="103"/>
      <c r="AL325" s="103"/>
      <c r="AM325" s="103"/>
      <c r="AN325" s="103"/>
      <c r="AO325" s="103"/>
    </row>
    <row r="326" spans="1:41" s="82" customFormat="1" ht="63">
      <c r="A326" s="84" t="s">
        <v>433</v>
      </c>
      <c r="B326" s="85" t="s">
        <v>304</v>
      </c>
      <c r="C326" s="85" t="s">
        <v>434</v>
      </c>
      <c r="D326" s="85" t="s">
        <v>458</v>
      </c>
      <c r="E326" s="86" t="s">
        <v>436</v>
      </c>
      <c r="F326" s="85" t="s">
        <v>304</v>
      </c>
      <c r="G326" s="85" t="s">
        <v>434</v>
      </c>
      <c r="H326" s="87" t="s">
        <v>437</v>
      </c>
      <c r="I326" s="88" t="s">
        <v>2074</v>
      </c>
      <c r="J326" s="103"/>
      <c r="K326" s="89" t="s">
        <v>610</v>
      </c>
      <c r="L326" s="90" t="s">
        <v>304</v>
      </c>
      <c r="M326" s="90" t="s">
        <v>434</v>
      </c>
      <c r="N326" s="90" t="s">
        <v>501</v>
      </c>
      <c r="O326" s="91" t="s">
        <v>436</v>
      </c>
      <c r="P326" s="90" t="s">
        <v>304</v>
      </c>
      <c r="Q326" s="90" t="s">
        <v>434</v>
      </c>
      <c r="R326" s="92" t="s">
        <v>437</v>
      </c>
      <c r="S326" s="93" t="s">
        <v>2074</v>
      </c>
      <c r="T326" s="80"/>
      <c r="U326" s="89" t="s">
        <v>436</v>
      </c>
      <c r="V326" s="90" t="s">
        <v>304</v>
      </c>
      <c r="W326" s="90" t="s">
        <v>835</v>
      </c>
      <c r="X326" s="94" t="s">
        <v>437</v>
      </c>
      <c r="Y326" s="95" t="s">
        <v>436</v>
      </c>
      <c r="Z326" s="90" t="s">
        <v>304</v>
      </c>
      <c r="AA326" s="90" t="s">
        <v>440</v>
      </c>
      <c r="AB326" s="96" t="s">
        <v>437</v>
      </c>
      <c r="AC326" s="93" t="s">
        <v>2074</v>
      </c>
      <c r="AD326" s="80"/>
      <c r="AE326" s="103"/>
      <c r="AF326" s="103"/>
      <c r="AG326" s="103"/>
      <c r="AH326" s="103"/>
      <c r="AI326" s="103"/>
      <c r="AJ326" s="103"/>
      <c r="AK326" s="103"/>
      <c r="AL326" s="103"/>
      <c r="AM326" s="103"/>
      <c r="AN326" s="103"/>
      <c r="AO326" s="103"/>
    </row>
    <row r="327" spans="1:41" s="82" customFormat="1">
      <c r="A327" s="84">
        <v>5</v>
      </c>
      <c r="B327" s="85">
        <v>18900</v>
      </c>
      <c r="C327" s="85">
        <v>10</v>
      </c>
      <c r="D327" s="85">
        <v>1</v>
      </c>
      <c r="E327" s="86"/>
      <c r="F327" s="85"/>
      <c r="G327" s="85"/>
      <c r="H327" s="87"/>
      <c r="I327" s="962"/>
      <c r="J327" s="103"/>
      <c r="K327" s="84">
        <v>10</v>
      </c>
      <c r="L327" s="85">
        <v>18400</v>
      </c>
      <c r="M327" s="85">
        <v>10</v>
      </c>
      <c r="N327" s="85">
        <v>1</v>
      </c>
      <c r="O327" s="91"/>
      <c r="P327" s="90"/>
      <c r="Q327" s="90"/>
      <c r="R327" s="92"/>
      <c r="S327" s="962"/>
      <c r="T327" s="80"/>
      <c r="U327" s="89">
        <v>255</v>
      </c>
      <c r="V327" s="85" t="s">
        <v>624</v>
      </c>
      <c r="W327" s="90">
        <v>30</v>
      </c>
      <c r="X327" s="90">
        <v>3</v>
      </c>
      <c r="Y327" s="91"/>
      <c r="Z327" s="90"/>
      <c r="AA327" s="90"/>
      <c r="AB327" s="92"/>
      <c r="AC327" s="962"/>
      <c r="AD327" s="80"/>
      <c r="AE327" s="103"/>
      <c r="AF327" s="103"/>
      <c r="AG327" s="103"/>
      <c r="AH327" s="103"/>
      <c r="AI327" s="103"/>
      <c r="AJ327" s="103"/>
      <c r="AK327" s="103"/>
      <c r="AL327" s="103"/>
      <c r="AM327" s="103"/>
      <c r="AN327" s="103"/>
      <c r="AO327" s="103"/>
    </row>
    <row r="328" spans="1:41" s="82" customFormat="1">
      <c r="A328" s="84">
        <v>4</v>
      </c>
      <c r="B328" s="85">
        <v>19000</v>
      </c>
      <c r="C328" s="85">
        <v>10</v>
      </c>
      <c r="D328" s="85">
        <v>1</v>
      </c>
      <c r="E328" s="86"/>
      <c r="F328" s="85"/>
      <c r="G328" s="85"/>
      <c r="H328" s="87"/>
      <c r="I328" s="960"/>
      <c r="J328" s="103"/>
      <c r="K328" s="84">
        <v>9</v>
      </c>
      <c r="L328" s="85">
        <v>18500</v>
      </c>
      <c r="M328" s="85">
        <v>10</v>
      </c>
      <c r="N328" s="85">
        <v>1</v>
      </c>
      <c r="O328" s="91"/>
      <c r="P328" s="90"/>
      <c r="Q328" s="90"/>
      <c r="R328" s="92"/>
      <c r="S328" s="960"/>
      <c r="T328" s="80"/>
      <c r="U328" s="84">
        <v>10</v>
      </c>
      <c r="V328" s="85">
        <v>18400</v>
      </c>
      <c r="W328" s="85">
        <v>10</v>
      </c>
      <c r="X328" s="85">
        <v>1</v>
      </c>
      <c r="Y328" s="91"/>
      <c r="Z328" s="90"/>
      <c r="AA328" s="90"/>
      <c r="AB328" s="92"/>
      <c r="AC328" s="960"/>
      <c r="AD328" s="80"/>
      <c r="AE328" s="103"/>
      <c r="AF328" s="103"/>
      <c r="AG328" s="103"/>
      <c r="AH328" s="103"/>
      <c r="AI328" s="103"/>
      <c r="AJ328" s="103"/>
      <c r="AK328" s="103"/>
      <c r="AL328" s="103"/>
      <c r="AM328" s="103"/>
      <c r="AN328" s="103"/>
      <c r="AO328" s="103"/>
    </row>
    <row r="329" spans="1:41">
      <c r="A329" s="84">
        <v>3</v>
      </c>
      <c r="B329" s="85">
        <v>19200</v>
      </c>
      <c r="C329" s="85">
        <v>11</v>
      </c>
      <c r="D329" s="85">
        <v>1</v>
      </c>
      <c r="E329" s="86"/>
      <c r="F329" s="85"/>
      <c r="G329" s="85"/>
      <c r="H329" s="87"/>
      <c r="I329" s="960"/>
      <c r="K329" s="84">
        <v>8</v>
      </c>
      <c r="L329" s="85">
        <v>18600</v>
      </c>
      <c r="M329" s="85">
        <v>10</v>
      </c>
      <c r="N329" s="85">
        <v>1</v>
      </c>
      <c r="O329" s="91"/>
      <c r="P329" s="90"/>
      <c r="Q329" s="90"/>
      <c r="R329" s="92"/>
      <c r="S329" s="960"/>
      <c r="T329" s="80"/>
      <c r="U329" s="84">
        <v>9</v>
      </c>
      <c r="V329" s="85">
        <v>18500</v>
      </c>
      <c r="W329" s="85">
        <v>10</v>
      </c>
      <c r="X329" s="85">
        <v>1</v>
      </c>
      <c r="Y329" s="91"/>
      <c r="Z329" s="90"/>
      <c r="AA329" s="90"/>
      <c r="AB329" s="92"/>
      <c r="AC329" s="960"/>
      <c r="AD329" s="80"/>
    </row>
    <row r="330" spans="1:41" s="82" customFormat="1" ht="17.25" customHeight="1">
      <c r="A330" s="84">
        <v>2</v>
      </c>
      <c r="B330" s="85">
        <v>19300</v>
      </c>
      <c r="C330" s="85">
        <v>25</v>
      </c>
      <c r="D330" s="85">
        <v>1</v>
      </c>
      <c r="E330" s="86"/>
      <c r="F330" s="85"/>
      <c r="G330" s="85"/>
      <c r="H330" s="87"/>
      <c r="I330" s="960"/>
      <c r="J330" s="103"/>
      <c r="K330" s="84">
        <v>7</v>
      </c>
      <c r="L330" s="85">
        <v>18700</v>
      </c>
      <c r="M330" s="85">
        <v>10</v>
      </c>
      <c r="N330" s="85">
        <v>1</v>
      </c>
      <c r="O330" s="91"/>
      <c r="P330" s="90"/>
      <c r="Q330" s="90"/>
      <c r="R330" s="92"/>
      <c r="S330" s="960"/>
      <c r="T330" s="80"/>
      <c r="U330" s="84">
        <v>8</v>
      </c>
      <c r="V330" s="85">
        <v>18600</v>
      </c>
      <c r="W330" s="85">
        <v>10</v>
      </c>
      <c r="X330" s="85">
        <v>1</v>
      </c>
      <c r="Y330" s="91"/>
      <c r="Z330" s="90"/>
      <c r="AA330" s="90"/>
      <c r="AB330" s="92"/>
      <c r="AC330" s="960"/>
      <c r="AD330" s="80"/>
      <c r="AE330" s="103"/>
      <c r="AF330" s="103"/>
      <c r="AG330" s="103"/>
      <c r="AH330" s="103"/>
      <c r="AI330" s="103"/>
      <c r="AJ330" s="103"/>
      <c r="AK330" s="103"/>
      <c r="AL330" s="103"/>
      <c r="AM330" s="103"/>
      <c r="AN330" s="103"/>
      <c r="AO330" s="103"/>
    </row>
    <row r="331" spans="1:41" s="82" customFormat="1">
      <c r="A331" s="84">
        <v>1</v>
      </c>
      <c r="B331" s="100" t="s">
        <v>624</v>
      </c>
      <c r="C331" s="100">
        <v>15</v>
      </c>
      <c r="D331" s="100">
        <v>2</v>
      </c>
      <c r="E331" s="86">
        <v>1</v>
      </c>
      <c r="F331" s="100" t="s">
        <v>624</v>
      </c>
      <c r="G331" s="85">
        <v>15</v>
      </c>
      <c r="H331" s="87">
        <v>2</v>
      </c>
      <c r="I331" s="960"/>
      <c r="J331" s="103"/>
      <c r="K331" s="84">
        <v>6</v>
      </c>
      <c r="L331" s="85">
        <v>18800</v>
      </c>
      <c r="M331" s="85">
        <v>10</v>
      </c>
      <c r="N331" s="85">
        <v>1</v>
      </c>
      <c r="O331" s="91"/>
      <c r="P331" s="90"/>
      <c r="Q331" s="90"/>
      <c r="R331" s="92"/>
      <c r="S331" s="960"/>
      <c r="T331" s="80"/>
      <c r="U331" s="84">
        <v>7</v>
      </c>
      <c r="V331" s="85">
        <v>18700</v>
      </c>
      <c r="W331" s="85">
        <v>10</v>
      </c>
      <c r="X331" s="85">
        <v>1</v>
      </c>
      <c r="Y331" s="91"/>
      <c r="Z331" s="90"/>
      <c r="AA331" s="90"/>
      <c r="AB331" s="92"/>
      <c r="AC331" s="960"/>
      <c r="AD331" s="80"/>
      <c r="AE331" s="103"/>
      <c r="AF331" s="103"/>
      <c r="AG331" s="103"/>
      <c r="AH331" s="103"/>
      <c r="AI331" s="103"/>
      <c r="AJ331" s="103"/>
      <c r="AK331" s="103"/>
      <c r="AL331" s="103"/>
      <c r="AM331" s="103"/>
      <c r="AN331" s="103"/>
      <c r="AO331" s="103"/>
    </row>
    <row r="332" spans="1:41" s="82" customFormat="1" ht="17.25" thickBot="1">
      <c r="A332" s="117"/>
      <c r="B332" s="118"/>
      <c r="C332" s="118"/>
      <c r="D332" s="118"/>
      <c r="E332" s="120">
        <v>2</v>
      </c>
      <c r="F332" s="118">
        <v>20000</v>
      </c>
      <c r="G332" s="118">
        <v>5</v>
      </c>
      <c r="H332" s="121">
        <v>1</v>
      </c>
      <c r="I332" s="961"/>
      <c r="J332" s="103"/>
      <c r="K332" s="84">
        <v>5</v>
      </c>
      <c r="L332" s="85">
        <v>18900</v>
      </c>
      <c r="M332" s="85">
        <v>10</v>
      </c>
      <c r="N332" s="85">
        <v>1</v>
      </c>
      <c r="O332" s="86"/>
      <c r="P332" s="85"/>
      <c r="Q332" s="85"/>
      <c r="R332" s="87"/>
      <c r="S332" s="960"/>
      <c r="T332" s="80"/>
      <c r="U332" s="84">
        <v>6</v>
      </c>
      <c r="V332" s="85">
        <v>18800</v>
      </c>
      <c r="W332" s="85">
        <v>10</v>
      </c>
      <c r="X332" s="85">
        <v>1</v>
      </c>
      <c r="Y332" s="91"/>
      <c r="Z332" s="90"/>
      <c r="AA332" s="90"/>
      <c r="AB332" s="92"/>
      <c r="AC332" s="960"/>
      <c r="AD332" s="80"/>
      <c r="AE332" s="103"/>
      <c r="AF332" s="103"/>
      <c r="AG332" s="103"/>
      <c r="AH332" s="103"/>
      <c r="AI332" s="103"/>
      <c r="AJ332" s="103"/>
      <c r="AK332" s="103"/>
      <c r="AL332" s="103"/>
      <c r="AM332" s="103"/>
      <c r="AN332" s="103"/>
      <c r="AO332" s="103"/>
    </row>
    <row r="333" spans="1:41" s="82" customFormat="1">
      <c r="A333" s="127"/>
      <c r="B333" s="127"/>
      <c r="C333" s="127"/>
      <c r="D333" s="127"/>
      <c r="E333" s="127"/>
      <c r="F333" s="127"/>
      <c r="G333" s="127"/>
      <c r="H333" s="127"/>
      <c r="I333" s="178"/>
      <c r="J333" s="103"/>
      <c r="K333" s="84">
        <v>4</v>
      </c>
      <c r="L333" s="85">
        <v>19000</v>
      </c>
      <c r="M333" s="85">
        <v>10</v>
      </c>
      <c r="N333" s="85">
        <v>1</v>
      </c>
      <c r="O333" s="86"/>
      <c r="P333" s="85"/>
      <c r="Q333" s="85"/>
      <c r="R333" s="87"/>
      <c r="S333" s="960"/>
      <c r="T333" s="80"/>
      <c r="U333" s="84">
        <v>5</v>
      </c>
      <c r="V333" s="85">
        <v>18900</v>
      </c>
      <c r="W333" s="85">
        <v>10</v>
      </c>
      <c r="X333" s="85">
        <v>1</v>
      </c>
      <c r="Y333" s="86"/>
      <c r="Z333" s="85"/>
      <c r="AA333" s="85"/>
      <c r="AB333" s="87"/>
      <c r="AC333" s="960"/>
      <c r="AD333" s="80"/>
      <c r="AE333" s="103"/>
      <c r="AF333" s="103"/>
      <c r="AG333" s="103"/>
      <c r="AH333" s="103"/>
      <c r="AI333" s="103"/>
      <c r="AJ333" s="103"/>
      <c r="AK333" s="103"/>
      <c r="AL333" s="103"/>
      <c r="AM333" s="103"/>
      <c r="AN333" s="103"/>
      <c r="AO333" s="103"/>
    </row>
    <row r="334" spans="1:41" s="82" customFormat="1">
      <c r="A334" s="127"/>
      <c r="B334" s="127"/>
      <c r="C334" s="127"/>
      <c r="D334" s="127"/>
      <c r="E334" s="127"/>
      <c r="F334" s="127"/>
      <c r="G334" s="127"/>
      <c r="H334" s="127"/>
      <c r="I334" s="178"/>
      <c r="J334" s="103"/>
      <c r="K334" s="84">
        <v>3</v>
      </c>
      <c r="L334" s="85">
        <v>19200</v>
      </c>
      <c r="M334" s="85">
        <v>11</v>
      </c>
      <c r="N334" s="85">
        <v>1</v>
      </c>
      <c r="O334" s="86"/>
      <c r="P334" s="85"/>
      <c r="Q334" s="85"/>
      <c r="R334" s="87"/>
      <c r="S334" s="960"/>
      <c r="T334" s="80"/>
      <c r="U334" s="84">
        <v>4</v>
      </c>
      <c r="V334" s="85">
        <v>19000</v>
      </c>
      <c r="W334" s="85">
        <v>10</v>
      </c>
      <c r="X334" s="85">
        <v>1</v>
      </c>
      <c r="Y334" s="86"/>
      <c r="Z334" s="85"/>
      <c r="AA334" s="85"/>
      <c r="AB334" s="87"/>
      <c r="AC334" s="960"/>
      <c r="AD334" s="80"/>
      <c r="AE334" s="103"/>
      <c r="AF334" s="103"/>
      <c r="AG334" s="103"/>
      <c r="AH334" s="103"/>
      <c r="AI334" s="103"/>
      <c r="AJ334" s="103"/>
      <c r="AK334" s="103"/>
      <c r="AL334" s="103"/>
      <c r="AM334" s="103"/>
      <c r="AN334" s="103"/>
      <c r="AO334" s="103"/>
    </row>
    <row r="335" spans="1:41" s="82" customFormat="1">
      <c r="A335" s="127"/>
      <c r="B335" s="127"/>
      <c r="C335" s="127"/>
      <c r="D335" s="127"/>
      <c r="E335" s="127"/>
      <c r="F335" s="127"/>
      <c r="G335" s="127"/>
      <c r="H335" s="127"/>
      <c r="I335" s="178"/>
      <c r="J335" s="103"/>
      <c r="K335" s="84">
        <v>2</v>
      </c>
      <c r="L335" s="85">
        <v>19300</v>
      </c>
      <c r="M335" s="85">
        <v>25</v>
      </c>
      <c r="N335" s="85">
        <v>1</v>
      </c>
      <c r="O335" s="86"/>
      <c r="P335" s="85"/>
      <c r="Q335" s="85"/>
      <c r="R335" s="87"/>
      <c r="S335" s="960"/>
      <c r="T335" s="103"/>
      <c r="U335" s="84">
        <v>3</v>
      </c>
      <c r="V335" s="85">
        <v>19200</v>
      </c>
      <c r="W335" s="85">
        <v>11</v>
      </c>
      <c r="X335" s="85">
        <v>1</v>
      </c>
      <c r="Y335" s="86"/>
      <c r="Z335" s="85"/>
      <c r="AA335" s="85"/>
      <c r="AB335" s="87"/>
      <c r="AC335" s="960"/>
      <c r="AD335" s="103"/>
      <c r="AE335" s="103"/>
      <c r="AF335" s="103"/>
      <c r="AG335" s="103"/>
      <c r="AH335" s="103"/>
      <c r="AI335" s="103"/>
      <c r="AJ335" s="103"/>
      <c r="AK335" s="103"/>
      <c r="AL335" s="103"/>
      <c r="AM335" s="103"/>
      <c r="AN335" s="103"/>
      <c r="AO335" s="103"/>
    </row>
    <row r="336" spans="1:41">
      <c r="A336" s="127"/>
      <c r="B336" s="127"/>
      <c r="C336" s="127"/>
      <c r="D336" s="127"/>
      <c r="E336" s="127"/>
      <c r="F336" s="127"/>
      <c r="G336" s="127"/>
      <c r="H336" s="127"/>
      <c r="I336" s="178"/>
      <c r="K336" s="84">
        <v>1</v>
      </c>
      <c r="L336" s="100" t="s">
        <v>624</v>
      </c>
      <c r="M336" s="100">
        <v>15</v>
      </c>
      <c r="N336" s="100">
        <v>2</v>
      </c>
      <c r="O336" s="86">
        <v>1</v>
      </c>
      <c r="P336" s="100" t="s">
        <v>624</v>
      </c>
      <c r="Q336" s="85">
        <v>15</v>
      </c>
      <c r="R336" s="87">
        <v>2</v>
      </c>
      <c r="S336" s="960"/>
      <c r="U336" s="84">
        <v>2</v>
      </c>
      <c r="V336" s="85">
        <v>19300</v>
      </c>
      <c r="W336" s="85">
        <v>25</v>
      </c>
      <c r="X336" s="85">
        <v>1</v>
      </c>
      <c r="Y336" s="86"/>
      <c r="Z336" s="85"/>
      <c r="AA336" s="85"/>
      <c r="AB336" s="87"/>
      <c r="AC336" s="960"/>
      <c r="AD336" s="80"/>
    </row>
    <row r="337" spans="1:41" ht="17.25" thickBot="1">
      <c r="A337" s="127"/>
      <c r="B337" s="127"/>
      <c r="C337" s="127"/>
      <c r="D337" s="127"/>
      <c r="E337" s="127"/>
      <c r="F337" s="127"/>
      <c r="G337" s="127"/>
      <c r="H337" s="127"/>
      <c r="I337" s="178"/>
      <c r="K337" s="117"/>
      <c r="L337" s="118"/>
      <c r="M337" s="118"/>
      <c r="N337" s="118"/>
      <c r="O337" s="120">
        <v>2</v>
      </c>
      <c r="P337" s="118">
        <v>20000</v>
      </c>
      <c r="Q337" s="118">
        <v>5</v>
      </c>
      <c r="R337" s="121">
        <v>1</v>
      </c>
      <c r="S337" s="961"/>
      <c r="U337" s="84">
        <v>1</v>
      </c>
      <c r="V337" s="100" t="s">
        <v>624</v>
      </c>
      <c r="W337" s="100">
        <v>15</v>
      </c>
      <c r="X337" s="100">
        <v>2</v>
      </c>
      <c r="Y337" s="86">
        <v>1</v>
      </c>
      <c r="Z337" s="100" t="s">
        <v>624</v>
      </c>
      <c r="AA337" s="85">
        <v>15</v>
      </c>
      <c r="AB337" s="87">
        <v>2</v>
      </c>
      <c r="AC337" s="960"/>
      <c r="AD337" s="80"/>
    </row>
    <row r="338" spans="1:41" ht="17.25" thickBot="1">
      <c r="A338" s="127"/>
      <c r="B338" s="127"/>
      <c r="C338" s="127"/>
      <c r="D338" s="127"/>
      <c r="E338" s="127"/>
      <c r="F338" s="127"/>
      <c r="G338" s="127"/>
      <c r="H338" s="127"/>
      <c r="I338" s="178"/>
      <c r="U338" s="117"/>
      <c r="V338" s="118"/>
      <c r="W338" s="118"/>
      <c r="X338" s="118"/>
      <c r="Y338" s="120">
        <v>2</v>
      </c>
      <c r="Z338" s="118">
        <v>20000</v>
      </c>
      <c r="AA338" s="118">
        <v>5</v>
      </c>
      <c r="AB338" s="121">
        <v>1</v>
      </c>
      <c r="AC338" s="961"/>
      <c r="AD338" s="80"/>
    </row>
    <row r="339" spans="1:41" s="603" customFormat="1">
      <c r="A339" s="600"/>
      <c r="B339" s="600"/>
      <c r="C339" s="600"/>
      <c r="D339" s="600"/>
      <c r="E339" s="600"/>
      <c r="F339" s="600"/>
      <c r="G339" s="600"/>
      <c r="H339" s="600"/>
      <c r="I339" s="601"/>
    </row>
    <row r="340" spans="1:41" s="603" customFormat="1" ht="17.25" thickBot="1">
      <c r="A340" s="602"/>
      <c r="B340" s="602"/>
      <c r="C340" s="602"/>
      <c r="D340" s="602"/>
      <c r="E340" s="602"/>
      <c r="F340" s="602"/>
      <c r="G340" s="602"/>
      <c r="H340" s="602"/>
      <c r="I340" s="602"/>
    </row>
    <row r="341" spans="1:41" ht="16.5" customHeight="1">
      <c r="A341" s="967" t="s">
        <v>836</v>
      </c>
      <c r="B341" s="967"/>
      <c r="C341" s="967"/>
      <c r="D341" s="967"/>
      <c r="E341" s="967"/>
      <c r="F341" s="967"/>
      <c r="G341" s="967"/>
      <c r="H341" s="967"/>
      <c r="I341" s="198" t="s">
        <v>837</v>
      </c>
      <c r="K341" s="967" t="s">
        <v>838</v>
      </c>
      <c r="L341" s="967"/>
      <c r="M341" s="967"/>
      <c r="N341" s="967"/>
      <c r="O341" s="967"/>
      <c r="P341" s="967"/>
      <c r="Q341" s="967"/>
      <c r="R341" s="967"/>
      <c r="S341" s="198" t="s">
        <v>839</v>
      </c>
      <c r="T341" s="80"/>
      <c r="U341" s="966" t="s">
        <v>840</v>
      </c>
      <c r="V341" s="967"/>
      <c r="W341" s="967"/>
      <c r="X341" s="967"/>
      <c r="Y341" s="967"/>
      <c r="Z341" s="967"/>
      <c r="AA341" s="967"/>
      <c r="AB341" s="967"/>
      <c r="AC341" s="198" t="s">
        <v>829</v>
      </c>
      <c r="AD341" s="80"/>
    </row>
    <row r="342" spans="1:41" ht="17.25" thickBot="1">
      <c r="A342" s="970"/>
      <c r="B342" s="970"/>
      <c r="C342" s="970"/>
      <c r="D342" s="970"/>
      <c r="E342" s="970"/>
      <c r="F342" s="970"/>
      <c r="G342" s="970"/>
      <c r="H342" s="970"/>
      <c r="I342" s="199" t="s">
        <v>841</v>
      </c>
      <c r="J342" s="80"/>
      <c r="K342" s="970"/>
      <c r="L342" s="970"/>
      <c r="M342" s="970"/>
      <c r="N342" s="970"/>
      <c r="O342" s="970"/>
      <c r="P342" s="970"/>
      <c r="Q342" s="970"/>
      <c r="R342" s="970"/>
      <c r="S342" s="199" t="s">
        <v>841</v>
      </c>
      <c r="T342" s="80"/>
      <c r="U342" s="969"/>
      <c r="V342" s="970"/>
      <c r="W342" s="970"/>
      <c r="X342" s="970"/>
      <c r="Y342" s="970"/>
      <c r="Z342" s="970"/>
      <c r="AA342" s="970"/>
      <c r="AB342" s="970"/>
      <c r="AC342" s="199" t="s">
        <v>842</v>
      </c>
      <c r="AD342" s="80"/>
    </row>
    <row r="343" spans="1:41" ht="31.5">
      <c r="A343" s="972" t="s">
        <v>428</v>
      </c>
      <c r="B343" s="973"/>
      <c r="C343" s="973"/>
      <c r="D343" s="974"/>
      <c r="E343" s="975" t="s">
        <v>429</v>
      </c>
      <c r="F343" s="976"/>
      <c r="G343" s="973"/>
      <c r="H343" s="977"/>
      <c r="I343" s="83" t="s">
        <v>843</v>
      </c>
      <c r="J343" s="80"/>
      <c r="K343" s="978" t="s">
        <v>428</v>
      </c>
      <c r="L343" s="958"/>
      <c r="M343" s="958"/>
      <c r="N343" s="979"/>
      <c r="O343" s="956" t="s">
        <v>429</v>
      </c>
      <c r="P343" s="957"/>
      <c r="Q343" s="958"/>
      <c r="R343" s="959"/>
      <c r="S343" s="83" t="s">
        <v>844</v>
      </c>
      <c r="T343" s="80"/>
      <c r="U343" s="978" t="s">
        <v>428</v>
      </c>
      <c r="V343" s="958"/>
      <c r="W343" s="958"/>
      <c r="X343" s="979"/>
      <c r="Y343" s="956" t="s">
        <v>429</v>
      </c>
      <c r="Z343" s="957"/>
      <c r="AA343" s="958"/>
      <c r="AB343" s="959"/>
      <c r="AC343" s="83" t="s">
        <v>845</v>
      </c>
      <c r="AD343" s="80"/>
    </row>
    <row r="344" spans="1:41" ht="63.75" thickBot="1">
      <c r="A344" s="84" t="s">
        <v>433</v>
      </c>
      <c r="B344" s="85" t="s">
        <v>304</v>
      </c>
      <c r="C344" s="85" t="s">
        <v>434</v>
      </c>
      <c r="D344" s="85" t="s">
        <v>439</v>
      </c>
      <c r="E344" s="86" t="s">
        <v>436</v>
      </c>
      <c r="F344" s="85" t="s">
        <v>304</v>
      </c>
      <c r="G344" s="85" t="s">
        <v>434</v>
      </c>
      <c r="H344" s="87" t="s">
        <v>437</v>
      </c>
      <c r="I344" s="88" t="s">
        <v>2074</v>
      </c>
      <c r="J344" s="80" t="s">
        <v>750</v>
      </c>
      <c r="K344" s="89" t="s">
        <v>433</v>
      </c>
      <c r="L344" s="90" t="s">
        <v>304</v>
      </c>
      <c r="M344" s="90" t="s">
        <v>434</v>
      </c>
      <c r="N344" s="90" t="s">
        <v>439</v>
      </c>
      <c r="O344" s="91" t="s">
        <v>436</v>
      </c>
      <c r="P344" s="90" t="s">
        <v>304</v>
      </c>
      <c r="Q344" s="90" t="s">
        <v>434</v>
      </c>
      <c r="R344" s="92" t="s">
        <v>437</v>
      </c>
      <c r="S344" s="93" t="s">
        <v>2074</v>
      </c>
      <c r="T344" s="80"/>
      <c r="U344" s="89" t="s">
        <v>436</v>
      </c>
      <c r="V344" s="90" t="s">
        <v>304</v>
      </c>
      <c r="W344" s="90" t="s">
        <v>846</v>
      </c>
      <c r="X344" s="94" t="s">
        <v>437</v>
      </c>
      <c r="Y344" s="95" t="s">
        <v>436</v>
      </c>
      <c r="Z344" s="90" t="s">
        <v>304</v>
      </c>
      <c r="AA344" s="90" t="s">
        <v>440</v>
      </c>
      <c r="AB344" s="96" t="s">
        <v>437</v>
      </c>
      <c r="AC344" s="561" t="s">
        <v>2074</v>
      </c>
      <c r="AD344" s="80"/>
    </row>
    <row r="345" spans="1:41">
      <c r="A345" s="84">
        <v>5</v>
      </c>
      <c r="B345" s="85">
        <v>18700</v>
      </c>
      <c r="C345" s="85">
        <v>10</v>
      </c>
      <c r="D345" s="85">
        <v>1</v>
      </c>
      <c r="E345" s="86"/>
      <c r="F345" s="85"/>
      <c r="G345" s="85"/>
      <c r="H345" s="87"/>
      <c r="I345" s="962"/>
      <c r="J345" s="80"/>
      <c r="K345" s="84">
        <v>10</v>
      </c>
      <c r="L345" s="85">
        <v>18200</v>
      </c>
      <c r="M345" s="85">
        <v>10</v>
      </c>
      <c r="N345" s="90">
        <v>1</v>
      </c>
      <c r="O345" s="91"/>
      <c r="P345" s="90"/>
      <c r="Q345" s="90"/>
      <c r="R345" s="92"/>
      <c r="S345" s="962"/>
      <c r="T345" s="80"/>
      <c r="U345" s="89">
        <v>255</v>
      </c>
      <c r="V345" s="85" t="s">
        <v>624</v>
      </c>
      <c r="W345" s="90">
        <v>10</v>
      </c>
      <c r="X345" s="90">
        <v>1</v>
      </c>
      <c r="Y345" s="91"/>
      <c r="Z345" s="90"/>
      <c r="AA345" s="90"/>
      <c r="AB345" s="92"/>
      <c r="AC345" s="998"/>
      <c r="AD345" s="80"/>
    </row>
    <row r="346" spans="1:41">
      <c r="A346" s="84">
        <v>4</v>
      </c>
      <c r="B346" s="85">
        <v>18800</v>
      </c>
      <c r="C346" s="85">
        <v>10</v>
      </c>
      <c r="D346" s="85">
        <v>1</v>
      </c>
      <c r="E346" s="86"/>
      <c r="F346" s="85"/>
      <c r="G346" s="85"/>
      <c r="H346" s="87"/>
      <c r="I346" s="960"/>
      <c r="J346" s="80"/>
      <c r="K346" s="84">
        <v>9</v>
      </c>
      <c r="L346" s="85">
        <v>18300</v>
      </c>
      <c r="M346" s="85">
        <v>10</v>
      </c>
      <c r="N346" s="90">
        <v>1</v>
      </c>
      <c r="O346" s="91"/>
      <c r="P346" s="90"/>
      <c r="Q346" s="90"/>
      <c r="R346" s="92"/>
      <c r="S346" s="960"/>
      <c r="T346" s="80"/>
      <c r="U346" s="84">
        <v>10</v>
      </c>
      <c r="V346" s="85">
        <v>18200</v>
      </c>
      <c r="W346" s="85">
        <v>10</v>
      </c>
      <c r="X346" s="90">
        <v>1</v>
      </c>
      <c r="Y346" s="91"/>
      <c r="Z346" s="90"/>
      <c r="AA346" s="90"/>
      <c r="AB346" s="92"/>
      <c r="AC346" s="960"/>
      <c r="AD346" s="80"/>
    </row>
    <row r="347" spans="1:41">
      <c r="A347" s="84">
        <v>3</v>
      </c>
      <c r="B347" s="85">
        <v>18900</v>
      </c>
      <c r="C347" s="85">
        <v>10</v>
      </c>
      <c r="D347" s="85">
        <v>1</v>
      </c>
      <c r="E347" s="86"/>
      <c r="F347" s="85"/>
      <c r="G347" s="85"/>
      <c r="H347" s="87"/>
      <c r="I347" s="960"/>
      <c r="J347" s="80"/>
      <c r="K347" s="84">
        <v>8</v>
      </c>
      <c r="L347" s="85">
        <v>18400</v>
      </c>
      <c r="M347" s="85">
        <v>10</v>
      </c>
      <c r="N347" s="90">
        <v>1</v>
      </c>
      <c r="O347" s="91"/>
      <c r="P347" s="90"/>
      <c r="Q347" s="90"/>
      <c r="R347" s="92"/>
      <c r="S347" s="960"/>
      <c r="T347" s="80"/>
      <c r="U347" s="84">
        <v>9</v>
      </c>
      <c r="V347" s="85">
        <v>18300</v>
      </c>
      <c r="W347" s="85">
        <v>10</v>
      </c>
      <c r="X347" s="90">
        <v>1</v>
      </c>
      <c r="Y347" s="91"/>
      <c r="Z347" s="90"/>
      <c r="AA347" s="90"/>
      <c r="AB347" s="92"/>
      <c r="AC347" s="960"/>
      <c r="AD347" s="80"/>
    </row>
    <row r="348" spans="1:41" s="82" customFormat="1" ht="17.25" customHeight="1">
      <c r="A348" s="84">
        <v>2</v>
      </c>
      <c r="B348" s="85">
        <v>19000</v>
      </c>
      <c r="C348" s="85">
        <v>10</v>
      </c>
      <c r="D348" s="85">
        <v>1</v>
      </c>
      <c r="E348" s="86"/>
      <c r="F348" s="85"/>
      <c r="G348" s="85"/>
      <c r="H348" s="87"/>
      <c r="I348" s="960"/>
      <c r="J348" s="80"/>
      <c r="K348" s="84">
        <v>7</v>
      </c>
      <c r="L348" s="85">
        <v>18500</v>
      </c>
      <c r="M348" s="85">
        <v>10</v>
      </c>
      <c r="N348" s="90">
        <v>1</v>
      </c>
      <c r="O348" s="91"/>
      <c r="P348" s="90"/>
      <c r="Q348" s="90"/>
      <c r="R348" s="92"/>
      <c r="S348" s="960"/>
      <c r="T348" s="80"/>
      <c r="U348" s="84">
        <v>8</v>
      </c>
      <c r="V348" s="85">
        <v>18400</v>
      </c>
      <c r="W348" s="85">
        <v>10</v>
      </c>
      <c r="X348" s="90">
        <v>1</v>
      </c>
      <c r="Y348" s="91"/>
      <c r="Z348" s="90"/>
      <c r="AA348" s="90"/>
      <c r="AB348" s="92"/>
      <c r="AC348" s="960"/>
      <c r="AD348" s="80"/>
      <c r="AE348" s="103"/>
      <c r="AF348" s="103"/>
      <c r="AG348" s="103"/>
      <c r="AH348" s="103"/>
      <c r="AI348" s="103"/>
      <c r="AJ348" s="103"/>
      <c r="AK348" s="103"/>
      <c r="AL348" s="103"/>
      <c r="AM348" s="103"/>
      <c r="AN348" s="103"/>
      <c r="AO348" s="103"/>
    </row>
    <row r="349" spans="1:41" s="82" customFormat="1" ht="17.25" thickBot="1">
      <c r="A349" s="117">
        <v>1</v>
      </c>
      <c r="B349" s="118">
        <v>19200</v>
      </c>
      <c r="C349" s="118">
        <v>36</v>
      </c>
      <c r="D349" s="118">
        <v>2</v>
      </c>
      <c r="E349" s="120">
        <v>1</v>
      </c>
      <c r="F349" s="118">
        <v>19200</v>
      </c>
      <c r="G349" s="118">
        <v>46</v>
      </c>
      <c r="H349" s="121">
        <v>2</v>
      </c>
      <c r="I349" s="961"/>
      <c r="J349" s="80"/>
      <c r="K349" s="84">
        <v>6</v>
      </c>
      <c r="L349" s="85">
        <v>18600</v>
      </c>
      <c r="M349" s="85">
        <v>10</v>
      </c>
      <c r="N349" s="90">
        <v>1</v>
      </c>
      <c r="O349" s="91"/>
      <c r="P349" s="90"/>
      <c r="Q349" s="90"/>
      <c r="R349" s="92"/>
      <c r="S349" s="960"/>
      <c r="T349" s="80"/>
      <c r="U349" s="84">
        <v>7</v>
      </c>
      <c r="V349" s="85">
        <v>18500</v>
      </c>
      <c r="W349" s="85">
        <v>10</v>
      </c>
      <c r="X349" s="90">
        <v>1</v>
      </c>
      <c r="Y349" s="91"/>
      <c r="Z349" s="90"/>
      <c r="AA349" s="90"/>
      <c r="AB349" s="92"/>
      <c r="AC349" s="960"/>
      <c r="AD349" s="80"/>
      <c r="AE349" s="103"/>
      <c r="AF349" s="103"/>
      <c r="AG349" s="103"/>
      <c r="AH349" s="103"/>
      <c r="AI349" s="103"/>
      <c r="AJ349" s="103"/>
      <c r="AK349" s="103"/>
      <c r="AL349" s="103"/>
      <c r="AM349" s="103"/>
      <c r="AN349" s="103"/>
      <c r="AO349" s="103"/>
    </row>
    <row r="350" spans="1:41" s="82" customFormat="1">
      <c r="A350" s="127"/>
      <c r="B350" s="127"/>
      <c r="C350" s="127"/>
      <c r="D350" s="127"/>
      <c r="E350" s="127"/>
      <c r="F350" s="127"/>
      <c r="G350" s="127"/>
      <c r="H350" s="127"/>
      <c r="I350" s="178"/>
      <c r="J350" s="80"/>
      <c r="K350" s="84">
        <v>5</v>
      </c>
      <c r="L350" s="85">
        <v>18700</v>
      </c>
      <c r="M350" s="85">
        <v>10</v>
      </c>
      <c r="N350" s="85">
        <v>1</v>
      </c>
      <c r="O350" s="86"/>
      <c r="P350" s="85"/>
      <c r="Q350" s="85"/>
      <c r="R350" s="87"/>
      <c r="S350" s="960"/>
      <c r="T350" s="80"/>
      <c r="U350" s="84">
        <v>6</v>
      </c>
      <c r="V350" s="85">
        <v>18600</v>
      </c>
      <c r="W350" s="85">
        <v>10</v>
      </c>
      <c r="X350" s="90">
        <v>1</v>
      </c>
      <c r="Y350" s="91"/>
      <c r="Z350" s="90"/>
      <c r="AA350" s="90"/>
      <c r="AB350" s="92"/>
      <c r="AC350" s="960"/>
      <c r="AD350" s="80"/>
      <c r="AE350" s="103"/>
      <c r="AF350" s="103"/>
      <c r="AG350" s="103"/>
      <c r="AH350" s="103"/>
      <c r="AI350" s="103"/>
      <c r="AJ350" s="103"/>
      <c r="AK350" s="103"/>
      <c r="AL350" s="103"/>
      <c r="AM350" s="103"/>
      <c r="AN350" s="103"/>
      <c r="AO350" s="103"/>
    </row>
    <row r="351" spans="1:41" s="82" customFormat="1">
      <c r="A351" s="127"/>
      <c r="B351" s="127"/>
      <c r="C351" s="127"/>
      <c r="D351" s="127"/>
      <c r="E351" s="127"/>
      <c r="F351" s="127"/>
      <c r="G351" s="127"/>
      <c r="H351" s="127"/>
      <c r="I351" s="178"/>
      <c r="J351" s="80"/>
      <c r="K351" s="84">
        <v>4</v>
      </c>
      <c r="L351" s="85">
        <v>18800</v>
      </c>
      <c r="M351" s="85">
        <v>10</v>
      </c>
      <c r="N351" s="85">
        <v>1</v>
      </c>
      <c r="O351" s="86"/>
      <c r="P351" s="85"/>
      <c r="Q351" s="85"/>
      <c r="R351" s="87"/>
      <c r="S351" s="960"/>
      <c r="T351" s="80"/>
      <c r="U351" s="84">
        <v>5</v>
      </c>
      <c r="V351" s="85">
        <v>18700</v>
      </c>
      <c r="W351" s="85">
        <v>10</v>
      </c>
      <c r="X351" s="85">
        <v>1</v>
      </c>
      <c r="Y351" s="86"/>
      <c r="Z351" s="85"/>
      <c r="AA351" s="85"/>
      <c r="AB351" s="87"/>
      <c r="AC351" s="960"/>
      <c r="AD351" s="80"/>
      <c r="AE351" s="103"/>
      <c r="AF351" s="103"/>
      <c r="AG351" s="103"/>
      <c r="AH351" s="103"/>
      <c r="AI351" s="103"/>
      <c r="AJ351" s="103"/>
      <c r="AK351" s="103"/>
      <c r="AL351" s="103"/>
      <c r="AM351" s="103"/>
      <c r="AN351" s="103"/>
      <c r="AO351" s="103"/>
    </row>
    <row r="352" spans="1:41" s="82" customFormat="1">
      <c r="A352" s="127"/>
      <c r="B352" s="127"/>
      <c r="C352" s="127"/>
      <c r="D352" s="127"/>
      <c r="E352" s="127"/>
      <c r="F352" s="127"/>
      <c r="G352" s="127"/>
      <c r="H352" s="127"/>
      <c r="I352" s="178"/>
      <c r="J352" s="80"/>
      <c r="K352" s="84">
        <v>3</v>
      </c>
      <c r="L352" s="85">
        <v>18900</v>
      </c>
      <c r="M352" s="85">
        <v>10</v>
      </c>
      <c r="N352" s="85">
        <v>1</v>
      </c>
      <c r="O352" s="86"/>
      <c r="P352" s="85"/>
      <c r="Q352" s="85"/>
      <c r="R352" s="87"/>
      <c r="S352" s="960"/>
      <c r="T352" s="80"/>
      <c r="U352" s="84">
        <v>4</v>
      </c>
      <c r="V352" s="85">
        <v>18800</v>
      </c>
      <c r="W352" s="85">
        <v>10</v>
      </c>
      <c r="X352" s="85">
        <v>1</v>
      </c>
      <c r="Y352" s="86"/>
      <c r="Z352" s="85"/>
      <c r="AA352" s="85"/>
      <c r="AB352" s="87"/>
      <c r="AC352" s="960"/>
      <c r="AD352" s="80"/>
      <c r="AE352" s="103"/>
      <c r="AF352" s="103"/>
      <c r="AG352" s="103"/>
      <c r="AH352" s="103"/>
      <c r="AI352" s="103"/>
      <c r="AJ352" s="103"/>
      <c r="AK352" s="103"/>
      <c r="AL352" s="103"/>
      <c r="AM352" s="103"/>
      <c r="AN352" s="103"/>
      <c r="AO352" s="103"/>
    </row>
    <row r="353" spans="1:41" s="82" customFormat="1">
      <c r="A353" s="127"/>
      <c r="B353" s="127"/>
      <c r="C353" s="127"/>
      <c r="D353" s="127"/>
      <c r="E353" s="127"/>
      <c r="F353" s="127"/>
      <c r="G353" s="127"/>
      <c r="H353" s="127"/>
      <c r="I353" s="178"/>
      <c r="J353" s="80"/>
      <c r="K353" s="84">
        <v>2</v>
      </c>
      <c r="L353" s="85">
        <v>19000</v>
      </c>
      <c r="M353" s="85">
        <v>10</v>
      </c>
      <c r="N353" s="85">
        <v>1</v>
      </c>
      <c r="O353" s="86"/>
      <c r="P353" s="85"/>
      <c r="Q353" s="85"/>
      <c r="R353" s="87"/>
      <c r="S353" s="960"/>
      <c r="T353" s="80"/>
      <c r="U353" s="84">
        <v>3</v>
      </c>
      <c r="V353" s="85">
        <v>18900</v>
      </c>
      <c r="W353" s="85">
        <v>10</v>
      </c>
      <c r="X353" s="85">
        <v>1</v>
      </c>
      <c r="Y353" s="86"/>
      <c r="Z353" s="85"/>
      <c r="AA353" s="85"/>
      <c r="AB353" s="87"/>
      <c r="AC353" s="960"/>
      <c r="AD353" s="103"/>
      <c r="AE353" s="103"/>
      <c r="AF353" s="103"/>
      <c r="AG353" s="103"/>
      <c r="AH353" s="103"/>
      <c r="AI353" s="103"/>
      <c r="AJ353" s="103"/>
      <c r="AK353" s="103"/>
      <c r="AL353" s="103"/>
      <c r="AM353" s="103"/>
      <c r="AN353" s="103"/>
      <c r="AO353" s="103"/>
    </row>
    <row r="354" spans="1:41" ht="17.25" thickBot="1">
      <c r="A354" s="127"/>
      <c r="B354" s="127"/>
      <c r="C354" s="127"/>
      <c r="D354" s="127"/>
      <c r="E354" s="127"/>
      <c r="F354" s="127"/>
      <c r="G354" s="127"/>
      <c r="H354" s="127"/>
      <c r="I354" s="178"/>
      <c r="J354" s="80"/>
      <c r="K354" s="117">
        <v>1</v>
      </c>
      <c r="L354" s="118">
        <v>19200</v>
      </c>
      <c r="M354" s="118">
        <v>36</v>
      </c>
      <c r="N354" s="118">
        <v>2</v>
      </c>
      <c r="O354" s="120">
        <v>1</v>
      </c>
      <c r="P354" s="118">
        <v>19200</v>
      </c>
      <c r="Q354" s="118">
        <v>46</v>
      </c>
      <c r="R354" s="121">
        <v>2</v>
      </c>
      <c r="S354" s="961"/>
      <c r="U354" s="84">
        <v>2</v>
      </c>
      <c r="V354" s="85">
        <v>19000</v>
      </c>
      <c r="W354" s="85">
        <v>10</v>
      </c>
      <c r="X354" s="85">
        <v>1</v>
      </c>
      <c r="Y354" s="86"/>
      <c r="Z354" s="85"/>
      <c r="AA354" s="85"/>
      <c r="AB354" s="87"/>
      <c r="AC354" s="960"/>
      <c r="AD354" s="80"/>
    </row>
    <row r="355" spans="1:41" s="82" customFormat="1" ht="16.5" customHeight="1" thickBot="1">
      <c r="A355" s="127"/>
      <c r="B355" s="127"/>
      <c r="C355" s="127"/>
      <c r="D355" s="127"/>
      <c r="E355" s="127"/>
      <c r="F355" s="127"/>
      <c r="G355" s="127"/>
      <c r="H355" s="127"/>
      <c r="I355" s="178"/>
      <c r="J355" s="80"/>
      <c r="K355" s="103"/>
      <c r="L355" s="103"/>
      <c r="M355" s="103"/>
      <c r="N355" s="103"/>
      <c r="O355" s="103"/>
      <c r="P355" s="103"/>
      <c r="Q355" s="103"/>
      <c r="R355" s="103"/>
      <c r="S355" s="103"/>
      <c r="T355" s="103"/>
      <c r="U355" s="117">
        <v>1</v>
      </c>
      <c r="V355" s="118">
        <v>19200</v>
      </c>
      <c r="W355" s="118">
        <v>36</v>
      </c>
      <c r="X355" s="118">
        <v>2</v>
      </c>
      <c r="Y355" s="120">
        <v>1</v>
      </c>
      <c r="Z355" s="118">
        <v>19200</v>
      </c>
      <c r="AA355" s="118">
        <v>46</v>
      </c>
      <c r="AB355" s="121">
        <v>2</v>
      </c>
      <c r="AC355" s="961"/>
      <c r="AD355" s="80"/>
      <c r="AE355" s="103"/>
      <c r="AF355" s="103"/>
      <c r="AG355" s="103"/>
      <c r="AH355" s="103"/>
      <c r="AI355" s="103"/>
      <c r="AJ355" s="103"/>
      <c r="AK355" s="103"/>
      <c r="AL355" s="103"/>
      <c r="AM355" s="103"/>
      <c r="AN355" s="103"/>
      <c r="AO355" s="103"/>
    </row>
    <row r="356" spans="1:41" s="602" customFormat="1">
      <c r="A356" s="600"/>
      <c r="B356" s="600"/>
      <c r="C356" s="600"/>
      <c r="D356" s="600"/>
      <c r="E356" s="600"/>
      <c r="F356" s="600"/>
      <c r="G356" s="600"/>
      <c r="H356" s="600"/>
      <c r="I356" s="601"/>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03"/>
      <c r="AL356" s="603"/>
      <c r="AM356" s="603"/>
      <c r="AN356" s="603"/>
      <c r="AO356" s="603"/>
    </row>
    <row r="357" spans="1:41" s="603" customFormat="1" ht="17.25" thickBot="1">
      <c r="A357" s="602"/>
      <c r="B357" s="602"/>
      <c r="C357" s="602"/>
      <c r="D357" s="602"/>
      <c r="E357" s="602"/>
      <c r="F357" s="602"/>
      <c r="G357" s="602"/>
      <c r="H357" s="602"/>
      <c r="I357" s="609"/>
      <c r="J357" s="609"/>
      <c r="K357" s="610"/>
    </row>
    <row r="358" spans="1:41" ht="17.25" customHeight="1">
      <c r="A358" s="967" t="s">
        <v>847</v>
      </c>
      <c r="B358" s="967"/>
      <c r="C358" s="967"/>
      <c r="D358" s="967"/>
      <c r="E358" s="967"/>
      <c r="F358" s="967"/>
      <c r="G358" s="967"/>
      <c r="H358" s="967"/>
      <c r="I358" s="200" t="s">
        <v>837</v>
      </c>
      <c r="J358" s="80"/>
      <c r="K358" s="999" t="s">
        <v>848</v>
      </c>
      <c r="L358" s="967"/>
      <c r="M358" s="967"/>
      <c r="N358" s="967"/>
      <c r="O358" s="967"/>
      <c r="P358" s="967"/>
      <c r="Q358" s="967"/>
      <c r="R358" s="967"/>
      <c r="S358" s="198" t="s">
        <v>849</v>
      </c>
      <c r="U358" s="966" t="s">
        <v>850</v>
      </c>
      <c r="V358" s="967"/>
      <c r="W358" s="967"/>
      <c r="X358" s="967"/>
      <c r="Y358" s="967"/>
      <c r="Z358" s="967"/>
      <c r="AA358" s="967"/>
      <c r="AB358" s="968"/>
      <c r="AC358" s="198" t="s">
        <v>851</v>
      </c>
    </row>
    <row r="359" spans="1:41" ht="17.25" thickBot="1">
      <c r="A359" s="970"/>
      <c r="B359" s="970"/>
      <c r="C359" s="970"/>
      <c r="D359" s="970"/>
      <c r="E359" s="970"/>
      <c r="F359" s="970"/>
      <c r="G359" s="970"/>
      <c r="H359" s="970"/>
      <c r="I359" s="199" t="s">
        <v>852</v>
      </c>
      <c r="J359" s="80"/>
      <c r="K359" s="970"/>
      <c r="L359" s="970"/>
      <c r="M359" s="970"/>
      <c r="N359" s="970"/>
      <c r="O359" s="970"/>
      <c r="P359" s="970"/>
      <c r="Q359" s="970"/>
      <c r="R359" s="970"/>
      <c r="S359" s="199" t="s">
        <v>852</v>
      </c>
      <c r="T359" s="80"/>
      <c r="U359" s="969"/>
      <c r="V359" s="970"/>
      <c r="W359" s="970"/>
      <c r="X359" s="970"/>
      <c r="Y359" s="970"/>
      <c r="Z359" s="970"/>
      <c r="AA359" s="970"/>
      <c r="AB359" s="971"/>
      <c r="AC359" s="199" t="s">
        <v>853</v>
      </c>
    </row>
    <row r="360" spans="1:41" ht="31.5">
      <c r="A360" s="972" t="s">
        <v>428</v>
      </c>
      <c r="B360" s="973"/>
      <c r="C360" s="973"/>
      <c r="D360" s="974"/>
      <c r="E360" s="975" t="s">
        <v>429</v>
      </c>
      <c r="F360" s="976"/>
      <c r="G360" s="973"/>
      <c r="H360" s="977"/>
      <c r="I360" s="83" t="s">
        <v>854</v>
      </c>
      <c r="J360" s="80"/>
      <c r="K360" s="978" t="s">
        <v>428</v>
      </c>
      <c r="L360" s="958"/>
      <c r="M360" s="958"/>
      <c r="N360" s="979"/>
      <c r="O360" s="956" t="s">
        <v>429</v>
      </c>
      <c r="P360" s="957"/>
      <c r="Q360" s="958"/>
      <c r="R360" s="959"/>
      <c r="S360" s="83" t="s">
        <v>855</v>
      </c>
      <c r="T360" s="80"/>
      <c r="U360" s="978" t="s">
        <v>428</v>
      </c>
      <c r="V360" s="958"/>
      <c r="W360" s="958"/>
      <c r="X360" s="979"/>
      <c r="Y360" s="956" t="s">
        <v>429</v>
      </c>
      <c r="Z360" s="957"/>
      <c r="AA360" s="958"/>
      <c r="AB360" s="959"/>
      <c r="AC360" s="83" t="s">
        <v>855</v>
      </c>
    </row>
    <row r="361" spans="1:41" ht="63">
      <c r="A361" s="84" t="s">
        <v>433</v>
      </c>
      <c r="B361" s="85" t="s">
        <v>304</v>
      </c>
      <c r="C361" s="85" t="s">
        <v>434</v>
      </c>
      <c r="D361" s="85" t="s">
        <v>439</v>
      </c>
      <c r="E361" s="86" t="s">
        <v>436</v>
      </c>
      <c r="F361" s="85" t="s">
        <v>304</v>
      </c>
      <c r="G361" s="85" t="s">
        <v>434</v>
      </c>
      <c r="H361" s="87" t="s">
        <v>437</v>
      </c>
      <c r="I361" s="88" t="s">
        <v>2074</v>
      </c>
      <c r="J361" s="80"/>
      <c r="K361" s="89" t="s">
        <v>433</v>
      </c>
      <c r="L361" s="90" t="s">
        <v>304</v>
      </c>
      <c r="M361" s="90" t="s">
        <v>434</v>
      </c>
      <c r="N361" s="90" t="s">
        <v>458</v>
      </c>
      <c r="O361" s="91" t="s">
        <v>436</v>
      </c>
      <c r="P361" s="90" t="s">
        <v>304</v>
      </c>
      <c r="Q361" s="90" t="s">
        <v>434</v>
      </c>
      <c r="R361" s="92" t="s">
        <v>437</v>
      </c>
      <c r="S361" s="93" t="s">
        <v>2074</v>
      </c>
      <c r="T361" s="80"/>
      <c r="U361" s="89" t="s">
        <v>436</v>
      </c>
      <c r="V361" s="90" t="s">
        <v>304</v>
      </c>
      <c r="W361" s="90" t="s">
        <v>856</v>
      </c>
      <c r="X361" s="94" t="s">
        <v>437</v>
      </c>
      <c r="Y361" s="95" t="s">
        <v>436</v>
      </c>
      <c r="Z361" s="90" t="s">
        <v>304</v>
      </c>
      <c r="AA361" s="90" t="s">
        <v>440</v>
      </c>
      <c r="AB361" s="96" t="s">
        <v>437</v>
      </c>
      <c r="AC361" s="93" t="s">
        <v>2074</v>
      </c>
    </row>
    <row r="362" spans="1:41">
      <c r="A362" s="84">
        <v>5</v>
      </c>
      <c r="B362" s="85">
        <v>18700</v>
      </c>
      <c r="C362" s="85">
        <v>10</v>
      </c>
      <c r="D362" s="85">
        <v>1</v>
      </c>
      <c r="E362" s="86"/>
      <c r="F362" s="85"/>
      <c r="G362" s="85"/>
      <c r="H362" s="87"/>
      <c r="I362" s="960"/>
      <c r="J362" s="80"/>
      <c r="K362" s="89">
        <v>10</v>
      </c>
      <c r="L362" s="90">
        <v>18200</v>
      </c>
      <c r="M362" s="90">
        <v>10</v>
      </c>
      <c r="N362" s="90">
        <v>1</v>
      </c>
      <c r="O362" s="91"/>
      <c r="P362" s="90"/>
      <c r="Q362" s="90"/>
      <c r="R362" s="92"/>
      <c r="S362" s="962"/>
      <c r="T362" s="80"/>
      <c r="U362" s="89">
        <v>255</v>
      </c>
      <c r="V362" s="90" t="s">
        <v>624</v>
      </c>
      <c r="W362" s="90">
        <v>10</v>
      </c>
      <c r="X362" s="90">
        <v>1</v>
      </c>
      <c r="Y362" s="91"/>
      <c r="Z362" s="90"/>
      <c r="AA362" s="90"/>
      <c r="AB362" s="92"/>
      <c r="AC362" s="962"/>
    </row>
    <row r="363" spans="1:41">
      <c r="A363" s="84">
        <v>4</v>
      </c>
      <c r="B363" s="85">
        <v>18800</v>
      </c>
      <c r="C363" s="85">
        <v>10</v>
      </c>
      <c r="D363" s="85">
        <v>1</v>
      </c>
      <c r="E363" s="86"/>
      <c r="F363" s="85"/>
      <c r="G363" s="85"/>
      <c r="H363" s="87"/>
      <c r="I363" s="960"/>
      <c r="J363" s="80"/>
      <c r="K363" s="89">
        <v>9</v>
      </c>
      <c r="L363" s="90">
        <v>18300</v>
      </c>
      <c r="M363" s="90">
        <v>10</v>
      </c>
      <c r="N363" s="90">
        <v>1</v>
      </c>
      <c r="O363" s="91"/>
      <c r="P363" s="90"/>
      <c r="Q363" s="90"/>
      <c r="R363" s="92"/>
      <c r="S363" s="960"/>
      <c r="T363" s="80"/>
      <c r="U363" s="89">
        <v>10</v>
      </c>
      <c r="V363" s="90">
        <v>18200</v>
      </c>
      <c r="W363" s="90">
        <v>10</v>
      </c>
      <c r="X363" s="94">
        <v>1</v>
      </c>
      <c r="Y363" s="95"/>
      <c r="Z363" s="90"/>
      <c r="AA363" s="90"/>
      <c r="AB363" s="96"/>
      <c r="AC363" s="960"/>
    </row>
    <row r="364" spans="1:41">
      <c r="A364" s="84">
        <v>3</v>
      </c>
      <c r="B364" s="100">
        <v>18900</v>
      </c>
      <c r="C364" s="100">
        <v>10</v>
      </c>
      <c r="D364" s="100">
        <v>1</v>
      </c>
      <c r="E364" s="108"/>
      <c r="F364" s="109"/>
      <c r="G364" s="109"/>
      <c r="H364" s="110"/>
      <c r="I364" s="960"/>
      <c r="J364" s="80"/>
      <c r="K364" s="89">
        <v>8</v>
      </c>
      <c r="L364" s="90">
        <v>18400</v>
      </c>
      <c r="M364" s="90">
        <v>10</v>
      </c>
      <c r="N364" s="90">
        <v>1</v>
      </c>
      <c r="O364" s="91"/>
      <c r="P364" s="90"/>
      <c r="Q364" s="90"/>
      <c r="R364" s="92"/>
      <c r="S364" s="960"/>
      <c r="T364" s="80"/>
      <c r="U364" s="89">
        <v>9</v>
      </c>
      <c r="V364" s="90">
        <v>18300</v>
      </c>
      <c r="W364" s="90">
        <v>10</v>
      </c>
      <c r="X364" s="94">
        <v>1</v>
      </c>
      <c r="Y364" s="95"/>
      <c r="Z364" s="90"/>
      <c r="AA364" s="90"/>
      <c r="AB364" s="96"/>
      <c r="AC364" s="960"/>
    </row>
    <row r="365" spans="1:41">
      <c r="A365" s="84">
        <v>2</v>
      </c>
      <c r="B365" s="100">
        <v>19000</v>
      </c>
      <c r="C365" s="100">
        <v>10</v>
      </c>
      <c r="D365" s="100">
        <v>1</v>
      </c>
      <c r="E365" s="108"/>
      <c r="F365" s="109"/>
      <c r="G365" s="109"/>
      <c r="H365" s="110"/>
      <c r="I365" s="960"/>
      <c r="J365" s="80"/>
      <c r="K365" s="89">
        <v>7</v>
      </c>
      <c r="L365" s="90">
        <v>18500</v>
      </c>
      <c r="M365" s="90">
        <v>10</v>
      </c>
      <c r="N365" s="90">
        <v>1</v>
      </c>
      <c r="O365" s="91"/>
      <c r="P365" s="90"/>
      <c r="Q365" s="90"/>
      <c r="R365" s="92"/>
      <c r="S365" s="960"/>
      <c r="T365" s="80"/>
      <c r="U365" s="89">
        <v>8</v>
      </c>
      <c r="V365" s="90">
        <v>18400</v>
      </c>
      <c r="W365" s="90">
        <v>10</v>
      </c>
      <c r="X365" s="94">
        <v>1</v>
      </c>
      <c r="Y365" s="95"/>
      <c r="Z365" s="90"/>
      <c r="AA365" s="90"/>
      <c r="AB365" s="96"/>
      <c r="AC365" s="960"/>
    </row>
    <row r="366" spans="1:41">
      <c r="A366" s="84">
        <v>1</v>
      </c>
      <c r="B366" s="100">
        <v>19200</v>
      </c>
      <c r="C366" s="100">
        <v>11</v>
      </c>
      <c r="D366" s="100">
        <v>1</v>
      </c>
      <c r="E366" s="108"/>
      <c r="F366" s="109"/>
      <c r="G366" s="109"/>
      <c r="H366" s="110"/>
      <c r="I366" s="960"/>
      <c r="K366" s="89">
        <v>6</v>
      </c>
      <c r="L366" s="90">
        <v>18600</v>
      </c>
      <c r="M366" s="90">
        <v>10</v>
      </c>
      <c r="N366" s="90">
        <v>1</v>
      </c>
      <c r="O366" s="91"/>
      <c r="P366" s="90"/>
      <c r="Q366" s="90"/>
      <c r="R366" s="92"/>
      <c r="S366" s="960"/>
      <c r="T366" s="80"/>
      <c r="U366" s="89">
        <v>7</v>
      </c>
      <c r="V366" s="90">
        <v>18500</v>
      </c>
      <c r="W366" s="90">
        <v>10</v>
      </c>
      <c r="X366" s="94">
        <v>1</v>
      </c>
      <c r="Y366" s="95"/>
      <c r="Z366" s="90"/>
      <c r="AA366" s="90"/>
      <c r="AB366" s="96"/>
      <c r="AC366" s="960"/>
    </row>
    <row r="367" spans="1:41" ht="17.25" thickBot="1">
      <c r="A367" s="142"/>
      <c r="B367" s="143"/>
      <c r="C367" s="143"/>
      <c r="D367" s="144"/>
      <c r="E367" s="987" t="s">
        <v>447</v>
      </c>
      <c r="F367" s="988"/>
      <c r="G367" s="989"/>
      <c r="H367" s="990"/>
      <c r="I367" s="961"/>
      <c r="J367" s="80"/>
      <c r="K367" s="84">
        <v>5</v>
      </c>
      <c r="L367" s="85">
        <v>18700</v>
      </c>
      <c r="M367" s="85">
        <v>10</v>
      </c>
      <c r="N367" s="85">
        <v>1</v>
      </c>
      <c r="O367" s="91"/>
      <c r="P367" s="90"/>
      <c r="Q367" s="90"/>
      <c r="R367" s="92"/>
      <c r="S367" s="960"/>
      <c r="T367" s="80"/>
      <c r="U367" s="89">
        <v>6</v>
      </c>
      <c r="V367" s="90">
        <v>18600</v>
      </c>
      <c r="W367" s="90">
        <v>10</v>
      </c>
      <c r="X367" s="94">
        <v>1</v>
      </c>
      <c r="Y367" s="95"/>
      <c r="Z367" s="90"/>
      <c r="AA367" s="90"/>
      <c r="AB367" s="96"/>
      <c r="AC367" s="960"/>
    </row>
    <row r="368" spans="1:41">
      <c r="A368" s="160"/>
      <c r="B368" s="160"/>
      <c r="C368" s="160"/>
      <c r="D368" s="160"/>
      <c r="E368" s="127"/>
      <c r="F368" s="127"/>
      <c r="G368" s="127"/>
      <c r="H368" s="127"/>
      <c r="I368" s="178"/>
      <c r="J368" s="80"/>
      <c r="K368" s="84">
        <v>4</v>
      </c>
      <c r="L368" s="85">
        <v>18800</v>
      </c>
      <c r="M368" s="85">
        <v>10</v>
      </c>
      <c r="N368" s="85">
        <v>1</v>
      </c>
      <c r="O368" s="91"/>
      <c r="P368" s="90"/>
      <c r="Q368" s="90"/>
      <c r="R368" s="92"/>
      <c r="S368" s="960"/>
      <c r="T368" s="80"/>
      <c r="U368" s="89">
        <v>5</v>
      </c>
      <c r="V368" s="90">
        <v>18700</v>
      </c>
      <c r="W368" s="90">
        <v>10</v>
      </c>
      <c r="X368" s="94">
        <v>1</v>
      </c>
      <c r="Y368" s="95"/>
      <c r="Z368" s="90"/>
      <c r="AA368" s="90"/>
      <c r="AB368" s="96"/>
      <c r="AC368" s="960"/>
    </row>
    <row r="369" spans="1:41">
      <c r="A369" s="160"/>
      <c r="B369" s="160"/>
      <c r="C369" s="160"/>
      <c r="D369" s="160"/>
      <c r="E369" s="127"/>
      <c r="F369" s="127"/>
      <c r="G369" s="127"/>
      <c r="H369" s="127"/>
      <c r="I369" s="178"/>
      <c r="J369" s="80"/>
      <c r="K369" s="84">
        <v>3</v>
      </c>
      <c r="L369" s="100">
        <v>18900</v>
      </c>
      <c r="M369" s="100">
        <v>10</v>
      </c>
      <c r="N369" s="100">
        <v>1</v>
      </c>
      <c r="O369" s="111"/>
      <c r="P369" s="112"/>
      <c r="Q369" s="112"/>
      <c r="R369" s="113"/>
      <c r="S369" s="960"/>
      <c r="T369" s="80"/>
      <c r="U369" s="89">
        <v>4</v>
      </c>
      <c r="V369" s="90">
        <v>18800</v>
      </c>
      <c r="W369" s="90">
        <v>10</v>
      </c>
      <c r="X369" s="94">
        <v>1</v>
      </c>
      <c r="Y369" s="95"/>
      <c r="Z369" s="90"/>
      <c r="AA369" s="90"/>
      <c r="AB369" s="96"/>
      <c r="AC369" s="960"/>
    </row>
    <row r="370" spans="1:41" ht="17.25" customHeight="1">
      <c r="A370" s="160"/>
      <c r="B370" s="160"/>
      <c r="C370" s="160"/>
      <c r="D370" s="160"/>
      <c r="E370" s="127"/>
      <c r="F370" s="127"/>
      <c r="G370" s="127"/>
      <c r="H370" s="127"/>
      <c r="I370" s="178"/>
      <c r="J370" s="80"/>
      <c r="K370" s="84">
        <v>2</v>
      </c>
      <c r="L370" s="100">
        <v>19000</v>
      </c>
      <c r="M370" s="100">
        <v>10</v>
      </c>
      <c r="N370" s="100">
        <v>1</v>
      </c>
      <c r="O370" s="111"/>
      <c r="P370" s="112"/>
      <c r="Q370" s="112"/>
      <c r="R370" s="113"/>
      <c r="S370" s="960"/>
      <c r="U370" s="89">
        <v>3</v>
      </c>
      <c r="V370" s="94">
        <v>18900</v>
      </c>
      <c r="W370" s="94">
        <v>10</v>
      </c>
      <c r="X370" s="94">
        <v>1</v>
      </c>
      <c r="Y370" s="111"/>
      <c r="Z370" s="112"/>
      <c r="AA370" s="112"/>
      <c r="AB370" s="113"/>
      <c r="AC370" s="960"/>
    </row>
    <row r="371" spans="1:41">
      <c r="A371" s="160"/>
      <c r="B371" s="160"/>
      <c r="C371" s="160"/>
      <c r="D371" s="160"/>
      <c r="E371" s="127"/>
      <c r="F371" s="127"/>
      <c r="G371" s="127"/>
      <c r="H371" s="127"/>
      <c r="I371" s="178"/>
      <c r="J371" s="80"/>
      <c r="K371" s="84">
        <v>1</v>
      </c>
      <c r="L371" s="100">
        <v>19200</v>
      </c>
      <c r="M371" s="100">
        <v>11</v>
      </c>
      <c r="N371" s="100">
        <v>1</v>
      </c>
      <c r="O371" s="111"/>
      <c r="P371" s="112"/>
      <c r="Q371" s="112"/>
      <c r="R371" s="113"/>
      <c r="S371" s="960"/>
      <c r="T371" s="80"/>
      <c r="U371" s="89">
        <v>2</v>
      </c>
      <c r="V371" s="94">
        <v>19000</v>
      </c>
      <c r="W371" s="94">
        <v>10</v>
      </c>
      <c r="X371" s="94">
        <v>1</v>
      </c>
      <c r="Y371" s="111"/>
      <c r="Z371" s="112"/>
      <c r="AA371" s="112"/>
      <c r="AB371" s="113"/>
      <c r="AC371" s="960"/>
    </row>
    <row r="372" spans="1:41" ht="17.25" thickBot="1">
      <c r="A372" s="160"/>
      <c r="B372" s="160"/>
      <c r="C372" s="160"/>
      <c r="D372" s="160"/>
      <c r="E372" s="127"/>
      <c r="F372" s="127"/>
      <c r="G372" s="127"/>
      <c r="H372" s="127"/>
      <c r="I372" s="178"/>
      <c r="J372" s="80"/>
      <c r="K372" s="104"/>
      <c r="L372" s="105"/>
      <c r="M372" s="105"/>
      <c r="N372" s="106"/>
      <c r="O372" s="991" t="s">
        <v>447</v>
      </c>
      <c r="P372" s="992"/>
      <c r="Q372" s="993"/>
      <c r="R372" s="994"/>
      <c r="S372" s="961"/>
      <c r="U372" s="89">
        <v>1</v>
      </c>
      <c r="V372" s="94">
        <v>19200</v>
      </c>
      <c r="W372" s="94">
        <v>11</v>
      </c>
      <c r="X372" s="94">
        <v>1</v>
      </c>
      <c r="Y372" s="111"/>
      <c r="Z372" s="112"/>
      <c r="AA372" s="112"/>
      <c r="AB372" s="113"/>
      <c r="AC372" s="960"/>
    </row>
    <row r="373" spans="1:41" ht="17.25" thickBot="1">
      <c r="A373" s="160"/>
      <c r="B373" s="160"/>
      <c r="C373" s="160"/>
      <c r="D373" s="160"/>
      <c r="E373" s="127"/>
      <c r="F373" s="127"/>
      <c r="G373" s="127"/>
      <c r="H373" s="127"/>
      <c r="I373" s="178"/>
      <c r="J373" s="80"/>
      <c r="T373" s="80"/>
      <c r="U373" s="104"/>
      <c r="V373" s="105"/>
      <c r="W373" s="105"/>
      <c r="X373" s="106"/>
      <c r="Y373" s="995" t="s">
        <v>447</v>
      </c>
      <c r="Z373" s="996"/>
      <c r="AA373" s="996"/>
      <c r="AB373" s="997"/>
      <c r="AC373" s="961"/>
    </row>
    <row r="374" spans="1:41" s="603" customFormat="1">
      <c r="A374" s="600"/>
      <c r="B374" s="600"/>
      <c r="C374" s="600"/>
      <c r="D374" s="600"/>
      <c r="E374" s="600"/>
      <c r="F374" s="600"/>
      <c r="G374" s="600"/>
      <c r="H374" s="600"/>
      <c r="I374" s="601"/>
      <c r="T374" s="602"/>
      <c r="U374" s="601"/>
      <c r="V374" s="601"/>
      <c r="W374" s="601"/>
      <c r="X374" s="601"/>
      <c r="Y374" s="600"/>
      <c r="Z374" s="600"/>
      <c r="AA374" s="600"/>
      <c r="AB374" s="600"/>
      <c r="AC374" s="601"/>
    </row>
    <row r="375" spans="1:41" s="603" customFormat="1" ht="17.25" thickBot="1">
      <c r="A375" s="602"/>
      <c r="B375" s="602"/>
      <c r="C375" s="602"/>
      <c r="D375" s="602"/>
      <c r="E375" s="602"/>
      <c r="F375" s="602"/>
      <c r="G375" s="602"/>
      <c r="H375" s="602"/>
      <c r="I375" s="602"/>
      <c r="J375" s="602"/>
    </row>
    <row r="376" spans="1:41" ht="16.5" customHeight="1">
      <c r="A376" s="967" t="s">
        <v>857</v>
      </c>
      <c r="B376" s="967"/>
      <c r="C376" s="967"/>
      <c r="D376" s="967"/>
      <c r="E376" s="967"/>
      <c r="F376" s="967"/>
      <c r="G376" s="967"/>
      <c r="H376" s="967"/>
      <c r="I376" s="198" t="s">
        <v>837</v>
      </c>
      <c r="J376" s="80"/>
      <c r="K376" s="966" t="s">
        <v>858</v>
      </c>
      <c r="L376" s="967"/>
      <c r="M376" s="967"/>
      <c r="N376" s="967"/>
      <c r="O376" s="967"/>
      <c r="P376" s="967"/>
      <c r="Q376" s="967"/>
      <c r="R376" s="968"/>
      <c r="S376" s="198" t="s">
        <v>839</v>
      </c>
      <c r="U376" s="966" t="s">
        <v>859</v>
      </c>
      <c r="V376" s="967"/>
      <c r="W376" s="967"/>
      <c r="X376" s="967"/>
      <c r="Y376" s="967"/>
      <c r="Z376" s="967"/>
      <c r="AA376" s="967"/>
      <c r="AB376" s="968"/>
      <c r="AC376" s="198" t="s">
        <v>860</v>
      </c>
    </row>
    <row r="377" spans="1:41" s="82" customFormat="1" ht="17.25" thickBot="1">
      <c r="A377" s="970"/>
      <c r="B377" s="970"/>
      <c r="C377" s="970"/>
      <c r="D377" s="970"/>
      <c r="E377" s="970"/>
      <c r="F377" s="970"/>
      <c r="G377" s="970"/>
      <c r="H377" s="970"/>
      <c r="I377" s="199" t="s">
        <v>861</v>
      </c>
      <c r="J377" s="80"/>
      <c r="K377" s="969"/>
      <c r="L377" s="970"/>
      <c r="M377" s="970"/>
      <c r="N377" s="970"/>
      <c r="O377" s="970"/>
      <c r="P377" s="970"/>
      <c r="Q377" s="970"/>
      <c r="R377" s="971"/>
      <c r="S377" s="199" t="s">
        <v>861</v>
      </c>
      <c r="T377" s="80"/>
      <c r="U377" s="969"/>
      <c r="V377" s="970"/>
      <c r="W377" s="970"/>
      <c r="X377" s="970"/>
      <c r="Y377" s="970"/>
      <c r="Z377" s="970"/>
      <c r="AA377" s="970"/>
      <c r="AB377" s="971"/>
      <c r="AC377" s="199" t="s">
        <v>862</v>
      </c>
      <c r="AD377" s="103"/>
      <c r="AE377" s="103"/>
      <c r="AF377" s="103"/>
      <c r="AG377" s="103"/>
      <c r="AH377" s="103"/>
      <c r="AI377" s="103"/>
      <c r="AJ377" s="103"/>
      <c r="AK377" s="103"/>
      <c r="AL377" s="103"/>
      <c r="AM377" s="103"/>
      <c r="AN377" s="103"/>
      <c r="AO377" s="103"/>
    </row>
    <row r="378" spans="1:41" s="82" customFormat="1" ht="31.5">
      <c r="A378" s="972" t="s">
        <v>428</v>
      </c>
      <c r="B378" s="973"/>
      <c r="C378" s="973"/>
      <c r="D378" s="974"/>
      <c r="E378" s="975" t="s">
        <v>429</v>
      </c>
      <c r="F378" s="976"/>
      <c r="G378" s="973"/>
      <c r="H378" s="977"/>
      <c r="I378" s="83" t="s">
        <v>863</v>
      </c>
      <c r="J378" s="80"/>
      <c r="K378" s="978" t="s">
        <v>428</v>
      </c>
      <c r="L378" s="958"/>
      <c r="M378" s="958"/>
      <c r="N378" s="979"/>
      <c r="O378" s="956" t="s">
        <v>429</v>
      </c>
      <c r="P378" s="957"/>
      <c r="Q378" s="958"/>
      <c r="R378" s="959"/>
      <c r="S378" s="83" t="s">
        <v>863</v>
      </c>
      <c r="T378" s="80"/>
      <c r="U378" s="978" t="s">
        <v>428</v>
      </c>
      <c r="V378" s="958"/>
      <c r="W378" s="958"/>
      <c r="X378" s="979"/>
      <c r="Y378" s="956" t="s">
        <v>429</v>
      </c>
      <c r="Z378" s="957"/>
      <c r="AA378" s="958"/>
      <c r="AB378" s="959"/>
      <c r="AC378" s="83" t="s">
        <v>863</v>
      </c>
      <c r="AD378" s="103"/>
      <c r="AE378" s="103"/>
      <c r="AF378" s="103"/>
      <c r="AG378" s="103"/>
      <c r="AH378" s="103"/>
      <c r="AI378" s="103"/>
      <c r="AJ378" s="103"/>
      <c r="AK378" s="103"/>
      <c r="AL378" s="103"/>
      <c r="AM378" s="103"/>
      <c r="AN378" s="103"/>
      <c r="AO378" s="103"/>
    </row>
    <row r="379" spans="1:41" s="82" customFormat="1" ht="63">
      <c r="A379" s="84" t="s">
        <v>433</v>
      </c>
      <c r="B379" s="85" t="s">
        <v>304</v>
      </c>
      <c r="C379" s="85" t="s">
        <v>434</v>
      </c>
      <c r="D379" s="85" t="s">
        <v>439</v>
      </c>
      <c r="E379" s="86" t="s">
        <v>436</v>
      </c>
      <c r="F379" s="85" t="s">
        <v>304</v>
      </c>
      <c r="G379" s="85" t="s">
        <v>434</v>
      </c>
      <c r="H379" s="87" t="s">
        <v>437</v>
      </c>
      <c r="I379" s="88" t="s">
        <v>2074</v>
      </c>
      <c r="J379" s="80"/>
      <c r="K379" s="89" t="s">
        <v>433</v>
      </c>
      <c r="L379" s="90" t="s">
        <v>304</v>
      </c>
      <c r="M379" s="90" t="s">
        <v>434</v>
      </c>
      <c r="N379" s="90" t="s">
        <v>439</v>
      </c>
      <c r="O379" s="91" t="s">
        <v>436</v>
      </c>
      <c r="P379" s="90" t="s">
        <v>304</v>
      </c>
      <c r="Q379" s="90" t="s">
        <v>434</v>
      </c>
      <c r="R379" s="92" t="s">
        <v>437</v>
      </c>
      <c r="S379" s="93" t="s">
        <v>2074</v>
      </c>
      <c r="T379" s="80"/>
      <c r="U379" s="89" t="s">
        <v>436</v>
      </c>
      <c r="V379" s="90" t="s">
        <v>304</v>
      </c>
      <c r="W379" s="90" t="s">
        <v>440</v>
      </c>
      <c r="X379" s="94" t="s">
        <v>437</v>
      </c>
      <c r="Y379" s="95" t="s">
        <v>436</v>
      </c>
      <c r="Z379" s="90" t="s">
        <v>304</v>
      </c>
      <c r="AA379" s="90" t="s">
        <v>440</v>
      </c>
      <c r="AB379" s="96" t="s">
        <v>437</v>
      </c>
      <c r="AC379" s="93" t="s">
        <v>2074</v>
      </c>
      <c r="AD379" s="103"/>
      <c r="AE379" s="103"/>
      <c r="AF379" s="103"/>
      <c r="AG379" s="103"/>
      <c r="AH379" s="103"/>
      <c r="AI379" s="103"/>
      <c r="AJ379" s="103"/>
      <c r="AK379" s="103"/>
      <c r="AL379" s="103"/>
      <c r="AM379" s="103"/>
      <c r="AN379" s="103"/>
      <c r="AO379" s="103"/>
    </row>
    <row r="380" spans="1:41" s="82" customFormat="1">
      <c r="A380" s="84">
        <v>5</v>
      </c>
      <c r="B380" s="85">
        <v>18900</v>
      </c>
      <c r="C380" s="85">
        <v>10</v>
      </c>
      <c r="D380" s="85">
        <v>1</v>
      </c>
      <c r="E380" s="86"/>
      <c r="F380" s="85"/>
      <c r="G380" s="85"/>
      <c r="H380" s="87"/>
      <c r="I380" s="960"/>
      <c r="J380" s="80"/>
      <c r="K380" s="89">
        <v>10</v>
      </c>
      <c r="L380" s="90">
        <v>18400</v>
      </c>
      <c r="M380" s="90">
        <v>10</v>
      </c>
      <c r="N380" s="90">
        <v>1</v>
      </c>
      <c r="O380" s="91"/>
      <c r="P380" s="90"/>
      <c r="Q380" s="90"/>
      <c r="R380" s="92"/>
      <c r="S380" s="962"/>
      <c r="T380" s="80"/>
      <c r="U380" s="89">
        <v>255</v>
      </c>
      <c r="V380" s="90" t="s">
        <v>624</v>
      </c>
      <c r="W380" s="90">
        <v>30</v>
      </c>
      <c r="X380" s="90">
        <v>3</v>
      </c>
      <c r="Y380" s="91"/>
      <c r="Z380" s="90"/>
      <c r="AA380" s="90"/>
      <c r="AB380" s="92"/>
      <c r="AC380" s="962"/>
      <c r="AD380" s="103"/>
      <c r="AE380" s="103"/>
      <c r="AF380" s="103"/>
      <c r="AG380" s="103"/>
      <c r="AH380" s="103"/>
      <c r="AI380" s="103"/>
      <c r="AJ380" s="103"/>
      <c r="AK380" s="103"/>
      <c r="AL380" s="103"/>
      <c r="AM380" s="103"/>
      <c r="AN380" s="103"/>
      <c r="AO380" s="103"/>
    </row>
    <row r="381" spans="1:41" s="82" customFormat="1">
      <c r="A381" s="84">
        <v>4</v>
      </c>
      <c r="B381" s="85">
        <v>19000</v>
      </c>
      <c r="C381" s="85">
        <v>10</v>
      </c>
      <c r="D381" s="85">
        <v>1</v>
      </c>
      <c r="E381" s="86"/>
      <c r="F381" s="85"/>
      <c r="G381" s="85"/>
      <c r="H381" s="87"/>
      <c r="I381" s="960"/>
      <c r="J381" s="80"/>
      <c r="K381" s="89">
        <v>9</v>
      </c>
      <c r="L381" s="90">
        <v>18500</v>
      </c>
      <c r="M381" s="90">
        <v>10</v>
      </c>
      <c r="N381" s="90">
        <v>1</v>
      </c>
      <c r="O381" s="91"/>
      <c r="P381" s="90"/>
      <c r="Q381" s="90"/>
      <c r="R381" s="92"/>
      <c r="S381" s="960"/>
      <c r="T381" s="80"/>
      <c r="U381" s="89">
        <v>10</v>
      </c>
      <c r="V381" s="90">
        <v>18400</v>
      </c>
      <c r="W381" s="90">
        <v>10</v>
      </c>
      <c r="X381" s="94">
        <v>1</v>
      </c>
      <c r="Y381" s="95"/>
      <c r="Z381" s="90"/>
      <c r="AA381" s="90"/>
      <c r="AB381" s="96"/>
      <c r="AC381" s="960"/>
      <c r="AD381" s="103"/>
      <c r="AE381" s="103"/>
      <c r="AF381" s="103"/>
      <c r="AG381" s="103"/>
      <c r="AH381" s="103"/>
      <c r="AI381" s="103"/>
      <c r="AJ381" s="103"/>
      <c r="AK381" s="103"/>
      <c r="AL381" s="103"/>
      <c r="AM381" s="103"/>
      <c r="AN381" s="103"/>
      <c r="AO381" s="103"/>
    </row>
    <row r="382" spans="1:41" s="82" customFormat="1">
      <c r="A382" s="84">
        <v>3</v>
      </c>
      <c r="B382" s="100">
        <v>19200</v>
      </c>
      <c r="C382" s="100">
        <v>11</v>
      </c>
      <c r="D382" s="100">
        <v>1</v>
      </c>
      <c r="E382" s="108"/>
      <c r="F382" s="109"/>
      <c r="G382" s="109"/>
      <c r="H382" s="110"/>
      <c r="I382" s="960"/>
      <c r="J382" s="103"/>
      <c r="K382" s="89">
        <v>8</v>
      </c>
      <c r="L382" s="90">
        <v>18600</v>
      </c>
      <c r="M382" s="90">
        <v>10</v>
      </c>
      <c r="N382" s="90">
        <v>1</v>
      </c>
      <c r="O382" s="91"/>
      <c r="P382" s="90"/>
      <c r="Q382" s="90"/>
      <c r="R382" s="92"/>
      <c r="S382" s="960"/>
      <c r="T382" s="80"/>
      <c r="U382" s="89">
        <v>9</v>
      </c>
      <c r="V382" s="90">
        <v>18500</v>
      </c>
      <c r="W382" s="90">
        <v>10</v>
      </c>
      <c r="X382" s="94">
        <v>1</v>
      </c>
      <c r="Y382" s="95"/>
      <c r="Z382" s="90"/>
      <c r="AA382" s="90"/>
      <c r="AB382" s="96"/>
      <c r="AC382" s="960"/>
      <c r="AD382" s="103"/>
      <c r="AE382" s="103"/>
      <c r="AF382" s="103"/>
      <c r="AG382" s="103"/>
      <c r="AH382" s="103"/>
      <c r="AI382" s="103"/>
      <c r="AJ382" s="103"/>
      <c r="AK382" s="103"/>
      <c r="AL382" s="103"/>
      <c r="AM382" s="103"/>
      <c r="AN382" s="103"/>
      <c r="AO382" s="103"/>
    </row>
    <row r="383" spans="1:41" s="82" customFormat="1">
      <c r="A383" s="84">
        <v>2</v>
      </c>
      <c r="B383" s="100">
        <v>19300</v>
      </c>
      <c r="C383" s="100">
        <v>25</v>
      </c>
      <c r="D383" s="100">
        <v>1</v>
      </c>
      <c r="E383" s="108"/>
      <c r="F383" s="109"/>
      <c r="G383" s="109"/>
      <c r="H383" s="110"/>
      <c r="I383" s="960"/>
      <c r="J383" s="103"/>
      <c r="K383" s="89">
        <v>7</v>
      </c>
      <c r="L383" s="90">
        <v>18700</v>
      </c>
      <c r="M383" s="90">
        <v>10</v>
      </c>
      <c r="N383" s="90">
        <v>1</v>
      </c>
      <c r="O383" s="91"/>
      <c r="P383" s="90"/>
      <c r="Q383" s="90"/>
      <c r="R383" s="92"/>
      <c r="S383" s="960"/>
      <c r="T383" s="80"/>
      <c r="U383" s="89">
        <v>8</v>
      </c>
      <c r="V383" s="90">
        <v>18600</v>
      </c>
      <c r="W383" s="90">
        <v>10</v>
      </c>
      <c r="X383" s="94">
        <v>1</v>
      </c>
      <c r="Y383" s="95"/>
      <c r="Z383" s="90"/>
      <c r="AA383" s="90"/>
      <c r="AB383" s="96"/>
      <c r="AC383" s="960"/>
      <c r="AD383" s="103"/>
      <c r="AE383" s="103"/>
      <c r="AF383" s="103"/>
      <c r="AG383" s="103"/>
      <c r="AH383" s="103"/>
      <c r="AI383" s="103"/>
      <c r="AJ383" s="103"/>
      <c r="AK383" s="103"/>
      <c r="AL383" s="103"/>
      <c r="AM383" s="103"/>
      <c r="AN383" s="103"/>
      <c r="AO383" s="103"/>
    </row>
    <row r="384" spans="1:41" s="82" customFormat="1" ht="16.5" customHeight="1">
      <c r="A384" s="84">
        <v>1</v>
      </c>
      <c r="B384" s="100" t="s">
        <v>624</v>
      </c>
      <c r="C384" s="100">
        <v>10</v>
      </c>
      <c r="D384" s="100">
        <v>1</v>
      </c>
      <c r="E384" s="108"/>
      <c r="F384" s="109"/>
      <c r="G384" s="109"/>
      <c r="H384" s="110"/>
      <c r="I384" s="960"/>
      <c r="J384" s="103"/>
      <c r="K384" s="89">
        <v>6</v>
      </c>
      <c r="L384" s="90">
        <v>18800</v>
      </c>
      <c r="M384" s="90">
        <v>10</v>
      </c>
      <c r="N384" s="90">
        <v>1</v>
      </c>
      <c r="O384" s="91"/>
      <c r="P384" s="90"/>
      <c r="Q384" s="90"/>
      <c r="R384" s="92"/>
      <c r="S384" s="960"/>
      <c r="T384" s="80"/>
      <c r="U384" s="89">
        <v>7</v>
      </c>
      <c r="V384" s="90">
        <v>18700</v>
      </c>
      <c r="W384" s="90">
        <v>10</v>
      </c>
      <c r="X384" s="94">
        <v>1</v>
      </c>
      <c r="Y384" s="95"/>
      <c r="Z384" s="90"/>
      <c r="AA384" s="90"/>
      <c r="AB384" s="96"/>
      <c r="AC384" s="960"/>
      <c r="AD384" s="103"/>
      <c r="AE384" s="103"/>
      <c r="AF384" s="103"/>
      <c r="AG384" s="103"/>
      <c r="AH384" s="103"/>
      <c r="AI384" s="103"/>
      <c r="AJ384" s="103"/>
      <c r="AK384" s="103"/>
      <c r="AL384" s="103"/>
      <c r="AM384" s="103"/>
      <c r="AN384" s="103"/>
      <c r="AO384" s="103"/>
    </row>
    <row r="385" spans="1:41" s="82" customFormat="1" ht="17.25" thickBot="1">
      <c r="A385" s="142"/>
      <c r="B385" s="143"/>
      <c r="C385" s="143"/>
      <c r="D385" s="144"/>
      <c r="E385" s="987" t="s">
        <v>447</v>
      </c>
      <c r="F385" s="988"/>
      <c r="G385" s="989"/>
      <c r="H385" s="990"/>
      <c r="I385" s="961"/>
      <c r="J385" s="103"/>
      <c r="K385" s="89">
        <v>5</v>
      </c>
      <c r="L385" s="90">
        <v>18900</v>
      </c>
      <c r="M385" s="90">
        <v>10</v>
      </c>
      <c r="N385" s="90">
        <v>1</v>
      </c>
      <c r="O385" s="91"/>
      <c r="P385" s="90"/>
      <c r="Q385" s="90"/>
      <c r="R385" s="92"/>
      <c r="S385" s="960"/>
      <c r="T385" s="80"/>
      <c r="U385" s="89">
        <v>6</v>
      </c>
      <c r="V385" s="90">
        <v>18800</v>
      </c>
      <c r="W385" s="90">
        <v>10</v>
      </c>
      <c r="X385" s="94">
        <v>1</v>
      </c>
      <c r="Y385" s="95"/>
      <c r="Z385" s="90"/>
      <c r="AA385" s="90"/>
      <c r="AB385" s="96"/>
      <c r="AC385" s="960"/>
      <c r="AD385" s="103"/>
      <c r="AE385" s="103"/>
      <c r="AF385" s="103"/>
      <c r="AG385" s="103"/>
      <c r="AH385" s="103"/>
      <c r="AI385" s="103"/>
      <c r="AJ385" s="103"/>
      <c r="AK385" s="103"/>
      <c r="AL385" s="103"/>
      <c r="AM385" s="103"/>
      <c r="AN385" s="103"/>
      <c r="AO385" s="103"/>
    </row>
    <row r="386" spans="1:41" s="82" customFormat="1">
      <c r="A386" s="160"/>
      <c r="B386" s="160"/>
      <c r="C386" s="160"/>
      <c r="D386" s="160"/>
      <c r="E386" s="127"/>
      <c r="F386" s="127"/>
      <c r="G386" s="127"/>
      <c r="H386" s="127"/>
      <c r="I386" s="178"/>
      <c r="J386" s="103"/>
      <c r="K386" s="89">
        <v>4</v>
      </c>
      <c r="L386" s="94">
        <v>19000</v>
      </c>
      <c r="M386" s="94">
        <v>10</v>
      </c>
      <c r="N386" s="90">
        <v>1</v>
      </c>
      <c r="O386" s="91"/>
      <c r="P386" s="90"/>
      <c r="Q386" s="90"/>
      <c r="R386" s="92"/>
      <c r="S386" s="960"/>
      <c r="T386" s="80"/>
      <c r="U386" s="89">
        <v>5</v>
      </c>
      <c r="V386" s="90">
        <v>18900</v>
      </c>
      <c r="W386" s="90">
        <v>10</v>
      </c>
      <c r="X386" s="94">
        <v>1</v>
      </c>
      <c r="Y386" s="95"/>
      <c r="Z386" s="90"/>
      <c r="AA386" s="90"/>
      <c r="AB386" s="96"/>
      <c r="AC386" s="960"/>
      <c r="AD386" s="103"/>
      <c r="AE386" s="103"/>
      <c r="AF386" s="103"/>
      <c r="AG386" s="103"/>
      <c r="AH386" s="103"/>
      <c r="AI386" s="103"/>
      <c r="AJ386" s="103"/>
      <c r="AK386" s="103"/>
      <c r="AL386" s="103"/>
      <c r="AM386" s="103"/>
      <c r="AN386" s="103"/>
      <c r="AO386" s="103"/>
    </row>
    <row r="387" spans="1:41" s="82" customFormat="1">
      <c r="A387" s="160"/>
      <c r="B387" s="160"/>
      <c r="C387" s="160"/>
      <c r="D387" s="160"/>
      <c r="E387" s="127"/>
      <c r="F387" s="127"/>
      <c r="G387" s="127"/>
      <c r="H387" s="127"/>
      <c r="I387" s="178"/>
      <c r="J387" s="103"/>
      <c r="K387" s="89">
        <v>3</v>
      </c>
      <c r="L387" s="94">
        <v>19200</v>
      </c>
      <c r="M387" s="94">
        <v>11</v>
      </c>
      <c r="N387" s="94">
        <v>1</v>
      </c>
      <c r="O387" s="111"/>
      <c r="P387" s="112"/>
      <c r="Q387" s="112"/>
      <c r="R387" s="113"/>
      <c r="S387" s="960"/>
      <c r="T387" s="80"/>
      <c r="U387" s="89">
        <v>4</v>
      </c>
      <c r="V387" s="94">
        <v>19000</v>
      </c>
      <c r="W387" s="94">
        <v>10</v>
      </c>
      <c r="X387" s="94">
        <v>1</v>
      </c>
      <c r="Y387" s="95"/>
      <c r="Z387" s="90"/>
      <c r="AA387" s="90"/>
      <c r="AB387" s="96"/>
      <c r="AC387" s="960"/>
      <c r="AD387" s="103"/>
      <c r="AE387" s="103"/>
      <c r="AF387" s="103"/>
      <c r="AG387" s="103"/>
      <c r="AH387" s="103"/>
      <c r="AI387" s="103"/>
      <c r="AJ387" s="103"/>
      <c r="AK387" s="103"/>
      <c r="AL387" s="103"/>
      <c r="AM387" s="103"/>
      <c r="AN387" s="103"/>
      <c r="AO387" s="103"/>
    </row>
    <row r="388" spans="1:41" s="82" customFormat="1">
      <c r="A388" s="160"/>
      <c r="B388" s="160"/>
      <c r="C388" s="160"/>
      <c r="D388" s="160"/>
      <c r="E388" s="127"/>
      <c r="F388" s="127"/>
      <c r="G388" s="127"/>
      <c r="H388" s="127"/>
      <c r="I388" s="178"/>
      <c r="J388" s="103"/>
      <c r="K388" s="89">
        <v>2</v>
      </c>
      <c r="L388" s="94">
        <v>19300</v>
      </c>
      <c r="M388" s="94">
        <v>25</v>
      </c>
      <c r="N388" s="94">
        <v>1</v>
      </c>
      <c r="O388" s="111"/>
      <c r="P388" s="112"/>
      <c r="Q388" s="112"/>
      <c r="R388" s="113"/>
      <c r="S388" s="960"/>
      <c r="T388" s="103"/>
      <c r="U388" s="89">
        <v>3</v>
      </c>
      <c r="V388" s="94">
        <v>19200</v>
      </c>
      <c r="W388" s="94">
        <v>11</v>
      </c>
      <c r="X388" s="94">
        <v>1</v>
      </c>
      <c r="Y388" s="111"/>
      <c r="Z388" s="112"/>
      <c r="AA388" s="112"/>
      <c r="AB388" s="113"/>
      <c r="AC388" s="960"/>
      <c r="AD388" s="103"/>
      <c r="AE388" s="103"/>
      <c r="AF388" s="103"/>
      <c r="AG388" s="103"/>
      <c r="AH388" s="103"/>
      <c r="AI388" s="103"/>
      <c r="AJ388" s="103"/>
      <c r="AK388" s="103"/>
      <c r="AL388" s="103"/>
      <c r="AM388" s="103"/>
      <c r="AN388" s="103"/>
      <c r="AO388" s="103"/>
    </row>
    <row r="389" spans="1:41" s="82" customFormat="1">
      <c r="A389" s="160"/>
      <c r="B389" s="160"/>
      <c r="C389" s="160"/>
      <c r="D389" s="160"/>
      <c r="E389" s="127"/>
      <c r="F389" s="127"/>
      <c r="G389" s="127"/>
      <c r="H389" s="127"/>
      <c r="I389" s="178"/>
      <c r="J389" s="103"/>
      <c r="K389" s="89">
        <v>1</v>
      </c>
      <c r="L389" s="94" t="s">
        <v>624</v>
      </c>
      <c r="M389" s="94">
        <v>10</v>
      </c>
      <c r="N389" s="94">
        <v>1</v>
      </c>
      <c r="O389" s="111"/>
      <c r="P389" s="112"/>
      <c r="Q389" s="112"/>
      <c r="R389" s="113"/>
      <c r="S389" s="960"/>
      <c r="T389" s="80"/>
      <c r="U389" s="89">
        <v>2</v>
      </c>
      <c r="V389" s="94">
        <v>19300</v>
      </c>
      <c r="W389" s="94">
        <v>25</v>
      </c>
      <c r="X389" s="94">
        <v>1</v>
      </c>
      <c r="Y389" s="111"/>
      <c r="Z389" s="112"/>
      <c r="AA389" s="112"/>
      <c r="AB389" s="113"/>
      <c r="AC389" s="960"/>
      <c r="AD389" s="103"/>
      <c r="AE389" s="103"/>
      <c r="AF389" s="103"/>
      <c r="AG389" s="103"/>
      <c r="AH389" s="103"/>
      <c r="AI389" s="103"/>
      <c r="AJ389" s="103"/>
      <c r="AK389" s="103"/>
      <c r="AL389" s="103"/>
      <c r="AM389" s="103"/>
      <c r="AN389" s="103"/>
      <c r="AO389" s="103"/>
    </row>
    <row r="390" spans="1:41" s="82" customFormat="1" ht="17.25" thickBot="1">
      <c r="A390" s="160"/>
      <c r="B390" s="160"/>
      <c r="C390" s="160"/>
      <c r="D390" s="160"/>
      <c r="E390" s="127"/>
      <c r="F390" s="127"/>
      <c r="G390" s="127"/>
      <c r="H390" s="127"/>
      <c r="I390" s="178"/>
      <c r="J390" s="103"/>
      <c r="K390" s="104"/>
      <c r="L390" s="105"/>
      <c r="M390" s="105"/>
      <c r="N390" s="106"/>
      <c r="O390" s="991" t="s">
        <v>447</v>
      </c>
      <c r="P390" s="992"/>
      <c r="Q390" s="993"/>
      <c r="R390" s="994"/>
      <c r="S390" s="961"/>
      <c r="T390" s="103"/>
      <c r="U390" s="89">
        <v>1</v>
      </c>
      <c r="V390" s="94" t="s">
        <v>624</v>
      </c>
      <c r="W390" s="94">
        <v>10</v>
      </c>
      <c r="X390" s="94">
        <v>1</v>
      </c>
      <c r="Y390" s="111"/>
      <c r="Z390" s="112"/>
      <c r="AA390" s="112"/>
      <c r="AB390" s="113"/>
      <c r="AC390" s="960"/>
      <c r="AD390" s="103"/>
      <c r="AE390" s="103"/>
      <c r="AF390" s="103"/>
      <c r="AG390" s="103"/>
      <c r="AH390" s="103"/>
      <c r="AI390" s="103"/>
      <c r="AJ390" s="103"/>
      <c r="AK390" s="103"/>
      <c r="AL390" s="103"/>
      <c r="AM390" s="103"/>
      <c r="AN390" s="103"/>
      <c r="AO390" s="103"/>
    </row>
    <row r="391" spans="1:41" s="82" customFormat="1" ht="17.25" customHeight="1" thickBot="1">
      <c r="A391" s="160"/>
      <c r="B391" s="160"/>
      <c r="C391" s="160"/>
      <c r="D391" s="160"/>
      <c r="E391" s="127"/>
      <c r="F391" s="127"/>
      <c r="G391" s="127"/>
      <c r="H391" s="127"/>
      <c r="I391" s="178"/>
      <c r="J391" s="103"/>
      <c r="K391" s="103"/>
      <c r="L391" s="103"/>
      <c r="M391" s="103"/>
      <c r="N391" s="103"/>
      <c r="O391" s="103"/>
      <c r="P391" s="103"/>
      <c r="Q391" s="103"/>
      <c r="R391" s="103"/>
      <c r="S391" s="103"/>
      <c r="T391" s="80"/>
      <c r="U391" s="104"/>
      <c r="V391" s="105"/>
      <c r="W391" s="105"/>
      <c r="X391" s="106"/>
      <c r="Y391" s="995" t="s">
        <v>447</v>
      </c>
      <c r="Z391" s="996"/>
      <c r="AA391" s="996"/>
      <c r="AB391" s="997"/>
      <c r="AC391" s="961"/>
      <c r="AD391" s="103"/>
      <c r="AE391" s="103"/>
      <c r="AF391" s="103"/>
      <c r="AG391" s="103"/>
      <c r="AH391" s="103"/>
      <c r="AI391" s="103"/>
      <c r="AJ391" s="103"/>
      <c r="AK391" s="103"/>
      <c r="AL391" s="103"/>
      <c r="AM391" s="103"/>
      <c r="AN391" s="103"/>
      <c r="AO391" s="103"/>
    </row>
    <row r="392" spans="1:41" s="602" customFormat="1">
      <c r="A392" s="600"/>
      <c r="B392" s="600"/>
      <c r="C392" s="600"/>
      <c r="D392" s="600"/>
      <c r="E392" s="600"/>
      <c r="F392" s="600"/>
      <c r="G392" s="600"/>
      <c r="H392" s="600"/>
      <c r="I392" s="601"/>
      <c r="J392" s="603"/>
      <c r="K392" s="603"/>
      <c r="L392" s="603"/>
      <c r="M392" s="603"/>
      <c r="N392" s="603"/>
      <c r="O392" s="603"/>
      <c r="P392" s="603"/>
      <c r="Q392" s="603"/>
      <c r="R392" s="603"/>
      <c r="S392" s="603"/>
      <c r="U392" s="601"/>
      <c r="V392" s="601"/>
      <c r="W392" s="601"/>
      <c r="X392" s="601"/>
      <c r="Y392" s="600"/>
      <c r="Z392" s="600"/>
      <c r="AA392" s="600"/>
      <c r="AB392" s="600"/>
      <c r="AC392" s="601"/>
      <c r="AD392" s="603"/>
      <c r="AE392" s="603"/>
      <c r="AF392" s="603"/>
      <c r="AG392" s="603"/>
      <c r="AH392" s="603"/>
      <c r="AI392" s="603"/>
      <c r="AJ392" s="603"/>
      <c r="AK392" s="603"/>
      <c r="AL392" s="603"/>
      <c r="AM392" s="603"/>
      <c r="AN392" s="603"/>
      <c r="AO392" s="603"/>
    </row>
    <row r="393" spans="1:41" s="602" customFormat="1" ht="17.25" thickBot="1">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03"/>
      <c r="AL393" s="603"/>
      <c r="AM393" s="603"/>
      <c r="AN393" s="603"/>
      <c r="AO393" s="603"/>
    </row>
    <row r="394" spans="1:41" s="82" customFormat="1" ht="16.5" customHeight="1">
      <c r="A394" s="966" t="s">
        <v>864</v>
      </c>
      <c r="B394" s="967"/>
      <c r="C394" s="967"/>
      <c r="D394" s="967"/>
      <c r="E394" s="967"/>
      <c r="F394" s="967"/>
      <c r="G394" s="967"/>
      <c r="H394" s="968"/>
      <c r="I394" s="198" t="s">
        <v>865</v>
      </c>
      <c r="J394" s="103"/>
      <c r="K394" s="966" t="s">
        <v>866</v>
      </c>
      <c r="L394" s="967"/>
      <c r="M394" s="967"/>
      <c r="N394" s="967"/>
      <c r="O394" s="967"/>
      <c r="P394" s="967"/>
      <c r="Q394" s="967"/>
      <c r="R394" s="968"/>
      <c r="S394" s="198" t="s">
        <v>867</v>
      </c>
      <c r="T394" s="103"/>
      <c r="U394" s="966" t="s">
        <v>868</v>
      </c>
      <c r="V394" s="967"/>
      <c r="W394" s="967"/>
      <c r="X394" s="967"/>
      <c r="Y394" s="967"/>
      <c r="Z394" s="967"/>
      <c r="AA394" s="967"/>
      <c r="AB394" s="968"/>
      <c r="AC394" s="198" t="s">
        <v>869</v>
      </c>
      <c r="AD394" s="103"/>
      <c r="AE394" s="103"/>
      <c r="AF394" s="103"/>
      <c r="AG394" s="103"/>
      <c r="AH394" s="103"/>
      <c r="AI394" s="103"/>
      <c r="AJ394" s="103"/>
      <c r="AK394" s="103"/>
      <c r="AL394" s="103"/>
      <c r="AM394" s="103"/>
      <c r="AN394" s="103"/>
      <c r="AO394" s="103"/>
    </row>
    <row r="395" spans="1:41" s="82" customFormat="1" ht="17.25" thickBot="1">
      <c r="A395" s="969"/>
      <c r="B395" s="970"/>
      <c r="C395" s="970"/>
      <c r="D395" s="970"/>
      <c r="E395" s="970"/>
      <c r="F395" s="970"/>
      <c r="G395" s="970"/>
      <c r="H395" s="971"/>
      <c r="I395" s="199" t="s">
        <v>870</v>
      </c>
      <c r="J395" s="103"/>
      <c r="K395" s="969"/>
      <c r="L395" s="970"/>
      <c r="M395" s="970"/>
      <c r="N395" s="970"/>
      <c r="O395" s="970"/>
      <c r="P395" s="970"/>
      <c r="Q395" s="970"/>
      <c r="R395" s="971"/>
      <c r="S395" s="199" t="s">
        <v>871</v>
      </c>
      <c r="T395" s="80"/>
      <c r="U395" s="969"/>
      <c r="V395" s="970"/>
      <c r="W395" s="970"/>
      <c r="X395" s="970"/>
      <c r="Y395" s="970"/>
      <c r="Z395" s="970"/>
      <c r="AA395" s="970"/>
      <c r="AB395" s="971"/>
      <c r="AC395" s="199" t="s">
        <v>872</v>
      </c>
      <c r="AD395" s="103"/>
      <c r="AE395" s="103"/>
      <c r="AF395" s="103"/>
      <c r="AG395" s="103"/>
      <c r="AH395" s="103"/>
      <c r="AI395" s="103"/>
      <c r="AJ395" s="103"/>
      <c r="AK395" s="103"/>
      <c r="AL395" s="103"/>
      <c r="AM395" s="103"/>
      <c r="AN395" s="103"/>
      <c r="AO395" s="103"/>
    </row>
    <row r="396" spans="1:41" s="82" customFormat="1" ht="31.5">
      <c r="A396" s="972" t="s">
        <v>428</v>
      </c>
      <c r="B396" s="973"/>
      <c r="C396" s="973"/>
      <c r="D396" s="974"/>
      <c r="E396" s="975" t="s">
        <v>429</v>
      </c>
      <c r="F396" s="976"/>
      <c r="G396" s="973"/>
      <c r="H396" s="977"/>
      <c r="I396" s="83" t="s">
        <v>873</v>
      </c>
      <c r="J396" s="103"/>
      <c r="K396" s="978" t="s">
        <v>428</v>
      </c>
      <c r="L396" s="958"/>
      <c r="M396" s="958"/>
      <c r="N396" s="979"/>
      <c r="O396" s="956" t="s">
        <v>429</v>
      </c>
      <c r="P396" s="957"/>
      <c r="Q396" s="958"/>
      <c r="R396" s="959"/>
      <c r="S396" s="83" t="s">
        <v>873</v>
      </c>
      <c r="T396" s="80"/>
      <c r="U396" s="978" t="s">
        <v>428</v>
      </c>
      <c r="V396" s="958"/>
      <c r="W396" s="958"/>
      <c r="X396" s="979"/>
      <c r="Y396" s="956" t="s">
        <v>429</v>
      </c>
      <c r="Z396" s="957"/>
      <c r="AA396" s="958"/>
      <c r="AB396" s="959"/>
      <c r="AC396" s="83" t="s">
        <v>873</v>
      </c>
      <c r="AD396" s="103"/>
      <c r="AE396"/>
      <c r="AF396" s="103"/>
      <c r="AG396" s="103"/>
      <c r="AH396" s="103"/>
      <c r="AI396" s="103"/>
      <c r="AJ396" s="103"/>
      <c r="AK396" s="103"/>
      <c r="AL396" s="103"/>
      <c r="AM396" s="103"/>
      <c r="AN396" s="103"/>
      <c r="AO396" s="103"/>
    </row>
    <row r="397" spans="1:41" ht="63">
      <c r="A397" s="84" t="s">
        <v>433</v>
      </c>
      <c r="B397" s="85" t="s">
        <v>304</v>
      </c>
      <c r="C397" s="85" t="s">
        <v>434</v>
      </c>
      <c r="D397" s="85" t="s">
        <v>439</v>
      </c>
      <c r="E397" s="86" t="s">
        <v>436</v>
      </c>
      <c r="F397" s="85" t="s">
        <v>304</v>
      </c>
      <c r="G397" s="85" t="s">
        <v>434</v>
      </c>
      <c r="H397" s="87" t="s">
        <v>437</v>
      </c>
      <c r="I397" s="88" t="s">
        <v>2074</v>
      </c>
      <c r="K397" s="89" t="s">
        <v>433</v>
      </c>
      <c r="L397" s="90" t="s">
        <v>304</v>
      </c>
      <c r="M397" s="90" t="s">
        <v>434</v>
      </c>
      <c r="N397" s="90" t="s">
        <v>439</v>
      </c>
      <c r="O397" s="91" t="s">
        <v>436</v>
      </c>
      <c r="P397" s="90" t="s">
        <v>304</v>
      </c>
      <c r="Q397" s="90" t="s">
        <v>434</v>
      </c>
      <c r="R397" s="92" t="s">
        <v>437</v>
      </c>
      <c r="S397" s="93" t="s">
        <v>2074</v>
      </c>
      <c r="T397" s="80"/>
      <c r="U397" s="89" t="s">
        <v>436</v>
      </c>
      <c r="V397" s="90" t="s">
        <v>304</v>
      </c>
      <c r="W397" s="90" t="s">
        <v>440</v>
      </c>
      <c r="X397" s="94" t="s">
        <v>437</v>
      </c>
      <c r="Y397" s="95" t="s">
        <v>436</v>
      </c>
      <c r="Z397" s="90" t="s">
        <v>304</v>
      </c>
      <c r="AA397" s="90" t="s">
        <v>440</v>
      </c>
      <c r="AB397" s="96" t="s">
        <v>437</v>
      </c>
      <c r="AC397" s="93" t="s">
        <v>2074</v>
      </c>
      <c r="AE397" s="201"/>
      <c r="AF397" s="201"/>
      <c r="AG397" s="201"/>
      <c r="AH397" s="201"/>
      <c r="AI397" s="201"/>
      <c r="AJ397" s="201"/>
      <c r="AK397" s="201"/>
      <c r="AL397" s="201"/>
      <c r="AM397" s="201"/>
    </row>
    <row r="398" spans="1:41" s="82" customFormat="1" ht="17.25" customHeight="1">
      <c r="A398" s="84">
        <v>5</v>
      </c>
      <c r="B398" s="85">
        <v>18900</v>
      </c>
      <c r="C398" s="85">
        <v>10</v>
      </c>
      <c r="D398" s="85">
        <v>1</v>
      </c>
      <c r="E398" s="86"/>
      <c r="F398" s="85"/>
      <c r="G398" s="85"/>
      <c r="H398" s="87"/>
      <c r="I398" s="960"/>
      <c r="J398" s="103"/>
      <c r="K398" s="89">
        <v>10</v>
      </c>
      <c r="L398" s="90">
        <v>18400</v>
      </c>
      <c r="M398" s="90">
        <v>10</v>
      </c>
      <c r="N398" s="90">
        <v>1</v>
      </c>
      <c r="O398" s="91"/>
      <c r="P398" s="90"/>
      <c r="Q398" s="90"/>
      <c r="R398" s="92"/>
      <c r="S398" s="962"/>
      <c r="T398" s="80"/>
      <c r="U398" s="89">
        <v>255</v>
      </c>
      <c r="V398" s="90" t="s">
        <v>624</v>
      </c>
      <c r="W398" s="90">
        <v>30</v>
      </c>
      <c r="X398" s="90">
        <v>3</v>
      </c>
      <c r="Y398" s="91"/>
      <c r="Z398" s="90"/>
      <c r="AA398" s="90"/>
      <c r="AB398" s="92"/>
      <c r="AC398" s="962"/>
      <c r="AD398" s="103"/>
      <c r="AE398" s="128"/>
      <c r="AF398" s="202"/>
      <c r="AG398" s="202"/>
      <c r="AH398" s="202"/>
      <c r="AI398" s="202"/>
      <c r="AJ398" s="202"/>
      <c r="AK398" s="202"/>
      <c r="AL398" s="202"/>
      <c r="AM398" s="201"/>
      <c r="AN398" s="103"/>
      <c r="AO398" s="103"/>
    </row>
    <row r="399" spans="1:41" s="82" customFormat="1">
      <c r="A399" s="84">
        <v>4</v>
      </c>
      <c r="B399" s="85">
        <v>19000</v>
      </c>
      <c r="C399" s="85">
        <v>10</v>
      </c>
      <c r="D399" s="85">
        <v>1</v>
      </c>
      <c r="E399" s="86"/>
      <c r="F399" s="85"/>
      <c r="G399" s="85"/>
      <c r="H399" s="87"/>
      <c r="I399" s="960"/>
      <c r="J399" s="103"/>
      <c r="K399" s="89">
        <v>9</v>
      </c>
      <c r="L399" s="90">
        <v>18500</v>
      </c>
      <c r="M399" s="90">
        <v>10</v>
      </c>
      <c r="N399" s="90">
        <v>1</v>
      </c>
      <c r="O399" s="91"/>
      <c r="P399" s="90"/>
      <c r="Q399" s="90"/>
      <c r="R399" s="92"/>
      <c r="S399" s="960"/>
      <c r="T399" s="80"/>
      <c r="U399" s="89">
        <v>10</v>
      </c>
      <c r="V399" s="90">
        <v>18400</v>
      </c>
      <c r="W399" s="90">
        <v>10</v>
      </c>
      <c r="X399" s="94">
        <v>1</v>
      </c>
      <c r="Y399" s="95"/>
      <c r="Z399" s="90"/>
      <c r="AA399" s="90"/>
      <c r="AB399" s="96"/>
      <c r="AC399" s="960"/>
      <c r="AD399" s="103"/>
      <c r="AE399" s="128"/>
      <c r="AF399" s="202"/>
      <c r="AG399" s="202"/>
      <c r="AH399" s="128"/>
      <c r="AI399" s="128"/>
      <c r="AJ399" s="202"/>
      <c r="AK399" s="202"/>
      <c r="AL399" s="128"/>
      <c r="AM399" s="201"/>
      <c r="AN399" s="103"/>
      <c r="AO399" s="103"/>
    </row>
    <row r="400" spans="1:41" s="82" customFormat="1">
      <c r="A400" s="84">
        <v>3</v>
      </c>
      <c r="B400" s="100">
        <v>19200</v>
      </c>
      <c r="C400" s="100">
        <v>11</v>
      </c>
      <c r="D400" s="100">
        <v>1</v>
      </c>
      <c r="E400" s="108"/>
      <c r="F400" s="109"/>
      <c r="G400" s="109"/>
      <c r="H400" s="110"/>
      <c r="I400" s="960"/>
      <c r="J400" s="103"/>
      <c r="K400" s="89">
        <v>8</v>
      </c>
      <c r="L400" s="90">
        <v>18600</v>
      </c>
      <c r="M400" s="90">
        <v>10</v>
      </c>
      <c r="N400" s="90">
        <v>1</v>
      </c>
      <c r="O400" s="91"/>
      <c r="P400" s="90"/>
      <c r="Q400" s="90"/>
      <c r="R400" s="92"/>
      <c r="S400" s="960"/>
      <c r="T400" s="80"/>
      <c r="U400" s="89">
        <v>9</v>
      </c>
      <c r="V400" s="90">
        <v>18500</v>
      </c>
      <c r="W400" s="90">
        <v>10</v>
      </c>
      <c r="X400" s="94">
        <v>1</v>
      </c>
      <c r="Y400" s="95"/>
      <c r="Z400" s="90"/>
      <c r="AA400" s="90"/>
      <c r="AB400" s="96"/>
      <c r="AC400" s="960"/>
      <c r="AD400" s="103"/>
      <c r="AE400" s="128"/>
      <c r="AF400" s="202"/>
      <c r="AG400" s="202"/>
      <c r="AH400" s="128"/>
      <c r="AI400" s="128"/>
      <c r="AJ400" s="202"/>
      <c r="AK400" s="202"/>
      <c r="AL400" s="128"/>
      <c r="AM400" s="201"/>
      <c r="AN400" s="103"/>
      <c r="AO400" s="103"/>
    </row>
    <row r="401" spans="1:41" s="82" customFormat="1">
      <c r="A401" s="84">
        <v>2</v>
      </c>
      <c r="B401" s="100">
        <v>19300</v>
      </c>
      <c r="C401" s="100">
        <v>25</v>
      </c>
      <c r="D401" s="100">
        <v>1</v>
      </c>
      <c r="E401" s="108"/>
      <c r="F401" s="109"/>
      <c r="G401" s="109"/>
      <c r="H401" s="110"/>
      <c r="I401" s="960"/>
      <c r="J401" s="103"/>
      <c r="K401" s="89">
        <v>7</v>
      </c>
      <c r="L401" s="90">
        <v>18700</v>
      </c>
      <c r="M401" s="90">
        <v>10</v>
      </c>
      <c r="N401" s="90">
        <v>1</v>
      </c>
      <c r="O401" s="91"/>
      <c r="P401" s="90"/>
      <c r="Q401" s="90"/>
      <c r="R401" s="92"/>
      <c r="S401" s="960"/>
      <c r="T401" s="80"/>
      <c r="U401" s="89">
        <v>8</v>
      </c>
      <c r="V401" s="90">
        <v>18600</v>
      </c>
      <c r="W401" s="90">
        <v>10</v>
      </c>
      <c r="X401" s="94">
        <v>1</v>
      </c>
      <c r="Y401" s="95"/>
      <c r="Z401" s="90"/>
      <c r="AA401" s="90"/>
      <c r="AB401" s="96"/>
      <c r="AC401" s="960"/>
      <c r="AD401" s="103"/>
      <c r="AE401" s="128"/>
      <c r="AF401" s="202"/>
      <c r="AG401" s="202"/>
      <c r="AH401" s="128"/>
      <c r="AI401" s="128"/>
      <c r="AJ401" s="202"/>
      <c r="AK401" s="202"/>
      <c r="AL401" s="128"/>
      <c r="AM401" s="201"/>
      <c r="AN401" s="103"/>
      <c r="AO401" s="103"/>
    </row>
    <row r="402" spans="1:41" s="82" customFormat="1" ht="17.25" thickBot="1">
      <c r="A402" s="117">
        <v>1</v>
      </c>
      <c r="B402" s="143" t="s">
        <v>624</v>
      </c>
      <c r="C402" s="118">
        <v>10</v>
      </c>
      <c r="D402" s="119">
        <v>1</v>
      </c>
      <c r="E402" s="120">
        <v>1</v>
      </c>
      <c r="F402" s="118" t="s">
        <v>624</v>
      </c>
      <c r="G402" s="118">
        <v>10</v>
      </c>
      <c r="H402" s="121">
        <v>1</v>
      </c>
      <c r="I402" s="961"/>
      <c r="J402" s="103"/>
      <c r="K402" s="89">
        <v>6</v>
      </c>
      <c r="L402" s="90">
        <v>18800</v>
      </c>
      <c r="M402" s="90">
        <v>10</v>
      </c>
      <c r="N402" s="90">
        <v>1</v>
      </c>
      <c r="O402" s="91"/>
      <c r="P402" s="90"/>
      <c r="Q402" s="90"/>
      <c r="R402" s="92"/>
      <c r="S402" s="960"/>
      <c r="T402" s="80"/>
      <c r="U402" s="89">
        <v>7</v>
      </c>
      <c r="V402" s="90">
        <v>18700</v>
      </c>
      <c r="W402" s="90">
        <v>10</v>
      </c>
      <c r="X402" s="94">
        <v>1</v>
      </c>
      <c r="Y402" s="95"/>
      <c r="Z402" s="90"/>
      <c r="AA402" s="90"/>
      <c r="AB402" s="96"/>
      <c r="AC402" s="960"/>
      <c r="AD402" s="103"/>
      <c r="AE402" s="128"/>
      <c r="AF402" s="202"/>
      <c r="AG402" s="202"/>
      <c r="AH402" s="128"/>
      <c r="AI402" s="128"/>
      <c r="AJ402" s="202"/>
      <c r="AK402" s="202"/>
      <c r="AL402" s="128"/>
      <c r="AM402" s="201"/>
      <c r="AN402" s="103"/>
      <c r="AO402" s="103"/>
    </row>
    <row r="403" spans="1:41" s="82" customFormat="1">
      <c r="A403" s="127"/>
      <c r="B403" s="160"/>
      <c r="C403" s="127"/>
      <c r="D403" s="127"/>
      <c r="E403" s="127"/>
      <c r="F403" s="127"/>
      <c r="G403" s="127"/>
      <c r="H403" s="127"/>
      <c r="I403" s="178"/>
      <c r="J403" s="103"/>
      <c r="K403" s="89">
        <v>5</v>
      </c>
      <c r="L403" s="90">
        <v>18900</v>
      </c>
      <c r="M403" s="90">
        <v>10</v>
      </c>
      <c r="N403" s="90">
        <v>1</v>
      </c>
      <c r="O403" s="91"/>
      <c r="P403" s="90"/>
      <c r="Q403" s="90"/>
      <c r="R403" s="92"/>
      <c r="S403" s="960"/>
      <c r="T403" s="80"/>
      <c r="U403" s="89">
        <v>6</v>
      </c>
      <c r="V403" s="90">
        <v>18800</v>
      </c>
      <c r="W403" s="90">
        <v>10</v>
      </c>
      <c r="X403" s="94">
        <v>1</v>
      </c>
      <c r="Y403" s="95"/>
      <c r="Z403" s="90"/>
      <c r="AA403" s="90"/>
      <c r="AB403" s="96"/>
      <c r="AC403" s="960"/>
      <c r="AD403" s="103"/>
      <c r="AE403" s="128"/>
      <c r="AF403" s="202"/>
      <c r="AG403" s="202"/>
      <c r="AH403" s="128"/>
      <c r="AI403" s="128"/>
      <c r="AJ403" s="202"/>
      <c r="AK403" s="202"/>
      <c r="AL403" s="128"/>
      <c r="AM403" s="201"/>
      <c r="AN403" s="103"/>
      <c r="AO403" s="103"/>
    </row>
    <row r="404" spans="1:41" s="82" customFormat="1" ht="17.25" customHeight="1">
      <c r="A404" s="127"/>
      <c r="B404" s="160"/>
      <c r="C404" s="127"/>
      <c r="D404" s="127"/>
      <c r="E404" s="127"/>
      <c r="F404" s="127"/>
      <c r="G404" s="127"/>
      <c r="H404" s="127"/>
      <c r="I404" s="178"/>
      <c r="J404" s="103"/>
      <c r="K404" s="89">
        <v>4</v>
      </c>
      <c r="L404" s="90">
        <v>19000</v>
      </c>
      <c r="M404" s="90">
        <v>10</v>
      </c>
      <c r="N404" s="90">
        <v>1</v>
      </c>
      <c r="O404" s="91"/>
      <c r="P404" s="90"/>
      <c r="Q404" s="90"/>
      <c r="R404" s="92"/>
      <c r="S404" s="960"/>
      <c r="T404" s="80"/>
      <c r="U404" s="89">
        <v>5</v>
      </c>
      <c r="V404" s="90">
        <v>18900</v>
      </c>
      <c r="W404" s="90">
        <v>10</v>
      </c>
      <c r="X404" s="94">
        <v>1</v>
      </c>
      <c r="Y404" s="95"/>
      <c r="Z404" s="90"/>
      <c r="AA404" s="90"/>
      <c r="AB404" s="96"/>
      <c r="AC404" s="960"/>
      <c r="AD404" s="103"/>
      <c r="AE404" s="128"/>
      <c r="AF404" s="202"/>
      <c r="AG404" s="202"/>
      <c r="AH404" s="128"/>
      <c r="AI404" s="128"/>
      <c r="AJ404" s="202"/>
      <c r="AK404" s="202"/>
      <c r="AL404" s="128"/>
      <c r="AM404" s="201"/>
      <c r="AN404" s="103"/>
      <c r="AO404" s="103"/>
    </row>
    <row r="405" spans="1:41" s="82" customFormat="1">
      <c r="A405" s="127"/>
      <c r="B405" s="160"/>
      <c r="C405" s="127"/>
      <c r="D405" s="127"/>
      <c r="E405" s="127"/>
      <c r="F405" s="127"/>
      <c r="G405" s="127"/>
      <c r="H405" s="203"/>
      <c r="I405" s="204"/>
      <c r="J405" s="103"/>
      <c r="K405" s="89">
        <v>3</v>
      </c>
      <c r="L405" s="94">
        <v>19200</v>
      </c>
      <c r="M405" s="94">
        <v>11</v>
      </c>
      <c r="N405" s="94">
        <v>1</v>
      </c>
      <c r="O405" s="111"/>
      <c r="P405" s="112"/>
      <c r="Q405" s="112"/>
      <c r="R405" s="113"/>
      <c r="S405" s="960"/>
      <c r="T405" s="80"/>
      <c r="U405" s="89">
        <v>4</v>
      </c>
      <c r="V405" s="90">
        <v>19000</v>
      </c>
      <c r="W405" s="90">
        <v>10</v>
      </c>
      <c r="X405" s="94">
        <v>1</v>
      </c>
      <c r="Y405" s="95"/>
      <c r="Z405" s="90"/>
      <c r="AA405" s="90"/>
      <c r="AB405" s="96"/>
      <c r="AC405" s="960"/>
      <c r="AD405" s="103"/>
      <c r="AE405" s="128"/>
      <c r="AF405" s="202"/>
      <c r="AG405" s="202"/>
      <c r="AH405" s="128"/>
      <c r="AI405" s="128"/>
      <c r="AJ405" s="202"/>
      <c r="AK405" s="202"/>
      <c r="AL405" s="128"/>
      <c r="AM405" s="201"/>
      <c r="AN405" s="103"/>
      <c r="AO405" s="103"/>
    </row>
    <row r="406" spans="1:41" s="82" customFormat="1">
      <c r="A406" s="127"/>
      <c r="B406" s="160"/>
      <c r="C406" s="127"/>
      <c r="D406" s="127"/>
      <c r="E406" s="127"/>
      <c r="F406" s="127"/>
      <c r="G406" s="127"/>
      <c r="H406" s="127"/>
      <c r="I406" s="178"/>
      <c r="J406" s="103"/>
      <c r="K406" s="89">
        <v>2</v>
      </c>
      <c r="L406" s="94">
        <v>19300</v>
      </c>
      <c r="M406" s="94">
        <v>25</v>
      </c>
      <c r="N406" s="94">
        <v>1</v>
      </c>
      <c r="O406" s="111"/>
      <c r="P406" s="112"/>
      <c r="Q406" s="112"/>
      <c r="R406" s="113"/>
      <c r="S406" s="960"/>
      <c r="T406" s="103"/>
      <c r="U406" s="89">
        <v>3</v>
      </c>
      <c r="V406" s="94">
        <v>19200</v>
      </c>
      <c r="W406" s="94">
        <v>11</v>
      </c>
      <c r="X406" s="94">
        <v>1</v>
      </c>
      <c r="Y406" s="111"/>
      <c r="Z406" s="112"/>
      <c r="AA406" s="112"/>
      <c r="AB406" s="113"/>
      <c r="AC406" s="960"/>
      <c r="AD406" s="103"/>
      <c r="AE406" s="128"/>
      <c r="AF406" s="128"/>
      <c r="AG406" s="128"/>
      <c r="AH406" s="128"/>
      <c r="AI406" s="205"/>
      <c r="AJ406" s="205"/>
      <c r="AK406" s="205"/>
      <c r="AL406" s="205"/>
      <c r="AM406" s="201"/>
      <c r="AN406" s="103"/>
      <c r="AO406" s="103"/>
    </row>
    <row r="407" spans="1:41" s="82" customFormat="1" ht="17.25" thickBot="1">
      <c r="A407" s="127"/>
      <c r="B407" s="160"/>
      <c r="C407" s="127"/>
      <c r="D407" s="127"/>
      <c r="E407" s="127"/>
      <c r="F407" s="127"/>
      <c r="G407" s="127"/>
      <c r="H407" s="127"/>
      <c r="I407" s="178"/>
      <c r="J407" s="103"/>
      <c r="K407" s="122">
        <v>1</v>
      </c>
      <c r="L407" s="123" t="s">
        <v>624</v>
      </c>
      <c r="M407" s="123">
        <v>10</v>
      </c>
      <c r="N407" s="123">
        <v>1</v>
      </c>
      <c r="O407" s="125">
        <v>1</v>
      </c>
      <c r="P407" s="123" t="s">
        <v>624</v>
      </c>
      <c r="Q407" s="123">
        <v>10</v>
      </c>
      <c r="R407" s="126">
        <v>1</v>
      </c>
      <c r="S407" s="961"/>
      <c r="T407" s="80"/>
      <c r="U407" s="89">
        <v>2</v>
      </c>
      <c r="V407" s="94">
        <v>19300</v>
      </c>
      <c r="W407" s="94">
        <v>25</v>
      </c>
      <c r="X407" s="94">
        <v>1</v>
      </c>
      <c r="Y407" s="111"/>
      <c r="Z407" s="112"/>
      <c r="AA407" s="112"/>
      <c r="AB407" s="113"/>
      <c r="AC407" s="960"/>
      <c r="AD407" s="103"/>
      <c r="AE407" s="128"/>
      <c r="AF407" s="128"/>
      <c r="AG407" s="128"/>
      <c r="AH407" s="128"/>
      <c r="AI407" s="205"/>
      <c r="AJ407" s="205"/>
      <c r="AK407" s="205"/>
      <c r="AL407" s="205"/>
      <c r="AM407" s="201"/>
      <c r="AN407" s="103"/>
      <c r="AO407" s="103"/>
    </row>
    <row r="408" spans="1:41" s="82" customFormat="1" ht="17.25" thickBot="1">
      <c r="A408" s="127"/>
      <c r="B408" s="160"/>
      <c r="C408" s="127"/>
      <c r="D408" s="127"/>
      <c r="E408" s="127"/>
      <c r="F408" s="127"/>
      <c r="G408" s="127"/>
      <c r="H408" s="127"/>
      <c r="I408" s="178"/>
      <c r="J408" s="178"/>
      <c r="K408" s="178"/>
      <c r="L408" s="178"/>
      <c r="M408" s="178"/>
      <c r="N408" s="178"/>
      <c r="O408" s="178"/>
      <c r="P408" s="178"/>
      <c r="Q408" s="178"/>
      <c r="R408" s="178"/>
      <c r="S408" s="178"/>
      <c r="T408" s="103"/>
      <c r="U408" s="122">
        <v>1</v>
      </c>
      <c r="V408" s="123" t="s">
        <v>624</v>
      </c>
      <c r="W408" s="123">
        <v>10</v>
      </c>
      <c r="X408" s="123">
        <v>1</v>
      </c>
      <c r="Y408" s="120">
        <v>1</v>
      </c>
      <c r="Z408" s="118" t="s">
        <v>624</v>
      </c>
      <c r="AA408" s="118">
        <v>10</v>
      </c>
      <c r="AB408" s="121">
        <v>1</v>
      </c>
      <c r="AC408" s="961"/>
      <c r="AD408" s="103"/>
      <c r="AE408" s="128"/>
      <c r="AF408" s="128"/>
      <c r="AG408" s="128"/>
      <c r="AH408" s="128"/>
      <c r="AI408" s="128"/>
      <c r="AJ408" s="128"/>
      <c r="AK408" s="128"/>
      <c r="AL408" s="128"/>
      <c r="AM408" s="201"/>
      <c r="AN408" s="103"/>
      <c r="AO408" s="103"/>
    </row>
    <row r="409" spans="1:41" s="602" customFormat="1">
      <c r="A409" s="600"/>
      <c r="B409" s="601"/>
      <c r="C409" s="600"/>
      <c r="D409" s="600"/>
      <c r="E409" s="600"/>
      <c r="F409" s="600"/>
      <c r="G409" s="600"/>
      <c r="H409" s="600"/>
      <c r="I409" s="606"/>
      <c r="J409" s="606"/>
      <c r="K409" s="606"/>
      <c r="L409" s="606"/>
      <c r="M409" s="606"/>
      <c r="N409" s="606"/>
      <c r="O409" s="606"/>
      <c r="P409" s="606"/>
      <c r="Q409" s="606"/>
      <c r="R409" s="606"/>
      <c r="S409" s="606"/>
      <c r="T409" s="603"/>
      <c r="U409" s="600"/>
      <c r="V409" s="600"/>
      <c r="W409" s="600"/>
      <c r="X409" s="600"/>
      <c r="Y409" s="600"/>
      <c r="Z409" s="600"/>
      <c r="AA409" s="600"/>
      <c r="AB409" s="600"/>
      <c r="AC409" s="606"/>
      <c r="AD409" s="603"/>
      <c r="AE409" s="611"/>
      <c r="AF409" s="611"/>
      <c r="AG409" s="611"/>
      <c r="AH409" s="611"/>
      <c r="AI409" s="980"/>
      <c r="AJ409" s="980"/>
      <c r="AK409" s="980"/>
      <c r="AL409" s="980"/>
      <c r="AM409" s="611"/>
      <c r="AN409" s="603"/>
      <c r="AO409" s="603"/>
    </row>
    <row r="410" spans="1:41" s="602" customFormat="1" ht="17.25" thickBot="1">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3"/>
      <c r="AL410" s="603"/>
      <c r="AM410" s="603"/>
      <c r="AN410" s="603"/>
      <c r="AO410" s="603"/>
    </row>
    <row r="411" spans="1:41" s="82" customFormat="1" ht="16.5" customHeight="1">
      <c r="A411" s="966" t="s">
        <v>874</v>
      </c>
      <c r="B411" s="967"/>
      <c r="C411" s="967"/>
      <c r="D411" s="967"/>
      <c r="E411" s="967"/>
      <c r="F411" s="967"/>
      <c r="G411" s="967"/>
      <c r="H411" s="968"/>
      <c r="I411" s="198" t="s">
        <v>837</v>
      </c>
      <c r="J411" s="103"/>
      <c r="K411" s="966" t="s">
        <v>875</v>
      </c>
      <c r="L411" s="967"/>
      <c r="M411" s="967"/>
      <c r="N411" s="967"/>
      <c r="O411" s="967"/>
      <c r="P411" s="967"/>
      <c r="Q411" s="967"/>
      <c r="R411" s="968"/>
      <c r="S411" s="198" t="s">
        <v>876</v>
      </c>
      <c r="T411" s="103"/>
      <c r="U411" s="981" t="s">
        <v>877</v>
      </c>
      <c r="V411" s="982"/>
      <c r="W411" s="982"/>
      <c r="X411" s="982"/>
      <c r="Y411" s="982"/>
      <c r="Z411" s="982"/>
      <c r="AA411" s="982"/>
      <c r="AB411" s="983"/>
      <c r="AC411" s="198" t="s">
        <v>829</v>
      </c>
      <c r="AD411" s="103"/>
      <c r="AE411" s="103"/>
      <c r="AF411" s="103"/>
      <c r="AG411" s="103"/>
      <c r="AH411" s="103"/>
      <c r="AI411" s="103"/>
      <c r="AJ411" s="103"/>
      <c r="AK411" s="103"/>
      <c r="AL411" s="103"/>
      <c r="AM411" s="103"/>
      <c r="AN411" s="103"/>
      <c r="AO411" s="103"/>
    </row>
    <row r="412" spans="1:41" ht="17.25" thickBot="1">
      <c r="A412" s="969"/>
      <c r="B412" s="970"/>
      <c r="C412" s="970"/>
      <c r="D412" s="970"/>
      <c r="E412" s="970"/>
      <c r="F412" s="970"/>
      <c r="G412" s="970"/>
      <c r="H412" s="971"/>
      <c r="I412" s="199" t="s">
        <v>878</v>
      </c>
      <c r="K412" s="969"/>
      <c r="L412" s="970"/>
      <c r="M412" s="970"/>
      <c r="N412" s="970"/>
      <c r="O412" s="970"/>
      <c r="P412" s="970"/>
      <c r="Q412" s="970"/>
      <c r="R412" s="971"/>
      <c r="S412" s="199" t="s">
        <v>878</v>
      </c>
      <c r="T412" s="80"/>
      <c r="U412" s="984"/>
      <c r="V412" s="985"/>
      <c r="W412" s="985"/>
      <c r="X412" s="985"/>
      <c r="Y412" s="985"/>
      <c r="Z412" s="985"/>
      <c r="AA412" s="985"/>
      <c r="AB412" s="986"/>
      <c r="AC412" s="199" t="s">
        <v>879</v>
      </c>
    </row>
    <row r="413" spans="1:41" s="29" customFormat="1" ht="31.5">
      <c r="A413" s="972" t="s">
        <v>428</v>
      </c>
      <c r="B413" s="973"/>
      <c r="C413" s="973"/>
      <c r="D413" s="974"/>
      <c r="E413" s="975" t="s">
        <v>429</v>
      </c>
      <c r="F413" s="976"/>
      <c r="G413" s="973"/>
      <c r="H413" s="977"/>
      <c r="I413" s="83" t="s">
        <v>880</v>
      </c>
      <c r="J413" s="103"/>
      <c r="K413" s="978" t="s">
        <v>428</v>
      </c>
      <c r="L413" s="958"/>
      <c r="M413" s="958"/>
      <c r="N413" s="979"/>
      <c r="O413" s="956" t="s">
        <v>429</v>
      </c>
      <c r="P413" s="957"/>
      <c r="Q413" s="958"/>
      <c r="R413" s="959"/>
      <c r="S413" s="83" t="s">
        <v>1472</v>
      </c>
      <c r="T413" s="80"/>
      <c r="U413" s="978" t="s">
        <v>428</v>
      </c>
      <c r="V413" s="958"/>
      <c r="W413" s="958"/>
      <c r="X413" s="979"/>
      <c r="Y413" s="956" t="s">
        <v>429</v>
      </c>
      <c r="Z413" s="957"/>
      <c r="AA413" s="958"/>
      <c r="AB413" s="959"/>
      <c r="AC413" s="83" t="s">
        <v>880</v>
      </c>
      <c r="AD413" s="103"/>
      <c r="AE413" s="103"/>
      <c r="AF413" s="103"/>
      <c r="AG413" s="103"/>
      <c r="AH413" s="103"/>
      <c r="AI413" s="103"/>
      <c r="AJ413" s="103"/>
      <c r="AK413" s="103"/>
      <c r="AL413" s="103"/>
      <c r="AM413" s="103"/>
      <c r="AN413" s="103"/>
      <c r="AO413" s="103"/>
    </row>
    <row r="414" spans="1:41" ht="63">
      <c r="A414" s="84" t="s">
        <v>433</v>
      </c>
      <c r="B414" s="85" t="s">
        <v>304</v>
      </c>
      <c r="C414" s="85" t="s">
        <v>434</v>
      </c>
      <c r="D414" s="85" t="s">
        <v>439</v>
      </c>
      <c r="E414" s="86" t="s">
        <v>436</v>
      </c>
      <c r="F414" s="85" t="s">
        <v>304</v>
      </c>
      <c r="G414" s="85" t="s">
        <v>434</v>
      </c>
      <c r="H414" s="87" t="s">
        <v>437</v>
      </c>
      <c r="I414" s="88" t="s">
        <v>2074</v>
      </c>
      <c r="K414" s="89" t="s">
        <v>433</v>
      </c>
      <c r="L414" s="90" t="s">
        <v>304</v>
      </c>
      <c r="M414" s="90" t="s">
        <v>434</v>
      </c>
      <c r="N414" s="90" t="s">
        <v>439</v>
      </c>
      <c r="O414" s="91" t="s">
        <v>436</v>
      </c>
      <c r="P414" s="90" t="s">
        <v>304</v>
      </c>
      <c r="Q414" s="90" t="s">
        <v>434</v>
      </c>
      <c r="R414" s="92" t="s">
        <v>437</v>
      </c>
      <c r="S414" s="93" t="s">
        <v>2074</v>
      </c>
      <c r="T414" s="80"/>
      <c r="U414" s="89" t="s">
        <v>433</v>
      </c>
      <c r="V414" s="90" t="s">
        <v>304</v>
      </c>
      <c r="W414" s="90" t="s">
        <v>434</v>
      </c>
      <c r="X414" s="90" t="s">
        <v>439</v>
      </c>
      <c r="Y414" s="91" t="s">
        <v>436</v>
      </c>
      <c r="Z414" s="90" t="s">
        <v>304</v>
      </c>
      <c r="AA414" s="90" t="s">
        <v>434</v>
      </c>
      <c r="AB414" s="92" t="s">
        <v>437</v>
      </c>
      <c r="AC414" s="93" t="s">
        <v>2074</v>
      </c>
    </row>
    <row r="415" spans="1:41">
      <c r="A415" s="380">
        <v>5</v>
      </c>
      <c r="B415" s="90">
        <v>18700</v>
      </c>
      <c r="C415" s="379">
        <v>10</v>
      </c>
      <c r="D415" s="379">
        <v>1</v>
      </c>
      <c r="E415" s="86"/>
      <c r="F415" s="85"/>
      <c r="G415" s="85"/>
      <c r="H415" s="87"/>
      <c r="I415" s="962"/>
      <c r="K415" s="380">
        <v>10</v>
      </c>
      <c r="L415" s="90">
        <v>18200</v>
      </c>
      <c r="M415" s="90">
        <v>10</v>
      </c>
      <c r="N415" s="379">
        <v>1</v>
      </c>
      <c r="O415" s="91"/>
      <c r="P415" s="90"/>
      <c r="Q415" s="90"/>
      <c r="R415" s="92"/>
      <c r="S415" s="962"/>
      <c r="T415" s="80"/>
      <c r="U415" s="89">
        <v>255</v>
      </c>
      <c r="V415" s="90" t="s">
        <v>624</v>
      </c>
      <c r="W415" s="90">
        <v>10</v>
      </c>
      <c r="X415" s="90">
        <v>1</v>
      </c>
      <c r="Y415" s="91"/>
      <c r="Z415" s="90"/>
      <c r="AA415" s="90"/>
      <c r="AB415" s="92"/>
      <c r="AC415" s="962"/>
    </row>
    <row r="416" spans="1:41">
      <c r="A416" s="380">
        <v>4</v>
      </c>
      <c r="B416" s="90">
        <v>18800</v>
      </c>
      <c r="C416" s="379">
        <v>10</v>
      </c>
      <c r="D416" s="379">
        <v>1</v>
      </c>
      <c r="E416" s="86"/>
      <c r="F416" s="85"/>
      <c r="G416" s="85"/>
      <c r="H416" s="87"/>
      <c r="I416" s="960"/>
      <c r="K416" s="380">
        <v>9</v>
      </c>
      <c r="L416" s="90">
        <v>18300</v>
      </c>
      <c r="M416" s="90">
        <v>10</v>
      </c>
      <c r="N416" s="379">
        <v>1</v>
      </c>
      <c r="O416" s="91"/>
      <c r="P416" s="90"/>
      <c r="Q416" s="90"/>
      <c r="R416" s="92"/>
      <c r="S416" s="960"/>
      <c r="T416" s="80"/>
      <c r="U416" s="89">
        <v>10</v>
      </c>
      <c r="V416" s="90">
        <v>18200</v>
      </c>
      <c r="W416" s="90">
        <v>10</v>
      </c>
      <c r="X416" s="94">
        <v>1</v>
      </c>
      <c r="Y416" s="91"/>
      <c r="Z416" s="90"/>
      <c r="AA416" s="90"/>
      <c r="AB416" s="92"/>
      <c r="AC416" s="960"/>
    </row>
    <row r="417" spans="1:29">
      <c r="A417" s="380">
        <v>3</v>
      </c>
      <c r="B417" s="90">
        <v>18900</v>
      </c>
      <c r="C417" s="379">
        <v>10</v>
      </c>
      <c r="D417" s="379">
        <v>1</v>
      </c>
      <c r="E417" s="108"/>
      <c r="F417" s="109"/>
      <c r="G417" s="109"/>
      <c r="H417" s="110"/>
      <c r="I417" s="960"/>
      <c r="J417" s="107"/>
      <c r="K417" s="380">
        <v>8</v>
      </c>
      <c r="L417" s="90">
        <v>18400</v>
      </c>
      <c r="M417" s="90">
        <v>10</v>
      </c>
      <c r="N417" s="379">
        <v>1</v>
      </c>
      <c r="O417" s="91"/>
      <c r="P417" s="90"/>
      <c r="Q417" s="90"/>
      <c r="R417" s="92"/>
      <c r="S417" s="960"/>
      <c r="T417" s="80"/>
      <c r="U417" s="89">
        <v>9</v>
      </c>
      <c r="V417" s="90">
        <v>18300</v>
      </c>
      <c r="W417" s="90">
        <v>10</v>
      </c>
      <c r="X417" s="94">
        <v>1</v>
      </c>
      <c r="Y417" s="95"/>
      <c r="Z417" s="90"/>
      <c r="AA417" s="90"/>
      <c r="AB417" s="96"/>
      <c r="AC417" s="960"/>
    </row>
    <row r="418" spans="1:29">
      <c r="A418" s="380">
        <v>2</v>
      </c>
      <c r="B418" s="379">
        <v>19000</v>
      </c>
      <c r="C418" s="379">
        <v>10</v>
      </c>
      <c r="D418" s="379">
        <v>1</v>
      </c>
      <c r="E418" s="108"/>
      <c r="F418" s="109"/>
      <c r="G418" s="109"/>
      <c r="H418" s="110"/>
      <c r="I418" s="960"/>
      <c r="J418" s="107"/>
      <c r="K418" s="380">
        <v>7</v>
      </c>
      <c r="L418" s="90">
        <v>18500</v>
      </c>
      <c r="M418" s="90">
        <v>10</v>
      </c>
      <c r="N418" s="379">
        <v>1</v>
      </c>
      <c r="O418" s="91"/>
      <c r="P418" s="90"/>
      <c r="Q418" s="90"/>
      <c r="R418" s="92"/>
      <c r="S418" s="960"/>
      <c r="T418" s="80"/>
      <c r="U418" s="89">
        <v>8</v>
      </c>
      <c r="V418" s="90">
        <v>18400</v>
      </c>
      <c r="W418" s="90">
        <v>10</v>
      </c>
      <c r="X418" s="94">
        <v>1</v>
      </c>
      <c r="Y418" s="95"/>
      <c r="Z418" s="90"/>
      <c r="AA418" s="90"/>
      <c r="AB418" s="96"/>
      <c r="AC418" s="960"/>
    </row>
    <row r="419" spans="1:29">
      <c r="A419" s="380">
        <v>1</v>
      </c>
      <c r="B419" s="379">
        <v>19100</v>
      </c>
      <c r="C419" s="379">
        <v>46</v>
      </c>
      <c r="D419" s="379">
        <v>3</v>
      </c>
      <c r="E419" s="108"/>
      <c r="F419" s="109"/>
      <c r="G419" s="109"/>
      <c r="H419" s="110"/>
      <c r="I419" s="960"/>
      <c r="J419" s="80"/>
      <c r="K419" s="380">
        <v>6</v>
      </c>
      <c r="L419" s="90">
        <v>18600</v>
      </c>
      <c r="M419" s="90">
        <v>10</v>
      </c>
      <c r="N419" s="379">
        <v>1</v>
      </c>
      <c r="O419" s="91"/>
      <c r="P419" s="90"/>
      <c r="Q419" s="90"/>
      <c r="R419" s="92"/>
      <c r="S419" s="960"/>
      <c r="T419" s="80"/>
      <c r="U419" s="89">
        <v>7</v>
      </c>
      <c r="V419" s="90">
        <v>18500</v>
      </c>
      <c r="W419" s="90">
        <v>10</v>
      </c>
      <c r="X419" s="94">
        <v>1</v>
      </c>
      <c r="Y419" s="95"/>
      <c r="Z419" s="90"/>
      <c r="AA419" s="90"/>
      <c r="AB419" s="96"/>
      <c r="AC419" s="960"/>
    </row>
    <row r="420" spans="1:29">
      <c r="A420" s="84"/>
      <c r="B420" s="94"/>
      <c r="C420" s="94"/>
      <c r="D420" s="94"/>
      <c r="E420" s="95">
        <v>1</v>
      </c>
      <c r="F420" s="94">
        <v>19100</v>
      </c>
      <c r="G420" s="94">
        <v>46</v>
      </c>
      <c r="H420" s="96">
        <v>2</v>
      </c>
      <c r="I420" s="960"/>
      <c r="J420" s="80"/>
      <c r="K420" s="380">
        <v>5</v>
      </c>
      <c r="L420" s="90">
        <v>18700</v>
      </c>
      <c r="M420" s="379">
        <v>10</v>
      </c>
      <c r="N420" s="379">
        <v>1</v>
      </c>
      <c r="O420" s="91"/>
      <c r="P420" s="90"/>
      <c r="Q420" s="90"/>
      <c r="R420" s="92"/>
      <c r="S420" s="960"/>
      <c r="T420" s="80"/>
      <c r="U420" s="89">
        <v>6</v>
      </c>
      <c r="V420" s="90">
        <v>18600</v>
      </c>
      <c r="W420" s="90">
        <v>10</v>
      </c>
      <c r="X420" s="94">
        <v>1</v>
      </c>
      <c r="Y420" s="95"/>
      <c r="Z420" s="90"/>
      <c r="AA420" s="90"/>
      <c r="AB420" s="96"/>
      <c r="AC420" s="960"/>
    </row>
    <row r="421" spans="1:29">
      <c r="A421" s="84"/>
      <c r="B421" s="100"/>
      <c r="C421" s="100"/>
      <c r="D421" s="100"/>
      <c r="E421" s="95">
        <v>2</v>
      </c>
      <c r="F421" s="94" t="s">
        <v>881</v>
      </c>
      <c r="G421" s="94">
        <v>5</v>
      </c>
      <c r="H421" s="96">
        <v>1</v>
      </c>
      <c r="I421" s="960"/>
      <c r="J421" s="80"/>
      <c r="K421" s="380">
        <v>4</v>
      </c>
      <c r="L421" s="90">
        <v>18800</v>
      </c>
      <c r="M421" s="379">
        <v>10</v>
      </c>
      <c r="N421" s="379">
        <v>1</v>
      </c>
      <c r="O421" s="91"/>
      <c r="P421" s="90"/>
      <c r="Q421" s="90"/>
      <c r="R421" s="92"/>
      <c r="S421" s="960"/>
      <c r="T421" s="80"/>
      <c r="U421" s="89">
        <v>5</v>
      </c>
      <c r="V421" s="90">
        <v>18700</v>
      </c>
      <c r="W421" s="94">
        <v>10</v>
      </c>
      <c r="X421" s="94">
        <v>1</v>
      </c>
      <c r="Y421" s="95"/>
      <c r="Z421" s="90"/>
      <c r="AA421" s="90"/>
      <c r="AB421" s="96"/>
      <c r="AC421" s="960"/>
    </row>
    <row r="422" spans="1:29" ht="17.25" thickBot="1">
      <c r="A422" s="117"/>
      <c r="B422" s="118"/>
      <c r="C422" s="118"/>
      <c r="D422" s="118"/>
      <c r="E422" s="125">
        <v>3</v>
      </c>
      <c r="F422" s="123" t="s">
        <v>882</v>
      </c>
      <c r="G422" s="123">
        <v>1</v>
      </c>
      <c r="H422" s="126">
        <v>1</v>
      </c>
      <c r="I422" s="961"/>
      <c r="J422" s="80"/>
      <c r="K422" s="380">
        <v>3</v>
      </c>
      <c r="L422" s="90">
        <v>18900</v>
      </c>
      <c r="M422" s="379">
        <v>10</v>
      </c>
      <c r="N422" s="379">
        <v>1</v>
      </c>
      <c r="O422" s="91"/>
      <c r="P422" s="90"/>
      <c r="Q422" s="90"/>
      <c r="R422" s="92"/>
      <c r="S422" s="960"/>
      <c r="T422" s="80"/>
      <c r="U422" s="89">
        <v>4</v>
      </c>
      <c r="V422" s="90">
        <v>18800</v>
      </c>
      <c r="W422" s="94">
        <v>10</v>
      </c>
      <c r="X422" s="94">
        <v>1</v>
      </c>
      <c r="Y422" s="95"/>
      <c r="Z422" s="90"/>
      <c r="AA422" s="90"/>
      <c r="AB422" s="96"/>
      <c r="AC422" s="960"/>
    </row>
    <row r="423" spans="1:29">
      <c r="A423" s="160"/>
      <c r="B423" s="160"/>
      <c r="C423" s="160"/>
      <c r="D423" s="160"/>
      <c r="E423" s="127"/>
      <c r="F423" s="127"/>
      <c r="G423" s="127"/>
      <c r="H423" s="127"/>
      <c r="I423" s="178"/>
      <c r="J423" s="80"/>
      <c r="K423" s="380">
        <v>2</v>
      </c>
      <c r="L423" s="379">
        <v>19000</v>
      </c>
      <c r="M423" s="379">
        <v>10</v>
      </c>
      <c r="N423" s="379">
        <v>1</v>
      </c>
      <c r="O423" s="111"/>
      <c r="P423" s="112"/>
      <c r="Q423" s="112"/>
      <c r="R423" s="113"/>
      <c r="S423" s="960"/>
      <c r="T423" s="80"/>
      <c r="U423" s="89">
        <v>3</v>
      </c>
      <c r="V423" s="90">
        <v>18900</v>
      </c>
      <c r="W423" s="94">
        <v>10</v>
      </c>
      <c r="X423" s="94">
        <v>1</v>
      </c>
      <c r="Y423" s="95"/>
      <c r="Z423" s="90"/>
      <c r="AA423" s="90"/>
      <c r="AB423" s="96"/>
      <c r="AC423" s="960"/>
    </row>
    <row r="424" spans="1:29">
      <c r="A424" s="160"/>
      <c r="B424" s="160"/>
      <c r="C424" s="160"/>
      <c r="D424" s="160"/>
      <c r="E424" s="127"/>
      <c r="F424" s="127"/>
      <c r="G424" s="127"/>
      <c r="H424" s="127"/>
      <c r="I424" s="178"/>
      <c r="J424" s="80"/>
      <c r="K424" s="380">
        <v>1</v>
      </c>
      <c r="L424" s="379">
        <v>19100</v>
      </c>
      <c r="M424" s="379">
        <v>46</v>
      </c>
      <c r="N424" s="379">
        <v>3</v>
      </c>
      <c r="O424" s="111"/>
      <c r="P424" s="112"/>
      <c r="Q424" s="112"/>
      <c r="R424" s="113"/>
      <c r="S424" s="960"/>
      <c r="T424" s="80"/>
      <c r="U424" s="89">
        <v>2</v>
      </c>
      <c r="V424" s="94">
        <v>19000</v>
      </c>
      <c r="W424" s="94">
        <v>10</v>
      </c>
      <c r="X424" s="94">
        <v>1</v>
      </c>
      <c r="Y424" s="95"/>
      <c r="Z424" s="90"/>
      <c r="AA424" s="90"/>
      <c r="AB424" s="96"/>
      <c r="AC424" s="960"/>
    </row>
    <row r="425" spans="1:29">
      <c r="A425" s="160"/>
      <c r="B425" s="160"/>
      <c r="C425" s="160"/>
      <c r="D425" s="160"/>
      <c r="E425" s="127"/>
      <c r="F425" s="127"/>
      <c r="G425" s="127"/>
      <c r="H425" s="127"/>
      <c r="I425" s="178"/>
      <c r="J425" s="80"/>
      <c r="K425" s="84"/>
      <c r="L425" s="94"/>
      <c r="M425" s="94"/>
      <c r="N425" s="94"/>
      <c r="O425" s="95">
        <v>1</v>
      </c>
      <c r="P425" s="94">
        <v>19100</v>
      </c>
      <c r="Q425" s="94">
        <v>46</v>
      </c>
      <c r="R425" s="96">
        <v>2</v>
      </c>
      <c r="S425" s="960"/>
      <c r="U425" s="89">
        <v>1</v>
      </c>
      <c r="V425" s="94">
        <v>19100</v>
      </c>
      <c r="W425" s="94">
        <v>46</v>
      </c>
      <c r="X425" s="94">
        <v>3</v>
      </c>
      <c r="Y425" s="111"/>
      <c r="Z425" s="112"/>
      <c r="AA425" s="112"/>
      <c r="AB425" s="113"/>
      <c r="AC425" s="960"/>
    </row>
    <row r="426" spans="1:29">
      <c r="A426" s="160"/>
      <c r="B426" s="160"/>
      <c r="C426" s="160"/>
      <c r="D426" s="160"/>
      <c r="E426" s="127"/>
      <c r="F426" s="127"/>
      <c r="G426" s="127"/>
      <c r="H426" s="127"/>
      <c r="I426" s="178"/>
      <c r="J426" s="80"/>
      <c r="K426" s="84"/>
      <c r="L426" s="100"/>
      <c r="M426" s="100"/>
      <c r="N426" s="100"/>
      <c r="O426" s="95">
        <v>2</v>
      </c>
      <c r="P426" s="94" t="s">
        <v>881</v>
      </c>
      <c r="Q426" s="94">
        <v>5</v>
      </c>
      <c r="R426" s="96">
        <v>1</v>
      </c>
      <c r="S426" s="960"/>
      <c r="T426" s="80"/>
      <c r="U426" s="208"/>
      <c r="V426" s="209"/>
      <c r="W426" s="209"/>
      <c r="X426" s="209"/>
      <c r="Y426" s="95">
        <v>1</v>
      </c>
      <c r="Z426" s="94">
        <v>19100</v>
      </c>
      <c r="AA426" s="94">
        <v>46</v>
      </c>
      <c r="AB426" s="96">
        <v>2</v>
      </c>
      <c r="AC426" s="960"/>
    </row>
    <row r="427" spans="1:29" ht="17.25" thickBot="1">
      <c r="A427" s="160"/>
      <c r="B427" s="160"/>
      <c r="C427" s="160"/>
      <c r="D427" s="160"/>
      <c r="E427" s="127"/>
      <c r="F427" s="127"/>
      <c r="G427" s="127"/>
      <c r="H427" s="127"/>
      <c r="I427" s="178"/>
      <c r="J427" s="80"/>
      <c r="K427" s="117"/>
      <c r="L427" s="118"/>
      <c r="M427" s="118"/>
      <c r="N427" s="118"/>
      <c r="O427" s="125">
        <v>3</v>
      </c>
      <c r="P427" s="123" t="s">
        <v>882</v>
      </c>
      <c r="Q427" s="123">
        <v>1</v>
      </c>
      <c r="R427" s="126">
        <v>1</v>
      </c>
      <c r="S427" s="961"/>
      <c r="T427" s="80"/>
      <c r="U427" s="89"/>
      <c r="V427" s="94"/>
      <c r="W427" s="94"/>
      <c r="X427" s="94"/>
      <c r="Y427" s="95">
        <v>2</v>
      </c>
      <c r="Z427" s="94" t="s">
        <v>881</v>
      </c>
      <c r="AA427" s="94">
        <v>5</v>
      </c>
      <c r="AB427" s="96">
        <v>1</v>
      </c>
      <c r="AC427" s="960"/>
    </row>
    <row r="428" spans="1:29" ht="17.25" thickBot="1">
      <c r="A428" s="160"/>
      <c r="B428" s="160"/>
      <c r="C428" s="160"/>
      <c r="D428" s="160"/>
      <c r="E428" s="127"/>
      <c r="F428" s="127"/>
      <c r="G428" s="127"/>
      <c r="H428" s="127"/>
      <c r="I428" s="178"/>
      <c r="J428" s="80"/>
      <c r="K428" s="127"/>
      <c r="L428" s="127"/>
      <c r="M428" s="127"/>
      <c r="N428" s="127"/>
      <c r="O428" s="128"/>
      <c r="P428" s="128"/>
      <c r="Q428" s="128"/>
      <c r="R428" s="128"/>
      <c r="S428" s="211"/>
      <c r="T428" s="80"/>
      <c r="U428" s="122"/>
      <c r="V428" s="123"/>
      <c r="W428" s="123"/>
      <c r="X428" s="123"/>
      <c r="Y428" s="125">
        <v>3</v>
      </c>
      <c r="Z428" s="123" t="s">
        <v>882</v>
      </c>
      <c r="AA428" s="123">
        <v>1</v>
      </c>
      <c r="AB428" s="126">
        <v>1</v>
      </c>
      <c r="AC428" s="961"/>
    </row>
    <row r="429" spans="1:29" s="603" customFormat="1">
      <c r="A429" s="601"/>
      <c r="B429" s="601"/>
      <c r="C429" s="601"/>
      <c r="D429" s="601"/>
      <c r="E429" s="600"/>
      <c r="F429" s="600"/>
      <c r="G429" s="600"/>
      <c r="H429" s="600"/>
      <c r="I429" s="606"/>
      <c r="J429" s="602"/>
      <c r="T429" s="602"/>
      <c r="U429" s="600"/>
      <c r="V429" s="600"/>
      <c r="W429" s="600"/>
      <c r="X429" s="600"/>
      <c r="Y429" s="600"/>
      <c r="Z429" s="600"/>
      <c r="AA429" s="600"/>
      <c r="AB429" s="600"/>
      <c r="AC429" s="606"/>
    </row>
    <row r="430" spans="1:29" s="603" customFormat="1" ht="17.25" thickBot="1">
      <c r="A430" s="602"/>
      <c r="B430" s="602"/>
      <c r="C430" s="602"/>
      <c r="D430" s="602"/>
      <c r="E430" s="602"/>
      <c r="F430" s="602"/>
      <c r="G430" s="602"/>
      <c r="H430" s="602"/>
      <c r="I430" s="602"/>
      <c r="J430" s="602"/>
    </row>
    <row r="431" spans="1:29" ht="16.5" customHeight="1">
      <c r="A431" s="966" t="s">
        <v>883</v>
      </c>
      <c r="B431" s="967"/>
      <c r="C431" s="967"/>
      <c r="D431" s="967"/>
      <c r="E431" s="967"/>
      <c r="F431" s="967"/>
      <c r="G431" s="967"/>
      <c r="H431" s="968"/>
      <c r="I431" s="198" t="s">
        <v>837</v>
      </c>
      <c r="J431" s="80"/>
      <c r="K431" s="966" t="s">
        <v>884</v>
      </c>
      <c r="L431" s="967"/>
      <c r="M431" s="967"/>
      <c r="N431" s="967"/>
      <c r="O431" s="967"/>
      <c r="P431" s="967"/>
      <c r="Q431" s="967"/>
      <c r="R431" s="968"/>
      <c r="S431" s="198" t="s">
        <v>885</v>
      </c>
      <c r="U431" s="966" t="s">
        <v>886</v>
      </c>
      <c r="V431" s="967"/>
      <c r="W431" s="967"/>
      <c r="X431" s="967"/>
      <c r="Y431" s="967"/>
      <c r="Z431" s="967"/>
      <c r="AA431" s="967"/>
      <c r="AB431" s="968"/>
      <c r="AC431" s="198" t="s">
        <v>887</v>
      </c>
    </row>
    <row r="432" spans="1:29" ht="17.25" thickBot="1">
      <c r="A432" s="969"/>
      <c r="B432" s="970"/>
      <c r="C432" s="970"/>
      <c r="D432" s="970"/>
      <c r="E432" s="970"/>
      <c r="F432" s="970"/>
      <c r="G432" s="970"/>
      <c r="H432" s="971"/>
      <c r="I432" s="199" t="s">
        <v>888</v>
      </c>
      <c r="J432" s="80"/>
      <c r="K432" s="969"/>
      <c r="L432" s="970"/>
      <c r="M432" s="970"/>
      <c r="N432" s="970"/>
      <c r="O432" s="970"/>
      <c r="P432" s="970"/>
      <c r="Q432" s="970"/>
      <c r="R432" s="971"/>
      <c r="S432" s="199" t="s">
        <v>889</v>
      </c>
      <c r="T432" s="80"/>
      <c r="U432" s="969"/>
      <c r="V432" s="970"/>
      <c r="W432" s="970"/>
      <c r="X432" s="970"/>
      <c r="Y432" s="970"/>
      <c r="Z432" s="970"/>
      <c r="AA432" s="970"/>
      <c r="AB432" s="971"/>
      <c r="AC432" s="199" t="s">
        <v>890</v>
      </c>
    </row>
    <row r="433" spans="1:41" ht="31.5">
      <c r="A433" s="972" t="s">
        <v>428</v>
      </c>
      <c r="B433" s="973"/>
      <c r="C433" s="973"/>
      <c r="D433" s="974"/>
      <c r="E433" s="975" t="s">
        <v>429</v>
      </c>
      <c r="F433" s="976"/>
      <c r="G433" s="973"/>
      <c r="H433" s="977"/>
      <c r="I433" s="83" t="s">
        <v>891</v>
      </c>
      <c r="J433" s="82"/>
      <c r="K433" s="978" t="s">
        <v>428</v>
      </c>
      <c r="L433" s="958"/>
      <c r="M433" s="958"/>
      <c r="N433" s="979"/>
      <c r="O433" s="956" t="s">
        <v>429</v>
      </c>
      <c r="P433" s="957"/>
      <c r="Q433" s="958"/>
      <c r="R433" s="959"/>
      <c r="S433" s="83" t="s">
        <v>891</v>
      </c>
      <c r="T433" s="80"/>
      <c r="U433" s="978" t="s">
        <v>428</v>
      </c>
      <c r="V433" s="958"/>
      <c r="W433" s="958"/>
      <c r="X433" s="979"/>
      <c r="Y433" s="956" t="s">
        <v>429</v>
      </c>
      <c r="Z433" s="957"/>
      <c r="AA433" s="958"/>
      <c r="AB433" s="959"/>
      <c r="AC433" s="83" t="s">
        <v>891</v>
      </c>
    </row>
    <row r="434" spans="1:41" ht="63">
      <c r="A434" s="84" t="s">
        <v>433</v>
      </c>
      <c r="B434" s="85" t="s">
        <v>304</v>
      </c>
      <c r="C434" s="85" t="s">
        <v>434</v>
      </c>
      <c r="D434" s="85" t="s">
        <v>439</v>
      </c>
      <c r="E434" s="86" t="s">
        <v>436</v>
      </c>
      <c r="F434" s="85" t="s">
        <v>304</v>
      </c>
      <c r="G434" s="85" t="s">
        <v>434</v>
      </c>
      <c r="H434" s="87" t="s">
        <v>437</v>
      </c>
      <c r="I434" s="88" t="s">
        <v>2074</v>
      </c>
      <c r="J434" s="82"/>
      <c r="K434" s="89" t="s">
        <v>433</v>
      </c>
      <c r="L434" s="90" t="s">
        <v>304</v>
      </c>
      <c r="M434" s="90" t="s">
        <v>434</v>
      </c>
      <c r="N434" s="90" t="s">
        <v>439</v>
      </c>
      <c r="O434" s="91" t="s">
        <v>436</v>
      </c>
      <c r="P434" s="90" t="s">
        <v>304</v>
      </c>
      <c r="Q434" s="90" t="s">
        <v>434</v>
      </c>
      <c r="R434" s="92" t="s">
        <v>437</v>
      </c>
      <c r="S434" s="93" t="s">
        <v>2074</v>
      </c>
      <c r="T434" s="80"/>
      <c r="U434" s="89" t="s">
        <v>433</v>
      </c>
      <c r="V434" s="90" t="s">
        <v>304</v>
      </c>
      <c r="W434" s="90" t="s">
        <v>434</v>
      </c>
      <c r="X434" s="90" t="s">
        <v>439</v>
      </c>
      <c r="Y434" s="91" t="s">
        <v>436</v>
      </c>
      <c r="Z434" s="90" t="s">
        <v>304</v>
      </c>
      <c r="AA434" s="90" t="s">
        <v>434</v>
      </c>
      <c r="AB434" s="92" t="s">
        <v>437</v>
      </c>
      <c r="AC434" s="93" t="s">
        <v>2074</v>
      </c>
    </row>
    <row r="435" spans="1:41">
      <c r="A435" s="84">
        <v>5</v>
      </c>
      <c r="B435" s="85">
        <v>18800</v>
      </c>
      <c r="C435" s="85">
        <v>10</v>
      </c>
      <c r="D435" s="85">
        <v>1</v>
      </c>
      <c r="E435" s="86"/>
      <c r="F435" s="85"/>
      <c r="G435" s="85"/>
      <c r="H435" s="87"/>
      <c r="I435" s="960"/>
      <c r="J435" s="80"/>
      <c r="K435" s="89">
        <v>10</v>
      </c>
      <c r="L435" s="90">
        <v>18300</v>
      </c>
      <c r="M435" s="90">
        <v>10</v>
      </c>
      <c r="N435" s="90">
        <v>1</v>
      </c>
      <c r="O435" s="91"/>
      <c r="P435" s="90"/>
      <c r="Q435" s="90"/>
      <c r="R435" s="92"/>
      <c r="S435" s="962"/>
      <c r="T435" s="80"/>
      <c r="U435" s="89">
        <v>255</v>
      </c>
      <c r="V435" s="90" t="s">
        <v>624</v>
      </c>
      <c r="W435" s="90">
        <v>20</v>
      </c>
      <c r="X435" s="212">
        <v>2</v>
      </c>
      <c r="Y435" s="91"/>
      <c r="Z435" s="90"/>
      <c r="AA435" s="90"/>
      <c r="AB435" s="92"/>
      <c r="AC435" s="962"/>
    </row>
    <row r="436" spans="1:41">
      <c r="A436" s="84">
        <v>4</v>
      </c>
      <c r="B436" s="85">
        <v>18900</v>
      </c>
      <c r="C436" s="85">
        <v>10</v>
      </c>
      <c r="D436" s="85">
        <v>1</v>
      </c>
      <c r="E436" s="86"/>
      <c r="F436" s="85"/>
      <c r="G436" s="85"/>
      <c r="H436" s="87"/>
      <c r="I436" s="960"/>
      <c r="J436" s="80"/>
      <c r="K436" s="89">
        <v>9</v>
      </c>
      <c r="L436" s="90">
        <v>18400</v>
      </c>
      <c r="M436" s="90">
        <v>10</v>
      </c>
      <c r="N436" s="90">
        <v>1</v>
      </c>
      <c r="O436" s="91"/>
      <c r="P436" s="90"/>
      <c r="Q436" s="90"/>
      <c r="R436" s="92"/>
      <c r="S436" s="960"/>
      <c r="T436" s="80"/>
      <c r="U436" s="89">
        <v>10</v>
      </c>
      <c r="V436" s="90">
        <v>18300</v>
      </c>
      <c r="W436" s="90">
        <v>10</v>
      </c>
      <c r="X436" s="90">
        <v>1</v>
      </c>
      <c r="Y436" s="91"/>
      <c r="Z436" s="90"/>
      <c r="AA436" s="90"/>
      <c r="AB436" s="92"/>
      <c r="AC436" s="960"/>
    </row>
    <row r="437" spans="1:41">
      <c r="A437" s="84">
        <v>3</v>
      </c>
      <c r="B437" s="100">
        <v>19000</v>
      </c>
      <c r="C437" s="100">
        <v>10</v>
      </c>
      <c r="D437" s="100">
        <v>1</v>
      </c>
      <c r="E437" s="108"/>
      <c r="F437" s="109"/>
      <c r="G437" s="109"/>
      <c r="H437" s="110"/>
      <c r="I437" s="960"/>
      <c r="J437" s="80"/>
      <c r="K437" s="89">
        <v>8</v>
      </c>
      <c r="L437" s="90">
        <v>18500</v>
      </c>
      <c r="M437" s="90">
        <v>10</v>
      </c>
      <c r="N437" s="90">
        <v>1</v>
      </c>
      <c r="O437" s="91"/>
      <c r="P437" s="90"/>
      <c r="Q437" s="90"/>
      <c r="R437" s="92"/>
      <c r="S437" s="960"/>
      <c r="T437" s="80"/>
      <c r="U437" s="89">
        <v>9</v>
      </c>
      <c r="V437" s="90">
        <v>18400</v>
      </c>
      <c r="W437" s="90">
        <v>10</v>
      </c>
      <c r="X437" s="90">
        <v>1</v>
      </c>
      <c r="Y437" s="91"/>
      <c r="Z437" s="90"/>
      <c r="AA437" s="90"/>
      <c r="AB437" s="92"/>
      <c r="AC437" s="960"/>
    </row>
    <row r="438" spans="1:41">
      <c r="A438" s="84">
        <v>2</v>
      </c>
      <c r="B438" s="213">
        <v>19200</v>
      </c>
      <c r="C438" s="100">
        <v>11</v>
      </c>
      <c r="D438" s="100">
        <v>1</v>
      </c>
      <c r="E438" s="108"/>
      <c r="F438" s="109"/>
      <c r="G438" s="109"/>
      <c r="H438" s="110"/>
      <c r="I438" s="960"/>
      <c r="J438" s="80"/>
      <c r="K438" s="89">
        <v>7</v>
      </c>
      <c r="L438" s="90">
        <v>18600</v>
      </c>
      <c r="M438" s="90">
        <v>10</v>
      </c>
      <c r="N438" s="90">
        <v>1</v>
      </c>
      <c r="O438" s="91"/>
      <c r="P438" s="90"/>
      <c r="Q438" s="90"/>
      <c r="R438" s="92"/>
      <c r="S438" s="960"/>
      <c r="T438" s="80"/>
      <c r="U438" s="89">
        <v>8</v>
      </c>
      <c r="V438" s="90">
        <v>18500</v>
      </c>
      <c r="W438" s="90">
        <v>10</v>
      </c>
      <c r="X438" s="90">
        <v>1</v>
      </c>
      <c r="Y438" s="91"/>
      <c r="Z438" s="90"/>
      <c r="AA438" s="90"/>
      <c r="AB438" s="92"/>
      <c r="AC438" s="960"/>
    </row>
    <row r="439" spans="1:41">
      <c r="A439" s="84">
        <v>1</v>
      </c>
      <c r="B439" s="100">
        <v>19300</v>
      </c>
      <c r="C439" s="100">
        <v>25</v>
      </c>
      <c r="D439" s="100">
        <v>1</v>
      </c>
      <c r="E439" s="115"/>
      <c r="F439" s="100"/>
      <c r="G439" s="100"/>
      <c r="H439" s="116"/>
      <c r="I439" s="960"/>
      <c r="J439" s="80"/>
      <c r="K439" s="89">
        <v>6</v>
      </c>
      <c r="L439" s="90">
        <v>18700</v>
      </c>
      <c r="M439" s="90">
        <v>10</v>
      </c>
      <c r="N439" s="90">
        <v>1</v>
      </c>
      <c r="O439" s="91"/>
      <c r="P439" s="90"/>
      <c r="Q439" s="90"/>
      <c r="R439" s="92"/>
      <c r="S439" s="960"/>
      <c r="T439" s="80"/>
      <c r="U439" s="89">
        <v>7</v>
      </c>
      <c r="V439" s="90">
        <v>18600</v>
      </c>
      <c r="W439" s="90">
        <v>10</v>
      </c>
      <c r="X439" s="90">
        <v>1</v>
      </c>
      <c r="Y439" s="91"/>
      <c r="Z439" s="90"/>
      <c r="AA439" s="90"/>
      <c r="AB439" s="92"/>
      <c r="AC439" s="960"/>
    </row>
    <row r="440" spans="1:41" ht="17.25" thickBot="1">
      <c r="A440" s="117"/>
      <c r="B440" s="118"/>
      <c r="C440" s="118"/>
      <c r="D440" s="118"/>
      <c r="E440" s="963" t="s">
        <v>557</v>
      </c>
      <c r="F440" s="964"/>
      <c r="G440" s="964"/>
      <c r="H440" s="965"/>
      <c r="I440" s="961"/>
      <c r="K440" s="89">
        <v>5</v>
      </c>
      <c r="L440" s="90">
        <v>18800</v>
      </c>
      <c r="M440" s="90">
        <v>10</v>
      </c>
      <c r="N440" s="90">
        <v>1</v>
      </c>
      <c r="O440" s="91"/>
      <c r="P440" s="90"/>
      <c r="Q440" s="90"/>
      <c r="R440" s="92"/>
      <c r="S440" s="960"/>
      <c r="T440" s="80"/>
      <c r="U440" s="89">
        <v>6</v>
      </c>
      <c r="V440" s="90">
        <v>18700</v>
      </c>
      <c r="W440" s="90">
        <v>10</v>
      </c>
      <c r="X440" s="90">
        <v>1</v>
      </c>
      <c r="Y440" s="91"/>
      <c r="Z440" s="90"/>
      <c r="AA440" s="90"/>
      <c r="AB440" s="92"/>
      <c r="AC440" s="960"/>
    </row>
    <row r="441" spans="1:41">
      <c r="J441" s="80"/>
      <c r="K441" s="89">
        <v>4</v>
      </c>
      <c r="L441" s="90">
        <v>18900</v>
      </c>
      <c r="M441" s="90">
        <v>10</v>
      </c>
      <c r="N441" s="90">
        <v>1</v>
      </c>
      <c r="O441" s="91"/>
      <c r="P441" s="90"/>
      <c r="Q441" s="90"/>
      <c r="R441" s="92"/>
      <c r="S441" s="960"/>
      <c r="T441" s="80"/>
      <c r="U441" s="89">
        <v>5</v>
      </c>
      <c r="V441" s="90">
        <v>18800</v>
      </c>
      <c r="W441" s="90">
        <v>10</v>
      </c>
      <c r="X441" s="90">
        <v>1</v>
      </c>
      <c r="Y441" s="91"/>
      <c r="Z441" s="90"/>
      <c r="AA441" s="90"/>
      <c r="AB441" s="92"/>
      <c r="AC441" s="960"/>
    </row>
    <row r="442" spans="1:41" ht="17.25" customHeight="1">
      <c r="K442" s="89">
        <v>3</v>
      </c>
      <c r="L442" s="94">
        <v>19000</v>
      </c>
      <c r="M442" s="94">
        <v>10</v>
      </c>
      <c r="N442" s="94">
        <v>1</v>
      </c>
      <c r="O442" s="111"/>
      <c r="P442" s="112"/>
      <c r="Q442" s="112"/>
      <c r="R442" s="113"/>
      <c r="S442" s="960"/>
      <c r="T442" s="80"/>
      <c r="U442" s="89">
        <v>4</v>
      </c>
      <c r="V442" s="90">
        <v>18900</v>
      </c>
      <c r="W442" s="90">
        <v>10</v>
      </c>
      <c r="X442" s="90">
        <v>1</v>
      </c>
      <c r="Y442" s="91"/>
      <c r="Z442" s="90"/>
      <c r="AA442" s="90"/>
      <c r="AB442" s="92"/>
      <c r="AC442" s="960"/>
    </row>
    <row r="443" spans="1:41">
      <c r="J443" s="80"/>
      <c r="K443" s="89">
        <v>2</v>
      </c>
      <c r="L443" s="94">
        <v>19200</v>
      </c>
      <c r="M443" s="94">
        <v>11</v>
      </c>
      <c r="N443" s="94">
        <v>1</v>
      </c>
      <c r="O443" s="111"/>
      <c r="P443" s="112"/>
      <c r="Q443" s="112"/>
      <c r="R443" s="113"/>
      <c r="S443" s="960"/>
      <c r="U443" s="89">
        <v>3</v>
      </c>
      <c r="V443" s="94">
        <v>19000</v>
      </c>
      <c r="W443" s="94">
        <v>10</v>
      </c>
      <c r="X443" s="94">
        <v>1</v>
      </c>
      <c r="Y443" s="111"/>
      <c r="Z443" s="112"/>
      <c r="AA443" s="112"/>
      <c r="AB443" s="113"/>
      <c r="AC443" s="960"/>
    </row>
    <row r="444" spans="1:41">
      <c r="J444" s="80"/>
      <c r="K444" s="89">
        <v>1</v>
      </c>
      <c r="L444" s="94">
        <v>19300</v>
      </c>
      <c r="M444" s="94">
        <v>25</v>
      </c>
      <c r="N444" s="94">
        <v>1</v>
      </c>
      <c r="O444" s="111"/>
      <c r="P444" s="112"/>
      <c r="Q444" s="112"/>
      <c r="R444" s="113"/>
      <c r="S444" s="960"/>
      <c r="T444" s="80"/>
      <c r="U444" s="89">
        <v>2</v>
      </c>
      <c r="V444" s="94">
        <v>19200</v>
      </c>
      <c r="W444" s="94">
        <v>11</v>
      </c>
      <c r="X444" s="94">
        <v>1</v>
      </c>
      <c r="Y444" s="111"/>
      <c r="Z444" s="112"/>
      <c r="AA444" s="112"/>
      <c r="AB444" s="113"/>
      <c r="AC444" s="960"/>
    </row>
    <row r="445" spans="1:41" ht="17.25" thickBot="1">
      <c r="J445" s="80"/>
      <c r="K445" s="214"/>
      <c r="L445" s="215"/>
      <c r="M445" s="215"/>
      <c r="N445" s="215"/>
      <c r="O445" s="963" t="s">
        <v>557</v>
      </c>
      <c r="P445" s="964"/>
      <c r="Q445" s="964"/>
      <c r="R445" s="965"/>
      <c r="S445" s="961"/>
      <c r="U445" s="89">
        <v>1</v>
      </c>
      <c r="V445" s="94">
        <v>19300</v>
      </c>
      <c r="W445" s="94">
        <v>25</v>
      </c>
      <c r="X445" s="94">
        <v>1</v>
      </c>
      <c r="Y445" s="111"/>
      <c r="Z445" s="112"/>
      <c r="AA445" s="112"/>
      <c r="AB445" s="113"/>
      <c r="AC445" s="960"/>
    </row>
    <row r="446" spans="1:41" ht="17.25" thickBot="1">
      <c r="J446" s="80"/>
      <c r="R446" s="107"/>
      <c r="S446" s="107"/>
      <c r="T446" s="107"/>
      <c r="U446" s="214"/>
      <c r="V446" s="215"/>
      <c r="W446" s="215"/>
      <c r="X446" s="215"/>
      <c r="Y446" s="963" t="s">
        <v>557</v>
      </c>
      <c r="Z446" s="964"/>
      <c r="AA446" s="964"/>
      <c r="AB446" s="965"/>
      <c r="AC446" s="961"/>
      <c r="AD446" s="107"/>
      <c r="AE446" s="107"/>
      <c r="AF446" s="107"/>
      <c r="AG446" s="107"/>
      <c r="AH446" s="107"/>
      <c r="AI446" s="107"/>
      <c r="AJ446" s="107"/>
      <c r="AK446" s="107"/>
      <c r="AL446" s="107"/>
      <c r="AM446" s="107"/>
      <c r="AN446" s="107"/>
      <c r="AO446" s="107"/>
    </row>
    <row r="447" spans="1:41">
      <c r="J447" s="80"/>
      <c r="R447" s="107"/>
      <c r="S447" s="107"/>
      <c r="T447" s="107"/>
      <c r="U447" s="107"/>
      <c r="V447" s="107"/>
      <c r="W447" s="107"/>
      <c r="X447" s="107"/>
      <c r="Y447" s="107"/>
      <c r="Z447" s="107"/>
      <c r="AA447" s="107"/>
      <c r="AB447" s="107"/>
      <c r="AC447" s="107"/>
      <c r="AD447" s="107"/>
      <c r="AE447" s="107"/>
      <c r="AF447" s="107"/>
      <c r="AG447" s="107"/>
      <c r="AH447" s="107"/>
      <c r="AI447" s="107"/>
      <c r="AJ447" s="107"/>
      <c r="AK447" s="107"/>
      <c r="AL447" s="107"/>
      <c r="AM447" s="107"/>
      <c r="AN447" s="107"/>
      <c r="AO447" s="107"/>
    </row>
    <row r="448" spans="1:41" ht="16.5" customHeight="1">
      <c r="R448" s="107"/>
      <c r="S448" s="107"/>
      <c r="T448" s="107"/>
      <c r="U448" s="107"/>
      <c r="V448" s="107"/>
      <c r="W448" s="107"/>
      <c r="X448" s="107"/>
      <c r="Y448" s="107"/>
      <c r="Z448" s="107"/>
      <c r="AA448" s="107"/>
      <c r="AB448" s="107"/>
      <c r="AC448" s="107"/>
      <c r="AD448" s="107"/>
      <c r="AE448" s="107"/>
      <c r="AF448" s="107"/>
      <c r="AG448" s="107"/>
      <c r="AH448" s="107"/>
      <c r="AI448" s="107"/>
      <c r="AJ448" s="107"/>
      <c r="AK448" s="107"/>
      <c r="AL448" s="107"/>
      <c r="AM448" s="107"/>
      <c r="AN448" s="107"/>
      <c r="AO448" s="107"/>
    </row>
    <row r="449" spans="18:41">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c r="AO449" s="107"/>
    </row>
    <row r="450" spans="18:41">
      <c r="R450" s="107"/>
      <c r="S450" s="107"/>
      <c r="T450" s="107"/>
      <c r="U450" s="107"/>
      <c r="V450" s="107"/>
      <c r="W450" s="107"/>
      <c r="X450" s="107"/>
      <c r="Y450" s="107"/>
      <c r="Z450" s="107"/>
      <c r="AA450" s="107"/>
      <c r="AB450" s="107"/>
      <c r="AC450" s="107"/>
      <c r="AD450" s="107"/>
      <c r="AE450" s="107"/>
      <c r="AF450" s="107"/>
      <c r="AG450" s="107"/>
      <c r="AH450" s="107"/>
      <c r="AI450" s="107"/>
      <c r="AJ450" s="107"/>
      <c r="AK450" s="107"/>
      <c r="AL450" s="107"/>
      <c r="AM450" s="107"/>
      <c r="AN450" s="107"/>
      <c r="AO450" s="107"/>
    </row>
    <row r="451" spans="18:41">
      <c r="R451" s="107"/>
      <c r="S451" s="107"/>
      <c r="T451" s="107"/>
      <c r="U451" s="107"/>
      <c r="V451" s="107"/>
      <c r="W451" s="107"/>
      <c r="X451" s="107"/>
      <c r="Y451" s="107"/>
      <c r="Z451" s="107"/>
      <c r="AA451" s="107"/>
      <c r="AB451" s="107"/>
      <c r="AC451" s="107"/>
      <c r="AD451" s="107"/>
      <c r="AE451" s="107"/>
      <c r="AF451" s="107"/>
      <c r="AG451" s="107"/>
      <c r="AH451" s="107"/>
      <c r="AI451" s="107"/>
      <c r="AJ451" s="107"/>
      <c r="AK451" s="107"/>
      <c r="AL451" s="107"/>
      <c r="AM451" s="107"/>
      <c r="AN451" s="107"/>
      <c r="AO451" s="107"/>
    </row>
    <row r="452" spans="18:41">
      <c r="R452" s="107"/>
      <c r="S452" s="107"/>
      <c r="T452" s="107"/>
      <c r="U452" s="107"/>
      <c r="V452" s="107"/>
      <c r="W452" s="107"/>
      <c r="X452" s="107"/>
      <c r="Y452" s="107"/>
      <c r="Z452" s="107"/>
      <c r="AA452" s="107"/>
      <c r="AB452" s="107"/>
      <c r="AC452" s="107"/>
      <c r="AD452" s="107"/>
      <c r="AE452" s="107"/>
      <c r="AF452" s="107"/>
      <c r="AG452" s="107"/>
      <c r="AH452" s="107"/>
      <c r="AI452" s="107"/>
      <c r="AJ452" s="107"/>
      <c r="AK452" s="107"/>
      <c r="AL452" s="107"/>
      <c r="AM452" s="107"/>
      <c r="AN452" s="107"/>
      <c r="AO452" s="107"/>
    </row>
    <row r="453" spans="18:41">
      <c r="R453" s="107"/>
      <c r="S453" s="107"/>
      <c r="T453" s="107"/>
      <c r="U453" s="107"/>
      <c r="V453" s="107"/>
      <c r="W453" s="107"/>
      <c r="X453" s="107"/>
      <c r="Y453" s="107"/>
      <c r="Z453" s="107"/>
      <c r="AA453" s="107"/>
      <c r="AB453" s="107"/>
      <c r="AC453" s="107"/>
      <c r="AD453" s="107"/>
      <c r="AE453" s="107"/>
      <c r="AF453" s="107"/>
      <c r="AG453" s="107"/>
      <c r="AH453" s="107"/>
      <c r="AI453" s="107"/>
      <c r="AJ453" s="107"/>
      <c r="AK453" s="107"/>
      <c r="AL453" s="107"/>
      <c r="AM453" s="107"/>
      <c r="AN453" s="107"/>
      <c r="AO453" s="107"/>
    </row>
    <row r="454" spans="18:41">
      <c r="R454" s="107"/>
      <c r="S454" s="107"/>
      <c r="T454" s="107"/>
      <c r="U454" s="107"/>
      <c r="V454" s="107"/>
      <c r="W454" s="107"/>
      <c r="X454" s="107"/>
      <c r="Y454" s="107"/>
      <c r="Z454" s="107"/>
      <c r="AA454" s="107"/>
      <c r="AB454" s="107"/>
      <c r="AC454" s="107"/>
      <c r="AD454" s="107"/>
      <c r="AE454" s="107"/>
      <c r="AF454" s="107"/>
      <c r="AG454" s="107"/>
      <c r="AH454" s="107"/>
      <c r="AI454" s="107"/>
      <c r="AJ454" s="107"/>
      <c r="AK454" s="107"/>
      <c r="AL454" s="107"/>
      <c r="AM454" s="107"/>
      <c r="AN454" s="107"/>
      <c r="AO454" s="107"/>
    </row>
    <row r="455" spans="18:41">
      <c r="R455" s="107"/>
      <c r="S455" s="107"/>
      <c r="T455" s="107"/>
      <c r="U455" s="107"/>
      <c r="V455" s="107"/>
      <c r="W455" s="107"/>
      <c r="X455" s="107"/>
      <c r="Y455" s="107"/>
      <c r="Z455" s="107"/>
      <c r="AA455" s="107"/>
      <c r="AB455" s="107"/>
      <c r="AC455" s="107"/>
      <c r="AD455" s="107"/>
      <c r="AE455" s="107"/>
      <c r="AF455" s="107"/>
      <c r="AG455" s="107"/>
      <c r="AH455" s="107"/>
      <c r="AI455" s="107"/>
      <c r="AJ455" s="107"/>
      <c r="AK455" s="107"/>
      <c r="AL455" s="107"/>
      <c r="AM455" s="107"/>
      <c r="AN455" s="107"/>
      <c r="AO455" s="107"/>
    </row>
    <row r="456" spans="18:41">
      <c r="R456" s="107"/>
      <c r="S456" s="107"/>
      <c r="T456" s="107"/>
      <c r="U456" s="107"/>
      <c r="V456" s="107"/>
      <c r="W456" s="107"/>
      <c r="X456" s="107"/>
      <c r="Y456" s="107"/>
      <c r="Z456" s="107"/>
      <c r="AA456" s="107"/>
      <c r="AB456" s="107"/>
      <c r="AC456" s="107"/>
      <c r="AD456" s="107"/>
      <c r="AE456" s="107"/>
      <c r="AF456" s="107"/>
      <c r="AG456" s="107"/>
      <c r="AH456" s="107"/>
      <c r="AI456" s="107"/>
      <c r="AJ456" s="107"/>
      <c r="AK456" s="107"/>
      <c r="AL456" s="107"/>
      <c r="AM456" s="107"/>
      <c r="AN456" s="107"/>
      <c r="AO456" s="107"/>
    </row>
    <row r="457" spans="18:41">
      <c r="R457" s="107"/>
      <c r="S457" s="107"/>
      <c r="T457" s="107"/>
      <c r="U457" s="107"/>
      <c r="V457" s="107"/>
      <c r="W457" s="107"/>
      <c r="X457" s="107"/>
      <c r="Y457" s="107"/>
      <c r="Z457" s="107"/>
      <c r="AA457" s="107"/>
      <c r="AB457" s="107"/>
      <c r="AC457" s="107"/>
      <c r="AD457" s="107"/>
      <c r="AE457" s="107"/>
      <c r="AF457" s="107"/>
      <c r="AG457" s="107"/>
      <c r="AH457" s="107"/>
      <c r="AI457" s="107"/>
      <c r="AJ457" s="107"/>
      <c r="AK457" s="107"/>
      <c r="AL457" s="107"/>
      <c r="AM457" s="107"/>
      <c r="AN457" s="107"/>
      <c r="AO457" s="107"/>
    </row>
    <row r="458" spans="18:41">
      <c r="R458" s="107"/>
      <c r="S458" s="107"/>
      <c r="T458" s="107"/>
      <c r="U458" s="107"/>
      <c r="V458" s="107"/>
      <c r="W458" s="107"/>
      <c r="X458" s="107"/>
      <c r="Y458" s="107"/>
      <c r="Z458" s="107"/>
      <c r="AA458" s="107"/>
      <c r="AB458" s="107"/>
      <c r="AC458" s="107"/>
      <c r="AD458" s="107"/>
      <c r="AE458" s="107"/>
      <c r="AF458" s="107"/>
      <c r="AG458" s="107"/>
      <c r="AH458" s="107"/>
      <c r="AI458" s="107"/>
      <c r="AJ458" s="107"/>
      <c r="AK458" s="107"/>
      <c r="AL458" s="107"/>
      <c r="AM458" s="107"/>
      <c r="AN458" s="107"/>
      <c r="AO458" s="107"/>
    </row>
    <row r="459" spans="18:41">
      <c r="R459" s="107"/>
      <c r="S459" s="107"/>
      <c r="T459" s="107"/>
      <c r="U459" s="107"/>
      <c r="V459" s="107"/>
      <c r="W459" s="107"/>
      <c r="X459" s="107"/>
      <c r="Y459" s="107"/>
      <c r="Z459" s="107"/>
      <c r="AA459" s="107"/>
      <c r="AB459" s="107"/>
      <c r="AC459" s="107"/>
      <c r="AD459" s="107"/>
      <c r="AE459" s="107"/>
      <c r="AF459" s="107"/>
      <c r="AG459" s="107"/>
      <c r="AH459" s="107"/>
      <c r="AI459" s="107"/>
      <c r="AJ459" s="107"/>
      <c r="AK459" s="107"/>
      <c r="AL459" s="107"/>
      <c r="AM459" s="107"/>
      <c r="AN459" s="107"/>
      <c r="AO459" s="107"/>
    </row>
    <row r="460" spans="18:41">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AN460" s="107"/>
      <c r="AO460" s="107"/>
    </row>
    <row r="461" spans="18:41">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AN461" s="107"/>
      <c r="AO461" s="107"/>
    </row>
    <row r="462" spans="18:41">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c r="AO462" s="107"/>
    </row>
    <row r="463" spans="18:41">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row>
    <row r="464" spans="18:41">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row>
    <row r="465" spans="18:41">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c r="AO465" s="107"/>
    </row>
    <row r="466" spans="18:41" ht="16.5" customHeight="1">
      <c r="R466" s="107"/>
      <c r="S466" s="107"/>
      <c r="T466" s="107"/>
      <c r="U466" s="107"/>
      <c r="V466" s="107"/>
      <c r="W466" s="107"/>
      <c r="X466" s="107"/>
      <c r="Y466" s="107"/>
      <c r="Z466" s="107"/>
      <c r="AA466" s="107"/>
      <c r="AB466" s="107"/>
      <c r="AC466" s="107"/>
      <c r="AD466" s="107"/>
      <c r="AE466" s="107"/>
      <c r="AF466" s="107"/>
      <c r="AG466" s="107"/>
      <c r="AH466" s="107"/>
      <c r="AI466" s="107"/>
      <c r="AJ466" s="107"/>
      <c r="AK466" s="107"/>
      <c r="AL466" s="107"/>
      <c r="AM466" s="107"/>
      <c r="AN466" s="107"/>
      <c r="AO466" s="107"/>
    </row>
    <row r="467" spans="18:41">
      <c r="R467" s="107"/>
      <c r="S467" s="107"/>
      <c r="T467" s="107"/>
      <c r="U467" s="107"/>
      <c r="V467" s="107"/>
      <c r="W467" s="107"/>
      <c r="X467" s="107"/>
      <c r="Y467" s="107"/>
      <c r="Z467" s="107"/>
      <c r="AA467" s="107"/>
      <c r="AB467" s="107"/>
      <c r="AC467" s="107"/>
      <c r="AD467" s="107"/>
      <c r="AE467" s="107"/>
      <c r="AF467" s="107"/>
      <c r="AG467" s="107"/>
      <c r="AH467" s="107"/>
      <c r="AI467" s="107"/>
      <c r="AJ467" s="107"/>
      <c r="AK467" s="107"/>
      <c r="AL467" s="107"/>
      <c r="AM467" s="107"/>
      <c r="AN467" s="107"/>
      <c r="AO467" s="107"/>
    </row>
    <row r="468" spans="18:41">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AN468" s="107"/>
      <c r="AO468" s="107"/>
    </row>
    <row r="469" spans="18:41">
      <c r="R469" s="107"/>
      <c r="S469" s="107"/>
      <c r="T469" s="107"/>
      <c r="U469" s="107"/>
      <c r="V469" s="107"/>
      <c r="W469" s="107"/>
      <c r="X469" s="107"/>
      <c r="Y469" s="107"/>
      <c r="Z469" s="107"/>
      <c r="AA469" s="107"/>
      <c r="AB469" s="107"/>
      <c r="AC469" s="107"/>
      <c r="AD469" s="107"/>
      <c r="AE469" s="107"/>
      <c r="AF469" s="107"/>
      <c r="AG469" s="107"/>
      <c r="AH469" s="107"/>
      <c r="AI469" s="107"/>
      <c r="AJ469" s="107"/>
      <c r="AK469" s="107"/>
      <c r="AL469" s="107"/>
      <c r="AM469" s="107"/>
      <c r="AN469" s="107"/>
      <c r="AO469" s="107"/>
    </row>
    <row r="470" spans="18:41" ht="17.25" customHeight="1">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c r="AO470" s="107"/>
    </row>
    <row r="471" spans="18:41">
      <c r="R471" s="107"/>
      <c r="S471" s="107"/>
      <c r="T471" s="107"/>
      <c r="U471" s="107"/>
      <c r="V471" s="107"/>
      <c r="W471" s="107"/>
      <c r="X471" s="107"/>
      <c r="Y471" s="107"/>
      <c r="Z471" s="107"/>
      <c r="AA471" s="107"/>
      <c r="AB471" s="107"/>
      <c r="AC471" s="107"/>
      <c r="AD471" s="107"/>
      <c r="AE471" s="107"/>
      <c r="AF471" s="107"/>
      <c r="AG471" s="107"/>
      <c r="AH471" s="107"/>
      <c r="AI471" s="107"/>
      <c r="AJ471" s="107"/>
      <c r="AK471" s="107"/>
      <c r="AL471" s="107"/>
      <c r="AM471" s="107"/>
      <c r="AN471" s="107"/>
      <c r="AO471" s="107"/>
    </row>
    <row r="472" spans="18:41">
      <c r="R472" s="107"/>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c r="AO472" s="107"/>
    </row>
    <row r="473" spans="18:41">
      <c r="R473" s="107"/>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c r="AO473" s="107"/>
    </row>
    <row r="474" spans="18:41">
      <c r="R474" s="107"/>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c r="AO474" s="107"/>
    </row>
    <row r="475" spans="18:41">
      <c r="R475" s="107"/>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c r="AO475" s="107"/>
    </row>
    <row r="476" spans="18:41">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c r="AO476" s="107"/>
    </row>
    <row r="477" spans="18:41">
      <c r="R477" s="107"/>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c r="AO477" s="107"/>
    </row>
    <row r="478" spans="18:41">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row>
    <row r="479" spans="18:41">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c r="AO479" s="107"/>
    </row>
    <row r="480" spans="18:41">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c r="AO480" s="107"/>
    </row>
    <row r="481" spans="18:41">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row>
    <row r="482" spans="18:41">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row>
    <row r="483" spans="18:41">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row>
    <row r="484" spans="18:41">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c r="AO484" s="107"/>
    </row>
    <row r="485" spans="18:41" ht="16.5" customHeight="1">
      <c r="R485" s="107"/>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c r="AO485" s="107"/>
    </row>
    <row r="486" spans="18:41">
      <c r="R486" s="107"/>
      <c r="S486" s="107"/>
      <c r="T486" s="107"/>
      <c r="U486" s="107"/>
      <c r="V486" s="107"/>
      <c r="W486" s="107"/>
      <c r="X486" s="107"/>
      <c r="Y486" s="107"/>
      <c r="Z486" s="107"/>
      <c r="AA486" s="107"/>
      <c r="AB486" s="107"/>
      <c r="AC486" s="107"/>
      <c r="AD486" s="107"/>
      <c r="AE486" s="107"/>
      <c r="AF486" s="107"/>
      <c r="AG486" s="107"/>
      <c r="AH486" s="107"/>
      <c r="AI486" s="107"/>
      <c r="AJ486" s="107"/>
      <c r="AK486" s="107"/>
      <c r="AL486" s="107"/>
      <c r="AM486" s="107"/>
      <c r="AN486" s="107"/>
      <c r="AO486" s="107"/>
    </row>
    <row r="487" spans="18:41">
      <c r="R487" s="107"/>
      <c r="S487" s="107"/>
      <c r="T487" s="107"/>
      <c r="U487" s="107"/>
      <c r="V487" s="107"/>
      <c r="W487" s="107"/>
      <c r="X487" s="107"/>
      <c r="Y487" s="107"/>
      <c r="Z487" s="107"/>
      <c r="AA487" s="107"/>
      <c r="AB487" s="107"/>
      <c r="AC487" s="107"/>
      <c r="AD487" s="107"/>
      <c r="AE487" s="107"/>
      <c r="AF487" s="107"/>
      <c r="AG487" s="107"/>
      <c r="AH487" s="107"/>
      <c r="AI487" s="107"/>
      <c r="AJ487" s="107"/>
      <c r="AK487" s="107"/>
      <c r="AL487" s="107"/>
      <c r="AM487" s="107"/>
      <c r="AN487" s="107"/>
      <c r="AO487" s="107"/>
    </row>
    <row r="488" spans="18:41">
      <c r="R488" s="107"/>
      <c r="S488" s="107"/>
      <c r="T488" s="107"/>
      <c r="U488" s="107"/>
      <c r="V488" s="107"/>
      <c r="W488" s="107"/>
      <c r="X488" s="107"/>
      <c r="Y488" s="107"/>
      <c r="Z488" s="107"/>
      <c r="AA488" s="107"/>
      <c r="AB488" s="107"/>
      <c r="AC488" s="107"/>
      <c r="AD488" s="107"/>
      <c r="AE488" s="107"/>
      <c r="AF488" s="107"/>
      <c r="AG488" s="107"/>
      <c r="AH488" s="107"/>
      <c r="AI488" s="107"/>
      <c r="AJ488" s="107"/>
      <c r="AK488" s="107"/>
      <c r="AL488" s="107"/>
      <c r="AM488" s="107"/>
      <c r="AN488" s="107"/>
      <c r="AO488" s="107"/>
    </row>
    <row r="489" spans="18:41">
      <c r="R489" s="107"/>
      <c r="S489" s="107"/>
      <c r="T489" s="107"/>
      <c r="U489" s="107"/>
      <c r="V489" s="107"/>
      <c r="W489" s="107"/>
      <c r="X489" s="107"/>
      <c r="Y489" s="107"/>
      <c r="Z489" s="107"/>
      <c r="AA489" s="107"/>
      <c r="AB489" s="107"/>
      <c r="AC489" s="107"/>
      <c r="AD489" s="107"/>
      <c r="AE489" s="107"/>
      <c r="AF489" s="107"/>
      <c r="AG489" s="107"/>
      <c r="AH489" s="107"/>
      <c r="AI489" s="107"/>
      <c r="AJ489" s="107"/>
      <c r="AK489" s="107"/>
      <c r="AL489" s="107"/>
      <c r="AM489" s="107"/>
      <c r="AN489" s="107"/>
      <c r="AO489" s="107"/>
    </row>
    <row r="490" spans="18:41">
      <c r="R490" s="107"/>
      <c r="S490" s="107"/>
      <c r="T490" s="107"/>
      <c r="U490" s="107"/>
      <c r="V490" s="107"/>
      <c r="W490" s="107"/>
      <c r="X490" s="107"/>
      <c r="Y490" s="107"/>
      <c r="Z490" s="107"/>
      <c r="AA490" s="107"/>
      <c r="AB490" s="107"/>
      <c r="AC490" s="107"/>
      <c r="AD490" s="107"/>
      <c r="AE490" s="107"/>
      <c r="AF490" s="107"/>
      <c r="AG490" s="107"/>
      <c r="AH490" s="107"/>
      <c r="AI490" s="107"/>
      <c r="AJ490" s="107"/>
      <c r="AK490" s="107"/>
      <c r="AL490" s="107"/>
      <c r="AM490" s="107"/>
      <c r="AN490" s="107"/>
      <c r="AO490" s="107"/>
    </row>
    <row r="491" spans="18:41">
      <c r="R491" s="107"/>
      <c r="S491" s="107"/>
      <c r="T491" s="107"/>
      <c r="U491" s="107"/>
      <c r="V491" s="107"/>
      <c r="W491" s="107"/>
      <c r="X491" s="107"/>
      <c r="Y491" s="107"/>
      <c r="Z491" s="107"/>
      <c r="AA491" s="107"/>
      <c r="AB491" s="107"/>
      <c r="AC491" s="107"/>
      <c r="AD491" s="107"/>
      <c r="AE491" s="107"/>
      <c r="AF491" s="107"/>
      <c r="AG491" s="107"/>
      <c r="AH491" s="107"/>
      <c r="AI491" s="107"/>
      <c r="AJ491" s="107"/>
      <c r="AK491" s="107"/>
      <c r="AL491" s="107"/>
      <c r="AM491" s="107"/>
      <c r="AN491" s="107"/>
      <c r="AO491" s="107"/>
    </row>
    <row r="492" spans="18:41">
      <c r="R492" s="107"/>
      <c r="S492" s="107"/>
      <c r="T492" s="107"/>
      <c r="U492" s="107"/>
      <c r="V492" s="107"/>
      <c r="W492" s="107"/>
      <c r="X492" s="107"/>
      <c r="Y492" s="107"/>
      <c r="Z492" s="107"/>
      <c r="AA492" s="107"/>
      <c r="AB492" s="107"/>
      <c r="AC492" s="107"/>
      <c r="AD492" s="107"/>
      <c r="AE492" s="107"/>
      <c r="AF492" s="107"/>
      <c r="AG492" s="107"/>
      <c r="AH492" s="107"/>
      <c r="AI492" s="107"/>
      <c r="AJ492" s="107"/>
      <c r="AK492" s="107"/>
      <c r="AL492" s="107"/>
      <c r="AM492" s="107"/>
      <c r="AN492" s="107"/>
      <c r="AO492" s="107"/>
    </row>
    <row r="493" spans="18:41">
      <c r="R493" s="107"/>
      <c r="S493" s="107"/>
      <c r="T493" s="107"/>
      <c r="U493" s="107"/>
      <c r="V493" s="107"/>
      <c r="W493" s="107"/>
      <c r="X493" s="107"/>
      <c r="Y493" s="107"/>
      <c r="Z493" s="107"/>
      <c r="AA493" s="107"/>
      <c r="AB493" s="107"/>
      <c r="AC493" s="107"/>
      <c r="AD493" s="107"/>
      <c r="AE493" s="107"/>
      <c r="AF493" s="107"/>
      <c r="AG493" s="107"/>
      <c r="AH493" s="107"/>
      <c r="AI493" s="107"/>
      <c r="AJ493" s="107"/>
      <c r="AK493" s="107"/>
      <c r="AL493" s="107"/>
      <c r="AM493" s="107"/>
      <c r="AN493" s="107"/>
      <c r="AO493" s="107"/>
    </row>
    <row r="494" spans="18:41">
      <c r="R494" s="107"/>
      <c r="S494" s="107"/>
      <c r="T494" s="107"/>
      <c r="U494" s="107"/>
      <c r="V494" s="107"/>
      <c r="W494" s="107"/>
      <c r="X494" s="107"/>
      <c r="Y494" s="107"/>
      <c r="Z494" s="107"/>
      <c r="AA494" s="107"/>
      <c r="AB494" s="107"/>
      <c r="AC494" s="107"/>
      <c r="AD494" s="107"/>
      <c r="AE494" s="107"/>
      <c r="AF494" s="107"/>
      <c r="AG494" s="107"/>
      <c r="AH494" s="107"/>
      <c r="AI494" s="107"/>
      <c r="AJ494" s="107"/>
      <c r="AK494" s="107"/>
      <c r="AL494" s="107"/>
      <c r="AM494" s="107"/>
      <c r="AN494" s="107"/>
      <c r="AO494" s="107"/>
    </row>
    <row r="495" spans="18:41">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c r="AO495" s="107"/>
    </row>
    <row r="496" spans="18:41">
      <c r="R496" s="107"/>
      <c r="S496" s="107"/>
      <c r="T496" s="107"/>
      <c r="U496" s="107"/>
      <c r="V496" s="107"/>
      <c r="W496" s="107"/>
      <c r="X496" s="107"/>
      <c r="Y496" s="107"/>
      <c r="Z496" s="107"/>
      <c r="AA496" s="107"/>
      <c r="AB496" s="107"/>
      <c r="AC496" s="107"/>
      <c r="AD496" s="107"/>
      <c r="AE496" s="107"/>
      <c r="AF496" s="107"/>
      <c r="AG496" s="107"/>
      <c r="AH496" s="107"/>
      <c r="AI496" s="107"/>
      <c r="AJ496" s="107"/>
      <c r="AK496" s="107"/>
      <c r="AL496" s="107"/>
      <c r="AM496" s="107"/>
      <c r="AN496" s="107"/>
      <c r="AO496" s="107"/>
    </row>
    <row r="497" spans="18:41">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c r="AO497" s="107"/>
    </row>
    <row r="498" spans="18:41">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7"/>
      <c r="AN498" s="107"/>
      <c r="AO498" s="107"/>
    </row>
    <row r="499" spans="18:41">
      <c r="R499" s="107"/>
      <c r="S499" s="107"/>
      <c r="T499" s="107"/>
      <c r="U499" s="107"/>
      <c r="V499" s="107"/>
      <c r="W499" s="107"/>
      <c r="X499" s="107"/>
      <c r="Y499" s="107"/>
      <c r="Z499" s="107"/>
      <c r="AA499" s="107"/>
      <c r="AB499" s="107"/>
      <c r="AC499" s="107"/>
      <c r="AD499" s="107"/>
      <c r="AE499" s="107"/>
      <c r="AF499" s="107"/>
      <c r="AG499" s="107"/>
      <c r="AH499" s="107"/>
      <c r="AI499" s="107"/>
      <c r="AJ499" s="107"/>
      <c r="AK499" s="107"/>
      <c r="AL499" s="107"/>
      <c r="AM499" s="107"/>
      <c r="AN499" s="107"/>
      <c r="AO499" s="107"/>
    </row>
    <row r="500" spans="18:41">
      <c r="R500" s="107"/>
      <c r="S500" s="107"/>
      <c r="T500" s="107"/>
      <c r="U500" s="107"/>
      <c r="V500" s="107"/>
      <c r="W500" s="107"/>
      <c r="X500" s="107"/>
      <c r="Y500" s="107"/>
      <c r="Z500" s="107"/>
      <c r="AA500" s="107"/>
      <c r="AB500" s="107"/>
      <c r="AC500" s="107"/>
      <c r="AD500" s="107"/>
      <c r="AE500" s="107"/>
      <c r="AF500" s="107"/>
      <c r="AG500" s="107"/>
      <c r="AH500" s="107"/>
      <c r="AI500" s="107"/>
      <c r="AJ500" s="107"/>
      <c r="AK500" s="107"/>
      <c r="AL500" s="107"/>
      <c r="AM500" s="107"/>
      <c r="AN500" s="107"/>
      <c r="AO500" s="107"/>
    </row>
    <row r="501" spans="18:41">
      <c r="R501" s="107"/>
      <c r="S501" s="107"/>
      <c r="T501" s="107"/>
      <c r="U501" s="107"/>
      <c r="V501" s="107"/>
      <c r="W501" s="107"/>
      <c r="X501" s="107"/>
      <c r="Y501" s="107"/>
      <c r="Z501" s="107"/>
      <c r="AA501" s="107"/>
      <c r="AB501" s="107"/>
      <c r="AC501" s="107"/>
      <c r="AD501" s="107"/>
      <c r="AE501" s="107"/>
      <c r="AF501" s="107"/>
      <c r="AG501" s="107"/>
      <c r="AH501" s="107"/>
      <c r="AI501" s="107"/>
      <c r="AJ501" s="107"/>
      <c r="AK501" s="107"/>
      <c r="AL501" s="107"/>
      <c r="AM501" s="107"/>
      <c r="AN501" s="107"/>
      <c r="AO501" s="107"/>
    </row>
    <row r="502" spans="18:41">
      <c r="R502" s="107"/>
      <c r="S502" s="107"/>
      <c r="T502" s="107"/>
      <c r="U502" s="107"/>
      <c r="V502" s="107"/>
      <c r="W502" s="107"/>
      <c r="X502" s="107"/>
      <c r="Y502" s="107"/>
      <c r="Z502" s="107"/>
      <c r="AA502" s="107"/>
      <c r="AB502" s="107"/>
      <c r="AC502" s="107"/>
      <c r="AD502" s="107"/>
      <c r="AE502" s="107"/>
      <c r="AF502" s="107"/>
      <c r="AG502" s="107"/>
      <c r="AH502" s="107"/>
      <c r="AI502" s="107"/>
      <c r="AJ502" s="107"/>
      <c r="AK502" s="107"/>
      <c r="AL502" s="107"/>
      <c r="AM502" s="107"/>
      <c r="AN502" s="107"/>
      <c r="AO502" s="107"/>
    </row>
    <row r="503" spans="18:41">
      <c r="R503" s="107"/>
      <c r="S503" s="107"/>
      <c r="T503" s="107"/>
      <c r="U503" s="107"/>
      <c r="V503" s="107"/>
      <c r="W503" s="107"/>
      <c r="X503" s="107"/>
      <c r="Y503" s="107"/>
      <c r="Z503" s="107"/>
      <c r="AA503" s="107"/>
      <c r="AB503" s="107"/>
      <c r="AC503" s="107"/>
      <c r="AD503" s="107"/>
      <c r="AE503" s="107"/>
      <c r="AF503" s="107"/>
      <c r="AG503" s="107"/>
      <c r="AH503" s="107"/>
      <c r="AI503" s="107"/>
      <c r="AJ503" s="107"/>
      <c r="AK503" s="107"/>
      <c r="AL503" s="107"/>
      <c r="AM503" s="107"/>
      <c r="AN503" s="107"/>
      <c r="AO503" s="107"/>
    </row>
    <row r="504" spans="18:41">
      <c r="R504" s="107"/>
      <c r="S504" s="107"/>
      <c r="T504" s="107"/>
      <c r="U504" s="107"/>
      <c r="V504" s="107"/>
      <c r="W504" s="107"/>
      <c r="X504" s="107"/>
      <c r="Y504" s="107"/>
      <c r="Z504" s="107"/>
      <c r="AA504" s="107"/>
      <c r="AB504" s="107"/>
      <c r="AC504" s="107"/>
      <c r="AD504" s="107"/>
      <c r="AE504" s="107"/>
      <c r="AF504" s="107"/>
      <c r="AG504" s="107"/>
      <c r="AH504" s="107"/>
      <c r="AI504" s="107"/>
      <c r="AJ504" s="107"/>
      <c r="AK504" s="107"/>
      <c r="AL504" s="107"/>
      <c r="AM504" s="107"/>
      <c r="AN504" s="107"/>
      <c r="AO504" s="107"/>
    </row>
    <row r="505" spans="18:41">
      <c r="R505" s="107"/>
      <c r="S505" s="107"/>
      <c r="T505" s="107"/>
      <c r="U505" s="107"/>
      <c r="V505" s="107"/>
      <c r="W505" s="107"/>
      <c r="X505" s="107"/>
      <c r="Y505" s="107"/>
      <c r="Z505" s="107"/>
      <c r="AA505" s="107"/>
      <c r="AB505" s="107"/>
      <c r="AC505" s="107"/>
      <c r="AD505" s="107"/>
      <c r="AE505" s="107"/>
      <c r="AF505" s="107"/>
      <c r="AG505" s="107"/>
      <c r="AH505" s="107"/>
      <c r="AI505" s="107"/>
      <c r="AJ505" s="107"/>
      <c r="AK505" s="107"/>
      <c r="AL505" s="107"/>
      <c r="AM505" s="107"/>
      <c r="AN505" s="107"/>
      <c r="AO505" s="107"/>
    </row>
    <row r="506" spans="18:41">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AN506" s="107"/>
      <c r="AO506" s="107"/>
    </row>
    <row r="507" spans="18:41">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AN507" s="107"/>
      <c r="AO507" s="107"/>
    </row>
    <row r="508" spans="18:41">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7"/>
      <c r="AN508" s="107"/>
      <c r="AO508" s="107"/>
    </row>
    <row r="509" spans="18:41">
      <c r="R509" s="107"/>
      <c r="S509" s="107"/>
      <c r="T509" s="107"/>
      <c r="U509" s="107"/>
      <c r="V509" s="107"/>
      <c r="W509" s="107"/>
      <c r="X509" s="107"/>
      <c r="Y509" s="107"/>
      <c r="Z509" s="107"/>
      <c r="AA509" s="107"/>
      <c r="AB509" s="107"/>
      <c r="AC509" s="107"/>
      <c r="AD509" s="107"/>
      <c r="AE509" s="107"/>
      <c r="AF509" s="107"/>
      <c r="AG509" s="107"/>
      <c r="AH509" s="107"/>
      <c r="AI509" s="107"/>
      <c r="AJ509" s="107"/>
      <c r="AK509" s="107"/>
      <c r="AL509" s="107"/>
      <c r="AM509" s="107"/>
      <c r="AN509" s="107"/>
      <c r="AO509" s="107"/>
    </row>
    <row r="510" spans="18:41">
      <c r="R510" s="107"/>
      <c r="S510" s="107"/>
      <c r="T510" s="107"/>
      <c r="U510" s="107"/>
      <c r="V510" s="107"/>
      <c r="W510" s="107"/>
      <c r="X510" s="107"/>
      <c r="Y510" s="107"/>
      <c r="Z510" s="107"/>
      <c r="AA510" s="107"/>
      <c r="AB510" s="107"/>
      <c r="AC510" s="107"/>
      <c r="AD510" s="107"/>
      <c r="AE510" s="107"/>
      <c r="AF510" s="107"/>
      <c r="AG510" s="107"/>
      <c r="AH510" s="107"/>
      <c r="AI510" s="107"/>
      <c r="AJ510" s="107"/>
      <c r="AK510" s="107"/>
      <c r="AL510" s="107"/>
      <c r="AM510" s="107"/>
      <c r="AN510" s="107"/>
      <c r="AO510" s="107"/>
    </row>
    <row r="511" spans="18:41">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c r="AO511" s="107"/>
    </row>
    <row r="512" spans="18:41" ht="16.5" customHeight="1">
      <c r="R512" s="107"/>
      <c r="S512" s="107"/>
      <c r="T512" s="107"/>
      <c r="U512" s="107"/>
      <c r="V512" s="107"/>
      <c r="W512" s="107"/>
      <c r="X512" s="107"/>
      <c r="Y512" s="107"/>
      <c r="Z512" s="107"/>
      <c r="AA512" s="107"/>
      <c r="AB512" s="107"/>
      <c r="AC512" s="107"/>
      <c r="AD512" s="107"/>
      <c r="AE512" s="107"/>
      <c r="AF512" s="107"/>
      <c r="AG512" s="107"/>
      <c r="AH512" s="107"/>
      <c r="AI512" s="107"/>
      <c r="AJ512" s="107"/>
      <c r="AK512" s="107"/>
      <c r="AL512" s="107"/>
      <c r="AM512" s="107"/>
      <c r="AN512" s="107"/>
      <c r="AO512" s="107"/>
    </row>
    <row r="513" spans="18:41">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c r="AO513" s="107"/>
    </row>
    <row r="514" spans="18:41">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c r="AO514" s="107"/>
    </row>
    <row r="515" spans="18:41">
      <c r="R515" s="107"/>
      <c r="S515" s="107"/>
      <c r="T515" s="107"/>
      <c r="U515" s="107"/>
      <c r="V515" s="107"/>
      <c r="W515" s="107"/>
      <c r="X515" s="107"/>
      <c r="Y515" s="107"/>
      <c r="Z515" s="107"/>
      <c r="AA515" s="107"/>
      <c r="AB515" s="107"/>
      <c r="AC515" s="107"/>
      <c r="AD515" s="107"/>
      <c r="AE515" s="107"/>
      <c r="AF515" s="107"/>
      <c r="AG515" s="107"/>
      <c r="AH515" s="107"/>
      <c r="AI515" s="107"/>
      <c r="AJ515" s="107"/>
      <c r="AK515" s="107"/>
      <c r="AL515" s="107"/>
      <c r="AM515" s="107"/>
      <c r="AN515" s="107"/>
      <c r="AO515" s="107"/>
    </row>
    <row r="516" spans="18:41">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c r="AO516" s="107"/>
    </row>
    <row r="517" spans="18:41">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row>
    <row r="518" spans="18:41">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row>
    <row r="519" spans="18:41">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c r="AO519" s="107"/>
    </row>
    <row r="520" spans="18:41">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row>
    <row r="521" spans="18:41">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7"/>
      <c r="AM521" s="107"/>
      <c r="AN521" s="107"/>
      <c r="AO521" s="107"/>
    </row>
    <row r="522" spans="18:41">
      <c r="R522" s="107"/>
      <c r="S522" s="107"/>
      <c r="T522" s="107"/>
      <c r="U522" s="107"/>
      <c r="V522" s="107"/>
      <c r="W522" s="107"/>
      <c r="X522" s="107"/>
      <c r="Y522" s="107"/>
      <c r="Z522" s="107"/>
      <c r="AA522" s="107"/>
      <c r="AB522" s="107"/>
      <c r="AC522" s="107"/>
      <c r="AD522" s="107"/>
      <c r="AE522" s="107"/>
      <c r="AF522" s="107"/>
      <c r="AG522" s="107"/>
      <c r="AH522" s="107"/>
      <c r="AI522" s="107"/>
      <c r="AJ522" s="107"/>
      <c r="AK522" s="107"/>
      <c r="AL522" s="107"/>
      <c r="AM522" s="107"/>
      <c r="AN522" s="107"/>
      <c r="AO522" s="107"/>
    </row>
    <row r="523" spans="18:41">
      <c r="R523" s="107"/>
      <c r="S523" s="107"/>
      <c r="T523" s="107"/>
      <c r="U523" s="107"/>
      <c r="V523" s="107"/>
      <c r="W523" s="107"/>
      <c r="X523" s="107"/>
      <c r="Y523" s="107"/>
      <c r="Z523" s="107"/>
      <c r="AA523" s="107"/>
      <c r="AB523" s="107"/>
      <c r="AC523" s="107"/>
      <c r="AD523" s="107"/>
      <c r="AE523" s="107"/>
      <c r="AF523" s="107"/>
      <c r="AG523" s="107"/>
      <c r="AH523" s="107"/>
      <c r="AI523" s="107"/>
      <c r="AJ523" s="107"/>
      <c r="AK523" s="107"/>
      <c r="AL523" s="107"/>
      <c r="AM523" s="107"/>
      <c r="AN523" s="107"/>
      <c r="AO523" s="107"/>
    </row>
    <row r="524" spans="18:41">
      <c r="R524" s="107"/>
      <c r="S524" s="107"/>
      <c r="T524" s="107"/>
      <c r="U524" s="107"/>
      <c r="V524" s="107"/>
      <c r="W524" s="107"/>
      <c r="X524" s="107"/>
      <c r="Y524" s="107"/>
      <c r="Z524" s="107"/>
      <c r="AA524" s="107"/>
      <c r="AB524" s="107"/>
      <c r="AC524" s="107"/>
      <c r="AD524" s="107"/>
      <c r="AE524" s="107"/>
      <c r="AF524" s="107"/>
      <c r="AG524" s="107"/>
      <c r="AH524" s="107"/>
      <c r="AI524" s="107"/>
      <c r="AJ524" s="107"/>
      <c r="AK524" s="107"/>
      <c r="AL524" s="107"/>
      <c r="AM524" s="107"/>
      <c r="AN524" s="107"/>
      <c r="AO524" s="107"/>
    </row>
    <row r="525" spans="18:41" ht="17.25" customHeight="1">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7"/>
      <c r="AN525" s="107"/>
      <c r="AO525" s="107"/>
    </row>
    <row r="526" spans="18:41">
      <c r="R526" s="107"/>
      <c r="S526" s="107"/>
      <c r="T526" s="107"/>
      <c r="U526" s="107"/>
      <c r="V526" s="107"/>
      <c r="W526" s="107"/>
      <c r="X526" s="107"/>
      <c r="Y526" s="107"/>
      <c r="Z526" s="107"/>
      <c r="AA526" s="107"/>
      <c r="AB526" s="107"/>
      <c r="AC526" s="107"/>
      <c r="AD526" s="107"/>
      <c r="AE526" s="107"/>
      <c r="AF526" s="107"/>
      <c r="AG526" s="107"/>
      <c r="AH526" s="107"/>
      <c r="AI526" s="107"/>
      <c r="AJ526" s="107"/>
      <c r="AK526" s="107"/>
      <c r="AL526" s="107"/>
      <c r="AM526" s="107"/>
      <c r="AN526" s="107"/>
      <c r="AO526" s="107"/>
    </row>
    <row r="527" spans="18:41">
      <c r="R527" s="107"/>
      <c r="S527" s="107"/>
      <c r="T527" s="107"/>
      <c r="U527" s="107"/>
      <c r="V527" s="107"/>
      <c r="W527" s="107"/>
      <c r="X527" s="107"/>
      <c r="Y527" s="107"/>
      <c r="Z527" s="107"/>
      <c r="AA527" s="107"/>
      <c r="AB527" s="107"/>
      <c r="AC527" s="107"/>
      <c r="AD527" s="107"/>
      <c r="AE527" s="107"/>
      <c r="AF527" s="107"/>
      <c r="AG527" s="107"/>
      <c r="AH527" s="107"/>
      <c r="AI527" s="107"/>
      <c r="AJ527" s="107"/>
      <c r="AK527" s="107"/>
      <c r="AL527" s="107"/>
      <c r="AM527" s="107"/>
      <c r="AN527" s="107"/>
      <c r="AO527" s="107"/>
    </row>
    <row r="528" spans="18:41">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7"/>
      <c r="AN528" s="107"/>
      <c r="AO528" s="107"/>
    </row>
    <row r="529" spans="18:41">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c r="AO529" s="107"/>
    </row>
    <row r="530" spans="18:41">
      <c r="R530" s="107"/>
      <c r="S530" s="107"/>
      <c r="T530" s="107"/>
      <c r="U530" s="107"/>
      <c r="V530" s="107"/>
      <c r="W530" s="107"/>
      <c r="X530" s="107"/>
      <c r="Y530" s="107"/>
      <c r="Z530" s="107"/>
      <c r="AA530" s="107"/>
      <c r="AB530" s="107"/>
      <c r="AC530" s="107"/>
      <c r="AD530" s="107"/>
      <c r="AE530" s="107"/>
      <c r="AF530" s="107"/>
      <c r="AG530" s="107"/>
      <c r="AH530" s="107"/>
      <c r="AI530" s="107"/>
      <c r="AJ530" s="107"/>
      <c r="AK530" s="107"/>
      <c r="AL530" s="107"/>
      <c r="AM530" s="107"/>
      <c r="AN530" s="107"/>
      <c r="AO530" s="107"/>
    </row>
    <row r="531" spans="18:41">
      <c r="R531" s="107"/>
      <c r="S531" s="107"/>
      <c r="T531" s="107"/>
      <c r="U531" s="107"/>
      <c r="V531" s="107"/>
      <c r="W531" s="107"/>
      <c r="X531" s="107"/>
      <c r="Y531" s="107"/>
      <c r="Z531" s="107"/>
      <c r="AA531" s="107"/>
      <c r="AB531" s="107"/>
      <c r="AC531" s="107"/>
      <c r="AD531" s="107"/>
      <c r="AE531" s="107"/>
      <c r="AF531" s="107"/>
      <c r="AG531" s="107"/>
      <c r="AH531" s="107"/>
      <c r="AI531" s="107"/>
      <c r="AJ531" s="107"/>
      <c r="AK531" s="107"/>
      <c r="AL531" s="107"/>
      <c r="AM531" s="107"/>
      <c r="AN531" s="107"/>
      <c r="AO531" s="107"/>
    </row>
    <row r="532" spans="18:41">
      <c r="R532" s="107"/>
      <c r="S532" s="107"/>
      <c r="T532" s="107"/>
      <c r="U532" s="107"/>
      <c r="V532" s="107"/>
      <c r="W532" s="107"/>
      <c r="X532" s="107"/>
      <c r="Y532" s="107"/>
      <c r="Z532" s="107"/>
      <c r="AA532" s="107"/>
      <c r="AB532" s="107"/>
      <c r="AC532" s="107"/>
      <c r="AD532" s="107"/>
      <c r="AE532" s="107"/>
      <c r="AF532" s="107"/>
      <c r="AG532" s="107"/>
      <c r="AH532" s="107"/>
      <c r="AI532" s="107"/>
      <c r="AJ532" s="107"/>
      <c r="AK532" s="107"/>
      <c r="AL532" s="107"/>
      <c r="AM532" s="107"/>
      <c r="AN532" s="107"/>
      <c r="AO532" s="107"/>
    </row>
    <row r="533" spans="18:41">
      <c r="R533" s="107"/>
      <c r="S533" s="107"/>
      <c r="T533" s="107"/>
      <c r="U533" s="107"/>
      <c r="V533" s="107"/>
      <c r="W533" s="107"/>
      <c r="X533" s="107"/>
      <c r="Y533" s="107"/>
      <c r="Z533" s="107"/>
      <c r="AA533" s="107"/>
      <c r="AB533" s="107"/>
      <c r="AC533" s="107"/>
      <c r="AD533" s="107"/>
      <c r="AE533" s="107"/>
      <c r="AF533" s="107"/>
      <c r="AG533" s="107"/>
      <c r="AH533" s="107"/>
      <c r="AI533" s="107"/>
      <c r="AJ533" s="107"/>
      <c r="AK533" s="107"/>
      <c r="AL533" s="107"/>
      <c r="AM533" s="107"/>
      <c r="AN533" s="107"/>
      <c r="AO533" s="107"/>
    </row>
    <row r="534" spans="18:41">
      <c r="R534" s="107"/>
      <c r="S534" s="107"/>
      <c r="T534" s="107"/>
      <c r="U534" s="107"/>
      <c r="V534" s="107"/>
      <c r="W534" s="107"/>
      <c r="X534" s="107"/>
      <c r="Y534" s="107"/>
      <c r="Z534" s="107"/>
      <c r="AA534" s="107"/>
      <c r="AB534" s="107"/>
      <c r="AC534" s="107"/>
      <c r="AD534" s="107"/>
      <c r="AE534" s="107"/>
      <c r="AF534" s="107"/>
      <c r="AG534" s="107"/>
      <c r="AH534" s="107"/>
      <c r="AI534" s="107"/>
      <c r="AJ534" s="107"/>
      <c r="AK534" s="107"/>
      <c r="AL534" s="107"/>
      <c r="AM534" s="107"/>
      <c r="AN534" s="107"/>
      <c r="AO534" s="107"/>
    </row>
    <row r="535" spans="18:41">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row>
    <row r="536" spans="18:41">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row>
    <row r="537" spans="18:41">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row>
    <row r="538" spans="18:41">
      <c r="R538" s="107"/>
      <c r="S538" s="107"/>
      <c r="T538" s="107"/>
      <c r="U538" s="107"/>
      <c r="V538" s="107"/>
      <c r="W538" s="107"/>
      <c r="X538" s="107"/>
      <c r="Y538" s="107"/>
      <c r="Z538" s="107"/>
      <c r="AA538" s="107"/>
      <c r="AB538" s="107"/>
      <c r="AC538" s="107"/>
      <c r="AD538" s="107"/>
      <c r="AE538" s="107"/>
      <c r="AF538" s="107"/>
      <c r="AG538" s="107"/>
      <c r="AH538" s="107"/>
      <c r="AI538" s="107"/>
      <c r="AJ538" s="107"/>
      <c r="AK538" s="107"/>
      <c r="AL538" s="107"/>
      <c r="AM538" s="107"/>
      <c r="AN538" s="107"/>
      <c r="AO538" s="107"/>
    </row>
    <row r="539" spans="18:41">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c r="AO539" s="107"/>
    </row>
    <row r="540" spans="18:41">
      <c r="R540" s="107"/>
      <c r="S540" s="107"/>
      <c r="T540" s="107"/>
      <c r="U540" s="107"/>
      <c r="V540" s="107"/>
      <c r="W540" s="107"/>
      <c r="X540" s="107"/>
      <c r="Y540" s="107"/>
      <c r="Z540" s="107"/>
      <c r="AA540" s="107"/>
      <c r="AB540" s="107"/>
      <c r="AC540" s="107"/>
      <c r="AD540" s="107"/>
      <c r="AE540" s="107"/>
      <c r="AF540" s="107"/>
      <c r="AG540" s="107"/>
      <c r="AH540" s="107"/>
      <c r="AI540" s="107"/>
      <c r="AJ540" s="107"/>
      <c r="AK540" s="107"/>
      <c r="AL540" s="107"/>
      <c r="AM540" s="107"/>
      <c r="AN540" s="107"/>
      <c r="AO540" s="107"/>
    </row>
    <row r="541" spans="18:41">
      <c r="R541" s="107"/>
      <c r="S541" s="107"/>
      <c r="T541" s="107"/>
      <c r="U541" s="107"/>
      <c r="V541" s="107"/>
      <c r="W541" s="107"/>
      <c r="X541" s="107"/>
      <c r="Y541" s="107"/>
      <c r="Z541" s="107"/>
      <c r="AA541" s="107"/>
      <c r="AB541" s="107"/>
      <c r="AC541" s="107"/>
      <c r="AD541" s="107"/>
      <c r="AE541" s="107"/>
      <c r="AF541" s="107"/>
      <c r="AG541" s="107"/>
      <c r="AH541" s="107"/>
      <c r="AI541" s="107"/>
      <c r="AJ541" s="107"/>
      <c r="AK541" s="107"/>
      <c r="AL541" s="107"/>
      <c r="AM541" s="107"/>
      <c r="AN541" s="107"/>
      <c r="AO541" s="107"/>
    </row>
    <row r="542" spans="18:41">
      <c r="R542" s="107"/>
      <c r="S542" s="107"/>
      <c r="T542" s="107"/>
      <c r="U542" s="107"/>
      <c r="V542" s="107"/>
      <c r="W542" s="107"/>
      <c r="X542" s="107"/>
      <c r="Y542" s="107"/>
      <c r="Z542" s="107"/>
      <c r="AA542" s="107"/>
      <c r="AB542" s="107"/>
      <c r="AC542" s="107"/>
      <c r="AD542" s="107"/>
      <c r="AE542" s="107"/>
      <c r="AF542" s="107"/>
      <c r="AG542" s="107"/>
      <c r="AH542" s="107"/>
      <c r="AI542" s="107"/>
      <c r="AJ542" s="107"/>
      <c r="AK542" s="107"/>
      <c r="AL542" s="107"/>
      <c r="AM542" s="107"/>
      <c r="AN542" s="107"/>
      <c r="AO542" s="107"/>
    </row>
    <row r="543" spans="18:41" ht="17.25" customHeight="1">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c r="AO543" s="107"/>
    </row>
    <row r="544" spans="18:41">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7"/>
      <c r="AN544" s="107"/>
      <c r="AO544" s="107"/>
    </row>
    <row r="545" spans="10:41">
      <c r="R545" s="107"/>
      <c r="S545" s="107"/>
      <c r="T545" s="107"/>
      <c r="U545" s="107"/>
      <c r="V545" s="107"/>
      <c r="W545" s="107"/>
      <c r="X545" s="107"/>
      <c r="Y545" s="107"/>
      <c r="Z545" s="107"/>
      <c r="AA545" s="107"/>
      <c r="AB545" s="107"/>
      <c r="AC545" s="107"/>
      <c r="AD545" s="107"/>
      <c r="AE545" s="107"/>
      <c r="AF545" s="107"/>
      <c r="AG545" s="107"/>
      <c r="AH545" s="107"/>
      <c r="AI545" s="107"/>
      <c r="AJ545" s="107"/>
      <c r="AK545" s="107"/>
      <c r="AL545" s="107"/>
      <c r="AM545" s="107"/>
      <c r="AN545" s="107"/>
      <c r="AO545" s="107"/>
    </row>
    <row r="546" spans="10:41">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c r="AO546" s="107"/>
    </row>
    <row r="547" spans="10:41">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c r="AO547" s="107"/>
    </row>
    <row r="548" spans="10:41">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c r="AO548" s="107"/>
    </row>
    <row r="549" spans="10:41">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c r="AO549" s="107"/>
    </row>
    <row r="550" spans="10:41">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c r="AO550" s="107"/>
    </row>
    <row r="551" spans="10:41">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c r="AO551" s="107"/>
    </row>
    <row r="552" spans="10:41">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c r="AO552" s="107"/>
    </row>
    <row r="557" spans="10:41">
      <c r="J557" s="80"/>
    </row>
    <row r="558" spans="10:41">
      <c r="J558" s="80"/>
    </row>
    <row r="559" spans="10:41">
      <c r="J559" s="80" t="s">
        <v>750</v>
      </c>
    </row>
    <row r="560" spans="10:41" ht="17.25" customHeight="1">
      <c r="J560" s="80"/>
    </row>
    <row r="561" spans="10:10">
      <c r="J561" s="80"/>
    </row>
    <row r="562" spans="10:10">
      <c r="J562" s="98"/>
    </row>
    <row r="563" spans="10:10">
      <c r="J563" s="132"/>
    </row>
    <row r="564" spans="10:10">
      <c r="J564" s="80"/>
    </row>
    <row r="565" spans="10:10">
      <c r="J565" s="80"/>
    </row>
    <row r="566" spans="10:10">
      <c r="J566" s="80"/>
    </row>
    <row r="567" spans="10:10">
      <c r="J567" s="80"/>
    </row>
    <row r="574" spans="10:10">
      <c r="J574" s="132"/>
    </row>
    <row r="575" spans="10:10">
      <c r="J575" s="132"/>
    </row>
    <row r="576" spans="10:10">
      <c r="J576" s="80"/>
    </row>
    <row r="577" spans="10:10">
      <c r="J577" s="80"/>
    </row>
    <row r="578" spans="10:10" ht="17.25" customHeight="1">
      <c r="J578" s="80" t="s">
        <v>750</v>
      </c>
    </row>
    <row r="579" spans="10:10">
      <c r="J579" s="80"/>
    </row>
    <row r="580" spans="10:10">
      <c r="J580" s="80"/>
    </row>
    <row r="581" spans="10:10">
      <c r="J581" s="98"/>
    </row>
    <row r="582" spans="10:10">
      <c r="J582" s="132"/>
    </row>
    <row r="583" spans="10:10">
      <c r="J583" s="80"/>
    </row>
    <row r="584" spans="10:10">
      <c r="J584" s="80"/>
    </row>
    <row r="585" spans="10:10">
      <c r="J585" s="80" t="s">
        <v>750</v>
      </c>
    </row>
    <row r="586" spans="10:10">
      <c r="J586" s="80"/>
    </row>
    <row r="587" spans="10:10">
      <c r="J587" s="80"/>
    </row>
    <row r="588" spans="10:10">
      <c r="J588" s="98"/>
    </row>
    <row r="589" spans="10:10">
      <c r="J589" s="98"/>
    </row>
    <row r="590" spans="10:10">
      <c r="J590" s="80"/>
    </row>
    <row r="591" spans="10:10">
      <c r="J591" s="80"/>
    </row>
    <row r="592" spans="10:10">
      <c r="J592" s="80"/>
    </row>
    <row r="593" spans="10:10">
      <c r="J593" s="80"/>
    </row>
    <row r="594" spans="10:10">
      <c r="J594" s="80"/>
    </row>
    <row r="595" spans="10:10">
      <c r="J595" s="98"/>
    </row>
    <row r="596" spans="10:10">
      <c r="J596" s="98"/>
    </row>
    <row r="597" spans="10:10" ht="17.25" customHeight="1">
      <c r="J597" s="80"/>
    </row>
    <row r="598" spans="10:10">
      <c r="J598" s="80"/>
    </row>
    <row r="599" spans="10:10">
      <c r="J599" s="99"/>
    </row>
    <row r="600" spans="10:10">
      <c r="J600" s="99"/>
    </row>
    <row r="601" spans="10:10">
      <c r="J601" s="80"/>
    </row>
    <row r="602" spans="10:10">
      <c r="J602" s="98"/>
    </row>
    <row r="603" spans="10:10">
      <c r="J603" s="132"/>
    </row>
    <row r="604" spans="10:10">
      <c r="J604" s="80"/>
    </row>
    <row r="605" spans="10:10">
      <c r="J605" s="80"/>
    </row>
    <row r="606" spans="10:10">
      <c r="J606" s="80"/>
    </row>
    <row r="607" spans="10:10">
      <c r="J607" s="80"/>
    </row>
    <row r="608" spans="10:10">
      <c r="J608" s="80"/>
    </row>
    <row r="609" spans="10:10">
      <c r="J609" s="80"/>
    </row>
    <row r="610" spans="10:10">
      <c r="J610" s="80"/>
    </row>
    <row r="611" spans="10:10">
      <c r="J611" s="80"/>
    </row>
    <row r="612" spans="10:10">
      <c r="J612" s="99"/>
    </row>
    <row r="613" spans="10:10">
      <c r="J613" s="99"/>
    </row>
    <row r="614" spans="10:10">
      <c r="J614" s="99"/>
    </row>
    <row r="615" spans="10:10">
      <c r="J615" s="99"/>
    </row>
    <row r="616" spans="10:10">
      <c r="J616" s="99"/>
    </row>
    <row r="617" spans="10:10">
      <c r="J617" s="80"/>
    </row>
    <row r="618" spans="10:10">
      <c r="J618" s="98"/>
    </row>
    <row r="619" spans="10:10">
      <c r="J619" s="132"/>
    </row>
    <row r="620" spans="10:10">
      <c r="J620" s="107"/>
    </row>
    <row r="621" spans="10:10">
      <c r="J621" s="80"/>
    </row>
    <row r="622" spans="10:10">
      <c r="J622" s="80"/>
    </row>
    <row r="623" spans="10:10">
      <c r="J623" s="80"/>
    </row>
    <row r="624" spans="10:10" ht="17.25" customHeight="1">
      <c r="J624" s="80"/>
    </row>
    <row r="625" spans="10:10">
      <c r="J625" s="80"/>
    </row>
    <row r="626" spans="10:10">
      <c r="J626" s="80"/>
    </row>
    <row r="627" spans="10:10">
      <c r="J627" s="80"/>
    </row>
    <row r="628" spans="10:10">
      <c r="J628" s="80"/>
    </row>
    <row r="629" spans="10:10">
      <c r="J629" s="80"/>
    </row>
    <row r="630" spans="10:10">
      <c r="J630" s="80"/>
    </row>
    <row r="631" spans="10:10">
      <c r="J631" s="80"/>
    </row>
    <row r="632" spans="10:10">
      <c r="J632" s="80"/>
    </row>
    <row r="645" spans="10:10">
      <c r="J645" s="132"/>
    </row>
    <row r="646" spans="10:10">
      <c r="J646" s="132"/>
    </row>
    <row r="647" spans="10:10">
      <c r="J647" s="80"/>
    </row>
    <row r="648" spans="10:10">
      <c r="J648" s="80"/>
    </row>
    <row r="649" spans="10:10">
      <c r="J649" s="80"/>
    </row>
    <row r="650" spans="10:10">
      <c r="J650" s="80"/>
    </row>
    <row r="651" spans="10:10">
      <c r="J651" s="80"/>
    </row>
    <row r="652" spans="10:10">
      <c r="J652" s="80"/>
    </row>
    <row r="653" spans="10:10">
      <c r="J653" s="80"/>
    </row>
    <row r="654" spans="10:10">
      <c r="J654" s="80"/>
    </row>
    <row r="655" spans="10:10">
      <c r="J655" s="80"/>
    </row>
    <row r="656" spans="10:10">
      <c r="J656" s="80"/>
    </row>
    <row r="657" spans="10:10">
      <c r="J657" s="80"/>
    </row>
    <row r="658" spans="10:10">
      <c r="J658" s="80"/>
    </row>
    <row r="659" spans="10:10">
      <c r="J659" s="80"/>
    </row>
    <row r="673" spans="10:10">
      <c r="J673" s="132"/>
    </row>
    <row r="674" spans="10:10">
      <c r="J674" s="132"/>
    </row>
    <row r="676" spans="10:10">
      <c r="J676" s="80"/>
    </row>
    <row r="677" spans="10:10">
      <c r="J677" s="80"/>
    </row>
    <row r="678" spans="10:10">
      <c r="J678" s="80"/>
    </row>
    <row r="679" spans="10:10">
      <c r="J679" s="80"/>
    </row>
    <row r="680" spans="10:10">
      <c r="J680" s="80"/>
    </row>
    <row r="681" spans="10:10">
      <c r="J681" s="80"/>
    </row>
    <row r="682" spans="10:10">
      <c r="J682" s="80"/>
    </row>
    <row r="683" spans="10:10">
      <c r="J683" s="80"/>
    </row>
    <row r="684" spans="10:10">
      <c r="J684" s="80"/>
    </row>
    <row r="685" spans="10:10">
      <c r="J685" s="80"/>
    </row>
    <row r="686" spans="10:10">
      <c r="J686" s="80"/>
    </row>
    <row r="688" spans="10:10">
      <c r="J688" s="80"/>
    </row>
    <row r="690" spans="10:10">
      <c r="J690" s="80"/>
    </row>
    <row r="691" spans="10:10">
      <c r="J691" s="98"/>
    </row>
    <row r="692" spans="10:10">
      <c r="J692" s="132"/>
    </row>
    <row r="694" spans="10:10">
      <c r="J694" s="80"/>
    </row>
    <row r="695" spans="10:10">
      <c r="J695" s="80"/>
    </row>
    <row r="696" spans="10:10">
      <c r="J696" s="80"/>
    </row>
    <row r="697" spans="10:10">
      <c r="J697" s="80"/>
    </row>
    <row r="698" spans="10:10">
      <c r="J698" s="80"/>
    </row>
    <row r="699" spans="10:10">
      <c r="J699" s="80"/>
    </row>
    <row r="700" spans="10:10">
      <c r="J700" s="80"/>
    </row>
    <row r="701" spans="10:10">
      <c r="J701" s="80"/>
    </row>
    <row r="702" spans="10:10">
      <c r="J702" s="80"/>
    </row>
    <row r="703" spans="10:10">
      <c r="J703" s="80"/>
    </row>
    <row r="704" spans="10:10">
      <c r="J704" s="80"/>
    </row>
    <row r="706" spans="10:10">
      <c r="J706" s="80"/>
    </row>
    <row r="708" spans="10:10">
      <c r="J708" s="80"/>
    </row>
    <row r="709" spans="10:10">
      <c r="J709" s="98"/>
    </row>
    <row r="710" spans="10:10">
      <c r="J710" s="132"/>
    </row>
    <row r="712" spans="10:10">
      <c r="J712" s="80"/>
    </row>
    <row r="713" spans="10:10">
      <c r="J713" s="80"/>
    </row>
    <row r="714" spans="10:10">
      <c r="J714" s="80"/>
    </row>
    <row r="715" spans="10:10">
      <c r="J715" s="80"/>
    </row>
    <row r="716" spans="10:10">
      <c r="J716" s="80"/>
    </row>
    <row r="717" spans="10:10">
      <c r="J717" s="80"/>
    </row>
    <row r="718" spans="10:10">
      <c r="J718" s="80"/>
    </row>
    <row r="719" spans="10:10">
      <c r="J719" s="80"/>
    </row>
    <row r="720" spans="10:10">
      <c r="J720" s="80"/>
    </row>
    <row r="721" spans="10:10">
      <c r="J721" s="80"/>
    </row>
    <row r="722" spans="10:10">
      <c r="J722" s="80"/>
    </row>
    <row r="724" spans="10:10">
      <c r="J724" s="80"/>
    </row>
    <row r="726" spans="10:10">
      <c r="J726" s="80"/>
    </row>
    <row r="727" spans="10:10">
      <c r="J727" s="98"/>
    </row>
    <row r="728" spans="10:10">
      <c r="J728" s="132"/>
    </row>
    <row r="730" spans="10:10">
      <c r="J730" s="80"/>
    </row>
    <row r="731" spans="10:10">
      <c r="J731" s="80"/>
    </row>
    <row r="732" spans="10:10">
      <c r="J732" s="80"/>
    </row>
    <row r="733" spans="10:10">
      <c r="J733" s="80"/>
    </row>
    <row r="734" spans="10:10">
      <c r="J734" s="80"/>
    </row>
    <row r="735" spans="10:10">
      <c r="J735" s="80"/>
    </row>
    <row r="736" spans="10:10">
      <c r="J736" s="80"/>
    </row>
    <row r="737" spans="10:10">
      <c r="J737" s="80"/>
    </row>
    <row r="738" spans="10:10">
      <c r="J738" s="80"/>
    </row>
    <row r="739" spans="10:10">
      <c r="J739" s="80"/>
    </row>
    <row r="740" spans="10:10">
      <c r="J740" s="80"/>
    </row>
    <row r="742" spans="10:10">
      <c r="J742" s="80"/>
    </row>
    <row r="744" spans="10:10">
      <c r="J744" s="80"/>
    </row>
    <row r="745" spans="10:10">
      <c r="J745" s="98"/>
    </row>
    <row r="746" spans="10:10">
      <c r="J746" s="132"/>
    </row>
    <row r="748" spans="10:10">
      <c r="J748" s="80"/>
    </row>
    <row r="749" spans="10:10">
      <c r="J749" s="80"/>
    </row>
    <row r="750" spans="10:10">
      <c r="J750" s="80"/>
    </row>
    <row r="751" spans="10:10">
      <c r="J751" s="80"/>
    </row>
    <row r="752" spans="10:10">
      <c r="J752" s="80"/>
    </row>
    <row r="753" spans="10:10">
      <c r="J753" s="80"/>
    </row>
    <row r="754" spans="10:10">
      <c r="J754" s="80"/>
    </row>
    <row r="755" spans="10:10">
      <c r="J755" s="80"/>
    </row>
    <row r="756" spans="10:10">
      <c r="J756" s="80"/>
    </row>
    <row r="757" spans="10:10">
      <c r="J757" s="80"/>
    </row>
    <row r="758" spans="10:10">
      <c r="J758" s="80"/>
    </row>
    <row r="760" spans="10:10">
      <c r="J760" s="80"/>
    </row>
    <row r="762" spans="10:10">
      <c r="J762" s="132"/>
    </row>
    <row r="763" spans="10:10">
      <c r="J763" s="98"/>
    </row>
    <row r="764" spans="10:10">
      <c r="J764" s="80"/>
    </row>
    <row r="765" spans="10:10">
      <c r="J765" s="80"/>
    </row>
    <row r="766" spans="10:10">
      <c r="J766" s="80"/>
    </row>
    <row r="767" spans="10:10">
      <c r="J767" s="80"/>
    </row>
    <row r="768" spans="10:10">
      <c r="J768" s="80"/>
    </row>
    <row r="769" spans="10:10">
      <c r="J769" s="80"/>
    </row>
    <row r="770" spans="10:10">
      <c r="J770" s="80"/>
    </row>
    <row r="771" spans="10:10">
      <c r="J771" s="80"/>
    </row>
    <row r="772" spans="10:10">
      <c r="J772" s="80"/>
    </row>
    <row r="773" spans="10:10">
      <c r="J773" s="80"/>
    </row>
    <row r="774" spans="10:10">
      <c r="J774" s="80"/>
    </row>
    <row r="777" spans="10:10">
      <c r="J777" s="80"/>
    </row>
    <row r="779" spans="10:10">
      <c r="J779" s="80"/>
    </row>
    <row r="780" spans="10:10">
      <c r="J780" s="98"/>
    </row>
    <row r="781" spans="10:10">
      <c r="J781" s="132"/>
    </row>
    <row r="783" spans="10:10">
      <c r="J783" s="80"/>
    </row>
    <row r="784" spans="10:10">
      <c r="J784" s="80"/>
    </row>
    <row r="785" spans="10:10">
      <c r="J785" s="80"/>
    </row>
    <row r="786" spans="10:10">
      <c r="J786" s="80"/>
    </row>
    <row r="787" spans="10:10">
      <c r="J787" s="80"/>
    </row>
    <row r="788" spans="10:10">
      <c r="J788" s="80"/>
    </row>
    <row r="789" spans="10:10">
      <c r="J789" s="80"/>
    </row>
    <row r="790" spans="10:10">
      <c r="J790" s="80"/>
    </row>
    <row r="791" spans="10:10">
      <c r="J791" s="80"/>
    </row>
    <row r="792" spans="10:10">
      <c r="J792" s="80"/>
    </row>
    <row r="793" spans="10:10">
      <c r="J793" s="80"/>
    </row>
    <row r="795" spans="10:10">
      <c r="J795" s="80"/>
    </row>
    <row r="797" spans="10:10">
      <c r="J797" s="80"/>
    </row>
    <row r="799" spans="10:10">
      <c r="J799" s="132"/>
    </row>
    <row r="800" spans="10:10">
      <c r="J800" s="132"/>
    </row>
    <row r="802" spans="10:10">
      <c r="J802" s="80"/>
    </row>
    <row r="803" spans="10:10">
      <c r="J803" s="80"/>
    </row>
    <row r="804" spans="10:10">
      <c r="J804" s="80"/>
    </row>
    <row r="805" spans="10:10">
      <c r="J805" s="80"/>
    </row>
    <row r="806" spans="10:10">
      <c r="J806" s="80"/>
    </row>
    <row r="807" spans="10:10">
      <c r="J807" s="80"/>
    </row>
    <row r="808" spans="10:10">
      <c r="J808" s="80"/>
    </row>
    <row r="809" spans="10:10">
      <c r="J809" s="80"/>
    </row>
    <row r="810" spans="10:10">
      <c r="J810" s="80"/>
    </row>
    <row r="811" spans="10:10">
      <c r="J811" s="80"/>
    </row>
    <row r="812" spans="10:10">
      <c r="J812" s="80"/>
    </row>
    <row r="814" spans="10:10">
      <c r="J814" s="80"/>
    </row>
    <row r="816" spans="10:10">
      <c r="J816" s="80"/>
    </row>
    <row r="817" spans="10:10">
      <c r="J817" s="80"/>
    </row>
    <row r="818" spans="10:10">
      <c r="J818" s="80"/>
    </row>
    <row r="819" spans="10:10">
      <c r="J819" s="80"/>
    </row>
    <row r="820" spans="10:10">
      <c r="J820" s="80"/>
    </row>
    <row r="821" spans="10:10">
      <c r="J821" s="80"/>
    </row>
    <row r="822" spans="10:10">
      <c r="J822" s="80"/>
    </row>
    <row r="826" spans="10:10">
      <c r="J826" s="132"/>
    </row>
    <row r="827" spans="10:10">
      <c r="J827" s="132"/>
    </row>
    <row r="829" spans="10:10">
      <c r="J829" s="80"/>
    </row>
    <row r="830" spans="10:10">
      <c r="J830" s="80"/>
    </row>
    <row r="831" spans="10:10">
      <c r="J831" s="80"/>
    </row>
    <row r="832" spans="10:10">
      <c r="J832" s="80"/>
    </row>
    <row r="833" spans="10:10">
      <c r="J833" s="80"/>
    </row>
    <row r="834" spans="10:10">
      <c r="J834" s="80"/>
    </row>
    <row r="835" spans="10:10">
      <c r="J835" s="80"/>
    </row>
    <row r="836" spans="10:10">
      <c r="J836" s="80"/>
    </row>
    <row r="837" spans="10:10">
      <c r="J837" s="80"/>
    </row>
    <row r="838" spans="10:10">
      <c r="J838" s="80"/>
    </row>
    <row r="839" spans="10:10">
      <c r="J839" s="80"/>
    </row>
    <row r="841" spans="10:10">
      <c r="J841" s="80"/>
    </row>
    <row r="843" spans="10:10">
      <c r="J843" s="80"/>
    </row>
    <row r="844" spans="10:10">
      <c r="J844" s="80"/>
    </row>
    <row r="845" spans="10:10">
      <c r="J845" s="80"/>
    </row>
    <row r="846" spans="10:10">
      <c r="J846" s="80"/>
    </row>
    <row r="847" spans="10:10">
      <c r="J847" s="80"/>
    </row>
    <row r="848" spans="10:10">
      <c r="J848" s="80"/>
    </row>
    <row r="849" spans="10:10">
      <c r="J849" s="80"/>
    </row>
  </sheetData>
  <sheetProtection password="B2DF" sheet="1" objects="1" scenarios="1"/>
  <protectedRanges>
    <protectedRange sqref="I1:I1048576 S1:S1048576 AC1 AC1:AC1048576 AO1:AO1048576" name="Range1"/>
  </protectedRanges>
  <mergeCells count="815">
    <mergeCell ref="A2:AD2"/>
    <mergeCell ref="A3:J3"/>
    <mergeCell ref="K3:T3"/>
    <mergeCell ref="A5:J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Y16:AB16"/>
    <mergeCell ref="A14:D14"/>
    <mergeCell ref="E14:H14"/>
    <mergeCell ref="K14:N14"/>
    <mergeCell ref="O14:R14"/>
    <mergeCell ref="U14:X14"/>
    <mergeCell ref="Y14:AB14"/>
    <mergeCell ref="AE17:AI17"/>
    <mergeCell ref="AJ17:AN17"/>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A21:D21"/>
    <mergeCell ref="E21:H21"/>
    <mergeCell ref="K21:N21"/>
    <mergeCell ref="O21:R21"/>
    <mergeCell ref="U21:X21"/>
    <mergeCell ref="Y21:AB21"/>
    <mergeCell ref="AE28:AI28"/>
    <mergeCell ref="AJ28:AN28"/>
    <mergeCell ref="I30:I32"/>
    <mergeCell ref="S30:S32"/>
    <mergeCell ref="AC30:AC32"/>
    <mergeCell ref="AO30:AO36"/>
    <mergeCell ref="A27:H27"/>
    <mergeCell ref="K27:R27"/>
    <mergeCell ref="U27:AB27"/>
    <mergeCell ref="AE27:AN27"/>
    <mergeCell ref="A28:D28"/>
    <mergeCell ref="E28:H28"/>
    <mergeCell ref="K28:N28"/>
    <mergeCell ref="O28:R28"/>
    <mergeCell ref="U28:X28"/>
    <mergeCell ref="Y28:AB28"/>
    <mergeCell ref="A39:H39"/>
    <mergeCell ref="K39:R39"/>
    <mergeCell ref="U39:AB39"/>
    <mergeCell ref="AE39:AN39"/>
    <mergeCell ref="A40:D40"/>
    <mergeCell ref="E40:H40"/>
    <mergeCell ref="K40:N40"/>
    <mergeCell ref="O40:R40"/>
    <mergeCell ref="U40:X40"/>
    <mergeCell ref="Y40:AB40"/>
    <mergeCell ref="AC42:AC43"/>
    <mergeCell ref="AE42:AI42"/>
    <mergeCell ref="AO42:AO43"/>
    <mergeCell ref="A43:D43"/>
    <mergeCell ref="K43:N43"/>
    <mergeCell ref="U43:X43"/>
    <mergeCell ref="AE43:AI43"/>
    <mergeCell ref="AE40:AI40"/>
    <mergeCell ref="AJ40:AN40"/>
    <mergeCell ref="A42:D42"/>
    <mergeCell ref="E42:H42"/>
    <mergeCell ref="I42:I43"/>
    <mergeCell ref="K42:N42"/>
    <mergeCell ref="O42:R42"/>
    <mergeCell ref="S42:S43"/>
    <mergeCell ref="U42:X42"/>
    <mergeCell ref="Y42:AB42"/>
    <mergeCell ref="AE47:AI47"/>
    <mergeCell ref="AJ47:AN47"/>
    <mergeCell ref="I49:I51"/>
    <mergeCell ref="S49:S51"/>
    <mergeCell ref="AC49:AC51"/>
    <mergeCell ref="AO49:AO51"/>
    <mergeCell ref="A46:H46"/>
    <mergeCell ref="K46:R46"/>
    <mergeCell ref="U46:AB46"/>
    <mergeCell ref="AE46:AN46"/>
    <mergeCell ref="A47:D47"/>
    <mergeCell ref="E47:H47"/>
    <mergeCell ref="K47:N47"/>
    <mergeCell ref="O47:R47"/>
    <mergeCell ref="U47:X47"/>
    <mergeCell ref="Y47:AB47"/>
    <mergeCell ref="AO57:AO61"/>
    <mergeCell ref="A54:H54"/>
    <mergeCell ref="K54:R54"/>
    <mergeCell ref="U54:AB54"/>
    <mergeCell ref="AE54:AN54"/>
    <mergeCell ref="A55:D55"/>
    <mergeCell ref="E55:H55"/>
    <mergeCell ref="K55:N55"/>
    <mergeCell ref="O55:R55"/>
    <mergeCell ref="U55:X55"/>
    <mergeCell ref="Y55:AB55"/>
    <mergeCell ref="E61:H61"/>
    <mergeCell ref="O61:R61"/>
    <mergeCell ref="Y61:AB61"/>
    <mergeCell ref="AJ61:AN61"/>
    <mergeCell ref="A64:H64"/>
    <mergeCell ref="K64:R64"/>
    <mergeCell ref="U64:AB64"/>
    <mergeCell ref="AE64:AN64"/>
    <mergeCell ref="AE55:AI55"/>
    <mergeCell ref="AJ55:AN55"/>
    <mergeCell ref="I57:I61"/>
    <mergeCell ref="S57:S61"/>
    <mergeCell ref="AC57:AC61"/>
    <mergeCell ref="AE65:AI65"/>
    <mergeCell ref="AJ65:AN65"/>
    <mergeCell ref="I67:I68"/>
    <mergeCell ref="S67:S68"/>
    <mergeCell ref="AC67:AC68"/>
    <mergeCell ref="AO67:AO68"/>
    <mergeCell ref="A65:D65"/>
    <mergeCell ref="E65:H65"/>
    <mergeCell ref="K65:N65"/>
    <mergeCell ref="O65:R65"/>
    <mergeCell ref="U65:X65"/>
    <mergeCell ref="Y65:AB65"/>
    <mergeCell ref="A71:H71"/>
    <mergeCell ref="K71:R71"/>
    <mergeCell ref="U71:AB71"/>
    <mergeCell ref="AE71:AN71"/>
    <mergeCell ref="A72:D72"/>
    <mergeCell ref="E72:H72"/>
    <mergeCell ref="K72:N72"/>
    <mergeCell ref="O72:R72"/>
    <mergeCell ref="U72:X72"/>
    <mergeCell ref="Y72:AB72"/>
    <mergeCell ref="AE72:AI72"/>
    <mergeCell ref="AJ72:AN72"/>
    <mergeCell ref="E74:H74"/>
    <mergeCell ref="I74:I76"/>
    <mergeCell ref="O74:R74"/>
    <mergeCell ref="S74:S76"/>
    <mergeCell ref="Y74:AB74"/>
    <mergeCell ref="AC74:AC76"/>
    <mergeCell ref="AJ76:AN76"/>
    <mergeCell ref="AO74:AO76"/>
    <mergeCell ref="E75:H75"/>
    <mergeCell ref="O75:R75"/>
    <mergeCell ref="Y75:AB75"/>
    <mergeCell ref="A76:D76"/>
    <mergeCell ref="E76:H76"/>
    <mergeCell ref="K76:N76"/>
    <mergeCell ref="O76:R76"/>
    <mergeCell ref="U76:X76"/>
    <mergeCell ref="Y76:AB76"/>
    <mergeCell ref="AE80:AI80"/>
    <mergeCell ref="AJ80:AN80"/>
    <mergeCell ref="I82:I83"/>
    <mergeCell ref="S82:S83"/>
    <mergeCell ref="AC82:AC83"/>
    <mergeCell ref="AO82:AO83"/>
    <mergeCell ref="A79:H79"/>
    <mergeCell ref="K79:R79"/>
    <mergeCell ref="U79:AB79"/>
    <mergeCell ref="AE79:AN79"/>
    <mergeCell ref="A80:D80"/>
    <mergeCell ref="E80:H80"/>
    <mergeCell ref="K80:N80"/>
    <mergeCell ref="O80:R80"/>
    <mergeCell ref="U80:X80"/>
    <mergeCell ref="Y80:AB80"/>
    <mergeCell ref="AE87:AI87"/>
    <mergeCell ref="AJ87:AN87"/>
    <mergeCell ref="I89:I91"/>
    <mergeCell ref="S89:S91"/>
    <mergeCell ref="AC89:AC91"/>
    <mergeCell ref="AO89:AO92"/>
    <mergeCell ref="A86:H86"/>
    <mergeCell ref="K86:R86"/>
    <mergeCell ref="U86:AB86"/>
    <mergeCell ref="AE86:AN86"/>
    <mergeCell ref="A87:D87"/>
    <mergeCell ref="E87:H87"/>
    <mergeCell ref="K87:N87"/>
    <mergeCell ref="O87:R87"/>
    <mergeCell ref="U87:X87"/>
    <mergeCell ref="Y87:AB87"/>
    <mergeCell ref="AO98:AO102"/>
    <mergeCell ref="A95:H95"/>
    <mergeCell ref="K95:R95"/>
    <mergeCell ref="U95:AB95"/>
    <mergeCell ref="AE95:AN95"/>
    <mergeCell ref="A96:D96"/>
    <mergeCell ref="E96:H96"/>
    <mergeCell ref="K96:N96"/>
    <mergeCell ref="O96:R96"/>
    <mergeCell ref="U96:X96"/>
    <mergeCell ref="Y96:AB96"/>
    <mergeCell ref="E102:H102"/>
    <mergeCell ref="O102:R102"/>
    <mergeCell ref="Y102:AB102"/>
    <mergeCell ref="AJ102:AN102"/>
    <mergeCell ref="A105:H105"/>
    <mergeCell ref="K105:R105"/>
    <mergeCell ref="U105:AB105"/>
    <mergeCell ref="AE105:AN105"/>
    <mergeCell ref="AE96:AI96"/>
    <mergeCell ref="AJ96:AN96"/>
    <mergeCell ref="I98:I102"/>
    <mergeCell ref="S98:S102"/>
    <mergeCell ref="AC98:AC102"/>
    <mergeCell ref="AE106:AI106"/>
    <mergeCell ref="AJ106:AN106"/>
    <mergeCell ref="I108:I113"/>
    <mergeCell ref="S108:S118"/>
    <mergeCell ref="AC108:AC118"/>
    <mergeCell ref="AO108:AO118"/>
    <mergeCell ref="A106:D106"/>
    <mergeCell ref="E106:H106"/>
    <mergeCell ref="K106:N106"/>
    <mergeCell ref="O106:R106"/>
    <mergeCell ref="U106:X106"/>
    <mergeCell ref="Y106:AB106"/>
    <mergeCell ref="A121:H121"/>
    <mergeCell ref="K121:R121"/>
    <mergeCell ref="U121:AB121"/>
    <mergeCell ref="AE121:AN121"/>
    <mergeCell ref="A122:D122"/>
    <mergeCell ref="E122:H122"/>
    <mergeCell ref="K122:N122"/>
    <mergeCell ref="O122:R122"/>
    <mergeCell ref="U122:X122"/>
    <mergeCell ref="Y122:AB122"/>
    <mergeCell ref="AE122:AI122"/>
    <mergeCell ref="AJ122:AN122"/>
    <mergeCell ref="AJ139:AN139"/>
    <mergeCell ref="I141:I147"/>
    <mergeCell ref="S141:S152"/>
    <mergeCell ref="AC141:AC152"/>
    <mergeCell ref="AO124:AO135"/>
    <mergeCell ref="A138:H138"/>
    <mergeCell ref="K138:R138"/>
    <mergeCell ref="U138:AB138"/>
    <mergeCell ref="AE138:AN138"/>
    <mergeCell ref="A139:D139"/>
    <mergeCell ref="E139:H139"/>
    <mergeCell ref="K139:N139"/>
    <mergeCell ref="O139:R139"/>
    <mergeCell ref="U139:X139"/>
    <mergeCell ref="A124:D124"/>
    <mergeCell ref="I124:I129"/>
    <mergeCell ref="K124:N124"/>
    <mergeCell ref="S124:S134"/>
    <mergeCell ref="U124:X124"/>
    <mergeCell ref="AC124:AC135"/>
    <mergeCell ref="AE124:AI124"/>
    <mergeCell ref="Y139:AB139"/>
    <mergeCell ref="AE139:AI139"/>
    <mergeCell ref="Y156:AB156"/>
    <mergeCell ref="AE156:AI156"/>
    <mergeCell ref="AJ156:AN156"/>
    <mergeCell ref="I158:I163"/>
    <mergeCell ref="S158:S168"/>
    <mergeCell ref="AC158:AC168"/>
    <mergeCell ref="AO141:AO152"/>
    <mergeCell ref="A155:H155"/>
    <mergeCell ref="K155:R155"/>
    <mergeCell ref="U155:AB155"/>
    <mergeCell ref="AE155:AN155"/>
    <mergeCell ref="A156:D156"/>
    <mergeCell ref="E156:H156"/>
    <mergeCell ref="K156:N156"/>
    <mergeCell ref="O156:R156"/>
    <mergeCell ref="U156:X156"/>
    <mergeCell ref="AO158:AO168"/>
    <mergeCell ref="E163:H163"/>
    <mergeCell ref="O168:R168"/>
    <mergeCell ref="Y168:AB168"/>
    <mergeCell ref="AJ168:AN168"/>
    <mergeCell ref="A171:H171"/>
    <mergeCell ref="K171:R171"/>
    <mergeCell ref="U171:AB171"/>
    <mergeCell ref="AE171:AN171"/>
    <mergeCell ref="AE172:AI172"/>
    <mergeCell ref="AJ172:AN172"/>
    <mergeCell ref="I174:I183"/>
    <mergeCell ref="S174:S193"/>
    <mergeCell ref="AC174:AC193"/>
    <mergeCell ref="AO174:AO193"/>
    <mergeCell ref="A172:D172"/>
    <mergeCell ref="E172:H172"/>
    <mergeCell ref="K172:N172"/>
    <mergeCell ref="O172:R172"/>
    <mergeCell ref="U172:X172"/>
    <mergeCell ref="Y172:AB172"/>
    <mergeCell ref="A196:H196"/>
    <mergeCell ref="K196:R196"/>
    <mergeCell ref="U196:AB196"/>
    <mergeCell ref="AE196:AN196"/>
    <mergeCell ref="A197:D197"/>
    <mergeCell ref="E197:H197"/>
    <mergeCell ref="K197:N197"/>
    <mergeCell ref="O197:R197"/>
    <mergeCell ref="U197:X197"/>
    <mergeCell ref="Y197:AB197"/>
    <mergeCell ref="AE197:AI197"/>
    <mergeCell ref="AJ197:AN197"/>
    <mergeCell ref="A199:D199"/>
    <mergeCell ref="E199:H199"/>
    <mergeCell ref="I199:I200"/>
    <mergeCell ref="K199:N199"/>
    <mergeCell ref="O199:R199"/>
    <mergeCell ref="S199:S200"/>
    <mergeCell ref="U199:X199"/>
    <mergeCell ref="Y199:AB199"/>
    <mergeCell ref="AC199:AC200"/>
    <mergeCell ref="AE199:AI199"/>
    <mergeCell ref="AO199:AO200"/>
    <mergeCell ref="A200:D200"/>
    <mergeCell ref="E200:H200"/>
    <mergeCell ref="K200:N200"/>
    <mergeCell ref="O200:R200"/>
    <mergeCell ref="U200:X200"/>
    <mergeCell ref="Y200:AB200"/>
    <mergeCell ref="AJ200:AN200"/>
    <mergeCell ref="AE204:AI204"/>
    <mergeCell ref="AJ204:AN204"/>
    <mergeCell ref="I206:I215"/>
    <mergeCell ref="S206:S223"/>
    <mergeCell ref="AC206:AC224"/>
    <mergeCell ref="AO206:AO225"/>
    <mergeCell ref="A203:H203"/>
    <mergeCell ref="K203:R203"/>
    <mergeCell ref="U203:AB203"/>
    <mergeCell ref="AE203:AN203"/>
    <mergeCell ref="A204:D204"/>
    <mergeCell ref="E204:H204"/>
    <mergeCell ref="K204:N204"/>
    <mergeCell ref="O204:R204"/>
    <mergeCell ref="U204:X204"/>
    <mergeCell ref="Y204:AB204"/>
    <mergeCell ref="A228:H228"/>
    <mergeCell ref="K228:R228"/>
    <mergeCell ref="U228:AB228"/>
    <mergeCell ref="AE228:AN228"/>
    <mergeCell ref="A229:D229"/>
    <mergeCell ref="E229:H229"/>
    <mergeCell ref="K229:N229"/>
    <mergeCell ref="O229:R229"/>
    <mergeCell ref="U229:X229"/>
    <mergeCell ref="Y229:AB229"/>
    <mergeCell ref="AE229:AI229"/>
    <mergeCell ref="AJ229:AN229"/>
    <mergeCell ref="AE231:AI231"/>
    <mergeCell ref="AO231:AO232"/>
    <mergeCell ref="A232:D232"/>
    <mergeCell ref="E232:H232"/>
    <mergeCell ref="K232:N232"/>
    <mergeCell ref="O232:R232"/>
    <mergeCell ref="U232:X232"/>
    <mergeCell ref="Y232:AB232"/>
    <mergeCell ref="AJ232:AN232"/>
    <mergeCell ref="A231:D231"/>
    <mergeCell ref="E231:H231"/>
    <mergeCell ref="I231:I232"/>
    <mergeCell ref="K231:N231"/>
    <mergeCell ref="O231:R231"/>
    <mergeCell ref="S231:S232"/>
    <mergeCell ref="U231:X231"/>
    <mergeCell ref="Y231:AB231"/>
    <mergeCell ref="AC231:AC232"/>
    <mergeCell ref="A235:H235"/>
    <mergeCell ref="K235:R235"/>
    <mergeCell ref="U235:AB235"/>
    <mergeCell ref="AE235:AN235"/>
    <mergeCell ref="A236:D236"/>
    <mergeCell ref="E236:H236"/>
    <mergeCell ref="K236:N236"/>
    <mergeCell ref="O236:R236"/>
    <mergeCell ref="U236:X236"/>
    <mergeCell ref="Y236:AB236"/>
    <mergeCell ref="AE236:AI236"/>
    <mergeCell ref="AJ236:AN236"/>
    <mergeCell ref="AE238:AI238"/>
    <mergeCell ref="AO238:AO239"/>
    <mergeCell ref="A239:D239"/>
    <mergeCell ref="E239:H239"/>
    <mergeCell ref="K239:N239"/>
    <mergeCell ref="O239:R239"/>
    <mergeCell ref="U239:X239"/>
    <mergeCell ref="Y239:AB239"/>
    <mergeCell ref="AJ239:AN239"/>
    <mergeCell ref="A238:D238"/>
    <mergeCell ref="E238:H238"/>
    <mergeCell ref="I238:I239"/>
    <mergeCell ref="K238:N238"/>
    <mergeCell ref="O238:R238"/>
    <mergeCell ref="S238:S239"/>
    <mergeCell ref="U238:X238"/>
    <mergeCell ref="Y238:AB238"/>
    <mergeCell ref="AC238:AC239"/>
    <mergeCell ref="A242:H242"/>
    <mergeCell ref="K242:R242"/>
    <mergeCell ref="U242:AB242"/>
    <mergeCell ref="AE242:AN242"/>
    <mergeCell ref="A243:D243"/>
    <mergeCell ref="E243:H243"/>
    <mergeCell ref="K243:N243"/>
    <mergeCell ref="O243:R243"/>
    <mergeCell ref="U243:X243"/>
    <mergeCell ref="Y243:AB243"/>
    <mergeCell ref="AE243:AI243"/>
    <mergeCell ref="AJ243:AN243"/>
    <mergeCell ref="AE250:AI250"/>
    <mergeCell ref="AJ250:AN250"/>
    <mergeCell ref="I252:I255"/>
    <mergeCell ref="S252:S255"/>
    <mergeCell ref="AC252:AC255"/>
    <mergeCell ref="Y245:AB245"/>
    <mergeCell ref="AO252:AO262"/>
    <mergeCell ref="A250:D250"/>
    <mergeCell ref="E250:H250"/>
    <mergeCell ref="K250:N250"/>
    <mergeCell ref="O250:R250"/>
    <mergeCell ref="U250:X250"/>
    <mergeCell ref="Y250:AB250"/>
    <mergeCell ref="AE246:AI246"/>
    <mergeCell ref="AJ246:AN246"/>
    <mergeCell ref="A249:H249"/>
    <mergeCell ref="K249:R249"/>
    <mergeCell ref="U249:AB249"/>
    <mergeCell ref="AE249:AN249"/>
    <mergeCell ref="AC245:AC246"/>
    <mergeCell ref="AE245:AI245"/>
    <mergeCell ref="AJ245:AN245"/>
    <mergeCell ref="AO245:AO246"/>
    <mergeCell ref="A246:D246"/>
    <mergeCell ref="A245:D245"/>
    <mergeCell ref="E245:H245"/>
    <mergeCell ref="I245:I246"/>
    <mergeCell ref="K245:N245"/>
    <mergeCell ref="O245:R245"/>
    <mergeCell ref="S245:S246"/>
    <mergeCell ref="U245:X245"/>
    <mergeCell ref="A266:D266"/>
    <mergeCell ref="E266:H266"/>
    <mergeCell ref="K266:N266"/>
    <mergeCell ref="O266:R266"/>
    <mergeCell ref="U266:X266"/>
    <mergeCell ref="A265:H265"/>
    <mergeCell ref="K265:R265"/>
    <mergeCell ref="U265:AB265"/>
    <mergeCell ref="E246:H246"/>
    <mergeCell ref="K246:N246"/>
    <mergeCell ref="O246:R246"/>
    <mergeCell ref="U246:X246"/>
    <mergeCell ref="Y246:AB246"/>
    <mergeCell ref="Y266:AB266"/>
    <mergeCell ref="E255:H255"/>
    <mergeCell ref="O255:R255"/>
    <mergeCell ref="Y255:AB255"/>
    <mergeCell ref="AJ262:AN262"/>
    <mergeCell ref="AE265:AN265"/>
    <mergeCell ref="AO268:AO270"/>
    <mergeCell ref="E269:H269"/>
    <mergeCell ref="O269:R269"/>
    <mergeCell ref="Y269:AB269"/>
    <mergeCell ref="A270:D270"/>
    <mergeCell ref="E270:H270"/>
    <mergeCell ref="K270:N270"/>
    <mergeCell ref="O270:R270"/>
    <mergeCell ref="U270:X270"/>
    <mergeCell ref="Y270:AB270"/>
    <mergeCell ref="AJ270:AN270"/>
    <mergeCell ref="AE266:AI266"/>
    <mergeCell ref="AJ266:AN266"/>
    <mergeCell ref="E268:H268"/>
    <mergeCell ref="I268:I270"/>
    <mergeCell ref="O268:R268"/>
    <mergeCell ref="S268:S270"/>
    <mergeCell ref="Y268:AB268"/>
    <mergeCell ref="AC268:AC270"/>
    <mergeCell ref="AJ268:AN268"/>
    <mergeCell ref="AE270:AI270"/>
    <mergeCell ref="A273:H273"/>
    <mergeCell ref="K273:R273"/>
    <mergeCell ref="U273:AB273"/>
    <mergeCell ref="AE273:AN273"/>
    <mergeCell ref="A274:D274"/>
    <mergeCell ref="E274:H274"/>
    <mergeCell ref="K274:N274"/>
    <mergeCell ref="O274:R274"/>
    <mergeCell ref="U274:X274"/>
    <mergeCell ref="Y274:AB274"/>
    <mergeCell ref="AE274:AI274"/>
    <mergeCell ref="AJ274:AN274"/>
    <mergeCell ref="A276:D276"/>
    <mergeCell ref="E276:H276"/>
    <mergeCell ref="I276:I277"/>
    <mergeCell ref="K276:N276"/>
    <mergeCell ref="O276:R276"/>
    <mergeCell ref="S276:S277"/>
    <mergeCell ref="U276:X276"/>
    <mergeCell ref="Y277:AB277"/>
    <mergeCell ref="AE277:AI277"/>
    <mergeCell ref="A277:D277"/>
    <mergeCell ref="E277:H277"/>
    <mergeCell ref="K277:N277"/>
    <mergeCell ref="O277:R277"/>
    <mergeCell ref="U277:X277"/>
    <mergeCell ref="AJ277:AN277"/>
    <mergeCell ref="AE280:AN280"/>
    <mergeCell ref="Y276:AB276"/>
    <mergeCell ref="AC276:AC277"/>
    <mergeCell ref="AE276:AI276"/>
    <mergeCell ref="AJ276:AN276"/>
    <mergeCell ref="AE281:AI281"/>
    <mergeCell ref="AJ281:AN281"/>
    <mergeCell ref="AO276:AO277"/>
    <mergeCell ref="A281:D281"/>
    <mergeCell ref="E281:H281"/>
    <mergeCell ref="K281:N281"/>
    <mergeCell ref="O281:R281"/>
    <mergeCell ref="U281:X281"/>
    <mergeCell ref="Y281:AB281"/>
    <mergeCell ref="A280:H280"/>
    <mergeCell ref="K280:R280"/>
    <mergeCell ref="U280:AB280"/>
    <mergeCell ref="AC283:AC285"/>
    <mergeCell ref="AE283:AI283"/>
    <mergeCell ref="AJ283:AN283"/>
    <mergeCell ref="AO283:AO285"/>
    <mergeCell ref="A284:D284"/>
    <mergeCell ref="K284:N284"/>
    <mergeCell ref="A285:D285"/>
    <mergeCell ref="K285:N285"/>
    <mergeCell ref="U285:X285"/>
    <mergeCell ref="AE285:AI285"/>
    <mergeCell ref="A283:D283"/>
    <mergeCell ref="E283:H283"/>
    <mergeCell ref="I283:I285"/>
    <mergeCell ref="K283:N283"/>
    <mergeCell ref="O283:R283"/>
    <mergeCell ref="S283:S285"/>
    <mergeCell ref="U283:X283"/>
    <mergeCell ref="Y283:AB283"/>
    <mergeCell ref="A288:H288"/>
    <mergeCell ref="K288:R288"/>
    <mergeCell ref="U288:AB288"/>
    <mergeCell ref="AE288:AN288"/>
    <mergeCell ref="A289:D289"/>
    <mergeCell ref="E289:H289"/>
    <mergeCell ref="K289:N289"/>
    <mergeCell ref="O289:R289"/>
    <mergeCell ref="U289:X289"/>
    <mergeCell ref="Y289:AB289"/>
    <mergeCell ref="AO291:AO292"/>
    <mergeCell ref="A292:D292"/>
    <mergeCell ref="E292:H292"/>
    <mergeCell ref="K292:N292"/>
    <mergeCell ref="O292:R292"/>
    <mergeCell ref="U292:X292"/>
    <mergeCell ref="Y292:AB292"/>
    <mergeCell ref="AE289:AI289"/>
    <mergeCell ref="AJ289:AN289"/>
    <mergeCell ref="A291:D291"/>
    <mergeCell ref="E291:H291"/>
    <mergeCell ref="I291:I292"/>
    <mergeCell ref="K291:N291"/>
    <mergeCell ref="O291:R291"/>
    <mergeCell ref="S291:S292"/>
    <mergeCell ref="U291:X291"/>
    <mergeCell ref="Y291:AB291"/>
    <mergeCell ref="AE292:AI292"/>
    <mergeCell ref="AJ292:AN292"/>
    <mergeCell ref="A295:H295"/>
    <mergeCell ref="K295:R295"/>
    <mergeCell ref="U295:AB295"/>
    <mergeCell ref="AE295:AN295"/>
    <mergeCell ref="AC291:AC292"/>
    <mergeCell ref="AE291:AI291"/>
    <mergeCell ref="AJ291:AN291"/>
    <mergeCell ref="AO298:AO299"/>
    <mergeCell ref="A299:D299"/>
    <mergeCell ref="E299:H299"/>
    <mergeCell ref="K299:N299"/>
    <mergeCell ref="O299:R299"/>
    <mergeCell ref="U299:X299"/>
    <mergeCell ref="Y299:AB299"/>
    <mergeCell ref="AE296:AI296"/>
    <mergeCell ref="AJ296:AN296"/>
    <mergeCell ref="A298:D298"/>
    <mergeCell ref="E298:H298"/>
    <mergeCell ref="I298:I299"/>
    <mergeCell ref="K298:N298"/>
    <mergeCell ref="O298:R298"/>
    <mergeCell ref="S298:S299"/>
    <mergeCell ref="U298:X298"/>
    <mergeCell ref="Y298:AB298"/>
    <mergeCell ref="A296:D296"/>
    <mergeCell ref="E296:H296"/>
    <mergeCell ref="K296:N296"/>
    <mergeCell ref="O296:R296"/>
    <mergeCell ref="U296:X296"/>
    <mergeCell ref="Y296:AB296"/>
    <mergeCell ref="A303:D303"/>
    <mergeCell ref="E303:H303"/>
    <mergeCell ref="K303:N303"/>
    <mergeCell ref="O303:R303"/>
    <mergeCell ref="U303:X303"/>
    <mergeCell ref="Y303:AB303"/>
    <mergeCell ref="AE299:AI299"/>
    <mergeCell ref="AJ299:AN299"/>
    <mergeCell ref="A302:H302"/>
    <mergeCell ref="K302:R302"/>
    <mergeCell ref="U302:AB302"/>
    <mergeCell ref="AE302:AN302"/>
    <mergeCell ref="AC298:AC299"/>
    <mergeCell ref="AE298:AI298"/>
    <mergeCell ref="AJ298:AN298"/>
    <mergeCell ref="AE303:AI303"/>
    <mergeCell ref="AJ303:AN303"/>
    <mergeCell ref="E305:H305"/>
    <mergeCell ref="I305:I306"/>
    <mergeCell ref="O305:R305"/>
    <mergeCell ref="S305:S306"/>
    <mergeCell ref="Y305:AB305"/>
    <mergeCell ref="AC305:AC306"/>
    <mergeCell ref="AJ305:AN305"/>
    <mergeCell ref="AO305:AO307"/>
    <mergeCell ref="A306:D306"/>
    <mergeCell ref="E306:H306"/>
    <mergeCell ref="K306:N306"/>
    <mergeCell ref="O306:R306"/>
    <mergeCell ref="U306:X306"/>
    <mergeCell ref="Y306:AB306"/>
    <mergeCell ref="AJ306:AN306"/>
    <mergeCell ref="AJ307:AN307"/>
    <mergeCell ref="AE311:AI311"/>
    <mergeCell ref="AJ311:AN311"/>
    <mergeCell ref="AO313:AO319"/>
    <mergeCell ref="A323:H324"/>
    <mergeCell ref="K323:R324"/>
    <mergeCell ref="U323:AB324"/>
    <mergeCell ref="A310:H310"/>
    <mergeCell ref="K310:R310"/>
    <mergeCell ref="U310:AB310"/>
    <mergeCell ref="AE310:AN310"/>
    <mergeCell ref="A311:D311"/>
    <mergeCell ref="E311:H311"/>
    <mergeCell ref="K311:N311"/>
    <mergeCell ref="O311:R311"/>
    <mergeCell ref="U311:X311"/>
    <mergeCell ref="Y311:AB311"/>
    <mergeCell ref="I313:I318"/>
    <mergeCell ref="S313:S318"/>
    <mergeCell ref="AC313:AC318"/>
    <mergeCell ref="I327:I332"/>
    <mergeCell ref="S327:S337"/>
    <mergeCell ref="AC327:AC338"/>
    <mergeCell ref="A341:H342"/>
    <mergeCell ref="K341:R342"/>
    <mergeCell ref="U341:AB342"/>
    <mergeCell ref="A325:D325"/>
    <mergeCell ref="E325:H325"/>
    <mergeCell ref="K325:N325"/>
    <mergeCell ref="O325:R325"/>
    <mergeCell ref="U325:X325"/>
    <mergeCell ref="Y325:AB325"/>
    <mergeCell ref="I345:I349"/>
    <mergeCell ref="S345:S354"/>
    <mergeCell ref="AC345:AC355"/>
    <mergeCell ref="A358:H359"/>
    <mergeCell ref="K358:R359"/>
    <mergeCell ref="U358:AB359"/>
    <mergeCell ref="A343:D343"/>
    <mergeCell ref="E343:H343"/>
    <mergeCell ref="K343:N343"/>
    <mergeCell ref="O343:R343"/>
    <mergeCell ref="U343:X343"/>
    <mergeCell ref="Y343:AB343"/>
    <mergeCell ref="I362:I367"/>
    <mergeCell ref="S362:S372"/>
    <mergeCell ref="AC362:AC373"/>
    <mergeCell ref="E367:H367"/>
    <mergeCell ref="O372:R372"/>
    <mergeCell ref="Y373:AB373"/>
    <mergeCell ref="A360:D360"/>
    <mergeCell ref="E360:H360"/>
    <mergeCell ref="K360:N360"/>
    <mergeCell ref="O360:R360"/>
    <mergeCell ref="U360:X360"/>
    <mergeCell ref="Y360:AB360"/>
    <mergeCell ref="I380:I385"/>
    <mergeCell ref="S380:S390"/>
    <mergeCell ref="AC380:AC391"/>
    <mergeCell ref="E385:H385"/>
    <mergeCell ref="O390:R390"/>
    <mergeCell ref="Y391:AB391"/>
    <mergeCell ref="A376:H377"/>
    <mergeCell ref="K376:R377"/>
    <mergeCell ref="U376:AB377"/>
    <mergeCell ref="A378:D378"/>
    <mergeCell ref="E378:H378"/>
    <mergeCell ref="K378:N378"/>
    <mergeCell ref="O378:R378"/>
    <mergeCell ref="U378:X378"/>
    <mergeCell ref="Y378:AB378"/>
    <mergeCell ref="AI409:AL409"/>
    <mergeCell ref="A411:H412"/>
    <mergeCell ref="K411:R412"/>
    <mergeCell ref="U411:AB412"/>
    <mergeCell ref="A394:H395"/>
    <mergeCell ref="K394:R395"/>
    <mergeCell ref="U394:AB395"/>
    <mergeCell ref="A396:D396"/>
    <mergeCell ref="E396:H396"/>
    <mergeCell ref="K396:N396"/>
    <mergeCell ref="O396:R396"/>
    <mergeCell ref="U396:X396"/>
    <mergeCell ref="Y396:AB396"/>
    <mergeCell ref="A413:D413"/>
    <mergeCell ref="E413:H413"/>
    <mergeCell ref="K413:N413"/>
    <mergeCell ref="O413:R413"/>
    <mergeCell ref="U413:X413"/>
    <mergeCell ref="Y413:AB413"/>
    <mergeCell ref="I398:I402"/>
    <mergeCell ref="S398:S407"/>
    <mergeCell ref="AC398:AC408"/>
    <mergeCell ref="Y433:AB433"/>
    <mergeCell ref="I435:I440"/>
    <mergeCell ref="S435:S445"/>
    <mergeCell ref="AC435:AC446"/>
    <mergeCell ref="E440:H440"/>
    <mergeCell ref="O445:R445"/>
    <mergeCell ref="Y446:AB446"/>
    <mergeCell ref="I415:I422"/>
    <mergeCell ref="AC415:AC428"/>
    <mergeCell ref="A431:H432"/>
    <mergeCell ref="K431:R432"/>
    <mergeCell ref="U431:AB432"/>
    <mergeCell ref="A433:D433"/>
    <mergeCell ref="E433:H433"/>
    <mergeCell ref="K433:N433"/>
    <mergeCell ref="O433:R433"/>
    <mergeCell ref="U433:X433"/>
    <mergeCell ref="S415:S427"/>
  </mergeCells>
  <phoneticPr fontId="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2"/>
  <sheetViews>
    <sheetView topLeftCell="A40" zoomScale="85" zoomScaleNormal="85" workbookViewId="0">
      <selection activeCell="M75" sqref="M75"/>
    </sheetView>
  </sheetViews>
  <sheetFormatPr defaultColWidth="63.7109375" defaultRowHeight="15"/>
  <cols>
    <col min="1" max="1" width="20.140625" style="233" customWidth="1"/>
    <col min="2" max="2" width="8.5703125" style="233" bestFit="1" customWidth="1"/>
    <col min="3" max="3" width="12.140625" style="233" bestFit="1" customWidth="1"/>
    <col min="4" max="4" width="7.85546875" style="233" bestFit="1" customWidth="1"/>
    <col min="5" max="5" width="11.5703125" style="233" bestFit="1" customWidth="1"/>
    <col min="6" max="6" width="8.5703125" style="233" bestFit="1" customWidth="1"/>
    <col min="7" max="7" width="12.140625" style="233" bestFit="1" customWidth="1"/>
    <col min="8" max="8" width="25.140625" style="233" customWidth="1"/>
    <col min="9" max="9" width="32.28515625" style="233" bestFit="1" customWidth="1"/>
    <col min="10" max="10" width="3.7109375" style="233" bestFit="1" customWidth="1"/>
    <col min="11" max="11" width="11.5703125" style="233" bestFit="1" customWidth="1"/>
    <col min="12" max="12" width="8.5703125" style="233" bestFit="1" customWidth="1"/>
    <col min="13" max="13" width="12.140625" style="233" bestFit="1" customWidth="1"/>
    <col min="14" max="14" width="15.85546875" style="233" customWidth="1"/>
    <col min="15" max="15" width="11.5703125" style="233" bestFit="1" customWidth="1"/>
    <col min="16" max="16" width="8.5703125" style="233" bestFit="1" customWidth="1"/>
    <col min="17" max="17" width="12.140625" style="233" bestFit="1" customWidth="1"/>
    <col min="18" max="18" width="32.140625" style="233" customWidth="1"/>
    <col min="19" max="19" width="32.28515625" style="233" bestFit="1" customWidth="1"/>
    <col min="20" max="20" width="3.7109375" style="233" bestFit="1" customWidth="1"/>
    <col min="21" max="21" width="11.5703125" style="233" bestFit="1" customWidth="1"/>
    <col min="22" max="22" width="19.85546875" style="233" bestFit="1" customWidth="1"/>
    <col min="23" max="23" width="12.140625" style="233" bestFit="1" customWidth="1"/>
    <col min="24" max="24" width="13" style="233" bestFit="1" customWidth="1"/>
    <col min="25" max="25" width="11.5703125" style="233" bestFit="1" customWidth="1"/>
    <col min="26" max="26" width="19.85546875" style="233" bestFit="1" customWidth="1"/>
    <col min="27" max="27" width="12.140625" style="233" bestFit="1" customWidth="1"/>
    <col min="28" max="28" width="13" style="233" bestFit="1" customWidth="1"/>
    <col min="29" max="29" width="32.28515625" style="233" bestFit="1" customWidth="1"/>
    <col min="30" max="30" width="3.7109375" style="233" bestFit="1" customWidth="1"/>
    <col min="31" max="31" width="24.140625" style="233" bestFit="1" customWidth="1"/>
    <col min="32" max="32" width="8.5703125" style="233" bestFit="1" customWidth="1"/>
    <col min="33" max="33" width="7.42578125" style="233" bestFit="1" customWidth="1"/>
    <col min="34" max="34" width="8.85546875" style="233" bestFit="1" customWidth="1"/>
    <col min="35" max="35" width="12.28515625" style="233" bestFit="1" customWidth="1"/>
    <col min="36" max="36" width="24.140625" style="233" bestFit="1" customWidth="1"/>
    <col min="37" max="38" width="8.5703125" style="233" bestFit="1" customWidth="1"/>
    <col min="39" max="39" width="8.85546875" style="233" bestFit="1" customWidth="1"/>
    <col min="40" max="40" width="12.28515625" style="233" bestFit="1" customWidth="1"/>
    <col min="41" max="41" width="32.28515625" style="233" bestFit="1" customWidth="1"/>
    <col min="42" max="16384" width="63.7109375" style="217"/>
  </cols>
  <sheetData>
    <row r="1" spans="1:41" s="29" customFormat="1" ht="18">
      <c r="A1" s="929" t="s">
        <v>892</v>
      </c>
      <c r="B1" s="929"/>
      <c r="C1" s="929"/>
      <c r="D1" s="929"/>
      <c r="E1" s="929"/>
      <c r="F1" s="929"/>
      <c r="G1" s="929"/>
      <c r="H1" s="929"/>
      <c r="I1" s="929"/>
      <c r="J1" s="216"/>
      <c r="K1" s="929"/>
      <c r="L1" s="929"/>
      <c r="M1" s="929"/>
      <c r="N1" s="929"/>
      <c r="O1" s="929"/>
      <c r="P1" s="929"/>
      <c r="Q1" s="929"/>
      <c r="R1" s="929"/>
      <c r="S1" s="929"/>
      <c r="T1" s="929"/>
      <c r="U1" s="929"/>
      <c r="V1" s="929"/>
      <c r="W1" s="929"/>
      <c r="X1" s="929"/>
      <c r="Y1" s="929"/>
      <c r="Z1" s="929"/>
      <c r="AA1" s="929"/>
      <c r="AB1" s="929"/>
      <c r="AC1" s="929"/>
      <c r="AD1" s="1"/>
      <c r="AE1" s="1"/>
      <c r="AF1" s="1"/>
      <c r="AG1" s="1"/>
      <c r="AH1" s="1"/>
      <c r="AI1" s="1"/>
      <c r="AJ1" s="1"/>
      <c r="AK1" s="1"/>
      <c r="AL1" s="1"/>
      <c r="AM1" s="1"/>
      <c r="AN1" s="1"/>
      <c r="AO1" s="1"/>
    </row>
    <row r="2" spans="1:41" s="77" customFormat="1" ht="15.75">
      <c r="A2" s="36" t="s">
        <v>893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75"/>
      <c r="AF2" s="75"/>
      <c r="AG2" s="75"/>
      <c r="AH2" s="75"/>
      <c r="AI2" s="75"/>
      <c r="AJ2" s="75"/>
      <c r="AK2" s="75"/>
      <c r="AL2" s="75"/>
      <c r="AM2" s="75"/>
      <c r="AN2" s="75"/>
      <c r="AO2" s="75"/>
    </row>
    <row r="3" spans="1:41" s="29" customFormat="1">
      <c r="A3" s="930" t="s">
        <v>301</v>
      </c>
      <c r="B3" s="930"/>
      <c r="C3" s="930"/>
      <c r="D3" s="930"/>
      <c r="E3" s="930"/>
      <c r="F3" s="930"/>
      <c r="G3" s="930"/>
      <c r="H3" s="930"/>
      <c r="I3" s="930"/>
      <c r="J3" s="30"/>
      <c r="K3" s="930"/>
      <c r="L3" s="930"/>
      <c r="M3" s="930"/>
      <c r="N3" s="930"/>
      <c r="O3" s="930"/>
      <c r="P3" s="930"/>
      <c r="Q3" s="930"/>
      <c r="R3" s="930"/>
      <c r="S3" s="930"/>
      <c r="T3" s="930"/>
      <c r="U3" s="1"/>
      <c r="V3" s="1"/>
      <c r="W3" s="1"/>
      <c r="X3" s="1"/>
      <c r="Y3" s="1"/>
      <c r="Z3" s="1"/>
      <c r="AA3" s="1"/>
      <c r="AB3" s="1"/>
      <c r="AC3" s="1"/>
      <c r="AD3" s="1"/>
      <c r="AE3" s="1"/>
      <c r="AF3" s="1"/>
      <c r="AG3" s="1"/>
      <c r="AH3" s="1"/>
      <c r="AI3" s="1"/>
      <c r="AJ3" s="1"/>
      <c r="AK3" s="1"/>
      <c r="AL3" s="1"/>
      <c r="AM3" s="1"/>
      <c r="AN3" s="1"/>
      <c r="AO3" s="1"/>
    </row>
    <row r="4" spans="1:41" s="29" customFormat="1">
      <c r="A4" s="30"/>
      <c r="B4" s="30"/>
      <c r="C4" s="30"/>
      <c r="D4" s="30"/>
      <c r="E4" s="30"/>
      <c r="F4" s="30"/>
      <c r="G4" s="30"/>
      <c r="H4" s="30"/>
      <c r="I4" s="30"/>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7" customFormat="1" ht="15.75" thickBot="1">
      <c r="A5" s="1085" t="s">
        <v>894</v>
      </c>
      <c r="B5" s="1085"/>
      <c r="C5" s="1085"/>
      <c r="D5" s="1085"/>
      <c r="E5" s="1085"/>
      <c r="F5" s="1085"/>
      <c r="G5" s="1085"/>
      <c r="H5" s="1085"/>
      <c r="I5" s="1085"/>
      <c r="J5" s="78"/>
      <c r="K5" s="1085" t="s">
        <v>895</v>
      </c>
      <c r="L5" s="1085"/>
      <c r="M5" s="1085"/>
      <c r="N5" s="1085"/>
      <c r="O5" s="1085"/>
      <c r="P5" s="1085"/>
      <c r="Q5" s="1085"/>
      <c r="R5" s="1085"/>
      <c r="S5" s="1085"/>
      <c r="T5" s="1085"/>
      <c r="U5" s="1085" t="s">
        <v>896</v>
      </c>
      <c r="V5" s="1085"/>
      <c r="W5" s="1085"/>
      <c r="X5" s="1085"/>
      <c r="Y5" s="1085"/>
      <c r="Z5" s="1085"/>
      <c r="AA5" s="1085"/>
      <c r="AB5" s="1085"/>
      <c r="AC5" s="1085"/>
      <c r="AD5" s="75"/>
      <c r="AE5" s="1085" t="s">
        <v>897</v>
      </c>
      <c r="AF5" s="1085"/>
      <c r="AG5" s="1085"/>
      <c r="AH5" s="1085"/>
      <c r="AI5" s="1085"/>
      <c r="AJ5" s="1085"/>
      <c r="AK5" s="1085"/>
      <c r="AL5" s="1085"/>
      <c r="AM5" s="1085"/>
      <c r="AN5" s="1085"/>
      <c r="AO5" s="1085"/>
    </row>
    <row r="6" spans="1:41" s="82" customFormat="1" ht="16.5" customHeight="1" thickBot="1">
      <c r="A6" s="1005" t="s">
        <v>898</v>
      </c>
      <c r="B6" s="1006"/>
      <c r="C6" s="1006"/>
      <c r="D6" s="1006"/>
      <c r="E6" s="1006"/>
      <c r="F6" s="1006"/>
      <c r="G6" s="1006"/>
      <c r="H6" s="1007"/>
      <c r="I6" s="81"/>
      <c r="J6" s="80"/>
      <c r="K6" s="1005" t="s">
        <v>899</v>
      </c>
      <c r="L6" s="1006"/>
      <c r="M6" s="1006"/>
      <c r="N6" s="1006"/>
      <c r="O6" s="1006"/>
      <c r="P6" s="1006"/>
      <c r="Q6" s="1006"/>
      <c r="R6" s="1007"/>
      <c r="S6" s="81"/>
      <c r="T6" s="80"/>
      <c r="U6" s="1005" t="s">
        <v>900</v>
      </c>
      <c r="V6" s="1006"/>
      <c r="W6" s="1006"/>
      <c r="X6" s="1006"/>
      <c r="Y6" s="1006"/>
      <c r="Z6" s="1006"/>
      <c r="AA6" s="1006"/>
      <c r="AB6" s="1007"/>
      <c r="AC6" s="80"/>
      <c r="AD6" s="80" t="s">
        <v>750</v>
      </c>
      <c r="AE6" s="1005" t="s">
        <v>427</v>
      </c>
      <c r="AF6" s="1006"/>
      <c r="AG6" s="1006"/>
      <c r="AH6" s="1006"/>
      <c r="AI6" s="1006"/>
      <c r="AJ6" s="1006"/>
      <c r="AK6" s="1006"/>
      <c r="AL6" s="1006"/>
      <c r="AM6" s="1006"/>
      <c r="AN6" s="1007"/>
      <c r="AO6" s="80"/>
    </row>
    <row r="7" spans="1:41" s="82" customFormat="1" ht="31.5">
      <c r="A7" s="978" t="s">
        <v>428</v>
      </c>
      <c r="B7" s="958"/>
      <c r="C7" s="958"/>
      <c r="D7" s="979"/>
      <c r="E7" s="956" t="s">
        <v>429</v>
      </c>
      <c r="F7" s="957"/>
      <c r="G7" s="958"/>
      <c r="H7" s="959"/>
      <c r="I7" s="83" t="s">
        <v>901</v>
      </c>
      <c r="J7" s="80"/>
      <c r="K7" s="978" t="s">
        <v>428</v>
      </c>
      <c r="L7" s="958"/>
      <c r="M7" s="958"/>
      <c r="N7" s="979"/>
      <c r="O7" s="956" t="s">
        <v>429</v>
      </c>
      <c r="P7" s="957"/>
      <c r="Q7" s="958"/>
      <c r="R7" s="959"/>
      <c r="S7" s="83" t="s">
        <v>902</v>
      </c>
      <c r="T7" s="80"/>
      <c r="U7" s="1000" t="s">
        <v>428</v>
      </c>
      <c r="V7" s="1001"/>
      <c r="W7" s="1001"/>
      <c r="X7" s="1002"/>
      <c r="Y7" s="1003" t="s">
        <v>429</v>
      </c>
      <c r="Z7" s="1001"/>
      <c r="AA7" s="1001"/>
      <c r="AB7" s="1004"/>
      <c r="AC7" s="83" t="s">
        <v>903</v>
      </c>
      <c r="AD7" s="80"/>
      <c r="AE7" s="978" t="s">
        <v>428</v>
      </c>
      <c r="AF7" s="958"/>
      <c r="AG7" s="958"/>
      <c r="AH7" s="979"/>
      <c r="AI7" s="979"/>
      <c r="AJ7" s="956" t="s">
        <v>904</v>
      </c>
      <c r="AK7" s="957"/>
      <c r="AL7" s="958"/>
      <c r="AM7" s="958"/>
      <c r="AN7" s="959"/>
      <c r="AO7" s="83" t="s">
        <v>905</v>
      </c>
    </row>
    <row r="8" spans="1:41" s="82" customFormat="1" ht="47.25">
      <c r="A8" s="89" t="s">
        <v>433</v>
      </c>
      <c r="B8" s="90" t="s">
        <v>304</v>
      </c>
      <c r="C8" s="90" t="s">
        <v>434</v>
      </c>
      <c r="D8" s="90" t="s">
        <v>439</v>
      </c>
      <c r="E8" s="91" t="s">
        <v>436</v>
      </c>
      <c r="F8" s="90" t="s">
        <v>304</v>
      </c>
      <c r="G8" s="90" t="s">
        <v>434</v>
      </c>
      <c r="H8" s="92" t="s">
        <v>437</v>
      </c>
      <c r="I8" s="93" t="s">
        <v>2074</v>
      </c>
      <c r="J8" s="80" t="s">
        <v>906</v>
      </c>
      <c r="K8" s="89" t="s">
        <v>433</v>
      </c>
      <c r="L8" s="90" t="s">
        <v>304</v>
      </c>
      <c r="M8" s="90" t="s">
        <v>434</v>
      </c>
      <c r="N8" s="90" t="s">
        <v>439</v>
      </c>
      <c r="O8" s="91" t="s">
        <v>436</v>
      </c>
      <c r="P8" s="90" t="s">
        <v>304</v>
      </c>
      <c r="Q8" s="90" t="s">
        <v>434</v>
      </c>
      <c r="R8" s="92" t="s">
        <v>437</v>
      </c>
      <c r="S8" s="93" t="s">
        <v>2074</v>
      </c>
      <c r="T8" s="80" t="s">
        <v>750</v>
      </c>
      <c r="U8" s="89" t="s">
        <v>436</v>
      </c>
      <c r="V8" s="90" t="s">
        <v>304</v>
      </c>
      <c r="W8" s="90" t="s">
        <v>440</v>
      </c>
      <c r="X8" s="94" t="s">
        <v>437</v>
      </c>
      <c r="Y8" s="95" t="s">
        <v>436</v>
      </c>
      <c r="Z8" s="90" t="s">
        <v>304</v>
      </c>
      <c r="AA8" s="90" t="s">
        <v>440</v>
      </c>
      <c r="AB8" s="96" t="s">
        <v>437</v>
      </c>
      <c r="AC8" s="93" t="s">
        <v>2074</v>
      </c>
      <c r="AD8" s="80"/>
      <c r="AE8" s="97" t="s">
        <v>907</v>
      </c>
      <c r="AF8" s="90" t="s">
        <v>908</v>
      </c>
      <c r="AG8" s="90" t="s">
        <v>304</v>
      </c>
      <c r="AH8" s="94" t="s">
        <v>341</v>
      </c>
      <c r="AI8" s="90" t="s">
        <v>909</v>
      </c>
      <c r="AJ8" s="91" t="s">
        <v>444</v>
      </c>
      <c r="AK8" s="90" t="s">
        <v>910</v>
      </c>
      <c r="AL8" s="90" t="s">
        <v>304</v>
      </c>
      <c r="AM8" s="90" t="s">
        <v>341</v>
      </c>
      <c r="AN8" s="92" t="s">
        <v>446</v>
      </c>
      <c r="AO8" s="93" t="s">
        <v>2074</v>
      </c>
    </row>
    <row r="9" spans="1:41" s="82" customFormat="1" ht="15.75">
      <c r="A9" s="1028" t="s">
        <v>447</v>
      </c>
      <c r="B9" s="1029"/>
      <c r="C9" s="1029"/>
      <c r="D9" s="1030"/>
      <c r="E9" s="1031"/>
      <c r="F9" s="1032"/>
      <c r="G9" s="1029"/>
      <c r="H9" s="1033"/>
      <c r="I9" s="1008"/>
      <c r="J9" s="80"/>
      <c r="K9" s="1028" t="s">
        <v>447</v>
      </c>
      <c r="L9" s="1029"/>
      <c r="M9" s="1029"/>
      <c r="N9" s="1030"/>
      <c r="O9" s="1031"/>
      <c r="P9" s="1032"/>
      <c r="Q9" s="1029"/>
      <c r="R9" s="1033"/>
      <c r="S9" s="1008"/>
      <c r="T9" s="80"/>
      <c r="U9" s="1022" t="s">
        <v>447</v>
      </c>
      <c r="V9" s="1014"/>
      <c r="W9" s="1014"/>
      <c r="X9" s="1023"/>
      <c r="Y9" s="1013"/>
      <c r="Z9" s="1014"/>
      <c r="AA9" s="1014"/>
      <c r="AB9" s="1015"/>
      <c r="AC9" s="1008"/>
      <c r="AD9" s="80"/>
      <c r="AE9" s="1028" t="s">
        <v>447</v>
      </c>
      <c r="AF9" s="1029"/>
      <c r="AG9" s="1029"/>
      <c r="AH9" s="1030"/>
      <c r="AI9" s="1030"/>
      <c r="AJ9" s="1031"/>
      <c r="AK9" s="1032"/>
      <c r="AL9" s="1029"/>
      <c r="AM9" s="1029"/>
      <c r="AN9" s="1033"/>
      <c r="AO9" s="1008"/>
    </row>
    <row r="10" spans="1:41" s="82" customFormat="1" ht="16.5" thickBot="1">
      <c r="A10" s="1024"/>
      <c r="B10" s="993"/>
      <c r="C10" s="993"/>
      <c r="D10" s="1025"/>
      <c r="E10" s="991" t="s">
        <v>447</v>
      </c>
      <c r="F10" s="992"/>
      <c r="G10" s="993"/>
      <c r="H10" s="994"/>
      <c r="I10" s="1010"/>
      <c r="J10" s="80"/>
      <c r="K10" s="1024"/>
      <c r="L10" s="993"/>
      <c r="M10" s="993"/>
      <c r="N10" s="1025"/>
      <c r="O10" s="991" t="s">
        <v>447</v>
      </c>
      <c r="P10" s="992"/>
      <c r="Q10" s="993"/>
      <c r="R10" s="994"/>
      <c r="S10" s="1010"/>
      <c r="T10" s="80"/>
      <c r="U10" s="1024"/>
      <c r="V10" s="993"/>
      <c r="W10" s="993"/>
      <c r="X10" s="1025"/>
      <c r="Y10" s="991" t="s">
        <v>447</v>
      </c>
      <c r="Z10" s="992"/>
      <c r="AA10" s="993"/>
      <c r="AB10" s="994"/>
      <c r="AC10" s="1010"/>
      <c r="AD10" s="80"/>
      <c r="AE10" s="1024"/>
      <c r="AF10" s="993"/>
      <c r="AG10" s="993"/>
      <c r="AH10" s="1025"/>
      <c r="AI10" s="1025"/>
      <c r="AJ10" s="991" t="s">
        <v>447</v>
      </c>
      <c r="AK10" s="992"/>
      <c r="AL10" s="993"/>
      <c r="AM10" s="993"/>
      <c r="AN10" s="994"/>
      <c r="AO10" s="1010"/>
    </row>
    <row r="11" spans="1:41" s="619" customFormat="1" ht="15.75">
      <c r="A11" s="617"/>
      <c r="B11" s="617"/>
      <c r="C11" s="617"/>
      <c r="D11" s="617"/>
      <c r="E11" s="617"/>
      <c r="F11" s="617"/>
      <c r="G11" s="617"/>
      <c r="H11" s="617"/>
      <c r="I11" s="618"/>
      <c r="K11" s="617"/>
      <c r="L11" s="617"/>
      <c r="M11" s="617"/>
      <c r="N11" s="617"/>
      <c r="O11" s="617"/>
      <c r="P11" s="617"/>
      <c r="Q11" s="617"/>
      <c r="R11" s="617"/>
      <c r="S11" s="618"/>
      <c r="U11" s="617"/>
      <c r="V11" s="617"/>
      <c r="W11" s="617"/>
      <c r="X11" s="617"/>
      <c r="Y11" s="617"/>
      <c r="Z11" s="617"/>
      <c r="AA11" s="617"/>
      <c r="AB11" s="617"/>
      <c r="AC11" s="618"/>
      <c r="AE11" s="617"/>
      <c r="AF11" s="617"/>
      <c r="AG11" s="617"/>
      <c r="AH11" s="617"/>
      <c r="AI11" s="617"/>
      <c r="AJ11" s="617"/>
      <c r="AK11" s="617"/>
      <c r="AL11" s="617"/>
      <c r="AM11" s="617"/>
      <c r="AN11" s="617"/>
      <c r="AO11" s="618"/>
    </row>
    <row r="12" spans="1:41" s="620" customFormat="1" ht="15.75" thickBot="1"/>
    <row r="13" spans="1:41" ht="16.5" customHeight="1" thickBot="1">
      <c r="A13" s="1005" t="s">
        <v>449</v>
      </c>
      <c r="B13" s="1006"/>
      <c r="C13" s="1006"/>
      <c r="D13" s="1006"/>
      <c r="E13" s="1006"/>
      <c r="F13" s="1006"/>
      <c r="G13" s="1006"/>
      <c r="H13" s="1007"/>
      <c r="I13" s="81"/>
      <c r="J13" s="80"/>
      <c r="K13" s="1005" t="s">
        <v>911</v>
      </c>
      <c r="L13" s="1006"/>
      <c r="M13" s="1006"/>
      <c r="N13" s="1006"/>
      <c r="O13" s="1006"/>
      <c r="P13" s="1006"/>
      <c r="Q13" s="1006"/>
      <c r="R13" s="1007"/>
      <c r="S13" s="81"/>
      <c r="T13" s="80"/>
      <c r="U13" s="1005" t="s">
        <v>912</v>
      </c>
      <c r="V13" s="1006"/>
      <c r="W13" s="1006"/>
      <c r="X13" s="1006"/>
      <c r="Y13" s="1006"/>
      <c r="Z13" s="1006"/>
      <c r="AA13" s="1006"/>
      <c r="AB13" s="1007"/>
      <c r="AC13" s="80"/>
      <c r="AD13" s="80" t="s">
        <v>750</v>
      </c>
      <c r="AE13" s="1005" t="s">
        <v>913</v>
      </c>
      <c r="AF13" s="1006"/>
      <c r="AG13" s="1006"/>
      <c r="AH13" s="1006"/>
      <c r="AI13" s="1006"/>
      <c r="AJ13" s="1006"/>
      <c r="AK13" s="1006"/>
      <c r="AL13" s="1006"/>
      <c r="AM13" s="1006"/>
      <c r="AN13" s="1007"/>
      <c r="AO13" s="80"/>
    </row>
    <row r="14" spans="1:41" ht="31.5">
      <c r="A14" s="978" t="s">
        <v>428</v>
      </c>
      <c r="B14" s="958"/>
      <c r="C14" s="958"/>
      <c r="D14" s="979"/>
      <c r="E14" s="956" t="s">
        <v>429</v>
      </c>
      <c r="F14" s="957"/>
      <c r="G14" s="958"/>
      <c r="H14" s="959"/>
      <c r="I14" s="83" t="s">
        <v>914</v>
      </c>
      <c r="J14" s="80"/>
      <c r="K14" s="978" t="s">
        <v>428</v>
      </c>
      <c r="L14" s="958"/>
      <c r="M14" s="958"/>
      <c r="N14" s="979"/>
      <c r="O14" s="956" t="s">
        <v>429</v>
      </c>
      <c r="P14" s="957"/>
      <c r="Q14" s="958"/>
      <c r="R14" s="959"/>
      <c r="S14" s="83" t="s">
        <v>915</v>
      </c>
      <c r="T14" s="80"/>
      <c r="U14" s="1000" t="s">
        <v>428</v>
      </c>
      <c r="V14" s="1001"/>
      <c r="W14" s="1001"/>
      <c r="X14" s="1002"/>
      <c r="Y14" s="1003" t="s">
        <v>429</v>
      </c>
      <c r="Z14" s="1001"/>
      <c r="AA14" s="1001"/>
      <c r="AB14" s="1004"/>
      <c r="AC14" s="83" t="s">
        <v>916</v>
      </c>
      <c r="AD14" s="80"/>
      <c r="AE14" s="978" t="s">
        <v>428</v>
      </c>
      <c r="AF14" s="958"/>
      <c r="AG14" s="958"/>
      <c r="AH14" s="979"/>
      <c r="AI14" s="979"/>
      <c r="AJ14" s="956" t="s">
        <v>498</v>
      </c>
      <c r="AK14" s="957"/>
      <c r="AL14" s="958"/>
      <c r="AM14" s="958"/>
      <c r="AN14" s="959"/>
      <c r="AO14" s="83" t="s">
        <v>914</v>
      </c>
    </row>
    <row r="15" spans="1:41" ht="47.25">
      <c r="A15" s="89" t="s">
        <v>917</v>
      </c>
      <c r="B15" s="90" t="s">
        <v>304</v>
      </c>
      <c r="C15" s="90" t="s">
        <v>434</v>
      </c>
      <c r="D15" s="90" t="s">
        <v>918</v>
      </c>
      <c r="E15" s="91" t="s">
        <v>436</v>
      </c>
      <c r="F15" s="90" t="s">
        <v>304</v>
      </c>
      <c r="G15" s="90" t="s">
        <v>434</v>
      </c>
      <c r="H15" s="92" t="s">
        <v>437</v>
      </c>
      <c r="I15" s="93" t="s">
        <v>2074</v>
      </c>
      <c r="J15" s="80" t="s">
        <v>919</v>
      </c>
      <c r="K15" s="89" t="s">
        <v>920</v>
      </c>
      <c r="L15" s="90" t="s">
        <v>304</v>
      </c>
      <c r="M15" s="90" t="s">
        <v>434</v>
      </c>
      <c r="N15" s="90" t="s">
        <v>439</v>
      </c>
      <c r="O15" s="91" t="s">
        <v>436</v>
      </c>
      <c r="P15" s="90" t="s">
        <v>304</v>
      </c>
      <c r="Q15" s="90" t="s">
        <v>434</v>
      </c>
      <c r="R15" s="92" t="s">
        <v>437</v>
      </c>
      <c r="S15" s="93" t="s">
        <v>2074</v>
      </c>
      <c r="T15" s="80" t="s">
        <v>921</v>
      </c>
      <c r="U15" s="89" t="s">
        <v>436</v>
      </c>
      <c r="V15" s="90" t="s">
        <v>304</v>
      </c>
      <c r="W15" s="90" t="s">
        <v>440</v>
      </c>
      <c r="X15" s="94" t="s">
        <v>437</v>
      </c>
      <c r="Y15" s="95" t="s">
        <v>436</v>
      </c>
      <c r="Z15" s="90" t="s">
        <v>304</v>
      </c>
      <c r="AA15" s="90" t="s">
        <v>440</v>
      </c>
      <c r="AB15" s="96" t="s">
        <v>437</v>
      </c>
      <c r="AC15" s="93" t="s">
        <v>2074</v>
      </c>
      <c r="AD15" s="80"/>
      <c r="AE15" s="97" t="s">
        <v>441</v>
      </c>
      <c r="AF15" s="90" t="s">
        <v>460</v>
      </c>
      <c r="AG15" s="90" t="s">
        <v>304</v>
      </c>
      <c r="AH15" s="94" t="s">
        <v>341</v>
      </c>
      <c r="AI15" s="90" t="s">
        <v>443</v>
      </c>
      <c r="AJ15" s="91" t="s">
        <v>444</v>
      </c>
      <c r="AK15" s="90" t="s">
        <v>460</v>
      </c>
      <c r="AL15" s="90" t="s">
        <v>304</v>
      </c>
      <c r="AM15" s="90" t="s">
        <v>341</v>
      </c>
      <c r="AN15" s="92" t="s">
        <v>446</v>
      </c>
      <c r="AO15" s="93" t="s">
        <v>2074</v>
      </c>
    </row>
    <row r="16" spans="1:41" ht="15.75">
      <c r="A16" s="1028" t="s">
        <v>447</v>
      </c>
      <c r="B16" s="1029"/>
      <c r="C16" s="1029"/>
      <c r="D16" s="1030"/>
      <c r="E16" s="1031"/>
      <c r="F16" s="1032"/>
      <c r="G16" s="1029"/>
      <c r="H16" s="1033"/>
      <c r="I16" s="1008"/>
      <c r="J16" s="80"/>
      <c r="K16" s="1028" t="s">
        <v>447</v>
      </c>
      <c r="L16" s="1029"/>
      <c r="M16" s="1029"/>
      <c r="N16" s="1030"/>
      <c r="O16" s="1031"/>
      <c r="P16" s="1032"/>
      <c r="Q16" s="1029"/>
      <c r="R16" s="1033"/>
      <c r="S16" s="1008"/>
      <c r="T16" s="80"/>
      <c r="U16" s="1022" t="s">
        <v>447</v>
      </c>
      <c r="V16" s="1014"/>
      <c r="W16" s="1014"/>
      <c r="X16" s="1023"/>
      <c r="Y16" s="1013"/>
      <c r="Z16" s="1014"/>
      <c r="AA16" s="1014"/>
      <c r="AB16" s="1015"/>
      <c r="AC16" s="1008"/>
      <c r="AD16" s="80"/>
      <c r="AE16" s="1028" t="s">
        <v>447</v>
      </c>
      <c r="AF16" s="1029"/>
      <c r="AG16" s="1029"/>
      <c r="AH16" s="1030"/>
      <c r="AI16" s="1030"/>
      <c r="AJ16" s="1031"/>
      <c r="AK16" s="1032"/>
      <c r="AL16" s="1029"/>
      <c r="AM16" s="1029"/>
      <c r="AN16" s="1033"/>
      <c r="AO16" s="1008"/>
    </row>
    <row r="17" spans="1:41" ht="16.5" thickBot="1">
      <c r="A17" s="1024"/>
      <c r="B17" s="993"/>
      <c r="C17" s="993"/>
      <c r="D17" s="1025"/>
      <c r="E17" s="991" t="s">
        <v>447</v>
      </c>
      <c r="F17" s="992"/>
      <c r="G17" s="993"/>
      <c r="H17" s="994"/>
      <c r="I17" s="1010"/>
      <c r="J17" s="80"/>
      <c r="K17" s="1024"/>
      <c r="L17" s="993"/>
      <c r="M17" s="993"/>
      <c r="N17" s="1025"/>
      <c r="O17" s="991" t="s">
        <v>447</v>
      </c>
      <c r="P17" s="992"/>
      <c r="Q17" s="993"/>
      <c r="R17" s="994"/>
      <c r="S17" s="1010"/>
      <c r="T17" s="80"/>
      <c r="U17" s="1024"/>
      <c r="V17" s="993"/>
      <c r="W17" s="993"/>
      <c r="X17" s="1025"/>
      <c r="Y17" s="991" t="s">
        <v>447</v>
      </c>
      <c r="Z17" s="992"/>
      <c r="AA17" s="993"/>
      <c r="AB17" s="994"/>
      <c r="AC17" s="1010"/>
      <c r="AD17" s="80"/>
      <c r="AE17" s="1024"/>
      <c r="AF17" s="993"/>
      <c r="AG17" s="993"/>
      <c r="AH17" s="1025"/>
      <c r="AI17" s="1025"/>
      <c r="AJ17" s="991" t="s">
        <v>447</v>
      </c>
      <c r="AK17" s="992"/>
      <c r="AL17" s="993"/>
      <c r="AM17" s="993"/>
      <c r="AN17" s="994"/>
      <c r="AO17" s="1010"/>
    </row>
    <row r="18" spans="1:41" s="619" customFormat="1" ht="15.75">
      <c r="A18" s="617"/>
      <c r="B18" s="617"/>
      <c r="C18" s="617"/>
      <c r="D18" s="617"/>
      <c r="E18" s="617"/>
      <c r="F18" s="617"/>
      <c r="G18" s="617"/>
      <c r="H18" s="617"/>
      <c r="I18" s="618"/>
      <c r="K18" s="617"/>
      <c r="L18" s="617"/>
      <c r="M18" s="617"/>
      <c r="N18" s="617"/>
      <c r="O18" s="617"/>
      <c r="P18" s="617"/>
      <c r="Q18" s="617"/>
      <c r="R18" s="617"/>
      <c r="S18" s="618"/>
      <c r="U18" s="617"/>
      <c r="V18" s="617"/>
      <c r="W18" s="617"/>
      <c r="X18" s="617"/>
      <c r="Y18" s="617"/>
      <c r="Z18" s="617"/>
      <c r="AA18" s="617"/>
      <c r="AB18" s="617"/>
      <c r="AC18" s="618"/>
      <c r="AE18" s="617"/>
      <c r="AF18" s="617"/>
      <c r="AG18" s="617"/>
      <c r="AH18" s="617"/>
      <c r="AI18" s="617"/>
      <c r="AJ18" s="617"/>
      <c r="AK18" s="617"/>
      <c r="AL18" s="617"/>
      <c r="AM18" s="617"/>
      <c r="AN18" s="617"/>
      <c r="AO18" s="618"/>
    </row>
    <row r="19" spans="1:41" s="620" customFormat="1" ht="15.75" thickBot="1"/>
    <row r="20" spans="1:41" ht="16.5" customHeight="1" thickBot="1">
      <c r="A20" s="1005" t="s">
        <v>922</v>
      </c>
      <c r="B20" s="1006"/>
      <c r="C20" s="1006"/>
      <c r="D20" s="1006"/>
      <c r="E20" s="1006"/>
      <c r="F20" s="1006"/>
      <c r="G20" s="1006"/>
      <c r="H20" s="1007"/>
      <c r="I20" s="81"/>
      <c r="J20" s="80"/>
      <c r="K20" s="1005" t="s">
        <v>923</v>
      </c>
      <c r="L20" s="1006"/>
      <c r="M20" s="1006"/>
      <c r="N20" s="1006"/>
      <c r="O20" s="1006"/>
      <c r="P20" s="1006"/>
      <c r="Q20" s="1006"/>
      <c r="R20" s="1007"/>
      <c r="S20" s="81"/>
      <c r="T20" s="80"/>
      <c r="U20" s="1005" t="s">
        <v>924</v>
      </c>
      <c r="V20" s="1006"/>
      <c r="W20" s="1006"/>
      <c r="X20" s="1006"/>
      <c r="Y20" s="1006"/>
      <c r="Z20" s="1006"/>
      <c r="AA20" s="1006"/>
      <c r="AB20" s="1007"/>
      <c r="AC20" s="80"/>
      <c r="AD20" s="80" t="s">
        <v>925</v>
      </c>
      <c r="AE20" s="1005" t="s">
        <v>926</v>
      </c>
      <c r="AF20" s="1006"/>
      <c r="AG20" s="1006"/>
      <c r="AH20" s="1006"/>
      <c r="AI20" s="1006"/>
      <c r="AJ20" s="1006"/>
      <c r="AK20" s="1006"/>
      <c r="AL20" s="1006"/>
      <c r="AM20" s="1006"/>
      <c r="AN20" s="1007"/>
      <c r="AO20" s="80"/>
    </row>
    <row r="21" spans="1:41" ht="31.5">
      <c r="A21" s="978" t="s">
        <v>428</v>
      </c>
      <c r="B21" s="958"/>
      <c r="C21" s="958"/>
      <c r="D21" s="979"/>
      <c r="E21" s="956" t="s">
        <v>429</v>
      </c>
      <c r="F21" s="957"/>
      <c r="G21" s="958"/>
      <c r="H21" s="959"/>
      <c r="I21" s="83" t="s">
        <v>927</v>
      </c>
      <c r="J21" s="80"/>
      <c r="K21" s="978" t="s">
        <v>428</v>
      </c>
      <c r="L21" s="958"/>
      <c r="M21" s="958"/>
      <c r="N21" s="979"/>
      <c r="O21" s="956" t="s">
        <v>429</v>
      </c>
      <c r="P21" s="957"/>
      <c r="Q21" s="958"/>
      <c r="R21" s="959"/>
      <c r="S21" s="83" t="s">
        <v>928</v>
      </c>
      <c r="T21" s="80"/>
      <c r="U21" s="1000" t="s">
        <v>428</v>
      </c>
      <c r="V21" s="1001"/>
      <c r="W21" s="1001"/>
      <c r="X21" s="1002"/>
      <c r="Y21" s="1003" t="s">
        <v>429</v>
      </c>
      <c r="Z21" s="1001"/>
      <c r="AA21" s="1001"/>
      <c r="AB21" s="1004"/>
      <c r="AC21" s="83" t="s">
        <v>928</v>
      </c>
      <c r="AD21" s="80"/>
      <c r="AE21" s="978" t="s">
        <v>428</v>
      </c>
      <c r="AF21" s="958"/>
      <c r="AG21" s="958"/>
      <c r="AH21" s="979"/>
      <c r="AI21" s="979"/>
      <c r="AJ21" s="956" t="s">
        <v>929</v>
      </c>
      <c r="AK21" s="957"/>
      <c r="AL21" s="958"/>
      <c r="AM21" s="958"/>
      <c r="AN21" s="959"/>
      <c r="AO21" s="83" t="s">
        <v>928</v>
      </c>
    </row>
    <row r="22" spans="1:41" ht="47.25">
      <c r="A22" s="89" t="s">
        <v>433</v>
      </c>
      <c r="B22" s="90" t="s">
        <v>304</v>
      </c>
      <c r="C22" s="90" t="s">
        <v>434</v>
      </c>
      <c r="D22" s="90" t="s">
        <v>930</v>
      </c>
      <c r="E22" s="91" t="s">
        <v>436</v>
      </c>
      <c r="F22" s="90" t="s">
        <v>304</v>
      </c>
      <c r="G22" s="90" t="s">
        <v>434</v>
      </c>
      <c r="H22" s="92" t="s">
        <v>437</v>
      </c>
      <c r="I22" s="93" t="s">
        <v>2074</v>
      </c>
      <c r="J22" s="80" t="s">
        <v>931</v>
      </c>
      <c r="K22" s="89" t="s">
        <v>438</v>
      </c>
      <c r="L22" s="90" t="s">
        <v>304</v>
      </c>
      <c r="M22" s="90" t="s">
        <v>434</v>
      </c>
      <c r="N22" s="90" t="s">
        <v>439</v>
      </c>
      <c r="O22" s="91" t="s">
        <v>436</v>
      </c>
      <c r="P22" s="90" t="s">
        <v>304</v>
      </c>
      <c r="Q22" s="90" t="s">
        <v>434</v>
      </c>
      <c r="R22" s="92" t="s">
        <v>437</v>
      </c>
      <c r="S22" s="93" t="s">
        <v>2074</v>
      </c>
      <c r="T22" s="80" t="s">
        <v>750</v>
      </c>
      <c r="U22" s="89" t="s">
        <v>436</v>
      </c>
      <c r="V22" s="90" t="s">
        <v>304</v>
      </c>
      <c r="W22" s="90" t="s">
        <v>440</v>
      </c>
      <c r="X22" s="94" t="s">
        <v>437</v>
      </c>
      <c r="Y22" s="95" t="s">
        <v>436</v>
      </c>
      <c r="Z22" s="90" t="s">
        <v>304</v>
      </c>
      <c r="AA22" s="90" t="s">
        <v>932</v>
      </c>
      <c r="AB22" s="96" t="s">
        <v>437</v>
      </c>
      <c r="AC22" s="93" t="s">
        <v>2074</v>
      </c>
      <c r="AD22" s="80"/>
      <c r="AE22" s="97" t="s">
        <v>933</v>
      </c>
      <c r="AF22" s="90" t="s">
        <v>460</v>
      </c>
      <c r="AG22" s="90" t="s">
        <v>304</v>
      </c>
      <c r="AH22" s="94" t="s">
        <v>341</v>
      </c>
      <c r="AI22" s="90" t="s">
        <v>934</v>
      </c>
      <c r="AJ22" s="91" t="s">
        <v>444</v>
      </c>
      <c r="AK22" s="90" t="s">
        <v>460</v>
      </c>
      <c r="AL22" s="90" t="s">
        <v>304</v>
      </c>
      <c r="AM22" s="90" t="s">
        <v>341</v>
      </c>
      <c r="AN22" s="92" t="s">
        <v>446</v>
      </c>
      <c r="AO22" s="93" t="s">
        <v>2074</v>
      </c>
    </row>
    <row r="23" spans="1:41" ht="15.75">
      <c r="A23" s="1028" t="s">
        <v>447</v>
      </c>
      <c r="B23" s="1029"/>
      <c r="C23" s="1029"/>
      <c r="D23" s="1030"/>
      <c r="E23" s="1031"/>
      <c r="F23" s="1032"/>
      <c r="G23" s="1029"/>
      <c r="H23" s="1033"/>
      <c r="I23" s="1008"/>
      <c r="J23" s="80"/>
      <c r="K23" s="1028" t="s">
        <v>447</v>
      </c>
      <c r="L23" s="1029"/>
      <c r="M23" s="1029"/>
      <c r="N23" s="1030"/>
      <c r="O23" s="1031"/>
      <c r="P23" s="1032"/>
      <c r="Q23" s="1029"/>
      <c r="R23" s="1033"/>
      <c r="S23" s="1008"/>
      <c r="T23" s="80"/>
      <c r="U23" s="1022" t="s">
        <v>447</v>
      </c>
      <c r="V23" s="1014"/>
      <c r="W23" s="1014"/>
      <c r="X23" s="1023"/>
      <c r="Y23" s="1013"/>
      <c r="Z23" s="1014"/>
      <c r="AA23" s="1014"/>
      <c r="AB23" s="1015"/>
      <c r="AC23" s="1008"/>
      <c r="AD23" s="80"/>
      <c r="AE23" s="1028" t="s">
        <v>447</v>
      </c>
      <c r="AF23" s="1029"/>
      <c r="AG23" s="1029"/>
      <c r="AH23" s="1030"/>
      <c r="AI23" s="1030"/>
      <c r="AJ23" s="1031"/>
      <c r="AK23" s="1032"/>
      <c r="AL23" s="1029"/>
      <c r="AM23" s="1029"/>
      <c r="AN23" s="1033"/>
      <c r="AO23" s="1008"/>
    </row>
    <row r="24" spans="1:41" ht="16.5" thickBot="1">
      <c r="A24" s="1024"/>
      <c r="B24" s="993"/>
      <c r="C24" s="993"/>
      <c r="D24" s="1025"/>
      <c r="E24" s="991" t="s">
        <v>447</v>
      </c>
      <c r="F24" s="992"/>
      <c r="G24" s="993"/>
      <c r="H24" s="994"/>
      <c r="I24" s="1010"/>
      <c r="J24" s="80"/>
      <c r="K24" s="1024"/>
      <c r="L24" s="993"/>
      <c r="M24" s="993"/>
      <c r="N24" s="1025"/>
      <c r="O24" s="991" t="s">
        <v>447</v>
      </c>
      <c r="P24" s="992"/>
      <c r="Q24" s="993"/>
      <c r="R24" s="994"/>
      <c r="S24" s="1010"/>
      <c r="T24" s="80"/>
      <c r="U24" s="1024"/>
      <c r="V24" s="993"/>
      <c r="W24" s="993"/>
      <c r="X24" s="1025"/>
      <c r="Y24" s="991" t="s">
        <v>447</v>
      </c>
      <c r="Z24" s="992"/>
      <c r="AA24" s="993"/>
      <c r="AB24" s="994"/>
      <c r="AC24" s="1010"/>
      <c r="AD24" s="80"/>
      <c r="AE24" s="1024"/>
      <c r="AF24" s="993"/>
      <c r="AG24" s="993"/>
      <c r="AH24" s="1025"/>
      <c r="AI24" s="1025"/>
      <c r="AJ24" s="991" t="s">
        <v>447</v>
      </c>
      <c r="AK24" s="992"/>
      <c r="AL24" s="993"/>
      <c r="AM24" s="993"/>
      <c r="AN24" s="994"/>
      <c r="AO24" s="1010"/>
    </row>
    <row r="25" spans="1:41" s="620" customFormat="1" ht="15.75">
      <c r="A25" s="617"/>
      <c r="B25" s="617"/>
      <c r="C25" s="617"/>
      <c r="D25" s="617"/>
      <c r="E25" s="617"/>
      <c r="F25" s="617"/>
      <c r="G25" s="617"/>
      <c r="H25" s="617"/>
      <c r="I25" s="618"/>
      <c r="J25" s="619"/>
      <c r="K25" s="617"/>
      <c r="L25" s="617"/>
      <c r="M25" s="617"/>
      <c r="N25" s="617"/>
      <c r="O25" s="617"/>
      <c r="P25" s="617"/>
      <c r="Q25" s="617"/>
      <c r="R25" s="617"/>
      <c r="S25" s="618"/>
      <c r="T25" s="619"/>
      <c r="U25" s="617"/>
      <c r="V25" s="617"/>
      <c r="W25" s="617"/>
      <c r="X25" s="617"/>
      <c r="Y25" s="617"/>
      <c r="Z25" s="617"/>
      <c r="AA25" s="617"/>
      <c r="AB25" s="617"/>
      <c r="AC25" s="618"/>
      <c r="AD25" s="619"/>
      <c r="AE25" s="617"/>
      <c r="AF25" s="617"/>
      <c r="AG25" s="617"/>
      <c r="AH25" s="617"/>
      <c r="AI25" s="617"/>
      <c r="AJ25" s="617"/>
      <c r="AK25" s="617"/>
      <c r="AL25" s="617"/>
      <c r="AM25" s="617"/>
      <c r="AN25" s="617"/>
      <c r="AO25" s="618"/>
    </row>
    <row r="26" spans="1:41" s="620" customFormat="1" ht="15.75" thickBot="1"/>
    <row r="27" spans="1:41" s="107" customFormat="1" ht="17.25" thickBot="1">
      <c r="A27" s="1005" t="s">
        <v>935</v>
      </c>
      <c r="B27" s="1006"/>
      <c r="C27" s="1006"/>
      <c r="D27" s="1006"/>
      <c r="E27" s="1006"/>
      <c r="F27" s="1006"/>
      <c r="G27" s="1006"/>
      <c r="H27" s="1007"/>
      <c r="I27" s="80"/>
      <c r="J27" s="80"/>
      <c r="K27" s="1005" t="s">
        <v>936</v>
      </c>
      <c r="L27" s="1006"/>
      <c r="M27" s="1006"/>
      <c r="N27" s="1006"/>
      <c r="O27" s="1006"/>
      <c r="P27" s="1006"/>
      <c r="Q27" s="1006"/>
      <c r="R27" s="1007"/>
      <c r="S27" s="80"/>
      <c r="T27" s="80"/>
      <c r="U27" s="1005" t="s">
        <v>937</v>
      </c>
      <c r="V27" s="1006"/>
      <c r="W27" s="1006"/>
      <c r="X27" s="1006"/>
      <c r="Y27" s="1006"/>
      <c r="Z27" s="1006"/>
      <c r="AA27" s="1006"/>
      <c r="AB27" s="1007"/>
      <c r="AC27" s="80"/>
      <c r="AD27" s="80"/>
      <c r="AE27" s="1005" t="s">
        <v>938</v>
      </c>
      <c r="AF27" s="1006"/>
      <c r="AG27" s="1006"/>
      <c r="AH27" s="1006"/>
      <c r="AI27" s="1006"/>
      <c r="AJ27" s="1006"/>
      <c r="AK27" s="1006"/>
      <c r="AL27" s="1006"/>
      <c r="AM27" s="1006"/>
      <c r="AN27" s="1007"/>
      <c r="AO27" s="80"/>
    </row>
    <row r="28" spans="1:41" s="107" customFormat="1" ht="31.5">
      <c r="A28" s="978" t="s">
        <v>428</v>
      </c>
      <c r="B28" s="958"/>
      <c r="C28" s="958"/>
      <c r="D28" s="979"/>
      <c r="E28" s="956" t="s">
        <v>429</v>
      </c>
      <c r="F28" s="957"/>
      <c r="G28" s="958"/>
      <c r="H28" s="959"/>
      <c r="I28" s="83" t="s">
        <v>939</v>
      </c>
      <c r="J28" s="80"/>
      <c r="K28" s="978" t="s">
        <v>428</v>
      </c>
      <c r="L28" s="958"/>
      <c r="M28" s="958"/>
      <c r="N28" s="979"/>
      <c r="O28" s="956" t="s">
        <v>429</v>
      </c>
      <c r="P28" s="957"/>
      <c r="Q28" s="958"/>
      <c r="R28" s="959"/>
      <c r="S28" s="195" t="s">
        <v>940</v>
      </c>
      <c r="T28" s="80"/>
      <c r="U28" s="978" t="s">
        <v>428</v>
      </c>
      <c r="V28" s="958"/>
      <c r="W28" s="958"/>
      <c r="X28" s="979"/>
      <c r="Y28" s="956" t="s">
        <v>429</v>
      </c>
      <c r="Z28" s="957"/>
      <c r="AA28" s="958"/>
      <c r="AB28" s="959"/>
      <c r="AC28" s="195" t="s">
        <v>940</v>
      </c>
      <c r="AD28" s="80"/>
      <c r="AE28" s="978" t="s">
        <v>428</v>
      </c>
      <c r="AF28" s="958"/>
      <c r="AG28" s="958"/>
      <c r="AH28" s="979"/>
      <c r="AI28" s="979"/>
      <c r="AJ28" s="956" t="s">
        <v>498</v>
      </c>
      <c r="AK28" s="957"/>
      <c r="AL28" s="958"/>
      <c r="AM28" s="958"/>
      <c r="AN28" s="959"/>
      <c r="AO28" s="195" t="s">
        <v>940</v>
      </c>
    </row>
    <row r="29" spans="1:41" s="107" customFormat="1" ht="47.25">
      <c r="A29" s="89" t="s">
        <v>433</v>
      </c>
      <c r="B29" s="90" t="s">
        <v>304</v>
      </c>
      <c r="C29" s="90" t="s">
        <v>434</v>
      </c>
      <c r="D29" s="90" t="s">
        <v>439</v>
      </c>
      <c r="E29" s="91" t="s">
        <v>436</v>
      </c>
      <c r="F29" s="90" t="s">
        <v>304</v>
      </c>
      <c r="G29" s="90" t="s">
        <v>434</v>
      </c>
      <c r="H29" s="92" t="s">
        <v>437</v>
      </c>
      <c r="I29" s="93" t="s">
        <v>2074</v>
      </c>
      <c r="J29" s="80"/>
      <c r="K29" s="89" t="s">
        <v>433</v>
      </c>
      <c r="L29" s="90" t="s">
        <v>304</v>
      </c>
      <c r="M29" s="90" t="s">
        <v>434</v>
      </c>
      <c r="N29" s="90" t="s">
        <v>439</v>
      </c>
      <c r="O29" s="91" t="s">
        <v>436</v>
      </c>
      <c r="P29" s="90" t="s">
        <v>304</v>
      </c>
      <c r="Q29" s="90" t="s">
        <v>434</v>
      </c>
      <c r="R29" s="92" t="s">
        <v>437</v>
      </c>
      <c r="S29" s="93" t="s">
        <v>2074</v>
      </c>
      <c r="T29" s="80"/>
      <c r="U29" s="89" t="s">
        <v>436</v>
      </c>
      <c r="V29" s="90" t="s">
        <v>304</v>
      </c>
      <c r="W29" s="90" t="s">
        <v>440</v>
      </c>
      <c r="X29" s="94" t="s">
        <v>437</v>
      </c>
      <c r="Y29" s="95" t="s">
        <v>436</v>
      </c>
      <c r="Z29" s="90" t="s">
        <v>304</v>
      </c>
      <c r="AA29" s="90" t="s">
        <v>440</v>
      </c>
      <c r="AB29" s="96" t="s">
        <v>437</v>
      </c>
      <c r="AC29" s="93" t="s">
        <v>2074</v>
      </c>
      <c r="AD29" s="80"/>
      <c r="AE29" s="97" t="s">
        <v>441</v>
      </c>
      <c r="AF29" s="90" t="s">
        <v>460</v>
      </c>
      <c r="AG29" s="90" t="s">
        <v>304</v>
      </c>
      <c r="AH29" s="94" t="s">
        <v>341</v>
      </c>
      <c r="AI29" s="90" t="s">
        <v>443</v>
      </c>
      <c r="AJ29" s="91" t="s">
        <v>444</v>
      </c>
      <c r="AK29" s="90" t="s">
        <v>460</v>
      </c>
      <c r="AL29" s="90" t="s">
        <v>304</v>
      </c>
      <c r="AM29" s="90" t="s">
        <v>341</v>
      </c>
      <c r="AN29" s="92" t="s">
        <v>446</v>
      </c>
      <c r="AO29" s="93" t="s">
        <v>2074</v>
      </c>
    </row>
    <row r="30" spans="1:41" s="107" customFormat="1" ht="16.5">
      <c r="A30" s="89">
        <v>5</v>
      </c>
      <c r="B30" s="90">
        <v>100.86</v>
      </c>
      <c r="C30" s="90">
        <v>10</v>
      </c>
      <c r="D30" s="90">
        <v>1</v>
      </c>
      <c r="E30" s="91"/>
      <c r="F30" s="90"/>
      <c r="G30" s="90"/>
      <c r="H30" s="92"/>
      <c r="I30" s="960"/>
      <c r="J30" s="80"/>
      <c r="K30" s="89">
        <v>10</v>
      </c>
      <c r="L30" s="90">
        <v>100.81</v>
      </c>
      <c r="M30" s="90">
        <v>10</v>
      </c>
      <c r="N30" s="90">
        <v>1</v>
      </c>
      <c r="O30" s="91"/>
      <c r="P30" s="90"/>
      <c r="Q30" s="90"/>
      <c r="R30" s="92"/>
      <c r="S30" s="962"/>
      <c r="T30" s="80"/>
      <c r="U30" s="89">
        <v>255</v>
      </c>
      <c r="V30" s="90" t="s">
        <v>624</v>
      </c>
      <c r="W30" s="90">
        <v>10</v>
      </c>
      <c r="X30" s="94">
        <v>1</v>
      </c>
      <c r="Y30" s="91"/>
      <c r="Z30" s="90"/>
      <c r="AA30" s="90"/>
      <c r="AB30" s="92"/>
      <c r="AC30" s="962"/>
      <c r="AD30" s="80"/>
      <c r="AE30" s="189" t="s">
        <v>941</v>
      </c>
      <c r="AF30" s="218">
        <v>11</v>
      </c>
      <c r="AG30" s="218" t="s">
        <v>942</v>
      </c>
      <c r="AH30" s="150">
        <v>10</v>
      </c>
      <c r="AI30" s="141">
        <v>0</v>
      </c>
      <c r="AJ30" s="91"/>
      <c r="AK30" s="90"/>
      <c r="AL30" s="90"/>
      <c r="AM30" s="90"/>
      <c r="AN30" s="92"/>
      <c r="AO30" s="962"/>
    </row>
    <row r="31" spans="1:41" s="107" customFormat="1" ht="16.5">
      <c r="A31" s="89">
        <v>4</v>
      </c>
      <c r="B31" s="90">
        <v>100.87</v>
      </c>
      <c r="C31" s="90">
        <v>10</v>
      </c>
      <c r="D31" s="90">
        <v>1</v>
      </c>
      <c r="E31" s="91"/>
      <c r="F31" s="90"/>
      <c r="G31" s="90"/>
      <c r="H31" s="92"/>
      <c r="I31" s="960"/>
      <c r="J31" s="80"/>
      <c r="K31" s="89">
        <v>9</v>
      </c>
      <c r="L31" s="90">
        <v>100.82</v>
      </c>
      <c r="M31" s="90">
        <v>10</v>
      </c>
      <c r="N31" s="90">
        <v>1</v>
      </c>
      <c r="O31" s="91"/>
      <c r="P31" s="90"/>
      <c r="Q31" s="90"/>
      <c r="R31" s="92"/>
      <c r="S31" s="960"/>
      <c r="T31" s="80"/>
      <c r="U31" s="89">
        <v>10</v>
      </c>
      <c r="V31" s="90">
        <v>100.81</v>
      </c>
      <c r="W31" s="90">
        <v>10</v>
      </c>
      <c r="X31" s="94">
        <v>1</v>
      </c>
      <c r="Y31" s="95"/>
      <c r="Z31" s="90"/>
      <c r="AA31" s="90"/>
      <c r="AB31" s="96"/>
      <c r="AC31" s="960"/>
      <c r="AD31" s="80"/>
      <c r="AE31" s="189" t="s">
        <v>943</v>
      </c>
      <c r="AF31" s="90">
        <v>10</v>
      </c>
      <c r="AG31" s="90">
        <v>100.81</v>
      </c>
      <c r="AH31" s="150">
        <v>10</v>
      </c>
      <c r="AI31" s="141">
        <v>0</v>
      </c>
      <c r="AJ31" s="1079"/>
      <c r="AK31" s="1080"/>
      <c r="AL31" s="1080"/>
      <c r="AM31" s="1080"/>
      <c r="AN31" s="1081"/>
      <c r="AO31" s="960"/>
    </row>
    <row r="32" spans="1:41" s="107" customFormat="1" ht="16.5">
      <c r="A32" s="89">
        <v>3</v>
      </c>
      <c r="B32" s="94">
        <v>100.88</v>
      </c>
      <c r="C32" s="94">
        <v>10</v>
      </c>
      <c r="D32" s="94">
        <v>1</v>
      </c>
      <c r="E32" s="111"/>
      <c r="F32" s="112"/>
      <c r="G32" s="112"/>
      <c r="H32" s="113"/>
      <c r="I32" s="960"/>
      <c r="J32" s="80"/>
      <c r="K32" s="89">
        <v>8</v>
      </c>
      <c r="L32" s="90">
        <v>100.83</v>
      </c>
      <c r="M32" s="90">
        <v>10</v>
      </c>
      <c r="N32" s="90">
        <v>1</v>
      </c>
      <c r="O32" s="91"/>
      <c r="P32" s="90"/>
      <c r="Q32" s="90"/>
      <c r="R32" s="92"/>
      <c r="S32" s="960"/>
      <c r="T32" s="80"/>
      <c r="U32" s="89">
        <v>9</v>
      </c>
      <c r="V32" s="90">
        <v>100.82</v>
      </c>
      <c r="W32" s="90">
        <v>10</v>
      </c>
      <c r="X32" s="94">
        <v>1</v>
      </c>
      <c r="Y32" s="95"/>
      <c r="Z32" s="90"/>
      <c r="AA32" s="90"/>
      <c r="AB32" s="96"/>
      <c r="AC32" s="960"/>
      <c r="AD32" s="80"/>
      <c r="AE32" s="189" t="s">
        <v>944</v>
      </c>
      <c r="AF32" s="90">
        <v>9</v>
      </c>
      <c r="AG32" s="90">
        <v>100.82</v>
      </c>
      <c r="AH32" s="150">
        <v>10</v>
      </c>
      <c r="AI32" s="141">
        <v>0</v>
      </c>
      <c r="AJ32" s="91"/>
      <c r="AK32" s="90"/>
      <c r="AL32" s="90"/>
      <c r="AM32" s="90"/>
      <c r="AN32" s="92"/>
      <c r="AO32" s="960"/>
    </row>
    <row r="33" spans="1:41" s="107" customFormat="1" ht="16.5">
      <c r="A33" s="89">
        <v>2</v>
      </c>
      <c r="B33" s="94">
        <v>100.89</v>
      </c>
      <c r="C33" s="94">
        <v>10</v>
      </c>
      <c r="D33" s="94">
        <v>1</v>
      </c>
      <c r="E33" s="111"/>
      <c r="F33" s="112"/>
      <c r="G33" s="112"/>
      <c r="H33" s="113"/>
      <c r="I33" s="960"/>
      <c r="J33" s="80"/>
      <c r="K33" s="89">
        <v>7</v>
      </c>
      <c r="L33" s="90">
        <v>100.84</v>
      </c>
      <c r="M33" s="90">
        <v>10</v>
      </c>
      <c r="N33" s="90">
        <v>1</v>
      </c>
      <c r="O33" s="91"/>
      <c r="P33" s="90"/>
      <c r="Q33" s="90"/>
      <c r="R33" s="92"/>
      <c r="S33" s="960"/>
      <c r="T33" s="80"/>
      <c r="U33" s="89">
        <v>8</v>
      </c>
      <c r="V33" s="90">
        <v>100.83</v>
      </c>
      <c r="W33" s="90">
        <v>10</v>
      </c>
      <c r="X33" s="94">
        <v>1</v>
      </c>
      <c r="Y33" s="95"/>
      <c r="Z33" s="90"/>
      <c r="AA33" s="90"/>
      <c r="AB33" s="96"/>
      <c r="AC33" s="960"/>
      <c r="AD33" s="80"/>
      <c r="AE33" s="189" t="s">
        <v>945</v>
      </c>
      <c r="AF33" s="90">
        <v>8</v>
      </c>
      <c r="AG33" s="90">
        <v>100.83</v>
      </c>
      <c r="AH33" s="150">
        <v>10</v>
      </c>
      <c r="AI33" s="141">
        <v>0</v>
      </c>
      <c r="AJ33" s="1079"/>
      <c r="AK33" s="1080"/>
      <c r="AL33" s="1080"/>
      <c r="AM33" s="1080"/>
      <c r="AN33" s="1081"/>
      <c r="AO33" s="960"/>
    </row>
    <row r="34" spans="1:41" s="107" customFormat="1" ht="16.5">
      <c r="A34" s="89">
        <v>1</v>
      </c>
      <c r="B34" s="94" t="s">
        <v>946</v>
      </c>
      <c r="C34" s="94">
        <v>10</v>
      </c>
      <c r="D34" s="94">
        <v>1</v>
      </c>
      <c r="E34" s="111"/>
      <c r="F34" s="112"/>
      <c r="G34" s="112"/>
      <c r="H34" s="113"/>
      <c r="I34" s="960"/>
      <c r="J34" s="80"/>
      <c r="K34" s="89">
        <v>6</v>
      </c>
      <c r="L34" s="90">
        <v>100.85</v>
      </c>
      <c r="M34" s="90">
        <v>10</v>
      </c>
      <c r="N34" s="90">
        <v>1</v>
      </c>
      <c r="O34" s="91"/>
      <c r="P34" s="90"/>
      <c r="Q34" s="90"/>
      <c r="R34" s="92"/>
      <c r="S34" s="960"/>
      <c r="T34" s="80"/>
      <c r="U34" s="89">
        <v>7</v>
      </c>
      <c r="V34" s="90">
        <v>100.84</v>
      </c>
      <c r="W34" s="90">
        <v>10</v>
      </c>
      <c r="X34" s="94">
        <v>1</v>
      </c>
      <c r="Y34" s="95"/>
      <c r="Z34" s="90"/>
      <c r="AA34" s="90"/>
      <c r="AB34" s="96"/>
      <c r="AC34" s="960"/>
      <c r="AD34" s="80"/>
      <c r="AE34" s="189" t="s">
        <v>947</v>
      </c>
      <c r="AF34" s="90">
        <v>7</v>
      </c>
      <c r="AG34" s="90">
        <v>100.84</v>
      </c>
      <c r="AH34" s="150">
        <v>10</v>
      </c>
      <c r="AI34" s="141">
        <v>0</v>
      </c>
      <c r="AJ34" s="91"/>
      <c r="AK34" s="90"/>
      <c r="AL34" s="90"/>
      <c r="AM34" s="90"/>
      <c r="AN34" s="92"/>
      <c r="AO34" s="960"/>
    </row>
    <row r="35" spans="1:41" s="107" customFormat="1" ht="17.25" thickBot="1">
      <c r="A35" s="104"/>
      <c r="B35" s="105"/>
      <c r="C35" s="105"/>
      <c r="D35" s="106"/>
      <c r="E35" s="991" t="s">
        <v>447</v>
      </c>
      <c r="F35" s="992"/>
      <c r="G35" s="993"/>
      <c r="H35" s="994"/>
      <c r="I35" s="961"/>
      <c r="J35" s="80"/>
      <c r="K35" s="89">
        <v>5</v>
      </c>
      <c r="L35" s="90">
        <v>100.86</v>
      </c>
      <c r="M35" s="90">
        <v>10</v>
      </c>
      <c r="N35" s="90">
        <v>1</v>
      </c>
      <c r="O35" s="91"/>
      <c r="P35" s="90"/>
      <c r="Q35" s="90"/>
      <c r="R35" s="92"/>
      <c r="S35" s="960"/>
      <c r="T35" s="80"/>
      <c r="U35" s="89">
        <v>6</v>
      </c>
      <c r="V35" s="90">
        <v>100.85</v>
      </c>
      <c r="W35" s="90">
        <v>10</v>
      </c>
      <c r="X35" s="94">
        <v>1</v>
      </c>
      <c r="Y35" s="95"/>
      <c r="Z35" s="90"/>
      <c r="AA35" s="90"/>
      <c r="AB35" s="96"/>
      <c r="AC35" s="960"/>
      <c r="AD35" s="80"/>
      <c r="AE35" s="189" t="s">
        <v>948</v>
      </c>
      <c r="AF35" s="90">
        <v>6</v>
      </c>
      <c r="AG35" s="90">
        <v>100.85</v>
      </c>
      <c r="AH35" s="150">
        <v>10</v>
      </c>
      <c r="AI35" s="141">
        <v>0</v>
      </c>
      <c r="AJ35" s="1079"/>
      <c r="AK35" s="1080"/>
      <c r="AL35" s="1080"/>
      <c r="AM35" s="1080"/>
      <c r="AN35" s="1081"/>
      <c r="AO35" s="960"/>
    </row>
    <row r="36" spans="1:41" s="107" customFormat="1" ht="16.5">
      <c r="J36" s="82"/>
      <c r="K36" s="89">
        <v>4</v>
      </c>
      <c r="L36" s="90">
        <v>100.87</v>
      </c>
      <c r="M36" s="90">
        <v>10</v>
      </c>
      <c r="N36" s="90">
        <v>1</v>
      </c>
      <c r="O36" s="91"/>
      <c r="P36" s="90"/>
      <c r="Q36" s="90"/>
      <c r="R36" s="92"/>
      <c r="S36" s="960"/>
      <c r="T36" s="80"/>
      <c r="U36" s="89">
        <v>5</v>
      </c>
      <c r="V36" s="90">
        <v>100.86</v>
      </c>
      <c r="W36" s="90">
        <v>10</v>
      </c>
      <c r="X36" s="94">
        <v>1</v>
      </c>
      <c r="Y36" s="95"/>
      <c r="Z36" s="90"/>
      <c r="AA36" s="90"/>
      <c r="AB36" s="96"/>
      <c r="AC36" s="960"/>
      <c r="AD36" s="80"/>
      <c r="AE36" s="189" t="s">
        <v>949</v>
      </c>
      <c r="AF36" s="90">
        <v>5</v>
      </c>
      <c r="AG36" s="90">
        <v>100.86</v>
      </c>
      <c r="AH36" s="150">
        <v>10</v>
      </c>
      <c r="AI36" s="141">
        <v>0</v>
      </c>
      <c r="AJ36" s="91"/>
      <c r="AK36" s="90"/>
      <c r="AL36" s="90"/>
      <c r="AM36" s="90"/>
      <c r="AN36" s="92"/>
      <c r="AO36" s="960"/>
    </row>
    <row r="37" spans="1:41" s="107" customFormat="1" ht="16.5">
      <c r="J37" s="82"/>
      <c r="K37" s="89">
        <v>3</v>
      </c>
      <c r="L37" s="94">
        <v>100.88</v>
      </c>
      <c r="M37" s="94">
        <v>10</v>
      </c>
      <c r="N37" s="94">
        <v>1</v>
      </c>
      <c r="O37" s="111"/>
      <c r="P37" s="112"/>
      <c r="Q37" s="112"/>
      <c r="R37" s="113"/>
      <c r="S37" s="960"/>
      <c r="T37" s="80"/>
      <c r="U37" s="89">
        <v>4</v>
      </c>
      <c r="V37" s="90">
        <v>100.87</v>
      </c>
      <c r="W37" s="90">
        <v>10</v>
      </c>
      <c r="X37" s="94">
        <v>1</v>
      </c>
      <c r="Y37" s="95"/>
      <c r="Z37" s="90"/>
      <c r="AA37" s="90"/>
      <c r="AB37" s="96"/>
      <c r="AC37" s="960"/>
      <c r="AD37" s="80"/>
      <c r="AE37" s="189" t="s">
        <v>950</v>
      </c>
      <c r="AF37" s="90">
        <v>4</v>
      </c>
      <c r="AG37" s="90">
        <v>100.87</v>
      </c>
      <c r="AH37" s="150">
        <v>10</v>
      </c>
      <c r="AI37" s="141">
        <v>0</v>
      </c>
      <c r="AJ37" s="1079"/>
      <c r="AK37" s="1080"/>
      <c r="AL37" s="1080"/>
      <c r="AM37" s="1080"/>
      <c r="AN37" s="1081"/>
      <c r="AO37" s="960"/>
    </row>
    <row r="38" spans="1:41" s="107" customFormat="1" ht="16.5">
      <c r="K38" s="89">
        <v>2</v>
      </c>
      <c r="L38" s="94">
        <v>100.89</v>
      </c>
      <c r="M38" s="94">
        <v>10</v>
      </c>
      <c r="N38" s="94">
        <v>1</v>
      </c>
      <c r="O38" s="111"/>
      <c r="P38" s="112"/>
      <c r="Q38" s="112"/>
      <c r="R38" s="113"/>
      <c r="S38" s="960"/>
      <c r="T38" s="103"/>
      <c r="U38" s="89">
        <v>3</v>
      </c>
      <c r="V38" s="94">
        <v>100.88</v>
      </c>
      <c r="W38" s="94">
        <v>10</v>
      </c>
      <c r="X38" s="94">
        <v>1</v>
      </c>
      <c r="Y38" s="111"/>
      <c r="Z38" s="112"/>
      <c r="AA38" s="112"/>
      <c r="AB38" s="113"/>
      <c r="AC38" s="960"/>
      <c r="AD38" s="103"/>
      <c r="AE38" s="189" t="s">
        <v>951</v>
      </c>
      <c r="AF38" s="94">
        <v>3</v>
      </c>
      <c r="AG38" s="94">
        <v>100.88</v>
      </c>
      <c r="AH38" s="150">
        <v>10</v>
      </c>
      <c r="AI38" s="141">
        <v>0</v>
      </c>
      <c r="AJ38" s="91"/>
      <c r="AK38" s="90"/>
      <c r="AL38" s="90"/>
      <c r="AM38" s="90"/>
      <c r="AN38" s="92"/>
      <c r="AO38" s="960"/>
    </row>
    <row r="39" spans="1:41" s="107" customFormat="1" ht="16.5">
      <c r="J39" s="82"/>
      <c r="K39" s="89">
        <v>1</v>
      </c>
      <c r="L39" s="94" t="s">
        <v>946</v>
      </c>
      <c r="M39" s="94">
        <v>10</v>
      </c>
      <c r="N39" s="94">
        <v>1</v>
      </c>
      <c r="O39" s="111"/>
      <c r="P39" s="112"/>
      <c r="Q39" s="112"/>
      <c r="R39" s="113"/>
      <c r="S39" s="960"/>
      <c r="T39" s="80"/>
      <c r="U39" s="89">
        <v>2</v>
      </c>
      <c r="V39" s="94">
        <v>100.89</v>
      </c>
      <c r="W39" s="94">
        <v>10</v>
      </c>
      <c r="X39" s="94">
        <v>1</v>
      </c>
      <c r="Y39" s="111"/>
      <c r="Z39" s="112"/>
      <c r="AA39" s="112"/>
      <c r="AB39" s="113"/>
      <c r="AC39" s="960"/>
      <c r="AD39" s="80"/>
      <c r="AE39" s="101" t="s">
        <v>952</v>
      </c>
      <c r="AF39" s="94">
        <v>2</v>
      </c>
      <c r="AG39" s="94">
        <v>100.89</v>
      </c>
      <c r="AH39" s="150">
        <v>10</v>
      </c>
      <c r="AI39" s="141">
        <v>0</v>
      </c>
      <c r="AJ39" s="1079"/>
      <c r="AK39" s="1080"/>
      <c r="AL39" s="1080"/>
      <c r="AM39" s="1080"/>
      <c r="AN39" s="1081"/>
      <c r="AO39" s="960"/>
    </row>
    <row r="40" spans="1:41" s="107" customFormat="1" ht="17.25" thickBot="1">
      <c r="K40" s="104"/>
      <c r="L40" s="105"/>
      <c r="M40" s="105"/>
      <c r="N40" s="106"/>
      <c r="O40" s="991" t="s">
        <v>447</v>
      </c>
      <c r="P40" s="992"/>
      <c r="Q40" s="993"/>
      <c r="R40" s="994"/>
      <c r="S40" s="961"/>
      <c r="T40" s="103"/>
      <c r="U40" s="89">
        <v>1</v>
      </c>
      <c r="V40" s="219" t="s">
        <v>946</v>
      </c>
      <c r="W40" s="94">
        <v>10</v>
      </c>
      <c r="X40" s="94">
        <v>1</v>
      </c>
      <c r="Y40" s="111"/>
      <c r="Z40" s="112"/>
      <c r="AA40" s="112"/>
      <c r="AB40" s="113"/>
      <c r="AC40" s="960"/>
      <c r="AD40" s="80"/>
      <c r="AE40" s="149" t="s">
        <v>953</v>
      </c>
      <c r="AF40" s="219">
        <v>1</v>
      </c>
      <c r="AG40" s="219" t="s">
        <v>946</v>
      </c>
      <c r="AH40" s="150">
        <v>10</v>
      </c>
      <c r="AI40" s="141">
        <v>0</v>
      </c>
      <c r="AJ40" s="91"/>
      <c r="AK40" s="90"/>
      <c r="AL40" s="90"/>
      <c r="AM40" s="90"/>
      <c r="AN40" s="92"/>
      <c r="AO40" s="960"/>
    </row>
    <row r="41" spans="1:41" s="107" customFormat="1" ht="17.25" thickBot="1">
      <c r="J41" s="82"/>
      <c r="K41" s="103"/>
      <c r="L41" s="103"/>
      <c r="M41" s="103"/>
      <c r="N41" s="103"/>
      <c r="O41" s="103"/>
      <c r="P41" s="103"/>
      <c r="Q41" s="103"/>
      <c r="R41" s="103"/>
      <c r="S41" s="103"/>
      <c r="T41" s="80"/>
      <c r="U41" s="104"/>
      <c r="V41" s="105"/>
      <c r="W41" s="105"/>
      <c r="X41" s="106"/>
      <c r="Y41" s="995" t="s">
        <v>447</v>
      </c>
      <c r="Z41" s="996"/>
      <c r="AA41" s="996"/>
      <c r="AB41" s="997"/>
      <c r="AC41" s="961"/>
      <c r="AD41" s="80"/>
      <c r="AE41" s="153"/>
      <c r="AF41" s="154"/>
      <c r="AG41" s="154"/>
      <c r="AH41" s="154"/>
      <c r="AI41" s="155"/>
      <c r="AJ41" s="1082" t="s">
        <v>447</v>
      </c>
      <c r="AK41" s="1083"/>
      <c r="AL41" s="1083"/>
      <c r="AM41" s="1083"/>
      <c r="AN41" s="1084"/>
      <c r="AO41" s="961"/>
    </row>
    <row r="42" spans="1:41" s="621" customFormat="1" ht="16.5">
      <c r="AE42" s="622"/>
      <c r="AF42" s="617"/>
      <c r="AG42" s="617"/>
      <c r="AH42" s="617"/>
      <c r="AI42" s="623"/>
      <c r="AJ42" s="617"/>
      <c r="AK42" s="617"/>
      <c r="AL42" s="617"/>
      <c r="AM42" s="617"/>
      <c r="AN42" s="617"/>
      <c r="AO42" s="618"/>
    </row>
    <row r="43" spans="1:41" s="620" customFormat="1" ht="15.75" thickBot="1"/>
    <row r="44" spans="1:41" s="82" customFormat="1" ht="16.5" customHeight="1" thickBot="1">
      <c r="A44" s="1005" t="s">
        <v>491</v>
      </c>
      <c r="B44" s="1006"/>
      <c r="C44" s="1006"/>
      <c r="D44" s="1006"/>
      <c r="E44" s="1006"/>
      <c r="F44" s="1006"/>
      <c r="G44" s="1006"/>
      <c r="H44" s="1007"/>
      <c r="I44" s="80"/>
      <c r="J44" s="80"/>
      <c r="K44" s="1005" t="s">
        <v>492</v>
      </c>
      <c r="L44" s="1006"/>
      <c r="M44" s="1006"/>
      <c r="N44" s="1006"/>
      <c r="O44" s="1006"/>
      <c r="P44" s="1006"/>
      <c r="Q44" s="1006"/>
      <c r="R44" s="1007"/>
      <c r="S44" s="80"/>
      <c r="T44" s="80"/>
      <c r="U44" s="1005" t="s">
        <v>493</v>
      </c>
      <c r="V44" s="1006"/>
      <c r="W44" s="1006"/>
      <c r="X44" s="1006"/>
      <c r="Y44" s="1006"/>
      <c r="Z44" s="1006"/>
      <c r="AA44" s="1006"/>
      <c r="AB44" s="1007"/>
      <c r="AC44" s="80"/>
      <c r="AD44" s="80"/>
      <c r="AE44" s="1005" t="s">
        <v>954</v>
      </c>
      <c r="AF44" s="1006"/>
      <c r="AG44" s="1006"/>
      <c r="AH44" s="1006"/>
      <c r="AI44" s="1006"/>
      <c r="AJ44" s="1006"/>
      <c r="AK44" s="1006"/>
      <c r="AL44" s="1006"/>
      <c r="AM44" s="1006"/>
      <c r="AN44" s="1007"/>
      <c r="AO44" s="80"/>
    </row>
    <row r="45" spans="1:41" s="82" customFormat="1" ht="31.5">
      <c r="A45" s="978" t="s">
        <v>428</v>
      </c>
      <c r="B45" s="958"/>
      <c r="C45" s="958"/>
      <c r="D45" s="979"/>
      <c r="E45" s="956" t="s">
        <v>429</v>
      </c>
      <c r="F45" s="957"/>
      <c r="G45" s="958"/>
      <c r="H45" s="959"/>
      <c r="I45" s="195" t="s">
        <v>955</v>
      </c>
      <c r="J45" s="80"/>
      <c r="K45" s="978" t="s">
        <v>428</v>
      </c>
      <c r="L45" s="958"/>
      <c r="M45" s="958"/>
      <c r="N45" s="979"/>
      <c r="O45" s="956" t="s">
        <v>429</v>
      </c>
      <c r="P45" s="957"/>
      <c r="Q45" s="958"/>
      <c r="R45" s="959"/>
      <c r="S45" s="195" t="s">
        <v>955</v>
      </c>
      <c r="T45" s="80"/>
      <c r="U45" s="978" t="s">
        <v>428</v>
      </c>
      <c r="V45" s="958"/>
      <c r="W45" s="958"/>
      <c r="X45" s="979"/>
      <c r="Y45" s="956" t="s">
        <v>429</v>
      </c>
      <c r="Z45" s="957"/>
      <c r="AA45" s="958"/>
      <c r="AB45" s="959"/>
      <c r="AC45" s="195" t="s">
        <v>955</v>
      </c>
      <c r="AD45" s="80"/>
      <c r="AE45" s="978" t="s">
        <v>428</v>
      </c>
      <c r="AF45" s="958"/>
      <c r="AG45" s="958"/>
      <c r="AH45" s="979"/>
      <c r="AI45" s="1078"/>
      <c r="AJ45" s="957" t="s">
        <v>956</v>
      </c>
      <c r="AK45" s="957"/>
      <c r="AL45" s="958"/>
      <c r="AM45" s="958"/>
      <c r="AN45" s="979"/>
      <c r="AO45" s="195" t="s">
        <v>957</v>
      </c>
    </row>
    <row r="46" spans="1:41" s="82" customFormat="1" ht="47.25">
      <c r="A46" s="89" t="s">
        <v>958</v>
      </c>
      <c r="B46" s="90" t="s">
        <v>304</v>
      </c>
      <c r="C46" s="90" t="s">
        <v>434</v>
      </c>
      <c r="D46" s="90" t="s">
        <v>959</v>
      </c>
      <c r="E46" s="91" t="s">
        <v>436</v>
      </c>
      <c r="F46" s="90" t="s">
        <v>304</v>
      </c>
      <c r="G46" s="90" t="s">
        <v>434</v>
      </c>
      <c r="H46" s="92" t="s">
        <v>437</v>
      </c>
      <c r="I46" s="93" t="s">
        <v>2074</v>
      </c>
      <c r="J46" s="80"/>
      <c r="K46" s="89" t="s">
        <v>958</v>
      </c>
      <c r="L46" s="90" t="s">
        <v>304</v>
      </c>
      <c r="M46" s="90" t="s">
        <v>434</v>
      </c>
      <c r="N46" s="90" t="s">
        <v>959</v>
      </c>
      <c r="O46" s="91" t="s">
        <v>436</v>
      </c>
      <c r="P46" s="90" t="s">
        <v>304</v>
      </c>
      <c r="Q46" s="90" t="s">
        <v>434</v>
      </c>
      <c r="R46" s="92" t="s">
        <v>437</v>
      </c>
      <c r="S46" s="93" t="s">
        <v>2074</v>
      </c>
      <c r="T46" s="80"/>
      <c r="U46" s="89" t="s">
        <v>436</v>
      </c>
      <c r="V46" s="90" t="s">
        <v>304</v>
      </c>
      <c r="W46" s="90" t="s">
        <v>960</v>
      </c>
      <c r="X46" s="94" t="s">
        <v>437</v>
      </c>
      <c r="Y46" s="95" t="s">
        <v>436</v>
      </c>
      <c r="Z46" s="90" t="s">
        <v>304</v>
      </c>
      <c r="AA46" s="90" t="s">
        <v>960</v>
      </c>
      <c r="AB46" s="96" t="s">
        <v>437</v>
      </c>
      <c r="AC46" s="93" t="s">
        <v>2074</v>
      </c>
      <c r="AD46" s="80"/>
      <c r="AE46" s="97" t="s">
        <v>961</v>
      </c>
      <c r="AF46" s="90" t="s">
        <v>962</v>
      </c>
      <c r="AG46" s="90" t="s">
        <v>304</v>
      </c>
      <c r="AH46" s="94" t="s">
        <v>341</v>
      </c>
      <c r="AI46" s="90" t="s">
        <v>963</v>
      </c>
      <c r="AJ46" s="91" t="s">
        <v>444</v>
      </c>
      <c r="AK46" s="90" t="s">
        <v>962</v>
      </c>
      <c r="AL46" s="90" t="s">
        <v>304</v>
      </c>
      <c r="AM46" s="90" t="s">
        <v>341</v>
      </c>
      <c r="AN46" s="92" t="s">
        <v>446</v>
      </c>
      <c r="AO46" s="93" t="s">
        <v>2074</v>
      </c>
    </row>
    <row r="47" spans="1:41" s="82" customFormat="1" ht="15.75">
      <c r="A47" s="1028" t="s">
        <v>447</v>
      </c>
      <c r="B47" s="1029"/>
      <c r="C47" s="1029"/>
      <c r="D47" s="1030"/>
      <c r="E47" s="91"/>
      <c r="F47" s="90"/>
      <c r="G47" s="90"/>
      <c r="H47" s="92"/>
      <c r="I47" s="962"/>
      <c r="J47" s="80"/>
      <c r="K47" s="1028" t="s">
        <v>447</v>
      </c>
      <c r="L47" s="1029"/>
      <c r="M47" s="1029"/>
      <c r="N47" s="1030"/>
      <c r="O47" s="91"/>
      <c r="P47" s="90"/>
      <c r="Q47" s="90"/>
      <c r="R47" s="92"/>
      <c r="S47" s="962"/>
      <c r="T47" s="80"/>
      <c r="U47" s="1022" t="s">
        <v>447</v>
      </c>
      <c r="V47" s="1014"/>
      <c r="W47" s="1014"/>
      <c r="X47" s="1023"/>
      <c r="Y47" s="91"/>
      <c r="Z47" s="90"/>
      <c r="AA47" s="90"/>
      <c r="AB47" s="92"/>
      <c r="AC47" s="962"/>
      <c r="AD47" s="80"/>
      <c r="AE47" s="1075" t="s">
        <v>964</v>
      </c>
      <c r="AF47" s="1076"/>
      <c r="AG47" s="1076"/>
      <c r="AH47" s="1076"/>
      <c r="AI47" s="1077"/>
      <c r="AJ47" s="136"/>
      <c r="AK47" s="136"/>
      <c r="AL47" s="136"/>
      <c r="AM47" s="136"/>
      <c r="AN47" s="136"/>
      <c r="AO47" s="962"/>
    </row>
    <row r="48" spans="1:41" s="82" customFormat="1" ht="15.75">
      <c r="A48" s="89"/>
      <c r="B48" s="90"/>
      <c r="C48" s="90"/>
      <c r="D48" s="90"/>
      <c r="E48" s="95">
        <v>1</v>
      </c>
      <c r="F48" s="220" t="s">
        <v>965</v>
      </c>
      <c r="G48" s="90">
        <v>10</v>
      </c>
      <c r="H48" s="92">
        <v>1</v>
      </c>
      <c r="I48" s="960"/>
      <c r="J48" s="80"/>
      <c r="K48" s="89"/>
      <c r="L48" s="90"/>
      <c r="M48" s="90"/>
      <c r="N48" s="90"/>
      <c r="O48" s="95">
        <v>1</v>
      </c>
      <c r="P48" s="220" t="s">
        <v>965</v>
      </c>
      <c r="Q48" s="90">
        <v>10</v>
      </c>
      <c r="R48" s="92">
        <v>1</v>
      </c>
      <c r="S48" s="960"/>
      <c r="T48" s="80"/>
      <c r="U48" s="89"/>
      <c r="V48" s="90"/>
      <c r="W48" s="90"/>
      <c r="X48" s="94"/>
      <c r="Y48" s="95">
        <v>1</v>
      </c>
      <c r="Z48" s="90" t="s">
        <v>966</v>
      </c>
      <c r="AA48" s="90">
        <v>10</v>
      </c>
      <c r="AB48" s="96">
        <v>1</v>
      </c>
      <c r="AC48" s="960"/>
      <c r="AD48" s="80"/>
      <c r="AE48" s="149"/>
      <c r="AF48" s="90"/>
      <c r="AG48" s="90"/>
      <c r="AH48" s="150"/>
      <c r="AI48" s="141"/>
      <c r="AJ48" s="91" t="s">
        <v>967</v>
      </c>
      <c r="AK48" s="136">
        <v>1</v>
      </c>
      <c r="AL48" s="136" t="s">
        <v>966</v>
      </c>
      <c r="AM48" s="136">
        <v>10</v>
      </c>
      <c r="AN48" s="136">
        <v>0</v>
      </c>
      <c r="AO48" s="960"/>
    </row>
    <row r="49" spans="1:41" s="82" customFormat="1" ht="15.75">
      <c r="A49" s="89"/>
      <c r="B49" s="90"/>
      <c r="C49" s="90"/>
      <c r="D49" s="90"/>
      <c r="E49" s="95">
        <v>2</v>
      </c>
      <c r="F49" s="90">
        <v>100.81</v>
      </c>
      <c r="G49" s="90">
        <v>10</v>
      </c>
      <c r="H49" s="92">
        <v>1</v>
      </c>
      <c r="I49" s="960"/>
      <c r="J49" s="80"/>
      <c r="K49" s="89"/>
      <c r="L49" s="90"/>
      <c r="M49" s="90"/>
      <c r="N49" s="90"/>
      <c r="O49" s="95">
        <v>2</v>
      </c>
      <c r="P49" s="90">
        <v>100.81</v>
      </c>
      <c r="Q49" s="90">
        <v>10</v>
      </c>
      <c r="R49" s="92">
        <v>1</v>
      </c>
      <c r="S49" s="960"/>
      <c r="T49" s="80"/>
      <c r="U49" s="89"/>
      <c r="V49" s="90"/>
      <c r="W49" s="90"/>
      <c r="X49" s="94"/>
      <c r="Y49" s="95">
        <v>2</v>
      </c>
      <c r="Z49" s="90">
        <v>100.81</v>
      </c>
      <c r="AA49" s="90">
        <v>10</v>
      </c>
      <c r="AB49" s="96">
        <v>1</v>
      </c>
      <c r="AC49" s="960"/>
      <c r="AD49" s="80"/>
      <c r="AE49" s="149"/>
      <c r="AF49" s="90"/>
      <c r="AG49" s="90"/>
      <c r="AH49" s="150"/>
      <c r="AI49" s="141"/>
      <c r="AJ49" s="91" t="s">
        <v>968</v>
      </c>
      <c r="AK49" s="136">
        <v>2</v>
      </c>
      <c r="AL49" s="136">
        <v>100.81</v>
      </c>
      <c r="AM49" s="136">
        <v>10</v>
      </c>
      <c r="AN49" s="136">
        <v>0</v>
      </c>
      <c r="AO49" s="960"/>
    </row>
    <row r="50" spans="1:41" s="82" customFormat="1" ht="15.75">
      <c r="A50" s="89"/>
      <c r="B50" s="90"/>
      <c r="C50" s="90"/>
      <c r="D50" s="90"/>
      <c r="E50" s="95">
        <v>3</v>
      </c>
      <c r="F50" s="90">
        <v>100.82</v>
      </c>
      <c r="G50" s="90">
        <v>10</v>
      </c>
      <c r="H50" s="92">
        <v>1</v>
      </c>
      <c r="I50" s="960"/>
      <c r="J50" s="80"/>
      <c r="K50" s="89"/>
      <c r="L50" s="90"/>
      <c r="M50" s="90"/>
      <c r="N50" s="90"/>
      <c r="O50" s="95">
        <v>3</v>
      </c>
      <c r="P50" s="90">
        <v>100.82</v>
      </c>
      <c r="Q50" s="90">
        <v>10</v>
      </c>
      <c r="R50" s="92">
        <v>1</v>
      </c>
      <c r="S50" s="960"/>
      <c r="T50" s="80"/>
      <c r="U50" s="89"/>
      <c r="V50" s="90"/>
      <c r="W50" s="90"/>
      <c r="X50" s="94"/>
      <c r="Y50" s="95">
        <v>3</v>
      </c>
      <c r="Z50" s="90">
        <v>100.82</v>
      </c>
      <c r="AA50" s="90">
        <v>10</v>
      </c>
      <c r="AB50" s="96">
        <v>1</v>
      </c>
      <c r="AC50" s="960"/>
      <c r="AD50" s="80"/>
      <c r="AE50" s="149"/>
      <c r="AF50" s="90"/>
      <c r="AG50" s="90"/>
      <c r="AH50" s="150"/>
      <c r="AI50" s="141"/>
      <c r="AJ50" s="91" t="s">
        <v>969</v>
      </c>
      <c r="AK50" s="136">
        <v>3</v>
      </c>
      <c r="AL50" s="136">
        <v>100.82</v>
      </c>
      <c r="AM50" s="136">
        <v>10</v>
      </c>
      <c r="AN50" s="136">
        <v>0</v>
      </c>
      <c r="AO50" s="960"/>
    </row>
    <row r="51" spans="1:41" s="82" customFormat="1" ht="15.75">
      <c r="A51" s="89"/>
      <c r="B51" s="90"/>
      <c r="C51" s="90"/>
      <c r="D51" s="90"/>
      <c r="E51" s="95">
        <v>4</v>
      </c>
      <c r="F51" s="90">
        <v>100.83</v>
      </c>
      <c r="G51" s="90">
        <v>10</v>
      </c>
      <c r="H51" s="92">
        <v>1</v>
      </c>
      <c r="I51" s="960"/>
      <c r="J51" s="80"/>
      <c r="K51" s="89"/>
      <c r="L51" s="90"/>
      <c r="M51" s="90"/>
      <c r="N51" s="90"/>
      <c r="O51" s="95">
        <v>4</v>
      </c>
      <c r="P51" s="90">
        <v>100.83</v>
      </c>
      <c r="Q51" s="90">
        <v>10</v>
      </c>
      <c r="R51" s="92">
        <v>1</v>
      </c>
      <c r="S51" s="960"/>
      <c r="T51" s="80"/>
      <c r="U51" s="89"/>
      <c r="V51" s="90"/>
      <c r="W51" s="90"/>
      <c r="X51" s="94"/>
      <c r="Y51" s="95">
        <v>4</v>
      </c>
      <c r="Z51" s="90">
        <v>100.83</v>
      </c>
      <c r="AA51" s="90">
        <v>10</v>
      </c>
      <c r="AB51" s="96">
        <v>1</v>
      </c>
      <c r="AC51" s="960"/>
      <c r="AD51" s="80"/>
      <c r="AE51" s="149"/>
      <c r="AF51" s="90"/>
      <c r="AG51" s="90"/>
      <c r="AH51" s="150"/>
      <c r="AI51" s="141"/>
      <c r="AJ51" s="91" t="s">
        <v>970</v>
      </c>
      <c r="AK51" s="136">
        <v>4</v>
      </c>
      <c r="AL51" s="136">
        <v>100.83</v>
      </c>
      <c r="AM51" s="136">
        <v>10</v>
      </c>
      <c r="AN51" s="136">
        <v>0</v>
      </c>
      <c r="AO51" s="960"/>
    </row>
    <row r="52" spans="1:41" s="82" customFormat="1" ht="16.5" thickBot="1">
      <c r="A52" s="104"/>
      <c r="B52" s="105"/>
      <c r="C52" s="105"/>
      <c r="D52" s="106"/>
      <c r="E52" s="182">
        <v>5</v>
      </c>
      <c r="F52" s="123">
        <v>100.84</v>
      </c>
      <c r="G52" s="123">
        <v>10</v>
      </c>
      <c r="H52" s="126">
        <v>1</v>
      </c>
      <c r="I52" s="961"/>
      <c r="J52" s="80"/>
      <c r="K52" s="89"/>
      <c r="L52" s="90"/>
      <c r="M52" s="90"/>
      <c r="N52" s="90"/>
      <c r="O52" s="91">
        <v>5</v>
      </c>
      <c r="P52" s="90">
        <v>100.84</v>
      </c>
      <c r="Q52" s="90">
        <v>10</v>
      </c>
      <c r="R52" s="92">
        <v>1</v>
      </c>
      <c r="S52" s="960"/>
      <c r="T52" s="80"/>
      <c r="U52" s="89"/>
      <c r="V52" s="90"/>
      <c r="W52" s="90"/>
      <c r="X52" s="94"/>
      <c r="Y52" s="95">
        <v>5</v>
      </c>
      <c r="Z52" s="90">
        <v>100.84</v>
      </c>
      <c r="AA52" s="90">
        <v>10</v>
      </c>
      <c r="AB52" s="96">
        <v>1</v>
      </c>
      <c r="AC52" s="960"/>
      <c r="AD52" s="80"/>
      <c r="AE52" s="149"/>
      <c r="AF52" s="90"/>
      <c r="AG52" s="90"/>
      <c r="AH52" s="150"/>
      <c r="AI52" s="141"/>
      <c r="AJ52" s="91" t="s">
        <v>971</v>
      </c>
      <c r="AK52" s="136">
        <v>5</v>
      </c>
      <c r="AL52" s="136">
        <v>100.84</v>
      </c>
      <c r="AM52" s="136">
        <v>10</v>
      </c>
      <c r="AN52" s="136">
        <v>0</v>
      </c>
      <c r="AO52" s="960"/>
    </row>
    <row r="53" spans="1:41" s="82" customFormat="1" ht="15.75">
      <c r="A53" s="205"/>
      <c r="B53" s="205"/>
      <c r="C53" s="205"/>
      <c r="D53" s="205"/>
      <c r="E53" s="202"/>
      <c r="F53" s="128"/>
      <c r="G53" s="128"/>
      <c r="H53" s="128"/>
      <c r="I53" s="206"/>
      <c r="J53" s="80"/>
      <c r="K53" s="89"/>
      <c r="L53" s="90"/>
      <c r="M53" s="90"/>
      <c r="N53" s="90"/>
      <c r="O53" s="91">
        <v>6</v>
      </c>
      <c r="P53" s="90">
        <v>100.85</v>
      </c>
      <c r="Q53" s="90">
        <v>10</v>
      </c>
      <c r="R53" s="92">
        <v>1</v>
      </c>
      <c r="S53" s="960"/>
      <c r="T53" s="80"/>
      <c r="U53" s="89"/>
      <c r="V53" s="90"/>
      <c r="W53" s="90"/>
      <c r="X53" s="94"/>
      <c r="Y53" s="95">
        <v>6</v>
      </c>
      <c r="Z53" s="90">
        <v>100.85</v>
      </c>
      <c r="AA53" s="90">
        <v>10</v>
      </c>
      <c r="AB53" s="96">
        <v>1</v>
      </c>
      <c r="AC53" s="960"/>
      <c r="AD53" s="80"/>
      <c r="AE53" s="149"/>
      <c r="AF53" s="90"/>
      <c r="AG53" s="90"/>
      <c r="AH53" s="150"/>
      <c r="AI53" s="141"/>
      <c r="AJ53" s="91" t="s">
        <v>972</v>
      </c>
      <c r="AK53" s="136">
        <v>6</v>
      </c>
      <c r="AL53" s="136">
        <v>100.85</v>
      </c>
      <c r="AM53" s="136">
        <v>10</v>
      </c>
      <c r="AN53" s="136">
        <v>0</v>
      </c>
      <c r="AO53" s="960"/>
    </row>
    <row r="54" spans="1:41" s="82" customFormat="1" ht="15.75">
      <c r="A54" s="205"/>
      <c r="B54" s="205"/>
      <c r="C54" s="205"/>
      <c r="D54" s="205"/>
      <c r="E54" s="202"/>
      <c r="F54" s="128"/>
      <c r="G54" s="128"/>
      <c r="H54" s="128"/>
      <c r="I54" s="206"/>
      <c r="J54" s="80"/>
      <c r="K54" s="89"/>
      <c r="L54" s="94"/>
      <c r="M54" s="94"/>
      <c r="N54" s="94"/>
      <c r="O54" s="91">
        <v>7</v>
      </c>
      <c r="P54" s="94">
        <v>100.86</v>
      </c>
      <c r="Q54" s="94">
        <v>10</v>
      </c>
      <c r="R54" s="96">
        <v>1</v>
      </c>
      <c r="S54" s="960"/>
      <c r="T54" s="80"/>
      <c r="U54" s="89"/>
      <c r="V54" s="90"/>
      <c r="W54" s="90"/>
      <c r="X54" s="94"/>
      <c r="Y54" s="95">
        <v>7</v>
      </c>
      <c r="Z54" s="90">
        <v>100.86</v>
      </c>
      <c r="AA54" s="90">
        <v>10</v>
      </c>
      <c r="AB54" s="96">
        <v>1</v>
      </c>
      <c r="AC54" s="960"/>
      <c r="AD54" s="80"/>
      <c r="AE54" s="149"/>
      <c r="AF54" s="90"/>
      <c r="AG54" s="90"/>
      <c r="AH54" s="150"/>
      <c r="AI54" s="141"/>
      <c r="AJ54" s="91" t="s">
        <v>973</v>
      </c>
      <c r="AK54" s="136">
        <v>7</v>
      </c>
      <c r="AL54" s="136">
        <v>100.86</v>
      </c>
      <c r="AM54" s="136">
        <v>10</v>
      </c>
      <c r="AN54" s="136">
        <v>0</v>
      </c>
      <c r="AO54" s="960"/>
    </row>
    <row r="55" spans="1:41" s="107" customFormat="1" ht="16.5">
      <c r="A55" s="205"/>
      <c r="B55" s="205"/>
      <c r="C55" s="205"/>
      <c r="D55" s="205"/>
      <c r="E55" s="202"/>
      <c r="F55" s="128"/>
      <c r="G55" s="128"/>
      <c r="H55" s="128"/>
      <c r="I55" s="206"/>
      <c r="J55" s="103"/>
      <c r="K55" s="89"/>
      <c r="L55" s="94"/>
      <c r="M55" s="94"/>
      <c r="N55" s="94"/>
      <c r="O55" s="91">
        <v>8</v>
      </c>
      <c r="P55" s="94">
        <v>100.87</v>
      </c>
      <c r="Q55" s="94">
        <v>10</v>
      </c>
      <c r="R55" s="96">
        <v>1</v>
      </c>
      <c r="S55" s="960"/>
      <c r="T55" s="103"/>
      <c r="U55" s="89"/>
      <c r="V55" s="90"/>
      <c r="W55" s="90"/>
      <c r="X55" s="94"/>
      <c r="Y55" s="95">
        <v>8</v>
      </c>
      <c r="Z55" s="90">
        <v>100.87</v>
      </c>
      <c r="AA55" s="90">
        <v>10</v>
      </c>
      <c r="AB55" s="96">
        <v>1</v>
      </c>
      <c r="AC55" s="960"/>
      <c r="AD55" s="103"/>
      <c r="AE55" s="149"/>
      <c r="AF55" s="94"/>
      <c r="AG55" s="94"/>
      <c r="AH55" s="150"/>
      <c r="AI55" s="141"/>
      <c r="AJ55" s="91" t="s">
        <v>974</v>
      </c>
      <c r="AK55" s="136">
        <v>8</v>
      </c>
      <c r="AL55" s="136">
        <v>100.87</v>
      </c>
      <c r="AM55" s="136">
        <v>10</v>
      </c>
      <c r="AN55" s="136">
        <v>0</v>
      </c>
      <c r="AO55" s="960"/>
    </row>
    <row r="56" spans="1:41" s="107" customFormat="1" ht="16.5">
      <c r="A56" s="205"/>
      <c r="B56" s="205"/>
      <c r="C56" s="205"/>
      <c r="D56" s="205"/>
      <c r="E56" s="202"/>
      <c r="F56" s="128"/>
      <c r="G56" s="128"/>
      <c r="H56" s="128"/>
      <c r="I56" s="206"/>
      <c r="J56" s="80"/>
      <c r="K56" s="89"/>
      <c r="L56" s="94"/>
      <c r="M56" s="94"/>
      <c r="N56" s="94"/>
      <c r="O56" s="91">
        <v>9</v>
      </c>
      <c r="P56" s="94">
        <v>100.88</v>
      </c>
      <c r="Q56" s="94">
        <v>10</v>
      </c>
      <c r="R56" s="96">
        <v>1</v>
      </c>
      <c r="S56" s="960"/>
      <c r="T56" s="80"/>
      <c r="U56" s="89"/>
      <c r="V56" s="94"/>
      <c r="W56" s="94"/>
      <c r="X56" s="94"/>
      <c r="Y56" s="95">
        <v>9</v>
      </c>
      <c r="Z56" s="90">
        <v>100.88</v>
      </c>
      <c r="AA56" s="90">
        <v>10</v>
      </c>
      <c r="AB56" s="96">
        <v>1</v>
      </c>
      <c r="AC56" s="960"/>
      <c r="AD56" s="80"/>
      <c r="AE56" s="149"/>
      <c r="AF56" s="94"/>
      <c r="AG56" s="94"/>
      <c r="AH56" s="150"/>
      <c r="AI56" s="141"/>
      <c r="AJ56" s="91" t="s">
        <v>975</v>
      </c>
      <c r="AK56" s="136">
        <v>9</v>
      </c>
      <c r="AL56" s="136">
        <v>100.88</v>
      </c>
      <c r="AM56" s="136">
        <v>10</v>
      </c>
      <c r="AN56" s="136">
        <v>0</v>
      </c>
      <c r="AO56" s="960"/>
    </row>
    <row r="57" spans="1:41" s="107" customFormat="1" ht="17.25" thickBot="1">
      <c r="A57" s="205"/>
      <c r="B57" s="205"/>
      <c r="C57" s="205"/>
      <c r="D57" s="205"/>
      <c r="E57" s="202"/>
      <c r="F57" s="128"/>
      <c r="G57" s="128"/>
      <c r="H57" s="128"/>
      <c r="I57" s="206"/>
      <c r="J57" s="103"/>
      <c r="K57" s="104"/>
      <c r="L57" s="105"/>
      <c r="M57" s="105"/>
      <c r="N57" s="106"/>
      <c r="O57" s="182">
        <v>10</v>
      </c>
      <c r="P57" s="123">
        <v>100.89</v>
      </c>
      <c r="Q57" s="123">
        <v>10</v>
      </c>
      <c r="R57" s="126">
        <v>1</v>
      </c>
      <c r="S57" s="961"/>
      <c r="T57" s="103"/>
      <c r="U57" s="89"/>
      <c r="V57" s="94"/>
      <c r="W57" s="94"/>
      <c r="X57" s="94"/>
      <c r="Y57" s="95">
        <v>10</v>
      </c>
      <c r="Z57" s="90">
        <v>100.89</v>
      </c>
      <c r="AA57" s="90">
        <v>10</v>
      </c>
      <c r="AB57" s="96">
        <v>1</v>
      </c>
      <c r="AC57" s="960"/>
      <c r="AD57" s="80"/>
      <c r="AE57" s="149"/>
      <c r="AF57" s="219"/>
      <c r="AG57" s="219"/>
      <c r="AH57" s="150"/>
      <c r="AI57" s="141"/>
      <c r="AJ57" s="91" t="s">
        <v>976</v>
      </c>
      <c r="AK57" s="136">
        <v>10</v>
      </c>
      <c r="AL57" s="136">
        <v>100.89</v>
      </c>
      <c r="AM57" s="136">
        <v>10</v>
      </c>
      <c r="AN57" s="136">
        <v>0</v>
      </c>
      <c r="AO57" s="960"/>
    </row>
    <row r="58" spans="1:41" s="107" customFormat="1" ht="17.25" thickBot="1">
      <c r="A58" s="205"/>
      <c r="B58" s="205"/>
      <c r="C58" s="205"/>
      <c r="D58" s="205"/>
      <c r="E58" s="202"/>
      <c r="F58" s="128"/>
      <c r="G58" s="128"/>
      <c r="H58" s="128"/>
      <c r="I58" s="206"/>
      <c r="J58" s="80"/>
      <c r="K58" s="103"/>
      <c r="L58" s="103"/>
      <c r="M58" s="103"/>
      <c r="N58" s="103"/>
      <c r="O58" s="103"/>
      <c r="P58" s="103"/>
      <c r="Q58" s="103"/>
      <c r="R58" s="103"/>
      <c r="S58" s="103"/>
      <c r="T58" s="80"/>
      <c r="U58" s="104"/>
      <c r="V58" s="105"/>
      <c r="W58" s="105"/>
      <c r="X58" s="106"/>
      <c r="Y58" s="125">
        <v>255</v>
      </c>
      <c r="Z58" s="221" t="s">
        <v>624</v>
      </c>
      <c r="AA58" s="123">
        <v>10</v>
      </c>
      <c r="AB58" s="126">
        <v>1</v>
      </c>
      <c r="AC58" s="961"/>
      <c r="AD58" s="80"/>
      <c r="AE58" s="161"/>
      <c r="AF58" s="221"/>
      <c r="AG58" s="221"/>
      <c r="AH58" s="157"/>
      <c r="AI58" s="155"/>
      <c r="AJ58" s="125" t="s">
        <v>977</v>
      </c>
      <c r="AK58" s="148">
        <v>11</v>
      </c>
      <c r="AL58" s="222" t="s">
        <v>978</v>
      </c>
      <c r="AM58" s="148">
        <v>10</v>
      </c>
      <c r="AN58" s="148">
        <v>0</v>
      </c>
      <c r="AO58" s="961"/>
    </row>
    <row r="59" spans="1:41" s="621" customFormat="1" ht="16.5">
      <c r="AE59" s="617"/>
      <c r="AF59" s="617"/>
      <c r="AG59" s="617"/>
      <c r="AH59" s="617"/>
      <c r="AI59" s="617"/>
      <c r="AJ59" s="622"/>
      <c r="AK59" s="617"/>
      <c r="AL59" s="617"/>
      <c r="AM59" s="617"/>
      <c r="AN59" s="623"/>
      <c r="AO59" s="624"/>
    </row>
    <row r="60" spans="1:41" s="620" customFormat="1" ht="15.75" thickBot="1"/>
    <row r="61" spans="1:41" s="107" customFormat="1" ht="17.25" customHeight="1" thickBot="1">
      <c r="A61" s="1005" t="s">
        <v>979</v>
      </c>
      <c r="B61" s="1006"/>
      <c r="C61" s="1006"/>
      <c r="D61" s="1006"/>
      <c r="E61" s="1006"/>
      <c r="F61" s="1006"/>
      <c r="G61" s="1006"/>
      <c r="H61" s="1007"/>
      <c r="I61" s="80"/>
      <c r="J61" s="80"/>
      <c r="K61" s="1005" t="s">
        <v>980</v>
      </c>
      <c r="L61" s="1006"/>
      <c r="M61" s="1006"/>
      <c r="N61" s="1006"/>
      <c r="O61" s="1006"/>
      <c r="P61" s="1006"/>
      <c r="Q61" s="1006"/>
      <c r="R61" s="1007"/>
      <c r="S61" s="80"/>
      <c r="T61" s="80"/>
      <c r="U61" s="1005" t="s">
        <v>981</v>
      </c>
      <c r="V61" s="1006"/>
      <c r="W61" s="1006"/>
      <c r="X61" s="1006"/>
      <c r="Y61" s="1006"/>
      <c r="Z61" s="1006"/>
      <c r="AA61" s="1006"/>
      <c r="AB61" s="1007"/>
      <c r="AC61" s="80"/>
      <c r="AD61" s="80"/>
      <c r="AE61" s="1005" t="s">
        <v>982</v>
      </c>
      <c r="AF61" s="1006"/>
      <c r="AG61" s="1006"/>
      <c r="AH61" s="1006"/>
      <c r="AI61" s="1006"/>
      <c r="AJ61" s="1006"/>
      <c r="AK61" s="1006"/>
      <c r="AL61" s="1006"/>
      <c r="AM61" s="1006"/>
      <c r="AN61" s="1007"/>
      <c r="AO61" s="80"/>
    </row>
    <row r="62" spans="1:41" s="107" customFormat="1" ht="31.5">
      <c r="A62" s="978" t="s">
        <v>428</v>
      </c>
      <c r="B62" s="958"/>
      <c r="C62" s="958"/>
      <c r="D62" s="979"/>
      <c r="E62" s="956" t="s">
        <v>429</v>
      </c>
      <c r="F62" s="957"/>
      <c r="G62" s="958"/>
      <c r="H62" s="959"/>
      <c r="I62" s="83" t="s">
        <v>983</v>
      </c>
      <c r="J62" s="80"/>
      <c r="K62" s="978" t="s">
        <v>428</v>
      </c>
      <c r="L62" s="958"/>
      <c r="M62" s="958"/>
      <c r="N62" s="979"/>
      <c r="O62" s="956" t="s">
        <v>429</v>
      </c>
      <c r="P62" s="957"/>
      <c r="Q62" s="958"/>
      <c r="R62" s="959"/>
      <c r="S62" s="195" t="s">
        <v>984</v>
      </c>
      <c r="T62" s="80"/>
      <c r="U62" s="978" t="s">
        <v>428</v>
      </c>
      <c r="V62" s="958"/>
      <c r="W62" s="958"/>
      <c r="X62" s="979"/>
      <c r="Y62" s="956" t="s">
        <v>429</v>
      </c>
      <c r="Z62" s="957"/>
      <c r="AA62" s="958"/>
      <c r="AB62" s="959"/>
      <c r="AC62" s="195" t="s">
        <v>984</v>
      </c>
      <c r="AD62" s="80"/>
      <c r="AE62" s="978" t="s">
        <v>428</v>
      </c>
      <c r="AF62" s="958"/>
      <c r="AG62" s="958"/>
      <c r="AH62" s="979"/>
      <c r="AI62" s="979"/>
      <c r="AJ62" s="956" t="s">
        <v>956</v>
      </c>
      <c r="AK62" s="957"/>
      <c r="AL62" s="958"/>
      <c r="AM62" s="958"/>
      <c r="AN62" s="959"/>
      <c r="AO62" s="195" t="s">
        <v>984</v>
      </c>
    </row>
    <row r="63" spans="1:41" s="107" customFormat="1" ht="47.25">
      <c r="A63" s="89" t="s">
        <v>958</v>
      </c>
      <c r="B63" s="90" t="s">
        <v>304</v>
      </c>
      <c r="C63" s="90" t="s">
        <v>434</v>
      </c>
      <c r="D63" s="90" t="s">
        <v>959</v>
      </c>
      <c r="E63" s="91" t="s">
        <v>436</v>
      </c>
      <c r="F63" s="90" t="s">
        <v>304</v>
      </c>
      <c r="G63" s="90" t="s">
        <v>434</v>
      </c>
      <c r="H63" s="92" t="s">
        <v>437</v>
      </c>
      <c r="I63" s="93" t="s">
        <v>2074</v>
      </c>
      <c r="J63" s="80"/>
      <c r="K63" s="89" t="s">
        <v>958</v>
      </c>
      <c r="L63" s="90" t="s">
        <v>304</v>
      </c>
      <c r="M63" s="90" t="s">
        <v>434</v>
      </c>
      <c r="N63" s="90" t="s">
        <v>959</v>
      </c>
      <c r="O63" s="91" t="s">
        <v>436</v>
      </c>
      <c r="P63" s="90" t="s">
        <v>304</v>
      </c>
      <c r="Q63" s="90" t="s">
        <v>434</v>
      </c>
      <c r="R63" s="92" t="s">
        <v>437</v>
      </c>
      <c r="S63" s="93" t="s">
        <v>2074</v>
      </c>
      <c r="T63" s="80"/>
      <c r="U63" s="89" t="s">
        <v>436</v>
      </c>
      <c r="V63" s="90" t="s">
        <v>304</v>
      </c>
      <c r="W63" s="90" t="s">
        <v>960</v>
      </c>
      <c r="X63" s="94" t="s">
        <v>437</v>
      </c>
      <c r="Y63" s="95" t="s">
        <v>436</v>
      </c>
      <c r="Z63" s="90" t="s">
        <v>304</v>
      </c>
      <c r="AA63" s="90" t="s">
        <v>960</v>
      </c>
      <c r="AB63" s="96" t="s">
        <v>437</v>
      </c>
      <c r="AC63" s="93" t="s">
        <v>2074</v>
      </c>
      <c r="AD63" s="80"/>
      <c r="AE63" s="97" t="s">
        <v>961</v>
      </c>
      <c r="AF63" s="90" t="s">
        <v>962</v>
      </c>
      <c r="AG63" s="90" t="s">
        <v>304</v>
      </c>
      <c r="AH63" s="94" t="s">
        <v>341</v>
      </c>
      <c r="AI63" s="90" t="s">
        <v>963</v>
      </c>
      <c r="AJ63" s="91" t="s">
        <v>444</v>
      </c>
      <c r="AK63" s="90" t="s">
        <v>962</v>
      </c>
      <c r="AL63" s="90" t="s">
        <v>304</v>
      </c>
      <c r="AM63" s="90" t="s">
        <v>341</v>
      </c>
      <c r="AN63" s="92" t="s">
        <v>446</v>
      </c>
      <c r="AO63" s="93" t="s">
        <v>2074</v>
      </c>
    </row>
    <row r="64" spans="1:41" s="107" customFormat="1" ht="16.5">
      <c r="A64" s="89">
        <v>5</v>
      </c>
      <c r="B64" s="90">
        <v>100.86</v>
      </c>
      <c r="C64" s="90">
        <v>10</v>
      </c>
      <c r="D64" s="90">
        <v>1</v>
      </c>
      <c r="E64" s="91"/>
      <c r="F64" s="90"/>
      <c r="G64" s="90"/>
      <c r="H64" s="92"/>
      <c r="I64" s="960"/>
      <c r="J64" s="80"/>
      <c r="K64" s="89">
        <v>10</v>
      </c>
      <c r="L64" s="90">
        <v>100.78</v>
      </c>
      <c r="M64" s="90">
        <v>10</v>
      </c>
      <c r="N64" s="90">
        <v>1</v>
      </c>
      <c r="O64" s="91"/>
      <c r="P64" s="90"/>
      <c r="Q64" s="90"/>
      <c r="R64" s="92"/>
      <c r="S64" s="962"/>
      <c r="T64" s="80"/>
      <c r="U64" s="89">
        <v>255</v>
      </c>
      <c r="V64" s="220" t="s">
        <v>624</v>
      </c>
      <c r="W64" s="90">
        <v>10</v>
      </c>
      <c r="X64" s="94">
        <v>1</v>
      </c>
      <c r="Y64" s="91"/>
      <c r="Z64" s="90"/>
      <c r="AA64" s="90"/>
      <c r="AB64" s="92"/>
      <c r="AC64" s="962"/>
      <c r="AD64" s="80"/>
      <c r="AE64" s="101" t="s">
        <v>985</v>
      </c>
      <c r="AF64" s="219">
        <v>11</v>
      </c>
      <c r="AG64" s="219">
        <v>100.77</v>
      </c>
      <c r="AH64" s="90">
        <v>10</v>
      </c>
      <c r="AI64" s="223">
        <v>0</v>
      </c>
      <c r="AJ64" s="136"/>
      <c r="AK64" s="136"/>
      <c r="AL64" s="136"/>
      <c r="AM64" s="136"/>
      <c r="AN64" s="136"/>
      <c r="AO64" s="962"/>
    </row>
    <row r="65" spans="1:41" s="107" customFormat="1" ht="16.5">
      <c r="A65" s="89">
        <v>4</v>
      </c>
      <c r="B65" s="90">
        <v>100.87</v>
      </c>
      <c r="C65" s="90">
        <v>10</v>
      </c>
      <c r="D65" s="90">
        <v>1</v>
      </c>
      <c r="E65" s="91"/>
      <c r="F65" s="90"/>
      <c r="G65" s="90"/>
      <c r="H65" s="92"/>
      <c r="I65" s="960"/>
      <c r="J65" s="80"/>
      <c r="K65" s="89">
        <v>9</v>
      </c>
      <c r="L65" s="90">
        <v>100.79</v>
      </c>
      <c r="M65" s="90">
        <v>10</v>
      </c>
      <c r="N65" s="90">
        <v>1</v>
      </c>
      <c r="O65" s="91"/>
      <c r="P65" s="90"/>
      <c r="Q65" s="90"/>
      <c r="R65" s="92"/>
      <c r="S65" s="960"/>
      <c r="T65" s="80"/>
      <c r="U65" s="89">
        <v>10</v>
      </c>
      <c r="V65" s="90">
        <v>100.78</v>
      </c>
      <c r="W65" s="90">
        <v>10</v>
      </c>
      <c r="X65" s="94">
        <v>1</v>
      </c>
      <c r="Y65" s="95"/>
      <c r="Z65" s="90"/>
      <c r="AA65" s="90"/>
      <c r="AB65" s="96"/>
      <c r="AC65" s="960"/>
      <c r="AD65" s="80"/>
      <c r="AE65" s="101" t="s">
        <v>986</v>
      </c>
      <c r="AF65" s="219">
        <v>10</v>
      </c>
      <c r="AG65" s="219">
        <v>100.78</v>
      </c>
      <c r="AH65" s="90">
        <v>10</v>
      </c>
      <c r="AI65" s="223">
        <v>0</v>
      </c>
      <c r="AJ65" s="136"/>
      <c r="AK65" s="136"/>
      <c r="AL65" s="136"/>
      <c r="AM65" s="136"/>
      <c r="AN65" s="136"/>
      <c r="AO65" s="960"/>
    </row>
    <row r="66" spans="1:41" s="107" customFormat="1" ht="16.5">
      <c r="A66" s="89">
        <v>3</v>
      </c>
      <c r="B66" s="94">
        <v>100.88</v>
      </c>
      <c r="C66" s="94">
        <v>10</v>
      </c>
      <c r="D66" s="94">
        <v>1</v>
      </c>
      <c r="E66" s="111"/>
      <c r="F66" s="112"/>
      <c r="G66" s="112"/>
      <c r="H66" s="113"/>
      <c r="I66" s="960"/>
      <c r="J66" s="80"/>
      <c r="K66" s="89">
        <v>8</v>
      </c>
      <c r="L66" s="220" t="s">
        <v>965</v>
      </c>
      <c r="M66" s="90">
        <v>10</v>
      </c>
      <c r="N66" s="90">
        <v>1</v>
      </c>
      <c r="O66" s="91"/>
      <c r="P66" s="90"/>
      <c r="Q66" s="90"/>
      <c r="R66" s="92"/>
      <c r="S66" s="960"/>
      <c r="T66" s="80"/>
      <c r="U66" s="89">
        <v>9</v>
      </c>
      <c r="V66" s="90">
        <v>100.79</v>
      </c>
      <c r="W66" s="90">
        <v>10</v>
      </c>
      <c r="X66" s="94">
        <v>1</v>
      </c>
      <c r="Y66" s="95"/>
      <c r="Z66" s="90"/>
      <c r="AA66" s="90"/>
      <c r="AB66" s="96"/>
      <c r="AC66" s="960"/>
      <c r="AD66" s="80"/>
      <c r="AE66" s="101" t="s">
        <v>987</v>
      </c>
      <c r="AF66" s="219">
        <v>9</v>
      </c>
      <c r="AG66" s="219">
        <v>100.79</v>
      </c>
      <c r="AH66" s="90">
        <v>10</v>
      </c>
      <c r="AI66" s="223">
        <v>0</v>
      </c>
      <c r="AJ66" s="136"/>
      <c r="AK66" s="136"/>
      <c r="AL66" s="136"/>
      <c r="AM66" s="136"/>
      <c r="AN66" s="136"/>
      <c r="AO66" s="960"/>
    </row>
    <row r="67" spans="1:41" s="107" customFormat="1" ht="16.5">
      <c r="A67" s="89">
        <v>2</v>
      </c>
      <c r="B67" s="94">
        <v>100.89</v>
      </c>
      <c r="C67" s="94">
        <v>10</v>
      </c>
      <c r="D67" s="94">
        <v>1</v>
      </c>
      <c r="E67" s="111"/>
      <c r="F67" s="112"/>
      <c r="G67" s="112"/>
      <c r="H67" s="113"/>
      <c r="I67" s="960"/>
      <c r="J67" s="80"/>
      <c r="K67" s="89">
        <v>7</v>
      </c>
      <c r="L67" s="220">
        <v>100.83</v>
      </c>
      <c r="M67" s="90">
        <v>10</v>
      </c>
      <c r="N67" s="90">
        <v>1</v>
      </c>
      <c r="O67" s="91"/>
      <c r="P67" s="90"/>
      <c r="Q67" s="90"/>
      <c r="R67" s="92"/>
      <c r="S67" s="960"/>
      <c r="T67" s="80"/>
      <c r="U67" s="89">
        <v>8</v>
      </c>
      <c r="V67" s="220" t="s">
        <v>965</v>
      </c>
      <c r="W67" s="90">
        <v>10</v>
      </c>
      <c r="X67" s="94">
        <v>1</v>
      </c>
      <c r="Y67" s="95"/>
      <c r="Z67" s="90"/>
      <c r="AA67" s="90"/>
      <c r="AB67" s="96"/>
      <c r="AC67" s="960"/>
      <c r="AD67" s="80"/>
      <c r="AE67" s="101" t="s">
        <v>988</v>
      </c>
      <c r="AF67" s="219">
        <v>8</v>
      </c>
      <c r="AG67" s="219" t="s">
        <v>966</v>
      </c>
      <c r="AH67" s="90">
        <v>10</v>
      </c>
      <c r="AI67" s="223">
        <v>0</v>
      </c>
      <c r="AJ67" s="136"/>
      <c r="AK67" s="136"/>
      <c r="AL67" s="136"/>
      <c r="AM67" s="136"/>
      <c r="AN67" s="136"/>
      <c r="AO67" s="960"/>
    </row>
    <row r="68" spans="1:41" s="107" customFormat="1" ht="16.5">
      <c r="A68" s="89">
        <v>1</v>
      </c>
      <c r="B68" s="219" t="s">
        <v>978</v>
      </c>
      <c r="C68" s="94">
        <v>10</v>
      </c>
      <c r="D68" s="94">
        <v>1</v>
      </c>
      <c r="E68" s="111"/>
      <c r="F68" s="112"/>
      <c r="G68" s="112"/>
      <c r="H68" s="113"/>
      <c r="I68" s="960"/>
      <c r="J68" s="80"/>
      <c r="K68" s="89">
        <v>6</v>
      </c>
      <c r="L68" s="90">
        <v>100.85</v>
      </c>
      <c r="M68" s="90">
        <v>10</v>
      </c>
      <c r="N68" s="90">
        <v>1</v>
      </c>
      <c r="O68" s="91"/>
      <c r="P68" s="90"/>
      <c r="Q68" s="90"/>
      <c r="R68" s="92"/>
      <c r="S68" s="960"/>
      <c r="T68" s="80"/>
      <c r="U68" s="89">
        <v>7</v>
      </c>
      <c r="V68" s="220">
        <v>100.83</v>
      </c>
      <c r="W68" s="90">
        <v>10</v>
      </c>
      <c r="X68" s="94">
        <v>1</v>
      </c>
      <c r="Y68" s="95"/>
      <c r="Z68" s="90"/>
      <c r="AA68" s="90"/>
      <c r="AB68" s="96"/>
      <c r="AC68" s="960"/>
      <c r="AD68" s="80"/>
      <c r="AE68" s="101" t="s">
        <v>989</v>
      </c>
      <c r="AF68" s="219">
        <v>7</v>
      </c>
      <c r="AG68" s="219">
        <v>100.83</v>
      </c>
      <c r="AH68" s="90">
        <v>10</v>
      </c>
      <c r="AI68" s="223">
        <v>0</v>
      </c>
      <c r="AJ68" s="136"/>
      <c r="AK68" s="136"/>
      <c r="AL68" s="136"/>
      <c r="AM68" s="136"/>
      <c r="AN68" s="136"/>
      <c r="AO68" s="960"/>
    </row>
    <row r="69" spans="1:41" s="107" customFormat="1" ht="17.25" thickBot="1">
      <c r="A69" s="104"/>
      <c r="B69" s="105"/>
      <c r="C69" s="105"/>
      <c r="D69" s="106"/>
      <c r="E69" s="991" t="s">
        <v>447</v>
      </c>
      <c r="F69" s="992"/>
      <c r="G69" s="993"/>
      <c r="H69" s="994"/>
      <c r="I69" s="961"/>
      <c r="J69" s="80"/>
      <c r="K69" s="89">
        <v>5</v>
      </c>
      <c r="L69" s="90">
        <v>100.86</v>
      </c>
      <c r="M69" s="90">
        <v>10</v>
      </c>
      <c r="N69" s="90">
        <v>1</v>
      </c>
      <c r="O69" s="91"/>
      <c r="P69" s="90"/>
      <c r="Q69" s="90"/>
      <c r="R69" s="92"/>
      <c r="S69" s="960"/>
      <c r="T69" s="80"/>
      <c r="U69" s="89">
        <v>6</v>
      </c>
      <c r="V69" s="90">
        <v>100.85</v>
      </c>
      <c r="W69" s="90">
        <v>10</v>
      </c>
      <c r="X69" s="94">
        <v>1</v>
      </c>
      <c r="Y69" s="95"/>
      <c r="Z69" s="90"/>
      <c r="AA69" s="90"/>
      <c r="AB69" s="96"/>
      <c r="AC69" s="960"/>
      <c r="AD69" s="80"/>
      <c r="AE69" s="101" t="s">
        <v>990</v>
      </c>
      <c r="AF69" s="219">
        <v>6</v>
      </c>
      <c r="AG69" s="219">
        <v>100.85</v>
      </c>
      <c r="AH69" s="90">
        <v>10</v>
      </c>
      <c r="AI69" s="223">
        <v>0</v>
      </c>
      <c r="AJ69" s="136"/>
      <c r="AK69" s="136"/>
      <c r="AL69" s="136"/>
      <c r="AM69" s="136"/>
      <c r="AN69" s="136"/>
      <c r="AO69" s="960"/>
    </row>
    <row r="70" spans="1:41" s="107" customFormat="1" ht="16.5">
      <c r="J70" s="80"/>
      <c r="K70" s="89">
        <v>4</v>
      </c>
      <c r="L70" s="90">
        <v>100.87</v>
      </c>
      <c r="M70" s="90">
        <v>10</v>
      </c>
      <c r="N70" s="90">
        <v>1</v>
      </c>
      <c r="O70" s="91"/>
      <c r="P70" s="90"/>
      <c r="Q70" s="90"/>
      <c r="R70" s="92"/>
      <c r="S70" s="960"/>
      <c r="T70" s="80"/>
      <c r="U70" s="89">
        <v>5</v>
      </c>
      <c r="V70" s="90">
        <v>100.86</v>
      </c>
      <c r="W70" s="90">
        <v>10</v>
      </c>
      <c r="X70" s="94">
        <v>1</v>
      </c>
      <c r="Y70" s="95"/>
      <c r="Z70" s="90"/>
      <c r="AA70" s="90"/>
      <c r="AB70" s="96"/>
      <c r="AC70" s="960"/>
      <c r="AD70" s="80"/>
      <c r="AE70" s="101" t="s">
        <v>991</v>
      </c>
      <c r="AF70" s="219">
        <v>5</v>
      </c>
      <c r="AG70" s="219">
        <v>100.86</v>
      </c>
      <c r="AH70" s="90">
        <v>10</v>
      </c>
      <c r="AI70" s="223">
        <v>0</v>
      </c>
      <c r="AJ70" s="136"/>
      <c r="AK70" s="136"/>
      <c r="AL70" s="136"/>
      <c r="AM70" s="136"/>
      <c r="AN70" s="136"/>
      <c r="AO70" s="960"/>
    </row>
    <row r="71" spans="1:41" s="107" customFormat="1" ht="16.5">
      <c r="A71" s="217"/>
      <c r="B71" s="217"/>
      <c r="C71" s="217"/>
      <c r="D71" s="217"/>
      <c r="E71" s="217"/>
      <c r="F71" s="217"/>
      <c r="G71" s="217"/>
      <c r="H71" s="217"/>
      <c r="I71" s="217"/>
      <c r="J71" s="80"/>
      <c r="K71" s="89">
        <v>3</v>
      </c>
      <c r="L71" s="94">
        <v>100.88</v>
      </c>
      <c r="M71" s="94">
        <v>10</v>
      </c>
      <c r="N71" s="94">
        <v>1</v>
      </c>
      <c r="O71" s="111"/>
      <c r="P71" s="112"/>
      <c r="Q71" s="112"/>
      <c r="R71" s="113"/>
      <c r="S71" s="960"/>
      <c r="T71" s="80"/>
      <c r="U71" s="89">
        <v>4</v>
      </c>
      <c r="V71" s="90">
        <v>100.87</v>
      </c>
      <c r="W71" s="90">
        <v>10</v>
      </c>
      <c r="X71" s="94">
        <v>1</v>
      </c>
      <c r="Y71" s="95"/>
      <c r="Z71" s="90"/>
      <c r="AA71" s="90"/>
      <c r="AB71" s="96"/>
      <c r="AC71" s="960"/>
      <c r="AD71" s="80"/>
      <c r="AE71" s="101" t="s">
        <v>992</v>
      </c>
      <c r="AF71" s="219">
        <v>4</v>
      </c>
      <c r="AG71" s="219">
        <v>100.87</v>
      </c>
      <c r="AH71" s="90">
        <v>10</v>
      </c>
      <c r="AI71" s="223">
        <v>0</v>
      </c>
      <c r="AJ71" s="136"/>
      <c r="AK71" s="136"/>
      <c r="AL71" s="136"/>
      <c r="AM71" s="136"/>
      <c r="AN71" s="136"/>
      <c r="AO71" s="960"/>
    </row>
    <row r="72" spans="1:41" s="107" customFormat="1" ht="16.5">
      <c r="A72" s="217"/>
      <c r="B72" s="217"/>
      <c r="C72" s="217"/>
      <c r="D72" s="217"/>
      <c r="E72" s="217"/>
      <c r="F72" s="217"/>
      <c r="G72" s="217"/>
      <c r="H72" s="217"/>
      <c r="I72" s="217"/>
      <c r="J72" s="103"/>
      <c r="K72" s="89">
        <v>2</v>
      </c>
      <c r="L72" s="94">
        <v>100.89</v>
      </c>
      <c r="M72" s="94">
        <v>10</v>
      </c>
      <c r="N72" s="94">
        <v>1</v>
      </c>
      <c r="O72" s="111"/>
      <c r="P72" s="112"/>
      <c r="Q72" s="112"/>
      <c r="R72" s="113"/>
      <c r="S72" s="960"/>
      <c r="T72" s="103"/>
      <c r="U72" s="89">
        <v>3</v>
      </c>
      <c r="V72" s="94">
        <v>100.88</v>
      </c>
      <c r="W72" s="94">
        <v>10</v>
      </c>
      <c r="X72" s="94">
        <v>1</v>
      </c>
      <c r="Y72" s="111"/>
      <c r="Z72" s="112"/>
      <c r="AA72" s="112"/>
      <c r="AB72" s="113"/>
      <c r="AC72" s="960"/>
      <c r="AD72" s="103"/>
      <c r="AE72" s="101" t="s">
        <v>993</v>
      </c>
      <c r="AF72" s="219">
        <v>3</v>
      </c>
      <c r="AG72" s="219">
        <v>100.88</v>
      </c>
      <c r="AH72" s="94">
        <v>10</v>
      </c>
      <c r="AI72" s="223">
        <v>0</v>
      </c>
      <c r="AJ72" s="136"/>
      <c r="AK72" s="136"/>
      <c r="AL72" s="136"/>
      <c r="AM72" s="136"/>
      <c r="AN72" s="136"/>
      <c r="AO72" s="960"/>
    </row>
    <row r="73" spans="1:41" s="107" customFormat="1" ht="16.5">
      <c r="A73" s="217"/>
      <c r="B73" s="217"/>
      <c r="C73" s="217"/>
      <c r="D73" s="217"/>
      <c r="E73" s="217"/>
      <c r="F73" s="217"/>
      <c r="G73" s="217"/>
      <c r="H73" s="217"/>
      <c r="I73" s="217"/>
      <c r="J73" s="80"/>
      <c r="K73" s="89">
        <v>1</v>
      </c>
      <c r="L73" s="219" t="s">
        <v>978</v>
      </c>
      <c r="M73" s="94">
        <v>10</v>
      </c>
      <c r="N73" s="94">
        <v>1</v>
      </c>
      <c r="O73" s="111"/>
      <c r="P73" s="112"/>
      <c r="Q73" s="112"/>
      <c r="R73" s="113"/>
      <c r="S73" s="960"/>
      <c r="T73" s="80"/>
      <c r="U73" s="89">
        <v>2</v>
      </c>
      <c r="V73" s="94">
        <v>100.89</v>
      </c>
      <c r="W73" s="94">
        <v>10</v>
      </c>
      <c r="X73" s="94">
        <v>1</v>
      </c>
      <c r="Y73" s="111"/>
      <c r="Z73" s="112"/>
      <c r="AA73" s="112"/>
      <c r="AB73" s="113"/>
      <c r="AC73" s="960"/>
      <c r="AD73" s="80"/>
      <c r="AE73" s="101" t="s">
        <v>994</v>
      </c>
      <c r="AF73" s="219">
        <v>2</v>
      </c>
      <c r="AG73" s="219">
        <v>100.89</v>
      </c>
      <c r="AH73" s="94">
        <v>10</v>
      </c>
      <c r="AI73" s="223">
        <v>0</v>
      </c>
      <c r="AJ73" s="136"/>
      <c r="AK73" s="136"/>
      <c r="AL73" s="136"/>
      <c r="AM73" s="136"/>
      <c r="AN73" s="136"/>
      <c r="AO73" s="960"/>
    </row>
    <row r="74" spans="1:41" s="107" customFormat="1" ht="17.25" thickBot="1">
      <c r="A74" s="217"/>
      <c r="B74" s="217"/>
      <c r="C74" s="217"/>
      <c r="D74" s="217"/>
      <c r="E74" s="217"/>
      <c r="F74" s="217"/>
      <c r="G74" s="217"/>
      <c r="H74" s="217"/>
      <c r="I74" s="217"/>
      <c r="J74" s="103"/>
      <c r="K74" s="104"/>
      <c r="L74" s="105"/>
      <c r="M74" s="105"/>
      <c r="N74" s="106"/>
      <c r="O74" s="991" t="s">
        <v>447</v>
      </c>
      <c r="P74" s="992"/>
      <c r="Q74" s="993"/>
      <c r="R74" s="994"/>
      <c r="S74" s="961"/>
      <c r="T74" s="103"/>
      <c r="U74" s="89">
        <v>1</v>
      </c>
      <c r="V74" s="219" t="s">
        <v>946</v>
      </c>
      <c r="W74" s="94">
        <v>10</v>
      </c>
      <c r="X74" s="94">
        <v>1</v>
      </c>
      <c r="Y74" s="111"/>
      <c r="Z74" s="112"/>
      <c r="AA74" s="112"/>
      <c r="AB74" s="113"/>
      <c r="AC74" s="960"/>
      <c r="AD74" s="80"/>
      <c r="AE74" s="101" t="s">
        <v>995</v>
      </c>
      <c r="AF74" s="219">
        <v>1</v>
      </c>
      <c r="AG74" s="219" t="s">
        <v>946</v>
      </c>
      <c r="AH74" s="94">
        <v>10</v>
      </c>
      <c r="AI74" s="223">
        <v>0</v>
      </c>
      <c r="AJ74" s="136"/>
      <c r="AK74" s="136"/>
      <c r="AL74" s="136"/>
      <c r="AM74" s="136"/>
      <c r="AN74" s="136"/>
      <c r="AO74" s="960"/>
    </row>
    <row r="75" spans="1:41" s="107" customFormat="1" ht="17.25" thickBot="1">
      <c r="A75" s="217"/>
      <c r="B75" s="217"/>
      <c r="C75" s="217"/>
      <c r="D75" s="217"/>
      <c r="E75" s="217"/>
      <c r="F75" s="217"/>
      <c r="G75" s="217"/>
      <c r="H75" s="217"/>
      <c r="I75" s="217"/>
      <c r="J75" s="80"/>
      <c r="K75" s="103"/>
      <c r="L75" s="103"/>
      <c r="M75" s="103"/>
      <c r="N75" s="103"/>
      <c r="O75" s="103"/>
      <c r="P75" s="103"/>
      <c r="Q75" s="103"/>
      <c r="R75" s="103"/>
      <c r="S75" s="103"/>
      <c r="T75" s="80"/>
      <c r="U75" s="104"/>
      <c r="V75" s="105"/>
      <c r="W75" s="105"/>
      <c r="X75" s="106"/>
      <c r="Y75" s="995" t="s">
        <v>447</v>
      </c>
      <c r="Z75" s="996"/>
      <c r="AA75" s="996"/>
      <c r="AB75" s="997"/>
      <c r="AC75" s="961"/>
      <c r="AD75" s="80"/>
      <c r="AE75" s="130"/>
      <c r="AF75" s="221"/>
      <c r="AG75" s="221"/>
      <c r="AH75" s="221"/>
      <c r="AI75" s="224"/>
      <c r="AJ75" s="995" t="s">
        <v>447</v>
      </c>
      <c r="AK75" s="996"/>
      <c r="AL75" s="996"/>
      <c r="AM75" s="996"/>
      <c r="AN75" s="997"/>
      <c r="AO75" s="961"/>
    </row>
    <row r="76" spans="1:41" s="621" customFormat="1" ht="16.5">
      <c r="A76" s="620"/>
      <c r="B76" s="620"/>
      <c r="C76" s="620"/>
      <c r="D76" s="620"/>
      <c r="E76" s="620"/>
      <c r="F76" s="620"/>
      <c r="G76" s="620"/>
      <c r="H76" s="620"/>
      <c r="I76" s="620"/>
      <c r="AE76" s="622"/>
      <c r="AF76" s="617"/>
      <c r="AG76" s="617"/>
      <c r="AH76" s="617"/>
      <c r="AI76" s="623"/>
      <c r="AJ76" s="617"/>
      <c r="AK76" s="617"/>
      <c r="AL76" s="617"/>
      <c r="AM76" s="617"/>
      <c r="AN76" s="617"/>
      <c r="AO76" s="618"/>
    </row>
    <row r="77" spans="1:41" s="620" customFormat="1" ht="15.75" thickBot="1"/>
    <row r="78" spans="1:41" ht="16.5" customHeight="1" thickBot="1">
      <c r="A78" s="1005" t="s">
        <v>996</v>
      </c>
      <c r="B78" s="1006"/>
      <c r="C78" s="1006"/>
      <c r="D78" s="1006"/>
      <c r="E78" s="1006"/>
      <c r="F78" s="1006"/>
      <c r="G78" s="1006"/>
      <c r="H78" s="1007"/>
      <c r="I78" s="81"/>
      <c r="J78" s="80"/>
      <c r="K78" s="1005" t="s">
        <v>997</v>
      </c>
      <c r="L78" s="1006"/>
      <c r="M78" s="1006"/>
      <c r="N78" s="1006"/>
      <c r="O78" s="1006"/>
      <c r="P78" s="1006"/>
      <c r="Q78" s="1006"/>
      <c r="R78" s="1007"/>
      <c r="S78" s="81"/>
      <c r="T78" s="80"/>
      <c r="U78" s="1005" t="s">
        <v>998</v>
      </c>
      <c r="V78" s="1006"/>
      <c r="W78" s="1006"/>
      <c r="X78" s="1006"/>
      <c r="Y78" s="1006"/>
      <c r="Z78" s="1006"/>
      <c r="AA78" s="1006"/>
      <c r="AB78" s="1007"/>
      <c r="AC78" s="80"/>
      <c r="AD78" s="80" t="s">
        <v>999</v>
      </c>
      <c r="AE78" s="1005" t="s">
        <v>1000</v>
      </c>
      <c r="AF78" s="1006"/>
      <c r="AG78" s="1006"/>
      <c r="AH78" s="1006"/>
      <c r="AI78" s="1006"/>
      <c r="AJ78" s="1006"/>
      <c r="AK78" s="1006"/>
      <c r="AL78" s="1006"/>
      <c r="AM78" s="1006"/>
      <c r="AN78" s="1007"/>
      <c r="AO78" s="80"/>
    </row>
    <row r="79" spans="1:41" ht="31.5">
      <c r="A79" s="978" t="s">
        <v>428</v>
      </c>
      <c r="B79" s="958"/>
      <c r="C79" s="958"/>
      <c r="D79" s="979"/>
      <c r="E79" s="956" t="s">
        <v>429</v>
      </c>
      <c r="F79" s="957"/>
      <c r="G79" s="958"/>
      <c r="H79" s="959"/>
      <c r="I79" s="83" t="s">
        <v>1001</v>
      </c>
      <c r="J79" s="80"/>
      <c r="K79" s="978" t="s">
        <v>428</v>
      </c>
      <c r="L79" s="958"/>
      <c r="M79" s="958"/>
      <c r="N79" s="979"/>
      <c r="O79" s="956" t="s">
        <v>429</v>
      </c>
      <c r="P79" s="957"/>
      <c r="Q79" s="958"/>
      <c r="R79" s="959"/>
      <c r="S79" s="83" t="s">
        <v>1001</v>
      </c>
      <c r="T79" s="80"/>
      <c r="U79" s="1000" t="s">
        <v>428</v>
      </c>
      <c r="V79" s="1001"/>
      <c r="W79" s="1001"/>
      <c r="X79" s="1002"/>
      <c r="Y79" s="1003" t="s">
        <v>429</v>
      </c>
      <c r="Z79" s="1001"/>
      <c r="AA79" s="1001"/>
      <c r="AB79" s="1004"/>
      <c r="AC79" s="83" t="s">
        <v>1001</v>
      </c>
      <c r="AD79" s="80"/>
      <c r="AE79" s="978" t="s">
        <v>428</v>
      </c>
      <c r="AF79" s="958"/>
      <c r="AG79" s="958"/>
      <c r="AH79" s="979"/>
      <c r="AI79" s="979"/>
      <c r="AJ79" s="956" t="s">
        <v>956</v>
      </c>
      <c r="AK79" s="957"/>
      <c r="AL79" s="958"/>
      <c r="AM79" s="958"/>
      <c r="AN79" s="959"/>
      <c r="AO79" s="83" t="s">
        <v>1001</v>
      </c>
    </row>
    <row r="80" spans="1:41" ht="47.25">
      <c r="A80" s="89" t="s">
        <v>958</v>
      </c>
      <c r="B80" s="90" t="s">
        <v>304</v>
      </c>
      <c r="C80" s="90" t="s">
        <v>434</v>
      </c>
      <c r="D80" s="90" t="s">
        <v>959</v>
      </c>
      <c r="E80" s="91" t="s">
        <v>436</v>
      </c>
      <c r="F80" s="90" t="s">
        <v>304</v>
      </c>
      <c r="G80" s="90" t="s">
        <v>434</v>
      </c>
      <c r="H80" s="92" t="s">
        <v>437</v>
      </c>
      <c r="I80" s="93" t="s">
        <v>2074</v>
      </c>
      <c r="J80" s="80" t="s">
        <v>999</v>
      </c>
      <c r="K80" s="89" t="s">
        <v>958</v>
      </c>
      <c r="L80" s="90" t="s">
        <v>304</v>
      </c>
      <c r="M80" s="90" t="s">
        <v>434</v>
      </c>
      <c r="N80" s="90" t="s">
        <v>959</v>
      </c>
      <c r="O80" s="91" t="s">
        <v>436</v>
      </c>
      <c r="P80" s="90" t="s">
        <v>304</v>
      </c>
      <c r="Q80" s="90" t="s">
        <v>434</v>
      </c>
      <c r="R80" s="92" t="s">
        <v>437</v>
      </c>
      <c r="S80" s="93" t="s">
        <v>2074</v>
      </c>
      <c r="T80" s="80" t="s">
        <v>999</v>
      </c>
      <c r="U80" s="89" t="s">
        <v>436</v>
      </c>
      <c r="V80" s="90" t="s">
        <v>304</v>
      </c>
      <c r="W80" s="90" t="s">
        <v>960</v>
      </c>
      <c r="X80" s="94" t="s">
        <v>437</v>
      </c>
      <c r="Y80" s="95" t="s">
        <v>436</v>
      </c>
      <c r="Z80" s="90" t="s">
        <v>304</v>
      </c>
      <c r="AA80" s="90" t="s">
        <v>960</v>
      </c>
      <c r="AB80" s="96" t="s">
        <v>437</v>
      </c>
      <c r="AC80" s="93" t="s">
        <v>2074</v>
      </c>
      <c r="AD80" s="80"/>
      <c r="AE80" s="97" t="s">
        <v>961</v>
      </c>
      <c r="AF80" s="90" t="s">
        <v>962</v>
      </c>
      <c r="AG80" s="90" t="s">
        <v>304</v>
      </c>
      <c r="AH80" s="94" t="s">
        <v>341</v>
      </c>
      <c r="AI80" s="90" t="s">
        <v>963</v>
      </c>
      <c r="AJ80" s="91" t="s">
        <v>444</v>
      </c>
      <c r="AK80" s="90" t="s">
        <v>962</v>
      </c>
      <c r="AL80" s="90" t="s">
        <v>304</v>
      </c>
      <c r="AM80" s="90" t="s">
        <v>341</v>
      </c>
      <c r="AN80" s="92" t="s">
        <v>446</v>
      </c>
      <c r="AO80" s="93" t="s">
        <v>2074</v>
      </c>
    </row>
    <row r="81" spans="1:41" ht="15.75">
      <c r="A81" s="1022" t="s">
        <v>447</v>
      </c>
      <c r="B81" s="1014"/>
      <c r="C81" s="1014"/>
      <c r="D81" s="1023"/>
      <c r="E81" s="1031"/>
      <c r="F81" s="1032"/>
      <c r="G81" s="1029"/>
      <c r="H81" s="1033"/>
      <c r="I81" s="1008"/>
      <c r="J81" s="80"/>
      <c r="K81" s="1028" t="s">
        <v>447</v>
      </c>
      <c r="L81" s="1029"/>
      <c r="M81" s="1029"/>
      <c r="N81" s="1030"/>
      <c r="O81" s="1031"/>
      <c r="P81" s="1032"/>
      <c r="Q81" s="1029"/>
      <c r="R81" s="1033"/>
      <c r="S81" s="1008"/>
      <c r="T81" s="80"/>
      <c r="U81" s="1022" t="s">
        <v>447</v>
      </c>
      <c r="V81" s="1014"/>
      <c r="W81" s="1014"/>
      <c r="X81" s="1023"/>
      <c r="Y81" s="1013"/>
      <c r="Z81" s="1014"/>
      <c r="AA81" s="1014"/>
      <c r="AB81" s="1015"/>
      <c r="AC81" s="1008"/>
      <c r="AD81" s="80"/>
      <c r="AE81" s="1028" t="s">
        <v>447</v>
      </c>
      <c r="AF81" s="1029"/>
      <c r="AG81" s="1029"/>
      <c r="AH81" s="1030"/>
      <c r="AI81" s="1030"/>
      <c r="AJ81" s="1031"/>
      <c r="AK81" s="1032"/>
      <c r="AL81" s="1029"/>
      <c r="AM81" s="1029"/>
      <c r="AN81" s="1033"/>
      <c r="AO81" s="1008"/>
    </row>
    <row r="82" spans="1:41" ht="16.5" thickBot="1">
      <c r="A82" s="1024"/>
      <c r="B82" s="993"/>
      <c r="C82" s="993"/>
      <c r="D82" s="1025"/>
      <c r="E82" s="991" t="s">
        <v>447</v>
      </c>
      <c r="F82" s="992"/>
      <c r="G82" s="993"/>
      <c r="H82" s="994"/>
      <c r="I82" s="1010"/>
      <c r="J82" s="80"/>
      <c r="K82" s="1024"/>
      <c r="L82" s="993"/>
      <c r="M82" s="993"/>
      <c r="N82" s="1025"/>
      <c r="O82" s="991" t="s">
        <v>447</v>
      </c>
      <c r="P82" s="992"/>
      <c r="Q82" s="993"/>
      <c r="R82" s="994"/>
      <c r="S82" s="1010"/>
      <c r="T82" s="80"/>
      <c r="U82" s="1024"/>
      <c r="V82" s="993"/>
      <c r="W82" s="993"/>
      <c r="X82" s="1025"/>
      <c r="Y82" s="991" t="s">
        <v>447</v>
      </c>
      <c r="Z82" s="992"/>
      <c r="AA82" s="993"/>
      <c r="AB82" s="994"/>
      <c r="AC82" s="1010"/>
      <c r="AD82" s="80"/>
      <c r="AE82" s="1024"/>
      <c r="AF82" s="993"/>
      <c r="AG82" s="993"/>
      <c r="AH82" s="1025"/>
      <c r="AI82" s="1025"/>
      <c r="AJ82" s="991" t="s">
        <v>447</v>
      </c>
      <c r="AK82" s="992"/>
      <c r="AL82" s="993"/>
      <c r="AM82" s="993"/>
      <c r="AN82" s="994"/>
      <c r="AO82" s="1010"/>
    </row>
    <row r="83" spans="1:41" s="620" customFormat="1" ht="15.75">
      <c r="A83" s="617"/>
      <c r="B83" s="617"/>
      <c r="C83" s="617"/>
      <c r="D83" s="617"/>
      <c r="E83" s="617"/>
      <c r="F83" s="617"/>
      <c r="G83" s="617"/>
      <c r="H83" s="617"/>
      <c r="I83" s="618"/>
      <c r="K83" s="617"/>
      <c r="L83" s="617"/>
      <c r="M83" s="617"/>
      <c r="N83" s="617"/>
      <c r="O83" s="617"/>
      <c r="P83" s="617"/>
      <c r="Q83" s="617"/>
      <c r="R83" s="617"/>
      <c r="S83" s="617"/>
    </row>
    <row r="84" spans="1:41" s="620" customFormat="1" ht="16.5" thickBot="1">
      <c r="J84" s="619"/>
      <c r="T84" s="619"/>
    </row>
    <row r="85" spans="1:41" ht="16.5" customHeight="1" thickBot="1">
      <c r="A85" s="1005" t="s">
        <v>1002</v>
      </c>
      <c r="B85" s="1006"/>
      <c r="C85" s="1006"/>
      <c r="D85" s="1006"/>
      <c r="E85" s="1006"/>
      <c r="F85" s="1006"/>
      <c r="G85" s="1006"/>
      <c r="H85" s="1007"/>
      <c r="I85" s="81"/>
      <c r="J85" s="80"/>
      <c r="K85" s="1005" t="s">
        <v>1003</v>
      </c>
      <c r="L85" s="1006"/>
      <c r="M85" s="1006"/>
      <c r="N85" s="1006"/>
      <c r="O85" s="1006"/>
      <c r="P85" s="1006"/>
      <c r="Q85" s="1006"/>
      <c r="R85" s="1007"/>
      <c r="S85" s="81"/>
      <c r="T85" s="80"/>
      <c r="U85" s="1005" t="s">
        <v>1004</v>
      </c>
      <c r="V85" s="1006"/>
      <c r="W85" s="1006"/>
      <c r="X85" s="1006"/>
      <c r="Y85" s="1006"/>
      <c r="Z85" s="1006"/>
      <c r="AA85" s="1006"/>
      <c r="AB85" s="1007"/>
      <c r="AC85" s="80"/>
      <c r="AD85" s="80" t="s">
        <v>999</v>
      </c>
      <c r="AE85" s="1005" t="s">
        <v>1005</v>
      </c>
      <c r="AF85" s="1006"/>
      <c r="AG85" s="1006"/>
      <c r="AH85" s="1006"/>
      <c r="AI85" s="1006"/>
      <c r="AJ85" s="1006"/>
      <c r="AK85" s="1006"/>
      <c r="AL85" s="1006"/>
      <c r="AM85" s="1006"/>
      <c r="AN85" s="1007"/>
      <c r="AO85" s="80"/>
    </row>
    <row r="86" spans="1:41" ht="31.5">
      <c r="A86" s="978" t="s">
        <v>428</v>
      </c>
      <c r="B86" s="958"/>
      <c r="C86" s="958"/>
      <c r="D86" s="979"/>
      <c r="E86" s="956" t="s">
        <v>429</v>
      </c>
      <c r="F86" s="957"/>
      <c r="G86" s="958"/>
      <c r="H86" s="959"/>
      <c r="I86" s="83" t="s">
        <v>1006</v>
      </c>
      <c r="J86" s="80" t="s">
        <v>999</v>
      </c>
      <c r="K86" s="978" t="s">
        <v>428</v>
      </c>
      <c r="L86" s="958"/>
      <c r="M86" s="958"/>
      <c r="N86" s="979"/>
      <c r="O86" s="956" t="s">
        <v>429</v>
      </c>
      <c r="P86" s="957"/>
      <c r="Q86" s="958"/>
      <c r="R86" s="959"/>
      <c r="S86" s="83" t="s">
        <v>1006</v>
      </c>
      <c r="T86" s="80" t="s">
        <v>999</v>
      </c>
      <c r="U86" s="1000" t="s">
        <v>428</v>
      </c>
      <c r="V86" s="1001"/>
      <c r="W86" s="1001"/>
      <c r="X86" s="1002"/>
      <c r="Y86" s="1003" t="s">
        <v>429</v>
      </c>
      <c r="Z86" s="1001"/>
      <c r="AA86" s="1001"/>
      <c r="AB86" s="1004"/>
      <c r="AC86" s="83" t="s">
        <v>1006</v>
      </c>
      <c r="AD86" s="80"/>
      <c r="AE86" s="978" t="s">
        <v>428</v>
      </c>
      <c r="AF86" s="958"/>
      <c r="AG86" s="958"/>
      <c r="AH86" s="979"/>
      <c r="AI86" s="979"/>
      <c r="AJ86" s="956" t="s">
        <v>956</v>
      </c>
      <c r="AK86" s="957"/>
      <c r="AL86" s="958"/>
      <c r="AM86" s="958"/>
      <c r="AN86" s="959"/>
      <c r="AO86" s="83" t="s">
        <v>1006</v>
      </c>
    </row>
    <row r="87" spans="1:41" ht="47.25">
      <c r="A87" s="89" t="s">
        <v>958</v>
      </c>
      <c r="B87" s="90" t="s">
        <v>304</v>
      </c>
      <c r="C87" s="90" t="s">
        <v>434</v>
      </c>
      <c r="D87" s="90" t="s">
        <v>959</v>
      </c>
      <c r="E87" s="91" t="s">
        <v>436</v>
      </c>
      <c r="F87" s="90" t="s">
        <v>304</v>
      </c>
      <c r="G87" s="90" t="s">
        <v>434</v>
      </c>
      <c r="H87" s="92" t="s">
        <v>437</v>
      </c>
      <c r="I87" s="93" t="s">
        <v>2074</v>
      </c>
      <c r="J87" s="80"/>
      <c r="K87" s="89" t="s">
        <v>958</v>
      </c>
      <c r="L87" s="90" t="s">
        <v>304</v>
      </c>
      <c r="M87" s="90" t="s">
        <v>434</v>
      </c>
      <c r="N87" s="90" t="s">
        <v>959</v>
      </c>
      <c r="O87" s="91" t="s">
        <v>436</v>
      </c>
      <c r="P87" s="90" t="s">
        <v>304</v>
      </c>
      <c r="Q87" s="90" t="s">
        <v>434</v>
      </c>
      <c r="R87" s="92" t="s">
        <v>437</v>
      </c>
      <c r="S87" s="93" t="s">
        <v>2074</v>
      </c>
      <c r="T87" s="80"/>
      <c r="U87" s="89" t="s">
        <v>436</v>
      </c>
      <c r="V87" s="90" t="s">
        <v>304</v>
      </c>
      <c r="W87" s="90" t="s">
        <v>960</v>
      </c>
      <c r="X87" s="94" t="s">
        <v>437</v>
      </c>
      <c r="Y87" s="95" t="s">
        <v>436</v>
      </c>
      <c r="Z87" s="90" t="s">
        <v>304</v>
      </c>
      <c r="AA87" s="90" t="s">
        <v>960</v>
      </c>
      <c r="AB87" s="96" t="s">
        <v>437</v>
      </c>
      <c r="AC87" s="93" t="s">
        <v>2074</v>
      </c>
      <c r="AD87" s="80"/>
      <c r="AE87" s="97" t="s">
        <v>961</v>
      </c>
      <c r="AF87" s="90" t="s">
        <v>962</v>
      </c>
      <c r="AG87" s="90" t="s">
        <v>304</v>
      </c>
      <c r="AH87" s="94" t="s">
        <v>341</v>
      </c>
      <c r="AI87" s="90" t="s">
        <v>963</v>
      </c>
      <c r="AJ87" s="91" t="s">
        <v>444</v>
      </c>
      <c r="AK87" s="90" t="s">
        <v>962</v>
      </c>
      <c r="AL87" s="90" t="s">
        <v>304</v>
      </c>
      <c r="AM87" s="90" t="s">
        <v>341</v>
      </c>
      <c r="AN87" s="92" t="s">
        <v>446</v>
      </c>
      <c r="AO87" s="93" t="s">
        <v>2074</v>
      </c>
    </row>
    <row r="88" spans="1:41" ht="15.75">
      <c r="A88" s="1022" t="s">
        <v>447</v>
      </c>
      <c r="B88" s="1014"/>
      <c r="C88" s="1014"/>
      <c r="D88" s="1023"/>
      <c r="E88" s="1031"/>
      <c r="F88" s="1032"/>
      <c r="G88" s="1029"/>
      <c r="H88" s="1033"/>
      <c r="I88" s="1008"/>
      <c r="J88" s="80"/>
      <c r="K88" s="1028" t="s">
        <v>447</v>
      </c>
      <c r="L88" s="1029"/>
      <c r="M88" s="1029"/>
      <c r="N88" s="1030"/>
      <c r="O88" s="1031"/>
      <c r="P88" s="1032"/>
      <c r="Q88" s="1029"/>
      <c r="R88" s="1033"/>
      <c r="S88" s="1008"/>
      <c r="T88" s="80"/>
      <c r="U88" s="1022" t="s">
        <v>447</v>
      </c>
      <c r="V88" s="1014"/>
      <c r="W88" s="1014"/>
      <c r="X88" s="1023"/>
      <c r="Y88" s="1013"/>
      <c r="Z88" s="1014"/>
      <c r="AA88" s="1014"/>
      <c r="AB88" s="1015"/>
      <c r="AC88" s="1008"/>
      <c r="AD88" s="80"/>
      <c r="AE88" s="1028" t="s">
        <v>447</v>
      </c>
      <c r="AF88" s="1029"/>
      <c r="AG88" s="1029"/>
      <c r="AH88" s="1030"/>
      <c r="AI88" s="1030"/>
      <c r="AJ88" s="1031"/>
      <c r="AK88" s="1032"/>
      <c r="AL88" s="1029"/>
      <c r="AM88" s="1029"/>
      <c r="AN88" s="1033"/>
      <c r="AO88" s="1008"/>
    </row>
    <row r="89" spans="1:41" ht="16.5" thickBot="1">
      <c r="A89" s="1024"/>
      <c r="B89" s="993"/>
      <c r="C89" s="993"/>
      <c r="D89" s="1025"/>
      <c r="E89" s="991" t="s">
        <v>447</v>
      </c>
      <c r="F89" s="992"/>
      <c r="G89" s="993"/>
      <c r="H89" s="994"/>
      <c r="I89" s="1010"/>
      <c r="J89" s="217"/>
      <c r="K89" s="1024"/>
      <c r="L89" s="993"/>
      <c r="M89" s="993"/>
      <c r="N89" s="1025"/>
      <c r="O89" s="991" t="s">
        <v>447</v>
      </c>
      <c r="P89" s="992"/>
      <c r="Q89" s="993"/>
      <c r="R89" s="994"/>
      <c r="S89" s="1010"/>
      <c r="T89" s="217"/>
      <c r="U89" s="1024"/>
      <c r="V89" s="993"/>
      <c r="W89" s="993"/>
      <c r="X89" s="1025"/>
      <c r="Y89" s="991" t="s">
        <v>447</v>
      </c>
      <c r="Z89" s="992"/>
      <c r="AA89" s="993"/>
      <c r="AB89" s="994"/>
      <c r="AC89" s="1010"/>
      <c r="AD89" s="80"/>
      <c r="AE89" s="1024"/>
      <c r="AF89" s="993"/>
      <c r="AG89" s="993"/>
      <c r="AH89" s="1025"/>
      <c r="AI89" s="1025"/>
      <c r="AJ89" s="991" t="s">
        <v>447</v>
      </c>
      <c r="AK89" s="992"/>
      <c r="AL89" s="993"/>
      <c r="AM89" s="993"/>
      <c r="AN89" s="994"/>
      <c r="AO89" s="1010"/>
    </row>
    <row r="90" spans="1:41" s="620" customFormat="1" ht="15.75">
      <c r="A90" s="617"/>
      <c r="B90" s="617"/>
      <c r="C90" s="617"/>
      <c r="D90" s="617"/>
      <c r="E90" s="617"/>
      <c r="F90" s="617"/>
      <c r="G90" s="617"/>
      <c r="H90" s="617"/>
      <c r="I90" s="618"/>
      <c r="J90" s="619"/>
      <c r="K90" s="617"/>
      <c r="L90" s="617"/>
      <c r="M90" s="617"/>
      <c r="N90" s="617"/>
      <c r="O90" s="617"/>
      <c r="P90" s="617"/>
      <c r="Q90" s="617"/>
      <c r="R90" s="617"/>
      <c r="S90" s="618"/>
      <c r="T90" s="619"/>
      <c r="U90" s="617"/>
      <c r="V90" s="617"/>
      <c r="W90" s="617"/>
      <c r="X90" s="617"/>
      <c r="Y90" s="617"/>
      <c r="Z90" s="617"/>
      <c r="AA90" s="617"/>
      <c r="AB90" s="617"/>
      <c r="AC90" s="618"/>
      <c r="AD90" s="619"/>
      <c r="AE90" s="617"/>
      <c r="AF90" s="617"/>
      <c r="AG90" s="617"/>
      <c r="AH90" s="617"/>
      <c r="AI90" s="617"/>
      <c r="AJ90" s="617"/>
      <c r="AK90" s="617"/>
      <c r="AL90" s="617"/>
      <c r="AM90" s="617"/>
      <c r="AN90" s="617"/>
      <c r="AO90" s="618"/>
    </row>
    <row r="91" spans="1:41" s="620" customFormat="1" ht="15.75" thickBot="1"/>
    <row r="92" spans="1:41" ht="16.5" thickBot="1">
      <c r="A92" s="1005" t="s">
        <v>1007</v>
      </c>
      <c r="B92" s="1006"/>
      <c r="C92" s="1006"/>
      <c r="D92" s="1006"/>
      <c r="E92" s="1006"/>
      <c r="F92" s="1006"/>
      <c r="G92" s="1006"/>
      <c r="H92" s="1007"/>
      <c r="I92" s="80"/>
      <c r="J92" s="80"/>
      <c r="K92" s="1005" t="s">
        <v>1008</v>
      </c>
      <c r="L92" s="1006"/>
      <c r="M92" s="1006"/>
      <c r="N92" s="1006"/>
      <c r="O92" s="1006"/>
      <c r="P92" s="1006"/>
      <c r="Q92" s="1006"/>
      <c r="R92" s="1007"/>
      <c r="S92" s="81"/>
      <c r="T92" s="80"/>
      <c r="U92" s="1005" t="s">
        <v>1009</v>
      </c>
      <c r="V92" s="1006"/>
      <c r="W92" s="1006"/>
      <c r="X92" s="1006"/>
      <c r="Y92" s="1006"/>
      <c r="Z92" s="1006"/>
      <c r="AA92" s="1006"/>
      <c r="AB92" s="1007"/>
      <c r="AC92" s="172"/>
      <c r="AD92" s="80" t="s">
        <v>999</v>
      </c>
      <c r="AE92" s="1005" t="s">
        <v>1010</v>
      </c>
      <c r="AF92" s="1006"/>
      <c r="AG92" s="1006"/>
      <c r="AH92" s="1006"/>
      <c r="AI92" s="1006"/>
      <c r="AJ92" s="1006"/>
      <c r="AK92" s="1006"/>
      <c r="AL92" s="1006"/>
      <c r="AM92" s="1006"/>
      <c r="AN92" s="1007"/>
      <c r="AO92" s="80"/>
    </row>
    <row r="93" spans="1:41" ht="31.5">
      <c r="A93" s="978" t="s">
        <v>428</v>
      </c>
      <c r="B93" s="958"/>
      <c r="C93" s="958"/>
      <c r="D93" s="979"/>
      <c r="E93" s="956" t="s">
        <v>429</v>
      </c>
      <c r="F93" s="957"/>
      <c r="G93" s="958"/>
      <c r="H93" s="959"/>
      <c r="I93" s="83" t="s">
        <v>1011</v>
      </c>
      <c r="J93" s="80" t="s">
        <v>999</v>
      </c>
      <c r="K93" s="978" t="s">
        <v>428</v>
      </c>
      <c r="L93" s="958"/>
      <c r="M93" s="958"/>
      <c r="N93" s="979"/>
      <c r="O93" s="956" t="s">
        <v>429</v>
      </c>
      <c r="P93" s="957"/>
      <c r="Q93" s="958"/>
      <c r="R93" s="959"/>
      <c r="S93" s="195" t="s">
        <v>1012</v>
      </c>
      <c r="T93" s="80" t="s">
        <v>999</v>
      </c>
      <c r="U93" s="1000" t="s">
        <v>428</v>
      </c>
      <c r="V93" s="1001"/>
      <c r="W93" s="1001"/>
      <c r="X93" s="1002"/>
      <c r="Y93" s="1003" t="s">
        <v>429</v>
      </c>
      <c r="Z93" s="1001"/>
      <c r="AA93" s="1001"/>
      <c r="AB93" s="1004"/>
      <c r="AC93" s="195" t="s">
        <v>1012</v>
      </c>
      <c r="AD93" s="80"/>
      <c r="AE93" s="978" t="s">
        <v>428</v>
      </c>
      <c r="AF93" s="958"/>
      <c r="AG93" s="958"/>
      <c r="AH93" s="979"/>
      <c r="AI93" s="979"/>
      <c r="AJ93" s="956" t="s">
        <v>956</v>
      </c>
      <c r="AK93" s="957"/>
      <c r="AL93" s="958"/>
      <c r="AM93" s="958"/>
      <c r="AN93" s="959"/>
      <c r="AO93" s="195" t="s">
        <v>1012</v>
      </c>
    </row>
    <row r="94" spans="1:41" ht="47.25">
      <c r="A94" s="89" t="s">
        <v>958</v>
      </c>
      <c r="B94" s="90" t="s">
        <v>304</v>
      </c>
      <c r="C94" s="90" t="s">
        <v>434</v>
      </c>
      <c r="D94" s="90" t="s">
        <v>959</v>
      </c>
      <c r="E94" s="91" t="s">
        <v>436</v>
      </c>
      <c r="F94" s="90" t="s">
        <v>304</v>
      </c>
      <c r="G94" s="90" t="s">
        <v>434</v>
      </c>
      <c r="H94" s="92" t="s">
        <v>437</v>
      </c>
      <c r="I94" s="93" t="s">
        <v>2074</v>
      </c>
      <c r="J94" s="80"/>
      <c r="K94" s="89" t="s">
        <v>958</v>
      </c>
      <c r="L94" s="90" t="s">
        <v>304</v>
      </c>
      <c r="M94" s="90" t="s">
        <v>434</v>
      </c>
      <c r="N94" s="90" t="s">
        <v>959</v>
      </c>
      <c r="O94" s="91" t="s">
        <v>436</v>
      </c>
      <c r="P94" s="90" t="s">
        <v>304</v>
      </c>
      <c r="Q94" s="90" t="s">
        <v>434</v>
      </c>
      <c r="R94" s="92" t="s">
        <v>437</v>
      </c>
      <c r="S94" s="93" t="s">
        <v>2074</v>
      </c>
      <c r="T94" s="80"/>
      <c r="U94" s="89" t="s">
        <v>436</v>
      </c>
      <c r="V94" s="90" t="s">
        <v>304</v>
      </c>
      <c r="W94" s="90" t="s">
        <v>960</v>
      </c>
      <c r="X94" s="94" t="s">
        <v>437</v>
      </c>
      <c r="Y94" s="95" t="s">
        <v>436</v>
      </c>
      <c r="Z94" s="90" t="s">
        <v>304</v>
      </c>
      <c r="AA94" s="90" t="s">
        <v>960</v>
      </c>
      <c r="AB94" s="96" t="s">
        <v>437</v>
      </c>
      <c r="AC94" s="93" t="s">
        <v>2074</v>
      </c>
      <c r="AD94" s="80"/>
      <c r="AE94" s="97" t="s">
        <v>961</v>
      </c>
      <c r="AF94" s="90" t="s">
        <v>962</v>
      </c>
      <c r="AG94" s="90" t="s">
        <v>304</v>
      </c>
      <c r="AH94" s="94" t="s">
        <v>341</v>
      </c>
      <c r="AI94" s="90" t="s">
        <v>963</v>
      </c>
      <c r="AJ94" s="91" t="s">
        <v>444</v>
      </c>
      <c r="AK94" s="90" t="s">
        <v>962</v>
      </c>
      <c r="AL94" s="90" t="s">
        <v>304</v>
      </c>
      <c r="AM94" s="90" t="s">
        <v>341</v>
      </c>
      <c r="AN94" s="92" t="s">
        <v>446</v>
      </c>
      <c r="AO94" s="93" t="s">
        <v>2074</v>
      </c>
    </row>
    <row r="95" spans="1:41" ht="15.75">
      <c r="A95" s="89">
        <v>5</v>
      </c>
      <c r="B95" s="90">
        <v>0.97</v>
      </c>
      <c r="C95" s="90">
        <v>10</v>
      </c>
      <c r="D95" s="90">
        <v>1</v>
      </c>
      <c r="E95" s="91"/>
      <c r="F95" s="90"/>
      <c r="G95" s="90"/>
      <c r="H95" s="92"/>
      <c r="I95" s="960"/>
      <c r="J95" s="80"/>
      <c r="K95" s="89">
        <v>10</v>
      </c>
      <c r="L95" s="90">
        <v>0.92</v>
      </c>
      <c r="M95" s="90">
        <v>10</v>
      </c>
      <c r="N95" s="90">
        <v>1</v>
      </c>
      <c r="O95" s="91"/>
      <c r="P95" s="90"/>
      <c r="Q95" s="90"/>
      <c r="R95" s="92"/>
      <c r="S95" s="962"/>
      <c r="T95" s="80"/>
      <c r="U95" s="89">
        <v>255</v>
      </c>
      <c r="V95" s="220" t="s">
        <v>624</v>
      </c>
      <c r="W95" s="90">
        <v>20</v>
      </c>
      <c r="X95" s="94">
        <v>2</v>
      </c>
      <c r="Y95" s="95"/>
      <c r="Z95" s="90"/>
      <c r="AA95" s="90"/>
      <c r="AB95" s="96"/>
      <c r="AC95" s="962"/>
      <c r="AD95" s="80"/>
      <c r="AE95" s="101" t="s">
        <v>1013</v>
      </c>
      <c r="AF95" s="90">
        <v>12</v>
      </c>
      <c r="AG95" s="220" t="s">
        <v>1014</v>
      </c>
      <c r="AH95" s="90">
        <v>10</v>
      </c>
      <c r="AI95" s="90">
        <v>0</v>
      </c>
      <c r="AJ95" s="91"/>
      <c r="AK95" s="90"/>
      <c r="AL95" s="90"/>
      <c r="AM95" s="90"/>
      <c r="AN95" s="92"/>
      <c r="AO95" s="962"/>
    </row>
    <row r="96" spans="1:41" ht="15.75">
      <c r="A96" s="89">
        <v>4</v>
      </c>
      <c r="B96" s="90">
        <v>0.98</v>
      </c>
      <c r="C96" s="90">
        <v>10</v>
      </c>
      <c r="D96" s="90">
        <v>1</v>
      </c>
      <c r="E96" s="91"/>
      <c r="F96" s="90"/>
      <c r="G96" s="90"/>
      <c r="H96" s="92"/>
      <c r="I96" s="960"/>
      <c r="J96" s="80"/>
      <c r="K96" s="89">
        <v>9</v>
      </c>
      <c r="L96" s="90">
        <v>0.93</v>
      </c>
      <c r="M96" s="90">
        <v>10</v>
      </c>
      <c r="N96" s="90">
        <v>1</v>
      </c>
      <c r="O96" s="91"/>
      <c r="P96" s="90"/>
      <c r="Q96" s="90"/>
      <c r="R96" s="92"/>
      <c r="S96" s="960"/>
      <c r="T96" s="80"/>
      <c r="U96" s="89">
        <v>10</v>
      </c>
      <c r="V96" s="90">
        <v>0.92</v>
      </c>
      <c r="W96" s="90">
        <v>10</v>
      </c>
      <c r="X96" s="90">
        <v>1</v>
      </c>
      <c r="Y96" s="95"/>
      <c r="Z96" s="90"/>
      <c r="AA96" s="90"/>
      <c r="AB96" s="96"/>
      <c r="AC96" s="960"/>
      <c r="AD96" s="80"/>
      <c r="AE96" s="101" t="s">
        <v>1015</v>
      </c>
      <c r="AF96" s="90">
        <v>11</v>
      </c>
      <c r="AG96" s="90">
        <v>0.91</v>
      </c>
      <c r="AH96" s="90">
        <v>10</v>
      </c>
      <c r="AI96" s="90">
        <v>0</v>
      </c>
      <c r="AJ96" s="91"/>
      <c r="AK96" s="90"/>
      <c r="AL96" s="90"/>
      <c r="AM96" s="90"/>
      <c r="AN96" s="92"/>
      <c r="AO96" s="960"/>
    </row>
    <row r="97" spans="1:41" ht="15.75">
      <c r="A97" s="89">
        <v>3</v>
      </c>
      <c r="B97" s="94">
        <v>0.99</v>
      </c>
      <c r="C97" s="94">
        <v>10</v>
      </c>
      <c r="D97" s="94">
        <v>1</v>
      </c>
      <c r="E97" s="111"/>
      <c r="F97" s="112"/>
      <c r="G97" s="112"/>
      <c r="H97" s="113"/>
      <c r="I97" s="960"/>
      <c r="J97" s="80"/>
      <c r="K97" s="89">
        <v>8</v>
      </c>
      <c r="L97" s="220">
        <v>0.94</v>
      </c>
      <c r="M97" s="90">
        <v>10</v>
      </c>
      <c r="N97" s="90">
        <v>1</v>
      </c>
      <c r="O97" s="91"/>
      <c r="P97" s="90"/>
      <c r="Q97" s="90"/>
      <c r="R97" s="92"/>
      <c r="S97" s="960"/>
      <c r="T97" s="80"/>
      <c r="U97" s="89">
        <v>9</v>
      </c>
      <c r="V97" s="90">
        <v>0.93</v>
      </c>
      <c r="W97" s="90">
        <v>10</v>
      </c>
      <c r="X97" s="90">
        <v>1</v>
      </c>
      <c r="Y97" s="95"/>
      <c r="Z97" s="90"/>
      <c r="AA97" s="90"/>
      <c r="AB97" s="96"/>
      <c r="AC97" s="960"/>
      <c r="AD97" s="80"/>
      <c r="AE97" s="101" t="s">
        <v>1016</v>
      </c>
      <c r="AF97" s="90">
        <v>10</v>
      </c>
      <c r="AG97" s="90">
        <v>0.92</v>
      </c>
      <c r="AH97" s="90">
        <v>10</v>
      </c>
      <c r="AI97" s="90">
        <v>0</v>
      </c>
      <c r="AJ97" s="91"/>
      <c r="AK97" s="90"/>
      <c r="AL97" s="90"/>
      <c r="AM97" s="90"/>
      <c r="AN97" s="92"/>
      <c r="AO97" s="960"/>
    </row>
    <row r="98" spans="1:41" ht="15.75">
      <c r="A98" s="89">
        <v>2</v>
      </c>
      <c r="B98" s="219" t="s">
        <v>1017</v>
      </c>
      <c r="C98" s="94">
        <v>10</v>
      </c>
      <c r="D98" s="94">
        <v>1</v>
      </c>
      <c r="E98" s="111"/>
      <c r="F98" s="112"/>
      <c r="G98" s="112"/>
      <c r="H98" s="113"/>
      <c r="I98" s="960"/>
      <c r="J98" s="80"/>
      <c r="K98" s="89">
        <v>7</v>
      </c>
      <c r="L98" s="220">
        <v>0.95</v>
      </c>
      <c r="M98" s="90">
        <v>10</v>
      </c>
      <c r="N98" s="90">
        <v>1</v>
      </c>
      <c r="O98" s="91"/>
      <c r="P98" s="90"/>
      <c r="Q98" s="90"/>
      <c r="R98" s="92"/>
      <c r="S98" s="960"/>
      <c r="T98" s="80"/>
      <c r="U98" s="89">
        <v>8</v>
      </c>
      <c r="V98" s="220">
        <v>0.94</v>
      </c>
      <c r="W98" s="90">
        <v>10</v>
      </c>
      <c r="X98" s="90">
        <v>1</v>
      </c>
      <c r="Y98" s="95"/>
      <c r="Z98" s="90"/>
      <c r="AA98" s="90"/>
      <c r="AB98" s="96"/>
      <c r="AC98" s="960"/>
      <c r="AD98" s="80"/>
      <c r="AE98" s="101" t="s">
        <v>1018</v>
      </c>
      <c r="AF98" s="90">
        <v>9</v>
      </c>
      <c r="AG98" s="90">
        <v>0.93</v>
      </c>
      <c r="AH98" s="90">
        <v>10</v>
      </c>
      <c r="AI98" s="90">
        <v>0</v>
      </c>
      <c r="AJ98" s="91"/>
      <c r="AK98" s="90"/>
      <c r="AL98" s="90"/>
      <c r="AM98" s="90"/>
      <c r="AN98" s="92"/>
      <c r="AO98" s="960"/>
    </row>
    <row r="99" spans="1:41" ht="15.75">
      <c r="A99" s="89">
        <v>1</v>
      </c>
      <c r="B99" s="94">
        <v>1.01</v>
      </c>
      <c r="C99" s="94">
        <v>10</v>
      </c>
      <c r="D99" s="94">
        <v>1</v>
      </c>
      <c r="E99" s="111"/>
      <c r="F99" s="112"/>
      <c r="G99" s="112"/>
      <c r="H99" s="113"/>
      <c r="I99" s="960"/>
      <c r="J99" s="80"/>
      <c r="K99" s="89">
        <v>6</v>
      </c>
      <c r="L99" s="90">
        <v>0.96</v>
      </c>
      <c r="M99" s="90">
        <v>10</v>
      </c>
      <c r="N99" s="90">
        <v>1</v>
      </c>
      <c r="O99" s="91"/>
      <c r="P99" s="90"/>
      <c r="Q99" s="90"/>
      <c r="R99" s="92"/>
      <c r="S99" s="960"/>
      <c r="T99" s="80"/>
      <c r="U99" s="89">
        <v>7</v>
      </c>
      <c r="V99" s="220">
        <v>0.95</v>
      </c>
      <c r="W99" s="90">
        <v>10</v>
      </c>
      <c r="X99" s="90">
        <v>1</v>
      </c>
      <c r="Y99" s="95"/>
      <c r="Z99" s="90"/>
      <c r="AA99" s="90"/>
      <c r="AB99" s="96"/>
      <c r="AC99" s="960"/>
      <c r="AD99" s="80"/>
      <c r="AE99" s="101" t="s">
        <v>1019</v>
      </c>
      <c r="AF99" s="90">
        <v>8</v>
      </c>
      <c r="AG99" s="90">
        <v>0.94</v>
      </c>
      <c r="AH99" s="90">
        <v>10</v>
      </c>
      <c r="AI99" s="90">
        <v>0</v>
      </c>
      <c r="AJ99" s="91"/>
      <c r="AK99" s="90"/>
      <c r="AL99" s="90"/>
      <c r="AM99" s="90"/>
      <c r="AN99" s="92"/>
      <c r="AO99" s="960"/>
    </row>
    <row r="100" spans="1:41" ht="15.75">
      <c r="A100" s="89"/>
      <c r="B100" s="90"/>
      <c r="C100" s="90"/>
      <c r="D100" s="90"/>
      <c r="E100" s="91">
        <v>1</v>
      </c>
      <c r="F100" s="90">
        <v>1.02</v>
      </c>
      <c r="G100" s="90">
        <v>10</v>
      </c>
      <c r="H100" s="92">
        <v>1</v>
      </c>
      <c r="I100" s="960"/>
      <c r="J100" s="80"/>
      <c r="K100" s="89">
        <v>5</v>
      </c>
      <c r="L100" s="90">
        <v>0.97</v>
      </c>
      <c r="M100" s="90">
        <v>10</v>
      </c>
      <c r="N100" s="90">
        <v>1</v>
      </c>
      <c r="O100" s="91"/>
      <c r="P100" s="90"/>
      <c r="Q100" s="90"/>
      <c r="R100" s="92"/>
      <c r="S100" s="960"/>
      <c r="T100" s="80"/>
      <c r="U100" s="89">
        <v>6</v>
      </c>
      <c r="V100" s="90">
        <v>0.96</v>
      </c>
      <c r="W100" s="90">
        <v>10</v>
      </c>
      <c r="X100" s="90">
        <v>1</v>
      </c>
      <c r="Y100" s="95"/>
      <c r="Z100" s="90"/>
      <c r="AA100" s="90"/>
      <c r="AB100" s="96"/>
      <c r="AC100" s="960"/>
      <c r="AD100" s="80"/>
      <c r="AE100" s="101" t="s">
        <v>1020</v>
      </c>
      <c r="AF100" s="90">
        <v>7</v>
      </c>
      <c r="AG100" s="90">
        <v>0.95</v>
      </c>
      <c r="AH100" s="90">
        <v>10</v>
      </c>
      <c r="AI100" s="90">
        <v>0</v>
      </c>
      <c r="AJ100" s="91"/>
      <c r="AK100" s="90"/>
      <c r="AL100" s="90"/>
      <c r="AM100" s="90"/>
      <c r="AN100" s="92"/>
      <c r="AO100" s="960"/>
    </row>
    <row r="101" spans="1:41" ht="15.75">
      <c r="A101" s="89"/>
      <c r="B101" s="90"/>
      <c r="C101" s="90"/>
      <c r="D101" s="90"/>
      <c r="E101" s="91">
        <v>2</v>
      </c>
      <c r="F101" s="90">
        <v>1.03</v>
      </c>
      <c r="G101" s="90">
        <v>10</v>
      </c>
      <c r="H101" s="92">
        <v>1</v>
      </c>
      <c r="I101" s="960"/>
      <c r="J101" s="80"/>
      <c r="K101" s="89">
        <v>4</v>
      </c>
      <c r="L101" s="90">
        <v>0.98</v>
      </c>
      <c r="M101" s="90">
        <v>10</v>
      </c>
      <c r="N101" s="90">
        <v>1</v>
      </c>
      <c r="O101" s="91"/>
      <c r="P101" s="90"/>
      <c r="Q101" s="90"/>
      <c r="R101" s="92"/>
      <c r="S101" s="960"/>
      <c r="T101" s="80"/>
      <c r="U101" s="89">
        <v>5</v>
      </c>
      <c r="V101" s="90">
        <v>0.97</v>
      </c>
      <c r="W101" s="90">
        <v>10</v>
      </c>
      <c r="X101" s="90">
        <v>1</v>
      </c>
      <c r="Y101" s="95"/>
      <c r="Z101" s="90"/>
      <c r="AA101" s="90"/>
      <c r="AB101" s="96"/>
      <c r="AC101" s="960"/>
      <c r="AD101" s="80"/>
      <c r="AE101" s="101" t="s">
        <v>1021</v>
      </c>
      <c r="AF101" s="90">
        <v>6</v>
      </c>
      <c r="AG101" s="90">
        <v>0.96</v>
      </c>
      <c r="AH101" s="90">
        <v>10</v>
      </c>
      <c r="AI101" s="90">
        <v>0</v>
      </c>
      <c r="AJ101" s="91"/>
      <c r="AK101" s="90"/>
      <c r="AL101" s="90"/>
      <c r="AM101" s="90"/>
      <c r="AN101" s="92"/>
      <c r="AO101" s="960"/>
    </row>
    <row r="102" spans="1:41" ht="15.75">
      <c r="A102" s="89"/>
      <c r="B102" s="90"/>
      <c r="C102" s="90"/>
      <c r="D102" s="90"/>
      <c r="E102" s="91">
        <v>3</v>
      </c>
      <c r="F102" s="90">
        <v>1.04</v>
      </c>
      <c r="G102" s="90">
        <v>10</v>
      </c>
      <c r="H102" s="92">
        <v>1</v>
      </c>
      <c r="I102" s="960"/>
      <c r="J102" s="80"/>
      <c r="K102" s="89">
        <v>3</v>
      </c>
      <c r="L102" s="94">
        <v>0.99</v>
      </c>
      <c r="M102" s="94">
        <v>10</v>
      </c>
      <c r="N102" s="94">
        <v>1</v>
      </c>
      <c r="O102" s="91"/>
      <c r="P102" s="90"/>
      <c r="Q102" s="90"/>
      <c r="R102" s="92"/>
      <c r="S102" s="960"/>
      <c r="T102" s="80"/>
      <c r="U102" s="89">
        <v>4</v>
      </c>
      <c r="V102" s="90">
        <v>0.98</v>
      </c>
      <c r="W102" s="90">
        <v>10</v>
      </c>
      <c r="X102" s="90">
        <v>1</v>
      </c>
      <c r="Y102" s="95"/>
      <c r="Z102" s="90"/>
      <c r="AA102" s="90"/>
      <c r="AB102" s="96"/>
      <c r="AC102" s="960"/>
      <c r="AD102" s="80"/>
      <c r="AE102" s="101" t="s">
        <v>1022</v>
      </c>
      <c r="AF102" s="90">
        <v>5</v>
      </c>
      <c r="AG102" s="90">
        <v>0.97</v>
      </c>
      <c r="AH102" s="90">
        <v>10</v>
      </c>
      <c r="AI102" s="90">
        <v>0</v>
      </c>
      <c r="AJ102" s="91"/>
      <c r="AK102" s="90"/>
      <c r="AL102" s="90"/>
      <c r="AM102" s="90"/>
      <c r="AN102" s="92"/>
      <c r="AO102" s="960"/>
    </row>
    <row r="103" spans="1:41" ht="15.75">
      <c r="A103" s="89"/>
      <c r="B103" s="90"/>
      <c r="C103" s="90"/>
      <c r="D103" s="90"/>
      <c r="E103" s="91">
        <v>4</v>
      </c>
      <c r="F103" s="90">
        <v>1.05</v>
      </c>
      <c r="G103" s="90">
        <v>10</v>
      </c>
      <c r="H103" s="92">
        <v>1</v>
      </c>
      <c r="I103" s="960"/>
      <c r="J103" s="80"/>
      <c r="K103" s="89">
        <v>2</v>
      </c>
      <c r="L103" s="219" t="s">
        <v>1017</v>
      </c>
      <c r="M103" s="94">
        <v>10</v>
      </c>
      <c r="N103" s="94">
        <v>1</v>
      </c>
      <c r="O103" s="91"/>
      <c r="P103" s="90"/>
      <c r="Q103" s="90"/>
      <c r="R103" s="92"/>
      <c r="S103" s="960"/>
      <c r="T103" s="80"/>
      <c r="U103" s="89">
        <v>3</v>
      </c>
      <c r="V103" s="94">
        <v>0.99</v>
      </c>
      <c r="W103" s="94">
        <v>10</v>
      </c>
      <c r="X103" s="94">
        <v>1</v>
      </c>
      <c r="Y103" s="95"/>
      <c r="Z103" s="90"/>
      <c r="AA103" s="90"/>
      <c r="AB103" s="96"/>
      <c r="AC103" s="960"/>
      <c r="AD103" s="80"/>
      <c r="AE103" s="101" t="s">
        <v>1023</v>
      </c>
      <c r="AF103" s="90">
        <v>4</v>
      </c>
      <c r="AG103" s="90">
        <v>0.98</v>
      </c>
      <c r="AH103" s="90">
        <v>10</v>
      </c>
      <c r="AI103" s="90">
        <v>0</v>
      </c>
      <c r="AJ103" s="91"/>
      <c r="AK103" s="90"/>
      <c r="AL103" s="90"/>
      <c r="AM103" s="90"/>
      <c r="AN103" s="92"/>
      <c r="AO103" s="960"/>
    </row>
    <row r="104" spans="1:41" ht="16.5" thickBot="1">
      <c r="A104" s="122"/>
      <c r="B104" s="123"/>
      <c r="C104" s="123"/>
      <c r="D104" s="123"/>
      <c r="E104" s="125">
        <v>5</v>
      </c>
      <c r="F104" s="123">
        <v>1.06</v>
      </c>
      <c r="G104" s="123">
        <v>10</v>
      </c>
      <c r="H104" s="126">
        <v>1</v>
      </c>
      <c r="I104" s="961"/>
      <c r="J104" s="80"/>
      <c r="K104" s="89">
        <v>1</v>
      </c>
      <c r="L104" s="219">
        <v>1.01</v>
      </c>
      <c r="M104" s="94">
        <v>10</v>
      </c>
      <c r="N104" s="94">
        <v>1</v>
      </c>
      <c r="O104" s="91"/>
      <c r="P104" s="90"/>
      <c r="Q104" s="90"/>
      <c r="R104" s="92"/>
      <c r="S104" s="960"/>
      <c r="T104" s="80"/>
      <c r="U104" s="89">
        <v>2</v>
      </c>
      <c r="V104" s="219" t="s">
        <v>1017</v>
      </c>
      <c r="W104" s="94">
        <v>10</v>
      </c>
      <c r="X104" s="94">
        <v>1</v>
      </c>
      <c r="Y104" s="95"/>
      <c r="Z104" s="90"/>
      <c r="AA104" s="90"/>
      <c r="AB104" s="96"/>
      <c r="AC104" s="960"/>
      <c r="AD104" s="80"/>
      <c r="AE104" s="101" t="s">
        <v>1024</v>
      </c>
      <c r="AF104" s="90">
        <v>3</v>
      </c>
      <c r="AG104" s="90">
        <v>0.99</v>
      </c>
      <c r="AH104" s="90">
        <v>10</v>
      </c>
      <c r="AI104" s="90">
        <v>0</v>
      </c>
      <c r="AJ104" s="91"/>
      <c r="AK104" s="90"/>
      <c r="AL104" s="90"/>
      <c r="AM104" s="90"/>
      <c r="AN104" s="92"/>
      <c r="AO104" s="960"/>
    </row>
    <row r="105" spans="1:41" ht="15.75">
      <c r="A105" s="128"/>
      <c r="B105" s="128"/>
      <c r="C105" s="128"/>
      <c r="D105" s="128"/>
      <c r="E105" s="128"/>
      <c r="F105" s="128"/>
      <c r="G105" s="128"/>
      <c r="H105" s="128"/>
      <c r="I105" s="206"/>
      <c r="J105" s="80"/>
      <c r="K105" s="89"/>
      <c r="L105" s="90"/>
      <c r="M105" s="90"/>
      <c r="N105" s="90"/>
      <c r="O105" s="91">
        <v>1</v>
      </c>
      <c r="P105" s="90">
        <v>1.02</v>
      </c>
      <c r="Q105" s="90">
        <v>10</v>
      </c>
      <c r="R105" s="92">
        <v>1</v>
      </c>
      <c r="S105" s="960"/>
      <c r="T105" s="80"/>
      <c r="U105" s="89">
        <v>1</v>
      </c>
      <c r="V105" s="219">
        <v>1.01</v>
      </c>
      <c r="W105" s="94">
        <v>10</v>
      </c>
      <c r="X105" s="94">
        <v>1</v>
      </c>
      <c r="Y105" s="95"/>
      <c r="Z105" s="90"/>
      <c r="AA105" s="90"/>
      <c r="AB105" s="96"/>
      <c r="AC105" s="960"/>
      <c r="AD105" s="80"/>
      <c r="AE105" s="101" t="s">
        <v>1025</v>
      </c>
      <c r="AF105" s="90">
        <v>2</v>
      </c>
      <c r="AG105" s="90" t="s">
        <v>1026</v>
      </c>
      <c r="AH105" s="90">
        <v>10</v>
      </c>
      <c r="AI105" s="90">
        <v>0</v>
      </c>
      <c r="AJ105" s="91"/>
      <c r="AK105" s="90"/>
      <c r="AL105" s="90"/>
      <c r="AM105" s="90"/>
      <c r="AN105" s="92"/>
      <c r="AO105" s="960"/>
    </row>
    <row r="106" spans="1:41" ht="15.75">
      <c r="A106" s="128"/>
      <c r="B106" s="128"/>
      <c r="C106" s="128"/>
      <c r="D106" s="128"/>
      <c r="E106" s="128"/>
      <c r="F106" s="128"/>
      <c r="G106" s="128"/>
      <c r="H106" s="128"/>
      <c r="I106" s="206"/>
      <c r="J106" s="80"/>
      <c r="K106" s="89"/>
      <c r="L106" s="90"/>
      <c r="M106" s="90"/>
      <c r="N106" s="90"/>
      <c r="O106" s="91">
        <v>2</v>
      </c>
      <c r="P106" s="90">
        <v>1.03</v>
      </c>
      <c r="Q106" s="90">
        <v>10</v>
      </c>
      <c r="R106" s="92">
        <v>1</v>
      </c>
      <c r="S106" s="960"/>
      <c r="T106" s="80"/>
      <c r="U106" s="89"/>
      <c r="V106" s="90"/>
      <c r="W106" s="90"/>
      <c r="X106" s="94"/>
      <c r="Y106" s="91">
        <v>1</v>
      </c>
      <c r="Z106" s="90">
        <v>1.02</v>
      </c>
      <c r="AA106" s="90">
        <v>10</v>
      </c>
      <c r="AB106" s="92">
        <v>1</v>
      </c>
      <c r="AC106" s="960"/>
      <c r="AD106" s="80"/>
      <c r="AE106" s="101" t="s">
        <v>1027</v>
      </c>
      <c r="AF106" s="90">
        <v>1</v>
      </c>
      <c r="AG106" s="90">
        <v>1.01</v>
      </c>
      <c r="AH106" s="90">
        <v>10</v>
      </c>
      <c r="AI106" s="90">
        <v>0</v>
      </c>
      <c r="AJ106" s="91"/>
      <c r="AK106" s="90"/>
      <c r="AL106" s="90"/>
      <c r="AM106" s="90"/>
      <c r="AN106" s="92"/>
      <c r="AO106" s="960"/>
    </row>
    <row r="107" spans="1:41" ht="15.75">
      <c r="A107" s="128"/>
      <c r="B107" s="128"/>
      <c r="C107" s="128"/>
      <c r="D107" s="128"/>
      <c r="E107" s="128"/>
      <c r="F107" s="128"/>
      <c r="G107" s="128"/>
      <c r="H107" s="128"/>
      <c r="I107" s="206"/>
      <c r="J107" s="80"/>
      <c r="K107" s="89"/>
      <c r="L107" s="90"/>
      <c r="M107" s="90"/>
      <c r="N107" s="90"/>
      <c r="O107" s="91">
        <v>3</v>
      </c>
      <c r="P107" s="90">
        <v>1.04</v>
      </c>
      <c r="Q107" s="90">
        <v>10</v>
      </c>
      <c r="R107" s="92">
        <v>1</v>
      </c>
      <c r="S107" s="960"/>
      <c r="T107" s="80"/>
      <c r="U107" s="89"/>
      <c r="V107" s="90"/>
      <c r="W107" s="90"/>
      <c r="X107" s="94"/>
      <c r="Y107" s="91">
        <v>2</v>
      </c>
      <c r="Z107" s="90">
        <v>1.03</v>
      </c>
      <c r="AA107" s="90">
        <v>10</v>
      </c>
      <c r="AB107" s="92">
        <v>1</v>
      </c>
      <c r="AC107" s="960"/>
      <c r="AD107" s="80"/>
      <c r="AE107" s="97"/>
      <c r="AF107" s="90"/>
      <c r="AG107" s="90"/>
      <c r="AH107" s="94"/>
      <c r="AI107" s="90"/>
      <c r="AJ107" s="91" t="s">
        <v>1028</v>
      </c>
      <c r="AK107" s="90">
        <v>1</v>
      </c>
      <c r="AL107" s="90">
        <v>1.02</v>
      </c>
      <c r="AM107" s="90">
        <v>10</v>
      </c>
      <c r="AN107" s="92">
        <v>0</v>
      </c>
      <c r="AO107" s="960"/>
    </row>
    <row r="108" spans="1:41" ht="15.75">
      <c r="A108" s="128"/>
      <c r="B108" s="128"/>
      <c r="C108" s="128"/>
      <c r="D108" s="128"/>
      <c r="E108" s="128"/>
      <c r="F108" s="128"/>
      <c r="G108" s="128"/>
      <c r="H108" s="128"/>
      <c r="I108" s="206"/>
      <c r="J108" s="80"/>
      <c r="K108" s="89"/>
      <c r="L108" s="90"/>
      <c r="M108" s="90"/>
      <c r="N108" s="90"/>
      <c r="O108" s="91">
        <v>4</v>
      </c>
      <c r="P108" s="90">
        <v>1.05</v>
      </c>
      <c r="Q108" s="90">
        <v>10</v>
      </c>
      <c r="R108" s="92">
        <v>1</v>
      </c>
      <c r="S108" s="960"/>
      <c r="T108" s="80"/>
      <c r="U108" s="89"/>
      <c r="V108" s="90"/>
      <c r="W108" s="90"/>
      <c r="X108" s="94"/>
      <c r="Y108" s="91">
        <v>3</v>
      </c>
      <c r="Z108" s="90">
        <v>1.04</v>
      </c>
      <c r="AA108" s="90">
        <v>10</v>
      </c>
      <c r="AB108" s="92">
        <v>1</v>
      </c>
      <c r="AC108" s="960"/>
      <c r="AD108" s="80"/>
      <c r="AE108" s="97"/>
      <c r="AF108" s="90"/>
      <c r="AG108" s="90"/>
      <c r="AH108" s="94"/>
      <c r="AI108" s="90"/>
      <c r="AJ108" s="91" t="s">
        <v>1029</v>
      </c>
      <c r="AK108" s="90">
        <v>2</v>
      </c>
      <c r="AL108" s="90">
        <v>1.03</v>
      </c>
      <c r="AM108" s="90">
        <v>10</v>
      </c>
      <c r="AN108" s="92">
        <v>0</v>
      </c>
      <c r="AO108" s="960"/>
    </row>
    <row r="109" spans="1:41" ht="15.75">
      <c r="A109" s="128"/>
      <c r="B109" s="128"/>
      <c r="C109" s="128"/>
      <c r="D109" s="128"/>
      <c r="E109" s="128"/>
      <c r="F109" s="128"/>
      <c r="G109" s="128"/>
      <c r="H109" s="128"/>
      <c r="I109" s="206"/>
      <c r="J109" s="80"/>
      <c r="K109" s="89"/>
      <c r="L109" s="90"/>
      <c r="M109" s="90"/>
      <c r="N109" s="90"/>
      <c r="O109" s="91">
        <v>5</v>
      </c>
      <c r="P109" s="90">
        <v>1.06</v>
      </c>
      <c r="Q109" s="90">
        <v>10</v>
      </c>
      <c r="R109" s="92">
        <v>1</v>
      </c>
      <c r="S109" s="960"/>
      <c r="T109" s="80"/>
      <c r="U109" s="89"/>
      <c r="V109" s="90"/>
      <c r="W109" s="90"/>
      <c r="X109" s="94"/>
      <c r="Y109" s="91">
        <v>4</v>
      </c>
      <c r="Z109" s="90">
        <v>1.05</v>
      </c>
      <c r="AA109" s="90">
        <v>10</v>
      </c>
      <c r="AB109" s="92">
        <v>1</v>
      </c>
      <c r="AC109" s="960"/>
      <c r="AD109" s="80"/>
      <c r="AE109" s="97"/>
      <c r="AF109" s="90"/>
      <c r="AG109" s="90"/>
      <c r="AH109" s="94"/>
      <c r="AI109" s="90"/>
      <c r="AJ109" s="91" t="s">
        <v>1030</v>
      </c>
      <c r="AK109" s="90">
        <v>3</v>
      </c>
      <c r="AL109" s="90">
        <v>1.04</v>
      </c>
      <c r="AM109" s="90">
        <v>10</v>
      </c>
      <c r="AN109" s="92">
        <v>0</v>
      </c>
      <c r="AO109" s="960"/>
    </row>
    <row r="110" spans="1:41" ht="15.75">
      <c r="A110" s="128"/>
      <c r="B110" s="128"/>
      <c r="C110" s="128"/>
      <c r="D110" s="128"/>
      <c r="E110" s="128"/>
      <c r="F110" s="128"/>
      <c r="G110" s="128"/>
      <c r="H110" s="128"/>
      <c r="I110" s="206"/>
      <c r="J110" s="80"/>
      <c r="K110" s="89"/>
      <c r="L110" s="90"/>
      <c r="M110" s="90"/>
      <c r="N110" s="90"/>
      <c r="O110" s="91">
        <v>6</v>
      </c>
      <c r="P110" s="90">
        <v>1.07</v>
      </c>
      <c r="Q110" s="90">
        <v>10</v>
      </c>
      <c r="R110" s="92">
        <v>1</v>
      </c>
      <c r="S110" s="960"/>
      <c r="T110" s="80"/>
      <c r="U110" s="89"/>
      <c r="V110" s="90"/>
      <c r="W110" s="90"/>
      <c r="X110" s="94"/>
      <c r="Y110" s="91">
        <v>5</v>
      </c>
      <c r="Z110" s="90">
        <v>1.06</v>
      </c>
      <c r="AA110" s="90">
        <v>10</v>
      </c>
      <c r="AB110" s="92">
        <v>1</v>
      </c>
      <c r="AC110" s="960"/>
      <c r="AD110" s="80"/>
      <c r="AE110" s="97"/>
      <c r="AF110" s="90"/>
      <c r="AG110" s="90"/>
      <c r="AH110" s="94"/>
      <c r="AI110" s="90"/>
      <c r="AJ110" s="91" t="s">
        <v>1031</v>
      </c>
      <c r="AK110" s="90">
        <v>4</v>
      </c>
      <c r="AL110" s="90">
        <v>1.05</v>
      </c>
      <c r="AM110" s="90">
        <v>10</v>
      </c>
      <c r="AN110" s="92">
        <v>0</v>
      </c>
      <c r="AO110" s="960"/>
    </row>
    <row r="111" spans="1:41" ht="15.75">
      <c r="A111" s="128"/>
      <c r="B111" s="128"/>
      <c r="C111" s="128"/>
      <c r="D111" s="128"/>
      <c r="E111" s="128"/>
      <c r="F111" s="128"/>
      <c r="G111" s="128"/>
      <c r="H111" s="128"/>
      <c r="I111" s="206"/>
      <c r="J111" s="80"/>
      <c r="K111" s="89"/>
      <c r="L111" s="90"/>
      <c r="M111" s="90"/>
      <c r="N111" s="90"/>
      <c r="O111" s="91">
        <v>7</v>
      </c>
      <c r="P111" s="90">
        <v>1.08</v>
      </c>
      <c r="Q111" s="90">
        <v>10</v>
      </c>
      <c r="R111" s="92">
        <v>1</v>
      </c>
      <c r="S111" s="960"/>
      <c r="T111" s="80"/>
      <c r="U111" s="89"/>
      <c r="V111" s="90"/>
      <c r="W111" s="90"/>
      <c r="X111" s="94"/>
      <c r="Y111" s="91">
        <v>6</v>
      </c>
      <c r="Z111" s="90">
        <v>1.07</v>
      </c>
      <c r="AA111" s="90">
        <v>10</v>
      </c>
      <c r="AB111" s="92">
        <v>1</v>
      </c>
      <c r="AC111" s="960"/>
      <c r="AD111" s="80"/>
      <c r="AE111" s="97"/>
      <c r="AF111" s="90"/>
      <c r="AG111" s="90"/>
      <c r="AH111" s="94"/>
      <c r="AI111" s="90"/>
      <c r="AJ111" s="91" t="s">
        <v>1032</v>
      </c>
      <c r="AK111" s="90">
        <v>5</v>
      </c>
      <c r="AL111" s="90">
        <v>1.06</v>
      </c>
      <c r="AM111" s="90">
        <v>10</v>
      </c>
      <c r="AN111" s="92">
        <v>0</v>
      </c>
      <c r="AO111" s="960"/>
    </row>
    <row r="112" spans="1:41" ht="15.75">
      <c r="A112" s="128"/>
      <c r="B112" s="128"/>
      <c r="C112" s="128"/>
      <c r="D112" s="128"/>
      <c r="E112" s="128"/>
      <c r="F112" s="128"/>
      <c r="G112" s="128"/>
      <c r="H112" s="128"/>
      <c r="I112" s="206"/>
      <c r="J112" s="80"/>
      <c r="K112" s="89"/>
      <c r="L112" s="90"/>
      <c r="M112" s="90"/>
      <c r="N112" s="90"/>
      <c r="O112" s="91">
        <v>8</v>
      </c>
      <c r="P112" s="90">
        <v>1.0900000000000001</v>
      </c>
      <c r="Q112" s="90">
        <v>10</v>
      </c>
      <c r="R112" s="92">
        <v>1</v>
      </c>
      <c r="S112" s="960"/>
      <c r="T112" s="80"/>
      <c r="U112" s="89"/>
      <c r="V112" s="90"/>
      <c r="W112" s="90"/>
      <c r="X112" s="94"/>
      <c r="Y112" s="91">
        <v>7</v>
      </c>
      <c r="Z112" s="90">
        <v>1.08</v>
      </c>
      <c r="AA112" s="90">
        <v>10</v>
      </c>
      <c r="AB112" s="92">
        <v>1</v>
      </c>
      <c r="AC112" s="960"/>
      <c r="AD112" s="80"/>
      <c r="AE112" s="97"/>
      <c r="AF112" s="90"/>
      <c r="AG112" s="90"/>
      <c r="AH112" s="94"/>
      <c r="AI112" s="90"/>
      <c r="AJ112" s="91" t="s">
        <v>1033</v>
      </c>
      <c r="AK112" s="90">
        <v>6</v>
      </c>
      <c r="AL112" s="90">
        <v>1.07</v>
      </c>
      <c r="AM112" s="90">
        <v>10</v>
      </c>
      <c r="AN112" s="92">
        <v>0</v>
      </c>
      <c r="AO112" s="960"/>
    </row>
    <row r="113" spans="1:41" ht="15.75">
      <c r="A113" s="128"/>
      <c r="B113" s="128"/>
      <c r="C113" s="128"/>
      <c r="D113" s="128"/>
      <c r="E113" s="128"/>
      <c r="F113" s="128"/>
      <c r="G113" s="128"/>
      <c r="H113" s="128"/>
      <c r="I113" s="206"/>
      <c r="J113" s="80"/>
      <c r="K113" s="89"/>
      <c r="L113" s="90"/>
      <c r="M113" s="90"/>
      <c r="N113" s="90"/>
      <c r="O113" s="91">
        <v>9</v>
      </c>
      <c r="P113" s="220" t="s">
        <v>1034</v>
      </c>
      <c r="Q113" s="90">
        <v>10</v>
      </c>
      <c r="R113" s="92">
        <v>1</v>
      </c>
      <c r="S113" s="960"/>
      <c r="T113" s="80"/>
      <c r="U113" s="89"/>
      <c r="V113" s="90"/>
      <c r="W113" s="90"/>
      <c r="X113" s="94"/>
      <c r="Y113" s="91">
        <v>8</v>
      </c>
      <c r="Z113" s="90">
        <v>1.0900000000000001</v>
      </c>
      <c r="AA113" s="90">
        <v>10</v>
      </c>
      <c r="AB113" s="92">
        <v>1</v>
      </c>
      <c r="AC113" s="960"/>
      <c r="AD113" s="80"/>
      <c r="AE113" s="97"/>
      <c r="AF113" s="90"/>
      <c r="AG113" s="90"/>
      <c r="AH113" s="94"/>
      <c r="AI113" s="90"/>
      <c r="AJ113" s="91" t="s">
        <v>1035</v>
      </c>
      <c r="AK113" s="90">
        <v>7</v>
      </c>
      <c r="AL113" s="90">
        <v>1.08</v>
      </c>
      <c r="AM113" s="90">
        <v>10</v>
      </c>
      <c r="AN113" s="92">
        <v>0</v>
      </c>
      <c r="AO113" s="960"/>
    </row>
    <row r="114" spans="1:41" ht="16.5" thickBot="1">
      <c r="A114" s="128"/>
      <c r="B114" s="128"/>
      <c r="C114" s="128"/>
      <c r="D114" s="128"/>
      <c r="E114" s="128"/>
      <c r="F114" s="128"/>
      <c r="G114" s="128"/>
      <c r="H114" s="128"/>
      <c r="I114" s="206"/>
      <c r="J114" s="80"/>
      <c r="K114" s="122"/>
      <c r="L114" s="148"/>
      <c r="M114" s="148"/>
      <c r="N114" s="148"/>
      <c r="O114" s="182">
        <v>10</v>
      </c>
      <c r="P114" s="148">
        <v>1.1100000000000001</v>
      </c>
      <c r="Q114" s="148">
        <v>10</v>
      </c>
      <c r="R114" s="138">
        <v>1</v>
      </c>
      <c r="S114" s="961"/>
      <c r="T114" s="80"/>
      <c r="U114" s="89"/>
      <c r="V114" s="90"/>
      <c r="W114" s="90"/>
      <c r="X114" s="94"/>
      <c r="Y114" s="91">
        <v>9</v>
      </c>
      <c r="Z114" s="220" t="s">
        <v>1034</v>
      </c>
      <c r="AA114" s="90">
        <v>10</v>
      </c>
      <c r="AB114" s="92">
        <v>1</v>
      </c>
      <c r="AC114" s="960"/>
      <c r="AD114" s="80"/>
      <c r="AE114" s="97"/>
      <c r="AF114" s="90"/>
      <c r="AG114" s="90"/>
      <c r="AH114" s="94"/>
      <c r="AI114" s="90"/>
      <c r="AJ114" s="91" t="s">
        <v>1036</v>
      </c>
      <c r="AK114" s="90">
        <v>8</v>
      </c>
      <c r="AL114" s="90">
        <v>1.0900000000000001</v>
      </c>
      <c r="AM114" s="90">
        <v>10</v>
      </c>
      <c r="AN114" s="92">
        <v>0</v>
      </c>
      <c r="AO114" s="960"/>
    </row>
    <row r="115" spans="1:41" ht="15.75">
      <c r="A115" s="128"/>
      <c r="B115" s="128"/>
      <c r="C115" s="128"/>
      <c r="D115" s="128"/>
      <c r="E115" s="128"/>
      <c r="F115" s="128"/>
      <c r="G115" s="128"/>
      <c r="H115" s="128"/>
      <c r="I115" s="206"/>
      <c r="J115" s="80"/>
      <c r="K115" s="128"/>
      <c r="L115" s="128"/>
      <c r="M115" s="128"/>
      <c r="N115" s="128"/>
      <c r="O115" s="128"/>
      <c r="P115" s="128"/>
      <c r="Q115" s="128"/>
      <c r="R115" s="128"/>
      <c r="S115" s="206"/>
      <c r="T115" s="80"/>
      <c r="U115" s="89"/>
      <c r="V115" s="90"/>
      <c r="W115" s="90"/>
      <c r="X115" s="94"/>
      <c r="Y115" s="91">
        <v>10</v>
      </c>
      <c r="Z115" s="90">
        <v>1.1100000000000001</v>
      </c>
      <c r="AA115" s="90">
        <v>10</v>
      </c>
      <c r="AB115" s="92">
        <v>1</v>
      </c>
      <c r="AC115" s="960"/>
      <c r="AD115" s="80"/>
      <c r="AE115" s="97"/>
      <c r="AF115" s="90"/>
      <c r="AG115" s="90"/>
      <c r="AH115" s="94"/>
      <c r="AI115" s="90"/>
      <c r="AJ115" s="91" t="s">
        <v>1037</v>
      </c>
      <c r="AK115" s="90">
        <v>9</v>
      </c>
      <c r="AL115" s="220" t="s">
        <v>1034</v>
      </c>
      <c r="AM115" s="90">
        <v>10</v>
      </c>
      <c r="AN115" s="92">
        <v>0</v>
      </c>
      <c r="AO115" s="960"/>
    </row>
    <row r="116" spans="1:41" ht="16.5" thickBot="1">
      <c r="A116" s="128"/>
      <c r="B116" s="128"/>
      <c r="C116" s="128"/>
      <c r="D116" s="128"/>
      <c r="E116" s="128"/>
      <c r="F116" s="128"/>
      <c r="G116" s="128"/>
      <c r="H116" s="128"/>
      <c r="I116" s="206"/>
      <c r="J116" s="80"/>
      <c r="K116" s="128"/>
      <c r="L116" s="128"/>
      <c r="M116" s="128"/>
      <c r="N116" s="128"/>
      <c r="O116" s="128"/>
      <c r="P116" s="128"/>
      <c r="Q116" s="128"/>
      <c r="R116" s="128"/>
      <c r="S116" s="206"/>
      <c r="T116" s="80"/>
      <c r="U116" s="122"/>
      <c r="V116" s="148"/>
      <c r="W116" s="148"/>
      <c r="X116" s="123"/>
      <c r="Y116" s="182">
        <v>255</v>
      </c>
      <c r="Z116" s="148" t="s">
        <v>624</v>
      </c>
      <c r="AA116" s="148">
        <v>10</v>
      </c>
      <c r="AB116" s="138">
        <v>1</v>
      </c>
      <c r="AC116" s="961"/>
      <c r="AD116" s="80"/>
      <c r="AE116" s="97"/>
      <c r="AF116" s="90"/>
      <c r="AG116" s="90"/>
      <c r="AH116" s="94"/>
      <c r="AI116" s="90"/>
      <c r="AJ116" s="91" t="s">
        <v>1038</v>
      </c>
      <c r="AK116" s="90">
        <v>10</v>
      </c>
      <c r="AL116" s="90">
        <v>1.1100000000000001</v>
      </c>
      <c r="AM116" s="90">
        <v>10</v>
      </c>
      <c r="AN116" s="92">
        <v>0</v>
      </c>
      <c r="AO116" s="960"/>
    </row>
    <row r="117" spans="1:41" ht="16.5" thickBot="1">
      <c r="A117" s="128"/>
      <c r="B117" s="128"/>
      <c r="C117" s="128"/>
      <c r="D117" s="128"/>
      <c r="E117" s="128"/>
      <c r="F117" s="128"/>
      <c r="G117" s="128"/>
      <c r="H117" s="128"/>
      <c r="I117" s="206"/>
      <c r="J117" s="80"/>
      <c r="K117" s="128"/>
      <c r="L117" s="128"/>
      <c r="M117" s="128"/>
      <c r="N117" s="128"/>
      <c r="O117" s="128"/>
      <c r="P117" s="128"/>
      <c r="Q117" s="128"/>
      <c r="R117" s="128"/>
      <c r="S117" s="206"/>
      <c r="T117" s="80"/>
      <c r="U117" s="128"/>
      <c r="V117" s="128"/>
      <c r="W117" s="128"/>
      <c r="X117" s="128"/>
      <c r="Y117" s="128"/>
      <c r="Z117" s="128"/>
      <c r="AA117" s="128"/>
      <c r="AB117" s="128"/>
      <c r="AC117" s="206"/>
      <c r="AD117" s="80"/>
      <c r="AE117" s="1024"/>
      <c r="AF117" s="993"/>
      <c r="AG117" s="993"/>
      <c r="AH117" s="1025"/>
      <c r="AI117" s="1025"/>
      <c r="AJ117" s="125" t="s">
        <v>1039</v>
      </c>
      <c r="AK117" s="123">
        <v>11</v>
      </c>
      <c r="AL117" s="123">
        <v>1.1200000000000001</v>
      </c>
      <c r="AM117" s="123">
        <v>10</v>
      </c>
      <c r="AN117" s="126">
        <v>0</v>
      </c>
      <c r="AO117" s="961"/>
    </row>
    <row r="118" spans="1:41" s="620" customFormat="1" ht="16.5">
      <c r="A118" s="621"/>
      <c r="B118" s="621"/>
      <c r="C118" s="621"/>
      <c r="D118" s="621"/>
      <c r="E118" s="621"/>
      <c r="F118" s="621"/>
      <c r="G118" s="621"/>
      <c r="H118" s="621"/>
      <c r="I118" s="621"/>
      <c r="J118" s="619"/>
      <c r="K118" s="617"/>
      <c r="L118" s="617"/>
      <c r="M118" s="617"/>
      <c r="N118" s="617"/>
      <c r="O118" s="617"/>
      <c r="P118" s="617"/>
      <c r="Q118" s="617"/>
      <c r="R118" s="617"/>
      <c r="S118" s="618"/>
      <c r="U118" s="617"/>
      <c r="V118" s="617"/>
      <c r="W118" s="617"/>
      <c r="X118" s="617"/>
      <c r="Y118" s="617"/>
      <c r="Z118" s="617"/>
      <c r="AA118" s="617"/>
      <c r="AB118" s="617"/>
      <c r="AC118" s="618"/>
      <c r="AD118" s="619"/>
      <c r="AE118" s="617"/>
      <c r="AF118" s="617"/>
      <c r="AG118" s="617"/>
      <c r="AH118" s="617"/>
      <c r="AI118" s="617"/>
      <c r="AJ118" s="617"/>
      <c r="AK118" s="617"/>
      <c r="AL118" s="617"/>
      <c r="AM118" s="617"/>
      <c r="AN118" s="617"/>
      <c r="AO118" s="618"/>
    </row>
    <row r="119" spans="1:41" s="621" customFormat="1" ht="17.25" thickBot="1">
      <c r="A119" s="620"/>
      <c r="B119" s="620"/>
      <c r="C119" s="620"/>
      <c r="D119" s="620"/>
      <c r="E119" s="620"/>
      <c r="F119" s="620"/>
      <c r="G119" s="620"/>
      <c r="H119" s="620"/>
      <c r="I119" s="620"/>
      <c r="J119" s="619"/>
      <c r="K119" s="620"/>
      <c r="L119" s="620"/>
      <c r="M119" s="620"/>
      <c r="N119" s="620"/>
      <c r="O119" s="620"/>
      <c r="P119" s="620"/>
      <c r="Q119" s="620"/>
      <c r="R119" s="620"/>
      <c r="S119" s="620"/>
      <c r="T119" s="619"/>
      <c r="U119" s="620"/>
      <c r="V119" s="620"/>
      <c r="W119" s="620"/>
      <c r="X119" s="620"/>
      <c r="Y119" s="620"/>
      <c r="Z119" s="620"/>
      <c r="AA119" s="620"/>
      <c r="AB119" s="620"/>
      <c r="AC119" s="620"/>
      <c r="AD119" s="620"/>
      <c r="AE119" s="620"/>
      <c r="AF119" s="620"/>
      <c r="AG119" s="620"/>
      <c r="AH119" s="620"/>
      <c r="AI119" s="620"/>
      <c r="AJ119" s="620"/>
      <c r="AK119" s="620"/>
      <c r="AL119" s="620"/>
      <c r="AM119" s="620"/>
      <c r="AN119" s="620"/>
      <c r="AO119" s="620"/>
    </row>
    <row r="120" spans="1:41" s="107" customFormat="1" ht="17.25" customHeight="1" thickBot="1">
      <c r="A120" s="1005" t="s">
        <v>1040</v>
      </c>
      <c r="B120" s="1006"/>
      <c r="C120" s="1006"/>
      <c r="D120" s="1006"/>
      <c r="E120" s="1006"/>
      <c r="F120" s="1006"/>
      <c r="G120" s="1006"/>
      <c r="H120" s="1007"/>
      <c r="I120" s="80"/>
      <c r="J120" s="80"/>
      <c r="K120" s="1005" t="s">
        <v>1041</v>
      </c>
      <c r="L120" s="1006"/>
      <c r="M120" s="1006"/>
      <c r="N120" s="1006"/>
      <c r="O120" s="1006"/>
      <c r="P120" s="1006"/>
      <c r="Q120" s="1006"/>
      <c r="R120" s="1007"/>
      <c r="S120" s="80"/>
      <c r="T120" s="80"/>
      <c r="U120" s="1005" t="s">
        <v>1042</v>
      </c>
      <c r="V120" s="1006"/>
      <c r="W120" s="1006"/>
      <c r="X120" s="1006"/>
      <c r="Y120" s="1006"/>
      <c r="Z120" s="1006"/>
      <c r="AA120" s="1006"/>
      <c r="AB120" s="1007"/>
      <c r="AC120" s="80"/>
      <c r="AD120" s="80"/>
      <c r="AE120" s="1005" t="s">
        <v>1043</v>
      </c>
      <c r="AF120" s="1006"/>
      <c r="AG120" s="1006"/>
      <c r="AH120" s="1006"/>
      <c r="AI120" s="1006"/>
      <c r="AJ120" s="1006"/>
      <c r="AK120" s="1006"/>
      <c r="AL120" s="1006"/>
      <c r="AM120" s="1006"/>
      <c r="AN120" s="1007"/>
      <c r="AO120" s="80"/>
    </row>
    <row r="121" spans="1:41" s="107" customFormat="1" ht="31.5">
      <c r="A121" s="978" t="s">
        <v>428</v>
      </c>
      <c r="B121" s="958"/>
      <c r="C121" s="958"/>
      <c r="D121" s="979"/>
      <c r="E121" s="956" t="s">
        <v>429</v>
      </c>
      <c r="F121" s="957"/>
      <c r="G121" s="958"/>
      <c r="H121" s="959"/>
      <c r="I121" s="83" t="s">
        <v>1044</v>
      </c>
      <c r="J121" s="80"/>
      <c r="K121" s="978" t="s">
        <v>428</v>
      </c>
      <c r="L121" s="958"/>
      <c r="M121" s="958"/>
      <c r="N121" s="979"/>
      <c r="O121" s="956" t="s">
        <v>429</v>
      </c>
      <c r="P121" s="957"/>
      <c r="Q121" s="958"/>
      <c r="R121" s="959"/>
      <c r="S121" s="83" t="s">
        <v>1044</v>
      </c>
      <c r="T121" s="80"/>
      <c r="U121" s="978" t="s">
        <v>428</v>
      </c>
      <c r="V121" s="958"/>
      <c r="W121" s="958"/>
      <c r="X121" s="979"/>
      <c r="Y121" s="956" t="s">
        <v>429</v>
      </c>
      <c r="Z121" s="957"/>
      <c r="AA121" s="958"/>
      <c r="AB121" s="959"/>
      <c r="AC121" s="83" t="s">
        <v>1044</v>
      </c>
      <c r="AD121" s="80"/>
      <c r="AE121" s="978" t="s">
        <v>428</v>
      </c>
      <c r="AF121" s="958"/>
      <c r="AG121" s="958"/>
      <c r="AH121" s="979"/>
      <c r="AI121" s="979"/>
      <c r="AJ121" s="956" t="s">
        <v>956</v>
      </c>
      <c r="AK121" s="957"/>
      <c r="AL121" s="958"/>
      <c r="AM121" s="958"/>
      <c r="AN121" s="959"/>
      <c r="AO121" s="195" t="s">
        <v>1045</v>
      </c>
    </row>
    <row r="122" spans="1:41" s="107" customFormat="1" ht="47.25">
      <c r="A122" s="89" t="s">
        <v>958</v>
      </c>
      <c r="B122" s="90" t="s">
        <v>304</v>
      </c>
      <c r="C122" s="90" t="s">
        <v>434</v>
      </c>
      <c r="D122" s="90" t="s">
        <v>959</v>
      </c>
      <c r="E122" s="91" t="s">
        <v>436</v>
      </c>
      <c r="F122" s="90" t="s">
        <v>304</v>
      </c>
      <c r="G122" s="90" t="s">
        <v>960</v>
      </c>
      <c r="H122" s="92" t="s">
        <v>437</v>
      </c>
      <c r="I122" s="93" t="s">
        <v>2074</v>
      </c>
      <c r="J122" s="80"/>
      <c r="K122" s="89" t="s">
        <v>958</v>
      </c>
      <c r="L122" s="90" t="s">
        <v>304</v>
      </c>
      <c r="M122" s="90" t="s">
        <v>434</v>
      </c>
      <c r="N122" s="90" t="s">
        <v>959</v>
      </c>
      <c r="O122" s="91" t="s">
        <v>436</v>
      </c>
      <c r="P122" s="90" t="s">
        <v>304</v>
      </c>
      <c r="Q122" s="90" t="s">
        <v>434</v>
      </c>
      <c r="R122" s="92" t="s">
        <v>437</v>
      </c>
      <c r="S122" s="93" t="s">
        <v>2074</v>
      </c>
      <c r="T122" s="80"/>
      <c r="U122" s="89" t="s">
        <v>436</v>
      </c>
      <c r="V122" s="90" t="s">
        <v>304</v>
      </c>
      <c r="W122" s="90" t="s">
        <v>960</v>
      </c>
      <c r="X122" s="94" t="s">
        <v>437</v>
      </c>
      <c r="Y122" s="95" t="s">
        <v>436</v>
      </c>
      <c r="Z122" s="90" t="s">
        <v>304</v>
      </c>
      <c r="AA122" s="90" t="s">
        <v>960</v>
      </c>
      <c r="AB122" s="96" t="s">
        <v>437</v>
      </c>
      <c r="AC122" s="93" t="s">
        <v>2074</v>
      </c>
      <c r="AD122" s="80"/>
      <c r="AE122" s="97" t="s">
        <v>961</v>
      </c>
      <c r="AF122" s="90" t="s">
        <v>962</v>
      </c>
      <c r="AG122" s="90" t="s">
        <v>304</v>
      </c>
      <c r="AH122" s="94" t="s">
        <v>341</v>
      </c>
      <c r="AI122" s="90" t="s">
        <v>963</v>
      </c>
      <c r="AJ122" s="91" t="s">
        <v>444</v>
      </c>
      <c r="AK122" s="90" t="s">
        <v>962</v>
      </c>
      <c r="AL122" s="90" t="s">
        <v>304</v>
      </c>
      <c r="AM122" s="90" t="s">
        <v>341</v>
      </c>
      <c r="AN122" s="92" t="s">
        <v>446</v>
      </c>
      <c r="AO122" s="93" t="s">
        <v>2074</v>
      </c>
    </row>
    <row r="123" spans="1:41" s="107" customFormat="1" ht="16.5">
      <c r="A123" s="89">
        <v>1</v>
      </c>
      <c r="B123" s="219" t="s">
        <v>1046</v>
      </c>
      <c r="C123" s="94">
        <v>10</v>
      </c>
      <c r="D123" s="94">
        <v>1</v>
      </c>
      <c r="E123" s="1031"/>
      <c r="F123" s="1032"/>
      <c r="G123" s="1029"/>
      <c r="H123" s="1033"/>
      <c r="I123" s="1008"/>
      <c r="J123" s="80"/>
      <c r="K123" s="89">
        <v>1</v>
      </c>
      <c r="L123" s="219" t="s">
        <v>1046</v>
      </c>
      <c r="M123" s="94">
        <v>10</v>
      </c>
      <c r="N123" s="94">
        <v>1</v>
      </c>
      <c r="O123" s="91"/>
      <c r="P123" s="90"/>
      <c r="Q123" s="90"/>
      <c r="R123" s="92"/>
      <c r="S123" s="962"/>
      <c r="T123" s="103"/>
      <c r="U123" s="89">
        <v>1</v>
      </c>
      <c r="V123" s="219" t="s">
        <v>1046</v>
      </c>
      <c r="W123" s="94">
        <v>10</v>
      </c>
      <c r="X123" s="94">
        <v>1</v>
      </c>
      <c r="Y123" s="91"/>
      <c r="Z123" s="90"/>
      <c r="AA123" s="90"/>
      <c r="AB123" s="92"/>
      <c r="AC123" s="962"/>
      <c r="AD123" s="80"/>
      <c r="AE123" s="225" t="s">
        <v>1047</v>
      </c>
      <c r="AF123" s="90">
        <v>1</v>
      </c>
      <c r="AG123" s="220" t="s">
        <v>1046</v>
      </c>
      <c r="AH123" s="90">
        <v>10</v>
      </c>
      <c r="AI123" s="90">
        <v>0</v>
      </c>
      <c r="AJ123" s="91"/>
      <c r="AK123" s="90"/>
      <c r="AL123" s="90"/>
      <c r="AM123" s="90"/>
      <c r="AN123" s="92"/>
      <c r="AO123" s="1008"/>
    </row>
    <row r="124" spans="1:41" s="107" customFormat="1" ht="17.25" thickBot="1">
      <c r="A124" s="1024"/>
      <c r="B124" s="993"/>
      <c r="C124" s="993"/>
      <c r="D124" s="1025"/>
      <c r="E124" s="991" t="s">
        <v>447</v>
      </c>
      <c r="F124" s="992"/>
      <c r="G124" s="993"/>
      <c r="H124" s="994"/>
      <c r="I124" s="1010"/>
      <c r="J124" s="80"/>
      <c r="K124" s="122"/>
      <c r="L124" s="123"/>
      <c r="M124" s="123"/>
      <c r="N124" s="123"/>
      <c r="O124" s="991" t="s">
        <v>447</v>
      </c>
      <c r="P124" s="992"/>
      <c r="Q124" s="993"/>
      <c r="R124" s="994"/>
      <c r="S124" s="961"/>
      <c r="T124" s="103"/>
      <c r="U124" s="122"/>
      <c r="V124" s="148"/>
      <c r="W124" s="148"/>
      <c r="X124" s="123"/>
      <c r="Y124" s="991" t="s">
        <v>447</v>
      </c>
      <c r="Z124" s="992"/>
      <c r="AA124" s="993"/>
      <c r="AB124" s="994"/>
      <c r="AC124" s="961"/>
      <c r="AD124" s="103"/>
      <c r="AE124" s="181"/>
      <c r="AF124" s="148"/>
      <c r="AG124" s="148"/>
      <c r="AH124" s="148"/>
      <c r="AI124" s="148"/>
      <c r="AJ124" s="991" t="s">
        <v>447</v>
      </c>
      <c r="AK124" s="992"/>
      <c r="AL124" s="993"/>
      <c r="AM124" s="993"/>
      <c r="AN124" s="994"/>
      <c r="AO124" s="1010"/>
    </row>
    <row r="125" spans="1:41" s="620" customFormat="1" ht="15.75">
      <c r="A125" s="617"/>
      <c r="B125" s="617"/>
      <c r="C125" s="617"/>
      <c r="D125" s="617"/>
      <c r="E125" s="617"/>
      <c r="F125" s="617"/>
      <c r="G125" s="617"/>
      <c r="H125" s="617"/>
      <c r="I125" s="617"/>
      <c r="J125" s="619"/>
      <c r="AE125" s="617"/>
      <c r="AF125" s="617"/>
      <c r="AG125" s="617"/>
      <c r="AH125" s="617"/>
      <c r="AI125" s="617"/>
      <c r="AJ125" s="622"/>
      <c r="AK125" s="617"/>
      <c r="AL125" s="617"/>
      <c r="AM125" s="617"/>
      <c r="AN125" s="623"/>
      <c r="AO125" s="624"/>
    </row>
    <row r="126" spans="1:41" s="619" customFormat="1" ht="16.5" thickBot="1">
      <c r="A126" s="617"/>
      <c r="B126" s="617"/>
      <c r="C126" s="617"/>
      <c r="D126" s="617"/>
      <c r="E126" s="617"/>
      <c r="F126" s="617"/>
      <c r="G126" s="617"/>
      <c r="H126" s="617"/>
      <c r="I126" s="617"/>
      <c r="K126" s="620"/>
      <c r="L126" s="620"/>
      <c r="M126" s="620"/>
      <c r="N126" s="620"/>
      <c r="O126" s="620"/>
      <c r="P126" s="620"/>
      <c r="Q126" s="620"/>
      <c r="R126" s="620"/>
      <c r="S126" s="620"/>
      <c r="U126" s="620"/>
      <c r="V126" s="620"/>
      <c r="W126" s="620"/>
      <c r="X126" s="620"/>
      <c r="Y126" s="620"/>
      <c r="Z126" s="620"/>
      <c r="AA126" s="620"/>
      <c r="AB126" s="620"/>
      <c r="AC126" s="620"/>
      <c r="AD126" s="620"/>
      <c r="AE126" s="620"/>
      <c r="AF126" s="620"/>
      <c r="AG126" s="620"/>
      <c r="AH126" s="620"/>
      <c r="AI126" s="620"/>
      <c r="AJ126" s="620"/>
      <c r="AK126" s="620"/>
      <c r="AL126" s="620"/>
      <c r="AM126" s="620"/>
      <c r="AN126" s="620"/>
      <c r="AO126" s="620"/>
    </row>
    <row r="127" spans="1:41" s="82" customFormat="1" ht="16.5" customHeight="1" thickBot="1">
      <c r="A127" s="1005" t="s">
        <v>1048</v>
      </c>
      <c r="B127" s="1006"/>
      <c r="C127" s="1006"/>
      <c r="D127" s="1006"/>
      <c r="E127" s="1006"/>
      <c r="F127" s="1006"/>
      <c r="G127" s="1006"/>
      <c r="H127" s="1007"/>
      <c r="I127" s="80"/>
      <c r="J127" s="80"/>
      <c r="K127" s="1005" t="s">
        <v>1049</v>
      </c>
      <c r="L127" s="1006"/>
      <c r="M127" s="1006"/>
      <c r="N127" s="1006"/>
      <c r="O127" s="1006"/>
      <c r="P127" s="1006"/>
      <c r="Q127" s="1006"/>
      <c r="R127" s="1007"/>
      <c r="S127" s="80"/>
      <c r="T127" s="80"/>
      <c r="U127" s="1005" t="s">
        <v>1050</v>
      </c>
      <c r="V127" s="1006"/>
      <c r="W127" s="1006"/>
      <c r="X127" s="1006"/>
      <c r="Y127" s="1006"/>
      <c r="Z127" s="1006"/>
      <c r="AA127" s="1006"/>
      <c r="AB127" s="1007"/>
      <c r="AC127" s="80"/>
      <c r="AD127" s="80"/>
      <c r="AE127" s="1005" t="s">
        <v>1051</v>
      </c>
      <c r="AF127" s="1006"/>
      <c r="AG127" s="1006"/>
      <c r="AH127" s="1006"/>
      <c r="AI127" s="1006"/>
      <c r="AJ127" s="1006"/>
      <c r="AK127" s="1006"/>
      <c r="AL127" s="1006"/>
      <c r="AM127" s="1006"/>
      <c r="AN127" s="1007"/>
      <c r="AO127" s="80"/>
    </row>
    <row r="128" spans="1:41" s="82" customFormat="1" ht="31.5">
      <c r="A128" s="978" t="s">
        <v>428</v>
      </c>
      <c r="B128" s="958"/>
      <c r="C128" s="958"/>
      <c r="D128" s="979"/>
      <c r="E128" s="956" t="s">
        <v>429</v>
      </c>
      <c r="F128" s="957"/>
      <c r="G128" s="958"/>
      <c r="H128" s="959"/>
      <c r="I128" s="83" t="s">
        <v>1052</v>
      </c>
      <c r="J128" s="80"/>
      <c r="K128" s="978" t="s">
        <v>428</v>
      </c>
      <c r="L128" s="958"/>
      <c r="M128" s="958"/>
      <c r="N128" s="979"/>
      <c r="O128" s="956" t="s">
        <v>429</v>
      </c>
      <c r="P128" s="957"/>
      <c r="Q128" s="958"/>
      <c r="R128" s="959"/>
      <c r="S128" s="195" t="s">
        <v>1053</v>
      </c>
      <c r="T128" s="80"/>
      <c r="U128" s="978" t="s">
        <v>428</v>
      </c>
      <c r="V128" s="958"/>
      <c r="W128" s="958"/>
      <c r="X128" s="979"/>
      <c r="Y128" s="956" t="s">
        <v>429</v>
      </c>
      <c r="Z128" s="957"/>
      <c r="AA128" s="958"/>
      <c r="AB128" s="959"/>
      <c r="AC128" s="195" t="s">
        <v>1053</v>
      </c>
      <c r="AD128" s="80"/>
      <c r="AE128" s="978" t="s">
        <v>428</v>
      </c>
      <c r="AF128" s="958"/>
      <c r="AG128" s="958"/>
      <c r="AH128" s="979"/>
      <c r="AI128" s="979"/>
      <c r="AJ128" s="956" t="s">
        <v>956</v>
      </c>
      <c r="AK128" s="957"/>
      <c r="AL128" s="958"/>
      <c r="AM128" s="958"/>
      <c r="AN128" s="959"/>
      <c r="AO128" s="195" t="s">
        <v>1053</v>
      </c>
    </row>
    <row r="129" spans="1:41" s="82" customFormat="1" ht="47.25">
      <c r="A129" s="89" t="s">
        <v>958</v>
      </c>
      <c r="B129" s="90" t="s">
        <v>304</v>
      </c>
      <c r="C129" s="90" t="s">
        <v>434</v>
      </c>
      <c r="D129" s="90" t="s">
        <v>959</v>
      </c>
      <c r="E129" s="91" t="s">
        <v>436</v>
      </c>
      <c r="F129" s="90" t="s">
        <v>304</v>
      </c>
      <c r="G129" s="90" t="s">
        <v>434</v>
      </c>
      <c r="H129" s="92" t="s">
        <v>437</v>
      </c>
      <c r="I129" s="93" t="s">
        <v>2074</v>
      </c>
      <c r="J129" s="80"/>
      <c r="K129" s="89" t="s">
        <v>958</v>
      </c>
      <c r="L129" s="90" t="s">
        <v>304</v>
      </c>
      <c r="M129" s="90" t="s">
        <v>434</v>
      </c>
      <c r="N129" s="90" t="s">
        <v>959</v>
      </c>
      <c r="O129" s="91" t="s">
        <v>436</v>
      </c>
      <c r="P129" s="90" t="s">
        <v>304</v>
      </c>
      <c r="Q129" s="90" t="s">
        <v>960</v>
      </c>
      <c r="R129" s="92" t="s">
        <v>437</v>
      </c>
      <c r="S129" s="93" t="s">
        <v>2074</v>
      </c>
      <c r="T129" s="80"/>
      <c r="U129" s="89" t="s">
        <v>436</v>
      </c>
      <c r="V129" s="90" t="s">
        <v>304</v>
      </c>
      <c r="W129" s="90" t="s">
        <v>960</v>
      </c>
      <c r="X129" s="94" t="s">
        <v>437</v>
      </c>
      <c r="Y129" s="95" t="s">
        <v>436</v>
      </c>
      <c r="Z129" s="90" t="s">
        <v>304</v>
      </c>
      <c r="AA129" s="90" t="s">
        <v>960</v>
      </c>
      <c r="AB129" s="96" t="s">
        <v>437</v>
      </c>
      <c r="AC129" s="93" t="s">
        <v>2074</v>
      </c>
      <c r="AD129" s="80"/>
      <c r="AE129" s="97" t="s">
        <v>961</v>
      </c>
      <c r="AF129" s="90" t="s">
        <v>962</v>
      </c>
      <c r="AG129" s="90" t="s">
        <v>304</v>
      </c>
      <c r="AH129" s="94" t="s">
        <v>341</v>
      </c>
      <c r="AI129" s="90" t="s">
        <v>963</v>
      </c>
      <c r="AJ129" s="91" t="s">
        <v>444</v>
      </c>
      <c r="AK129" s="90" t="s">
        <v>962</v>
      </c>
      <c r="AL129" s="90" t="s">
        <v>304</v>
      </c>
      <c r="AM129" s="90" t="s">
        <v>341</v>
      </c>
      <c r="AN129" s="92" t="s">
        <v>446</v>
      </c>
      <c r="AO129" s="93" t="s">
        <v>2074</v>
      </c>
    </row>
    <row r="130" spans="1:41" s="82" customFormat="1" ht="15.75">
      <c r="A130" s="89">
        <v>5</v>
      </c>
      <c r="B130" s="90">
        <v>0.96</v>
      </c>
      <c r="C130" s="90">
        <v>10</v>
      </c>
      <c r="D130" s="90">
        <v>1</v>
      </c>
      <c r="E130" s="91"/>
      <c r="F130" s="90"/>
      <c r="G130" s="90"/>
      <c r="H130" s="92"/>
      <c r="I130" s="207"/>
      <c r="J130" s="80"/>
      <c r="K130" s="89">
        <v>10</v>
      </c>
      <c r="L130" s="90">
        <v>0.91</v>
      </c>
      <c r="M130" s="90">
        <v>10</v>
      </c>
      <c r="N130" s="90">
        <v>1</v>
      </c>
      <c r="O130" s="91"/>
      <c r="P130" s="90"/>
      <c r="Q130" s="90"/>
      <c r="R130" s="92"/>
      <c r="S130" s="962"/>
      <c r="T130" s="80"/>
      <c r="U130" s="89">
        <v>255</v>
      </c>
      <c r="V130" s="220" t="s">
        <v>624</v>
      </c>
      <c r="W130" s="90">
        <v>10</v>
      </c>
      <c r="X130" s="94">
        <v>1</v>
      </c>
      <c r="Y130" s="95"/>
      <c r="Z130" s="90"/>
      <c r="AA130" s="90"/>
      <c r="AB130" s="96"/>
      <c r="AC130" s="962"/>
      <c r="AD130" s="80"/>
      <c r="AE130" s="101" t="s">
        <v>1054</v>
      </c>
      <c r="AF130" s="136">
        <v>11</v>
      </c>
      <c r="AG130" s="194" t="s">
        <v>1014</v>
      </c>
      <c r="AH130" s="167">
        <v>10</v>
      </c>
      <c r="AI130" s="136">
        <v>0</v>
      </c>
      <c r="AJ130" s="135"/>
      <c r="AK130" s="136"/>
      <c r="AL130" s="136"/>
      <c r="AM130" s="136"/>
      <c r="AN130" s="137"/>
      <c r="AO130" s="962"/>
    </row>
    <row r="131" spans="1:41" s="82" customFormat="1" ht="15.75">
      <c r="A131" s="89">
        <v>4</v>
      </c>
      <c r="B131" s="90">
        <v>0.97</v>
      </c>
      <c r="C131" s="90">
        <v>10</v>
      </c>
      <c r="D131" s="90">
        <v>1</v>
      </c>
      <c r="E131" s="91"/>
      <c r="F131" s="90"/>
      <c r="G131" s="90"/>
      <c r="H131" s="92"/>
      <c r="I131" s="207"/>
      <c r="J131" s="80"/>
      <c r="K131" s="89">
        <v>9</v>
      </c>
      <c r="L131" s="90">
        <v>0.92</v>
      </c>
      <c r="M131" s="90">
        <v>10</v>
      </c>
      <c r="N131" s="90">
        <v>1</v>
      </c>
      <c r="O131" s="91"/>
      <c r="P131" s="90"/>
      <c r="Q131" s="90"/>
      <c r="R131" s="92"/>
      <c r="S131" s="960"/>
      <c r="T131" s="80"/>
      <c r="U131" s="89">
        <v>10</v>
      </c>
      <c r="V131" s="90">
        <v>0.91</v>
      </c>
      <c r="W131" s="90">
        <v>10</v>
      </c>
      <c r="X131" s="90">
        <v>1</v>
      </c>
      <c r="Y131" s="95"/>
      <c r="Z131" s="90"/>
      <c r="AA131" s="90"/>
      <c r="AB131" s="96"/>
      <c r="AC131" s="960"/>
      <c r="AD131" s="80"/>
      <c r="AE131" s="101" t="s">
        <v>1055</v>
      </c>
      <c r="AF131" s="136">
        <v>10</v>
      </c>
      <c r="AG131" s="136">
        <v>0.91</v>
      </c>
      <c r="AH131" s="167">
        <v>10</v>
      </c>
      <c r="AI131" s="136">
        <v>0</v>
      </c>
      <c r="AJ131" s="135"/>
      <c r="AK131" s="136"/>
      <c r="AL131" s="136"/>
      <c r="AM131" s="136"/>
      <c r="AN131" s="137"/>
      <c r="AO131" s="960"/>
    </row>
    <row r="132" spans="1:41" s="82" customFormat="1" ht="15.75">
      <c r="A132" s="89">
        <v>3</v>
      </c>
      <c r="B132" s="94">
        <v>0.98</v>
      </c>
      <c r="C132" s="94">
        <v>10</v>
      </c>
      <c r="D132" s="94">
        <v>1</v>
      </c>
      <c r="E132" s="111"/>
      <c r="F132" s="112"/>
      <c r="G132" s="112"/>
      <c r="H132" s="113"/>
      <c r="I132" s="612"/>
      <c r="J132" s="80"/>
      <c r="K132" s="89">
        <v>8</v>
      </c>
      <c r="L132" s="90">
        <v>0.93</v>
      </c>
      <c r="M132" s="90">
        <v>10</v>
      </c>
      <c r="N132" s="90">
        <v>1</v>
      </c>
      <c r="O132" s="91"/>
      <c r="P132" s="90"/>
      <c r="Q132" s="90"/>
      <c r="R132" s="92"/>
      <c r="S132" s="960"/>
      <c r="T132" s="80"/>
      <c r="U132" s="89">
        <v>9</v>
      </c>
      <c r="V132" s="90">
        <v>0.92</v>
      </c>
      <c r="W132" s="90">
        <v>10</v>
      </c>
      <c r="X132" s="90">
        <v>1</v>
      </c>
      <c r="Y132" s="95"/>
      <c r="Z132" s="90"/>
      <c r="AA132" s="90"/>
      <c r="AB132" s="96"/>
      <c r="AC132" s="960"/>
      <c r="AD132" s="80"/>
      <c r="AE132" s="101" t="s">
        <v>1056</v>
      </c>
      <c r="AF132" s="136">
        <v>9</v>
      </c>
      <c r="AG132" s="136">
        <v>0.92</v>
      </c>
      <c r="AH132" s="167">
        <v>10</v>
      </c>
      <c r="AI132" s="136">
        <v>0</v>
      </c>
      <c r="AJ132" s="135"/>
      <c r="AK132" s="136"/>
      <c r="AL132" s="136"/>
      <c r="AM132" s="136"/>
      <c r="AN132" s="137"/>
      <c r="AO132" s="960"/>
    </row>
    <row r="133" spans="1:41" s="82" customFormat="1" ht="15.75">
      <c r="A133" s="89">
        <v>2</v>
      </c>
      <c r="B133" s="94">
        <v>0.99</v>
      </c>
      <c r="C133" s="94">
        <v>10</v>
      </c>
      <c r="D133" s="94">
        <v>1</v>
      </c>
      <c r="E133" s="111"/>
      <c r="F133" s="112"/>
      <c r="G133" s="112"/>
      <c r="H133" s="113"/>
      <c r="I133" s="207"/>
      <c r="J133" s="80"/>
      <c r="K133" s="89">
        <v>7</v>
      </c>
      <c r="L133" s="90">
        <v>0.94</v>
      </c>
      <c r="M133" s="90">
        <v>10</v>
      </c>
      <c r="N133" s="90">
        <v>1</v>
      </c>
      <c r="O133" s="91"/>
      <c r="P133" s="90"/>
      <c r="Q133" s="90"/>
      <c r="R133" s="92"/>
      <c r="S133" s="960"/>
      <c r="T133" s="80"/>
      <c r="U133" s="89">
        <v>8</v>
      </c>
      <c r="V133" s="90">
        <v>0.93</v>
      </c>
      <c r="W133" s="90">
        <v>10</v>
      </c>
      <c r="X133" s="90">
        <v>1</v>
      </c>
      <c r="Y133" s="95"/>
      <c r="Z133" s="90"/>
      <c r="AA133" s="90"/>
      <c r="AB133" s="96"/>
      <c r="AC133" s="960"/>
      <c r="AD133" s="80"/>
      <c r="AE133" s="101" t="s">
        <v>1057</v>
      </c>
      <c r="AF133" s="136">
        <v>8</v>
      </c>
      <c r="AG133" s="136">
        <v>0.93</v>
      </c>
      <c r="AH133" s="167">
        <v>10</v>
      </c>
      <c r="AI133" s="136">
        <v>0</v>
      </c>
      <c r="AJ133" s="135"/>
      <c r="AK133" s="136"/>
      <c r="AL133" s="136"/>
      <c r="AM133" s="136"/>
      <c r="AN133" s="137"/>
      <c r="AO133" s="960"/>
    </row>
    <row r="134" spans="1:41" s="82" customFormat="1" ht="15.75">
      <c r="A134" s="89">
        <v>1</v>
      </c>
      <c r="B134" s="219" t="s">
        <v>1026</v>
      </c>
      <c r="C134" s="94">
        <v>10</v>
      </c>
      <c r="D134" s="94">
        <v>1</v>
      </c>
      <c r="E134" s="111"/>
      <c r="F134" s="112"/>
      <c r="G134" s="112"/>
      <c r="H134" s="113"/>
      <c r="I134" s="207"/>
      <c r="J134" s="80"/>
      <c r="K134" s="89">
        <v>6</v>
      </c>
      <c r="L134" s="90">
        <v>0.95</v>
      </c>
      <c r="M134" s="90">
        <v>10</v>
      </c>
      <c r="N134" s="90">
        <v>1</v>
      </c>
      <c r="O134" s="91"/>
      <c r="P134" s="90"/>
      <c r="Q134" s="90"/>
      <c r="R134" s="92"/>
      <c r="S134" s="960"/>
      <c r="T134" s="80"/>
      <c r="U134" s="89">
        <v>7</v>
      </c>
      <c r="V134" s="90">
        <v>0.94</v>
      </c>
      <c r="W134" s="90">
        <v>10</v>
      </c>
      <c r="X134" s="90">
        <v>1</v>
      </c>
      <c r="Y134" s="95"/>
      <c r="Z134" s="90"/>
      <c r="AA134" s="90"/>
      <c r="AB134" s="96"/>
      <c r="AC134" s="960"/>
      <c r="AD134" s="80"/>
      <c r="AE134" s="101" t="s">
        <v>1058</v>
      </c>
      <c r="AF134" s="136">
        <v>7</v>
      </c>
      <c r="AG134" s="136">
        <v>0.94</v>
      </c>
      <c r="AH134" s="167">
        <v>10</v>
      </c>
      <c r="AI134" s="136">
        <v>0</v>
      </c>
      <c r="AJ134" s="135"/>
      <c r="AK134" s="136"/>
      <c r="AL134" s="136"/>
      <c r="AM134" s="136"/>
      <c r="AN134" s="137"/>
      <c r="AO134" s="960"/>
    </row>
    <row r="135" spans="1:41" s="82" customFormat="1" ht="16.5" thickBot="1">
      <c r="A135" s="104"/>
      <c r="B135" s="105"/>
      <c r="C135" s="105"/>
      <c r="D135" s="106"/>
      <c r="E135" s="991" t="s">
        <v>447</v>
      </c>
      <c r="F135" s="992"/>
      <c r="G135" s="993"/>
      <c r="H135" s="994"/>
      <c r="I135" s="210"/>
      <c r="J135" s="80"/>
      <c r="K135" s="89">
        <v>5</v>
      </c>
      <c r="L135" s="90">
        <v>0.96</v>
      </c>
      <c r="M135" s="90">
        <v>10</v>
      </c>
      <c r="N135" s="90">
        <v>1</v>
      </c>
      <c r="O135" s="91"/>
      <c r="P135" s="90"/>
      <c r="Q135" s="90"/>
      <c r="R135" s="92"/>
      <c r="S135" s="960"/>
      <c r="T135" s="80"/>
      <c r="U135" s="89">
        <v>6</v>
      </c>
      <c r="V135" s="90">
        <v>0.95</v>
      </c>
      <c r="W135" s="90">
        <v>10</v>
      </c>
      <c r="X135" s="90">
        <v>1</v>
      </c>
      <c r="Y135" s="95"/>
      <c r="Z135" s="90"/>
      <c r="AA135" s="90"/>
      <c r="AB135" s="96"/>
      <c r="AC135" s="960"/>
      <c r="AD135" s="80"/>
      <c r="AE135" s="101" t="s">
        <v>1059</v>
      </c>
      <c r="AF135" s="136">
        <v>6</v>
      </c>
      <c r="AG135" s="136">
        <v>0.95</v>
      </c>
      <c r="AH135" s="167">
        <v>10</v>
      </c>
      <c r="AI135" s="136">
        <v>0</v>
      </c>
      <c r="AJ135" s="135"/>
      <c r="AK135" s="136"/>
      <c r="AL135" s="136"/>
      <c r="AM135" s="136"/>
      <c r="AN135" s="137"/>
      <c r="AO135" s="960"/>
    </row>
    <row r="136" spans="1:41" s="82" customFormat="1" ht="15.75">
      <c r="A136" s="205"/>
      <c r="B136" s="205"/>
      <c r="C136" s="205"/>
      <c r="D136" s="205"/>
      <c r="E136" s="128"/>
      <c r="F136" s="128"/>
      <c r="G136" s="128"/>
      <c r="H136" s="128"/>
      <c r="I136" s="211"/>
      <c r="J136" s="80"/>
      <c r="K136" s="89">
        <v>4</v>
      </c>
      <c r="L136" s="90">
        <v>0.97</v>
      </c>
      <c r="M136" s="90">
        <v>10</v>
      </c>
      <c r="N136" s="90">
        <v>1</v>
      </c>
      <c r="O136" s="91"/>
      <c r="P136" s="90"/>
      <c r="Q136" s="90"/>
      <c r="R136" s="92"/>
      <c r="S136" s="960"/>
      <c r="T136" s="80"/>
      <c r="U136" s="89">
        <v>5</v>
      </c>
      <c r="V136" s="90">
        <v>0.96</v>
      </c>
      <c r="W136" s="90">
        <v>10</v>
      </c>
      <c r="X136" s="90">
        <v>1</v>
      </c>
      <c r="Y136" s="95"/>
      <c r="Z136" s="90"/>
      <c r="AA136" s="90"/>
      <c r="AB136" s="96"/>
      <c r="AC136" s="960"/>
      <c r="AD136" s="80"/>
      <c r="AE136" s="101" t="s">
        <v>1060</v>
      </c>
      <c r="AF136" s="136">
        <v>5</v>
      </c>
      <c r="AG136" s="136">
        <v>0.96</v>
      </c>
      <c r="AH136" s="167">
        <v>10</v>
      </c>
      <c r="AI136" s="136">
        <v>0</v>
      </c>
      <c r="AJ136" s="135"/>
      <c r="AK136" s="136"/>
      <c r="AL136" s="136"/>
      <c r="AM136" s="136"/>
      <c r="AN136" s="137"/>
      <c r="AO136" s="960"/>
    </row>
    <row r="137" spans="1:41" s="82" customFormat="1" ht="15.75">
      <c r="A137" s="205"/>
      <c r="B137" s="205"/>
      <c r="C137" s="205"/>
      <c r="D137" s="205"/>
      <c r="E137" s="128"/>
      <c r="F137" s="128"/>
      <c r="G137" s="128"/>
      <c r="H137" s="128"/>
      <c r="I137" s="211"/>
      <c r="J137" s="80"/>
      <c r="K137" s="89">
        <v>3</v>
      </c>
      <c r="L137" s="90">
        <v>0.98</v>
      </c>
      <c r="M137" s="90">
        <v>10</v>
      </c>
      <c r="N137" s="90">
        <v>1</v>
      </c>
      <c r="O137" s="91"/>
      <c r="P137" s="90"/>
      <c r="Q137" s="90"/>
      <c r="R137" s="92"/>
      <c r="S137" s="960"/>
      <c r="T137" s="80"/>
      <c r="U137" s="89">
        <v>4</v>
      </c>
      <c r="V137" s="90">
        <v>0.97</v>
      </c>
      <c r="W137" s="90">
        <v>10</v>
      </c>
      <c r="X137" s="90">
        <v>1</v>
      </c>
      <c r="Y137" s="95"/>
      <c r="Z137" s="90"/>
      <c r="AA137" s="90"/>
      <c r="AB137" s="96"/>
      <c r="AC137" s="960"/>
      <c r="AD137" s="80"/>
      <c r="AE137" s="101" t="s">
        <v>1061</v>
      </c>
      <c r="AF137" s="136">
        <v>4</v>
      </c>
      <c r="AG137" s="136">
        <v>0.97</v>
      </c>
      <c r="AH137" s="167">
        <v>10</v>
      </c>
      <c r="AI137" s="136">
        <v>0</v>
      </c>
      <c r="AJ137" s="135"/>
      <c r="AK137" s="136"/>
      <c r="AL137" s="136"/>
      <c r="AM137" s="136"/>
      <c r="AN137" s="137"/>
      <c r="AO137" s="960"/>
    </row>
    <row r="138" spans="1:41" s="82" customFormat="1" ht="15.75">
      <c r="A138" s="205"/>
      <c r="B138" s="205"/>
      <c r="C138" s="205"/>
      <c r="D138" s="205"/>
      <c r="E138" s="128"/>
      <c r="F138" s="128"/>
      <c r="G138" s="128"/>
      <c r="H138" s="128"/>
      <c r="I138" s="211"/>
      <c r="J138" s="80"/>
      <c r="K138" s="89">
        <v>2</v>
      </c>
      <c r="L138" s="90">
        <v>0.99</v>
      </c>
      <c r="M138" s="90">
        <v>10</v>
      </c>
      <c r="N138" s="90">
        <v>1</v>
      </c>
      <c r="O138" s="91"/>
      <c r="P138" s="90"/>
      <c r="Q138" s="90"/>
      <c r="R138" s="92"/>
      <c r="S138" s="960"/>
      <c r="T138" s="80"/>
      <c r="U138" s="89">
        <v>3</v>
      </c>
      <c r="V138" s="90">
        <v>0.98</v>
      </c>
      <c r="W138" s="90">
        <v>10</v>
      </c>
      <c r="X138" s="90">
        <v>1</v>
      </c>
      <c r="Y138" s="95"/>
      <c r="Z138" s="90"/>
      <c r="AA138" s="90"/>
      <c r="AB138" s="96"/>
      <c r="AC138" s="960"/>
      <c r="AD138" s="80"/>
      <c r="AE138" s="101" t="s">
        <v>1062</v>
      </c>
      <c r="AF138" s="136">
        <v>3</v>
      </c>
      <c r="AG138" s="136">
        <v>0.98</v>
      </c>
      <c r="AH138" s="167">
        <v>10</v>
      </c>
      <c r="AI138" s="136">
        <v>0</v>
      </c>
      <c r="AJ138" s="135"/>
      <c r="AK138" s="136"/>
      <c r="AL138" s="136"/>
      <c r="AM138" s="136"/>
      <c r="AN138" s="137"/>
      <c r="AO138" s="960"/>
    </row>
    <row r="139" spans="1:41" s="82" customFormat="1" ht="15.75">
      <c r="A139" s="205"/>
      <c r="B139" s="205"/>
      <c r="C139" s="205"/>
      <c r="D139" s="205"/>
      <c r="E139" s="128"/>
      <c r="F139" s="128"/>
      <c r="G139" s="128"/>
      <c r="H139" s="128"/>
      <c r="I139" s="211"/>
      <c r="J139" s="80"/>
      <c r="K139" s="89">
        <v>1</v>
      </c>
      <c r="L139" s="219" t="s">
        <v>1017</v>
      </c>
      <c r="M139" s="90">
        <v>10</v>
      </c>
      <c r="N139" s="90">
        <v>1</v>
      </c>
      <c r="O139" s="91"/>
      <c r="P139" s="90"/>
      <c r="Q139" s="90"/>
      <c r="R139" s="92"/>
      <c r="S139" s="960"/>
      <c r="T139" s="80"/>
      <c r="U139" s="89">
        <v>2</v>
      </c>
      <c r="V139" s="90">
        <v>0.99</v>
      </c>
      <c r="W139" s="90">
        <v>10</v>
      </c>
      <c r="X139" s="90">
        <v>1</v>
      </c>
      <c r="Y139" s="95"/>
      <c r="Z139" s="90"/>
      <c r="AA139" s="90"/>
      <c r="AB139" s="96"/>
      <c r="AC139" s="960"/>
      <c r="AD139" s="80"/>
      <c r="AE139" s="101" t="s">
        <v>1063</v>
      </c>
      <c r="AF139" s="136">
        <v>2</v>
      </c>
      <c r="AG139" s="136">
        <v>0.99</v>
      </c>
      <c r="AH139" s="167">
        <v>10</v>
      </c>
      <c r="AI139" s="136">
        <v>0</v>
      </c>
      <c r="AJ139" s="135"/>
      <c r="AK139" s="136"/>
      <c r="AL139" s="136"/>
      <c r="AM139" s="136"/>
      <c r="AN139" s="137"/>
      <c r="AO139" s="960"/>
    </row>
    <row r="140" spans="1:41" s="107" customFormat="1" ht="17.25" thickBot="1">
      <c r="A140" s="205"/>
      <c r="B140" s="205"/>
      <c r="C140" s="205"/>
      <c r="D140" s="205"/>
      <c r="E140" s="128"/>
      <c r="F140" s="128"/>
      <c r="G140" s="128"/>
      <c r="H140" s="128"/>
      <c r="I140" s="211"/>
      <c r="J140" s="80"/>
      <c r="K140" s="1024"/>
      <c r="L140" s="993"/>
      <c r="M140" s="993"/>
      <c r="N140" s="1025"/>
      <c r="O140" s="991" t="s">
        <v>447</v>
      </c>
      <c r="P140" s="992"/>
      <c r="Q140" s="993"/>
      <c r="R140" s="994"/>
      <c r="S140" s="961"/>
      <c r="T140" s="103"/>
      <c r="U140" s="89">
        <v>1</v>
      </c>
      <c r="V140" s="219" t="s">
        <v>1017</v>
      </c>
      <c r="W140" s="90">
        <v>10</v>
      </c>
      <c r="X140" s="90">
        <v>1</v>
      </c>
      <c r="Y140" s="1031"/>
      <c r="Z140" s="1032"/>
      <c r="AA140" s="1029"/>
      <c r="AB140" s="1033"/>
      <c r="AC140" s="960"/>
      <c r="AD140" s="80"/>
      <c r="AE140" s="101" t="s">
        <v>1064</v>
      </c>
      <c r="AF140" s="136">
        <v>1</v>
      </c>
      <c r="AG140" s="136" t="s">
        <v>1026</v>
      </c>
      <c r="AH140" s="167">
        <v>10</v>
      </c>
      <c r="AI140" s="136">
        <v>0</v>
      </c>
      <c r="AJ140" s="135"/>
      <c r="AK140" s="136"/>
      <c r="AL140" s="136"/>
      <c r="AM140" s="136"/>
      <c r="AN140" s="137"/>
      <c r="AO140" s="960"/>
    </row>
    <row r="141" spans="1:41" s="107" customFormat="1" ht="17.25" thickBot="1">
      <c r="A141" s="205"/>
      <c r="B141" s="205"/>
      <c r="C141" s="205"/>
      <c r="D141" s="205"/>
      <c r="E141" s="128"/>
      <c r="F141" s="128"/>
      <c r="G141" s="128"/>
      <c r="H141" s="128"/>
      <c r="I141" s="211"/>
      <c r="J141" s="80"/>
      <c r="K141" s="103"/>
      <c r="L141" s="103"/>
      <c r="M141" s="103"/>
      <c r="N141" s="103"/>
      <c r="O141" s="103"/>
      <c r="P141" s="103"/>
      <c r="Q141" s="103"/>
      <c r="R141" s="103"/>
      <c r="S141" s="103"/>
      <c r="U141" s="1024"/>
      <c r="V141" s="993"/>
      <c r="W141" s="993"/>
      <c r="X141" s="1025"/>
      <c r="Y141" s="991" t="s">
        <v>447</v>
      </c>
      <c r="Z141" s="992"/>
      <c r="AA141" s="993"/>
      <c r="AB141" s="994"/>
      <c r="AC141" s="961"/>
      <c r="AD141" s="103"/>
      <c r="AE141" s="171"/>
      <c r="AF141" s="148"/>
      <c r="AG141" s="148"/>
      <c r="AH141" s="123"/>
      <c r="AI141" s="148"/>
      <c r="AJ141" s="991" t="s">
        <v>447</v>
      </c>
      <c r="AK141" s="992"/>
      <c r="AL141" s="993"/>
      <c r="AM141" s="993"/>
      <c r="AN141" s="994"/>
      <c r="AO141" s="961"/>
    </row>
    <row r="142" spans="1:41" s="620" customFormat="1" ht="16.5">
      <c r="A142" s="621"/>
      <c r="B142" s="621"/>
      <c r="C142" s="621"/>
      <c r="D142" s="621"/>
      <c r="E142" s="621"/>
      <c r="F142" s="621"/>
      <c r="G142" s="621"/>
      <c r="H142" s="621"/>
      <c r="I142" s="621"/>
      <c r="J142" s="621"/>
      <c r="K142" s="621"/>
      <c r="L142" s="621"/>
      <c r="M142" s="621"/>
      <c r="N142" s="621"/>
      <c r="O142" s="621"/>
      <c r="P142" s="621"/>
      <c r="Q142" s="621"/>
      <c r="R142" s="621"/>
      <c r="S142" s="621"/>
      <c r="T142" s="619"/>
      <c r="U142" s="621"/>
      <c r="V142" s="621"/>
      <c r="W142" s="621"/>
      <c r="X142" s="621"/>
      <c r="Y142" s="621"/>
      <c r="Z142" s="621"/>
      <c r="AA142" s="621"/>
      <c r="AB142" s="621"/>
      <c r="AC142" s="621"/>
      <c r="AD142" s="619"/>
      <c r="AE142" s="617"/>
      <c r="AF142" s="617"/>
      <c r="AG142" s="617"/>
      <c r="AH142" s="617"/>
      <c r="AI142" s="617"/>
      <c r="AJ142" s="617"/>
      <c r="AK142" s="617"/>
      <c r="AL142" s="617"/>
      <c r="AM142" s="617"/>
      <c r="AN142" s="617"/>
      <c r="AO142" s="618"/>
    </row>
    <row r="143" spans="1:41" s="621" customFormat="1" ht="17.25" thickBot="1">
      <c r="A143" s="620"/>
      <c r="B143" s="620"/>
      <c r="C143" s="620"/>
      <c r="D143" s="620"/>
      <c r="E143" s="620"/>
      <c r="F143" s="620"/>
      <c r="G143" s="620"/>
      <c r="H143" s="620"/>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c r="AF143" s="620"/>
      <c r="AG143" s="620"/>
      <c r="AH143" s="620"/>
      <c r="AI143" s="620"/>
      <c r="AJ143" s="620"/>
      <c r="AK143" s="620"/>
      <c r="AL143" s="620"/>
      <c r="AM143" s="620"/>
      <c r="AN143" s="620"/>
      <c r="AO143" s="620"/>
    </row>
    <row r="144" spans="1:41" s="107" customFormat="1" ht="17.25" customHeight="1" thickBot="1">
      <c r="A144" s="1005" t="s">
        <v>1065</v>
      </c>
      <c r="B144" s="1006"/>
      <c r="C144" s="1006"/>
      <c r="D144" s="1006"/>
      <c r="E144" s="1006"/>
      <c r="F144" s="1006"/>
      <c r="G144" s="1006"/>
      <c r="H144" s="1007"/>
      <c r="I144" s="80"/>
      <c r="K144" s="1005" t="s">
        <v>1066</v>
      </c>
      <c r="L144" s="1006"/>
      <c r="M144" s="1006"/>
      <c r="N144" s="1006"/>
      <c r="O144" s="1006"/>
      <c r="P144" s="1006"/>
      <c r="Q144" s="1006"/>
      <c r="R144" s="1007"/>
      <c r="S144" s="80"/>
      <c r="T144" s="80"/>
      <c r="U144" s="1005" t="s">
        <v>578</v>
      </c>
      <c r="V144" s="1006"/>
      <c r="W144" s="1006"/>
      <c r="X144" s="1006"/>
      <c r="Y144" s="1006"/>
      <c r="Z144" s="1006"/>
      <c r="AA144" s="1006"/>
      <c r="AB144" s="1007"/>
      <c r="AC144" s="80"/>
      <c r="AD144" s="80"/>
      <c r="AE144" s="1005" t="s">
        <v>1067</v>
      </c>
      <c r="AF144" s="1006"/>
      <c r="AG144" s="1006"/>
      <c r="AH144" s="1006"/>
      <c r="AI144" s="1006"/>
      <c r="AJ144" s="1006"/>
      <c r="AK144" s="1006"/>
      <c r="AL144" s="1006"/>
      <c r="AM144" s="1006"/>
      <c r="AN144" s="1007"/>
      <c r="AO144" s="80"/>
    </row>
    <row r="145" spans="1:41" s="107" customFormat="1" ht="31.5">
      <c r="A145" s="978" t="s">
        <v>428</v>
      </c>
      <c r="B145" s="958"/>
      <c r="C145" s="958"/>
      <c r="D145" s="979"/>
      <c r="E145" s="956" t="s">
        <v>429</v>
      </c>
      <c r="F145" s="957"/>
      <c r="G145" s="958"/>
      <c r="H145" s="959"/>
      <c r="I145" s="83" t="s">
        <v>1068</v>
      </c>
      <c r="J145" s="217"/>
      <c r="K145" s="978" t="s">
        <v>428</v>
      </c>
      <c r="L145" s="958"/>
      <c r="M145" s="958"/>
      <c r="N145" s="979"/>
      <c r="O145" s="956" t="s">
        <v>429</v>
      </c>
      <c r="P145" s="957"/>
      <c r="Q145" s="958"/>
      <c r="R145" s="959"/>
      <c r="S145" s="195" t="s">
        <v>1069</v>
      </c>
      <c r="T145" s="80"/>
      <c r="U145" s="978" t="s">
        <v>428</v>
      </c>
      <c r="V145" s="958"/>
      <c r="W145" s="958"/>
      <c r="X145" s="979"/>
      <c r="Y145" s="956" t="s">
        <v>429</v>
      </c>
      <c r="Z145" s="957"/>
      <c r="AA145" s="958"/>
      <c r="AB145" s="959"/>
      <c r="AC145" s="195" t="s">
        <v>1069</v>
      </c>
      <c r="AD145" s="80"/>
      <c r="AE145" s="978" t="s">
        <v>428</v>
      </c>
      <c r="AF145" s="958"/>
      <c r="AG145" s="958"/>
      <c r="AH145" s="979"/>
      <c r="AI145" s="979"/>
      <c r="AJ145" s="956" t="s">
        <v>956</v>
      </c>
      <c r="AK145" s="957"/>
      <c r="AL145" s="958"/>
      <c r="AM145" s="958"/>
      <c r="AN145" s="959"/>
      <c r="AO145" s="195" t="s">
        <v>1069</v>
      </c>
    </row>
    <row r="146" spans="1:41" s="107" customFormat="1" ht="47.25">
      <c r="A146" s="89" t="s">
        <v>958</v>
      </c>
      <c r="B146" s="90" t="s">
        <v>304</v>
      </c>
      <c r="C146" s="90" t="s">
        <v>434</v>
      </c>
      <c r="D146" s="90" t="s">
        <v>959</v>
      </c>
      <c r="E146" s="91" t="s">
        <v>436</v>
      </c>
      <c r="F146" s="90" t="s">
        <v>304</v>
      </c>
      <c r="G146" s="90" t="s">
        <v>434</v>
      </c>
      <c r="H146" s="92" t="s">
        <v>437</v>
      </c>
      <c r="I146" s="93" t="s">
        <v>2074</v>
      </c>
      <c r="J146" s="217"/>
      <c r="K146" s="89" t="s">
        <v>958</v>
      </c>
      <c r="L146" s="90" t="s">
        <v>304</v>
      </c>
      <c r="M146" s="90" t="s">
        <v>434</v>
      </c>
      <c r="N146" s="90" t="s">
        <v>959</v>
      </c>
      <c r="O146" s="91" t="s">
        <v>436</v>
      </c>
      <c r="P146" s="90" t="s">
        <v>304</v>
      </c>
      <c r="Q146" s="90" t="s">
        <v>434</v>
      </c>
      <c r="R146" s="92" t="s">
        <v>437</v>
      </c>
      <c r="S146" s="93" t="s">
        <v>2074</v>
      </c>
      <c r="T146" s="80"/>
      <c r="U146" s="89" t="s">
        <v>436</v>
      </c>
      <c r="V146" s="90" t="s">
        <v>304</v>
      </c>
      <c r="W146" s="90" t="s">
        <v>960</v>
      </c>
      <c r="X146" s="94" t="s">
        <v>437</v>
      </c>
      <c r="Y146" s="95" t="s">
        <v>436</v>
      </c>
      <c r="Z146" s="90" t="s">
        <v>304</v>
      </c>
      <c r="AA146" s="90" t="s">
        <v>960</v>
      </c>
      <c r="AB146" s="96" t="s">
        <v>437</v>
      </c>
      <c r="AC146" s="93" t="s">
        <v>2074</v>
      </c>
      <c r="AD146" s="80"/>
      <c r="AE146" s="97" t="s">
        <v>961</v>
      </c>
      <c r="AF146" s="90" t="s">
        <v>962</v>
      </c>
      <c r="AG146" s="90" t="s">
        <v>304</v>
      </c>
      <c r="AH146" s="94" t="s">
        <v>341</v>
      </c>
      <c r="AI146" s="90" t="s">
        <v>963</v>
      </c>
      <c r="AJ146" s="91" t="s">
        <v>444</v>
      </c>
      <c r="AK146" s="90" t="s">
        <v>962</v>
      </c>
      <c r="AL146" s="90" t="s">
        <v>304</v>
      </c>
      <c r="AM146" s="90" t="s">
        <v>341</v>
      </c>
      <c r="AN146" s="92" t="s">
        <v>446</v>
      </c>
      <c r="AO146" s="93" t="s">
        <v>2074</v>
      </c>
    </row>
    <row r="147" spans="1:41" s="107" customFormat="1" ht="16.5">
      <c r="A147" s="89">
        <v>5</v>
      </c>
      <c r="B147" s="90">
        <v>0.95</v>
      </c>
      <c r="C147" s="90">
        <v>10</v>
      </c>
      <c r="D147" s="90">
        <v>1</v>
      </c>
      <c r="E147" s="91"/>
      <c r="F147" s="90"/>
      <c r="G147" s="90"/>
      <c r="H147" s="92"/>
      <c r="I147" s="960"/>
      <c r="J147" s="80"/>
      <c r="K147" s="89">
        <v>10</v>
      </c>
      <c r="L147" s="220" t="s">
        <v>1014</v>
      </c>
      <c r="M147" s="90">
        <v>10</v>
      </c>
      <c r="N147" s="90">
        <v>1</v>
      </c>
      <c r="O147" s="91"/>
      <c r="P147" s="90"/>
      <c r="Q147" s="90"/>
      <c r="R147" s="92"/>
      <c r="S147" s="962"/>
      <c r="T147" s="80"/>
      <c r="U147" s="89">
        <v>10</v>
      </c>
      <c r="V147" s="220" t="s">
        <v>1014</v>
      </c>
      <c r="W147" s="90">
        <v>10</v>
      </c>
      <c r="X147" s="90">
        <v>1</v>
      </c>
      <c r="Y147" s="91"/>
      <c r="Z147" s="90"/>
      <c r="AA147" s="90"/>
      <c r="AB147" s="92"/>
      <c r="AC147" s="962"/>
      <c r="AD147" s="80"/>
      <c r="AE147" s="101" t="s">
        <v>1070</v>
      </c>
      <c r="AF147" s="136">
        <v>10</v>
      </c>
      <c r="AG147" s="194" t="s">
        <v>1071</v>
      </c>
      <c r="AH147" s="90">
        <v>10</v>
      </c>
      <c r="AI147" s="136">
        <v>0</v>
      </c>
      <c r="AJ147" s="135"/>
      <c r="AK147" s="136"/>
      <c r="AL147" s="136"/>
      <c r="AM147" s="136"/>
      <c r="AN147" s="137"/>
      <c r="AO147" s="962"/>
    </row>
    <row r="148" spans="1:41" s="107" customFormat="1" ht="16.5">
      <c r="A148" s="89">
        <v>4</v>
      </c>
      <c r="B148" s="90">
        <v>0.96</v>
      </c>
      <c r="C148" s="90">
        <v>10</v>
      </c>
      <c r="D148" s="90">
        <v>1</v>
      </c>
      <c r="E148" s="91"/>
      <c r="F148" s="90"/>
      <c r="G148" s="90"/>
      <c r="H148" s="92"/>
      <c r="I148" s="960"/>
      <c r="J148" s="80"/>
      <c r="K148" s="89">
        <v>9</v>
      </c>
      <c r="L148" s="90">
        <v>0.91</v>
      </c>
      <c r="M148" s="90">
        <v>10</v>
      </c>
      <c r="N148" s="90">
        <v>1</v>
      </c>
      <c r="O148" s="91"/>
      <c r="P148" s="90"/>
      <c r="Q148" s="90"/>
      <c r="R148" s="92"/>
      <c r="S148" s="960"/>
      <c r="T148" s="80"/>
      <c r="U148" s="89">
        <v>9</v>
      </c>
      <c r="V148" s="90">
        <v>0.91</v>
      </c>
      <c r="W148" s="90">
        <v>10</v>
      </c>
      <c r="X148" s="90">
        <v>1</v>
      </c>
      <c r="Y148" s="95"/>
      <c r="Z148" s="90"/>
      <c r="AA148" s="90"/>
      <c r="AB148" s="96"/>
      <c r="AC148" s="960"/>
      <c r="AD148" s="80"/>
      <c r="AE148" s="101" t="s">
        <v>1072</v>
      </c>
      <c r="AF148" s="136">
        <v>9</v>
      </c>
      <c r="AG148" s="194">
        <v>0.91</v>
      </c>
      <c r="AH148" s="90">
        <v>10</v>
      </c>
      <c r="AI148" s="136">
        <v>0</v>
      </c>
      <c r="AJ148" s="135"/>
      <c r="AK148" s="136"/>
      <c r="AL148" s="136"/>
      <c r="AM148" s="136"/>
      <c r="AN148" s="137"/>
      <c r="AO148" s="960"/>
    </row>
    <row r="149" spans="1:41" s="107" customFormat="1" ht="16.5">
      <c r="A149" s="89">
        <v>3</v>
      </c>
      <c r="B149" s="94">
        <v>0.97</v>
      </c>
      <c r="C149" s="94">
        <v>10</v>
      </c>
      <c r="D149" s="94">
        <v>1</v>
      </c>
      <c r="E149" s="111"/>
      <c r="F149" s="112"/>
      <c r="G149" s="112"/>
      <c r="H149" s="113"/>
      <c r="I149" s="960"/>
      <c r="J149" s="80"/>
      <c r="K149" s="89">
        <v>8</v>
      </c>
      <c r="L149" s="90">
        <v>0.92</v>
      </c>
      <c r="M149" s="90">
        <v>10</v>
      </c>
      <c r="N149" s="90">
        <v>1</v>
      </c>
      <c r="O149" s="91"/>
      <c r="P149" s="90"/>
      <c r="Q149" s="90"/>
      <c r="R149" s="92"/>
      <c r="S149" s="960"/>
      <c r="T149" s="80"/>
      <c r="U149" s="89">
        <v>8</v>
      </c>
      <c r="V149" s="90">
        <v>0.92</v>
      </c>
      <c r="W149" s="90">
        <v>10</v>
      </c>
      <c r="X149" s="90">
        <v>1</v>
      </c>
      <c r="Y149" s="95"/>
      <c r="Z149" s="90"/>
      <c r="AA149" s="90"/>
      <c r="AB149" s="96"/>
      <c r="AC149" s="960"/>
      <c r="AD149" s="80"/>
      <c r="AE149" s="101" t="s">
        <v>1073</v>
      </c>
      <c r="AF149" s="136">
        <v>8</v>
      </c>
      <c r="AG149" s="194">
        <v>0.92</v>
      </c>
      <c r="AH149" s="90">
        <v>10</v>
      </c>
      <c r="AI149" s="136">
        <v>0</v>
      </c>
      <c r="AJ149" s="135"/>
      <c r="AK149" s="136"/>
      <c r="AL149" s="136"/>
      <c r="AM149" s="136"/>
      <c r="AN149" s="137"/>
      <c r="AO149" s="960"/>
    </row>
    <row r="150" spans="1:41" s="107" customFormat="1" ht="16.5">
      <c r="A150" s="89">
        <v>2</v>
      </c>
      <c r="B150" s="94">
        <v>0.98</v>
      </c>
      <c r="C150" s="94">
        <v>10</v>
      </c>
      <c r="D150" s="94">
        <v>1</v>
      </c>
      <c r="E150" s="111"/>
      <c r="F150" s="112"/>
      <c r="G150" s="112"/>
      <c r="H150" s="113"/>
      <c r="I150" s="960"/>
      <c r="J150" s="80"/>
      <c r="K150" s="89">
        <v>7</v>
      </c>
      <c r="L150" s="90">
        <v>0.93</v>
      </c>
      <c r="M150" s="90">
        <v>10</v>
      </c>
      <c r="N150" s="90">
        <v>1</v>
      </c>
      <c r="O150" s="91"/>
      <c r="P150" s="90"/>
      <c r="Q150" s="90"/>
      <c r="R150" s="92"/>
      <c r="S150" s="960"/>
      <c r="T150" s="80"/>
      <c r="U150" s="89">
        <v>7</v>
      </c>
      <c r="V150" s="90">
        <v>0.93</v>
      </c>
      <c r="W150" s="90">
        <v>10</v>
      </c>
      <c r="X150" s="90">
        <v>1</v>
      </c>
      <c r="Y150" s="95"/>
      <c r="Z150" s="90"/>
      <c r="AA150" s="90"/>
      <c r="AB150" s="96"/>
      <c r="AC150" s="960"/>
      <c r="AD150" s="80"/>
      <c r="AE150" s="101" t="s">
        <v>1074</v>
      </c>
      <c r="AF150" s="136">
        <v>7</v>
      </c>
      <c r="AG150" s="194">
        <v>0.93</v>
      </c>
      <c r="AH150" s="90">
        <v>10</v>
      </c>
      <c r="AI150" s="136">
        <v>0</v>
      </c>
      <c r="AJ150" s="135"/>
      <c r="AK150" s="136"/>
      <c r="AL150" s="136"/>
      <c r="AM150" s="136"/>
      <c r="AN150" s="137"/>
      <c r="AO150" s="960"/>
    </row>
    <row r="151" spans="1:41" s="107" customFormat="1" ht="16.5">
      <c r="A151" s="89">
        <v>1</v>
      </c>
      <c r="B151" s="94">
        <v>0.99</v>
      </c>
      <c r="C151" s="94">
        <v>10</v>
      </c>
      <c r="D151" s="94">
        <v>1</v>
      </c>
      <c r="E151" s="111"/>
      <c r="F151" s="112"/>
      <c r="G151" s="112"/>
      <c r="H151" s="113"/>
      <c r="I151" s="960"/>
      <c r="J151" s="80"/>
      <c r="K151" s="89">
        <v>6</v>
      </c>
      <c r="L151" s="90">
        <v>0.94</v>
      </c>
      <c r="M151" s="90">
        <v>10</v>
      </c>
      <c r="N151" s="90">
        <v>1</v>
      </c>
      <c r="O151" s="91"/>
      <c r="P151" s="90"/>
      <c r="Q151" s="90"/>
      <c r="R151" s="92"/>
      <c r="S151" s="960"/>
      <c r="T151" s="80"/>
      <c r="U151" s="89">
        <v>6</v>
      </c>
      <c r="V151" s="90">
        <v>0.94</v>
      </c>
      <c r="W151" s="90">
        <v>10</v>
      </c>
      <c r="X151" s="90">
        <v>1</v>
      </c>
      <c r="Y151" s="95"/>
      <c r="Z151" s="90"/>
      <c r="AA151" s="90"/>
      <c r="AB151" s="96"/>
      <c r="AC151" s="960"/>
      <c r="AD151" s="80"/>
      <c r="AE151" s="101" t="s">
        <v>1075</v>
      </c>
      <c r="AF151" s="136">
        <v>6</v>
      </c>
      <c r="AG151" s="194">
        <v>0.94</v>
      </c>
      <c r="AH151" s="90">
        <v>10</v>
      </c>
      <c r="AI151" s="136">
        <v>0</v>
      </c>
      <c r="AJ151" s="135"/>
      <c r="AK151" s="136"/>
      <c r="AL151" s="136"/>
      <c r="AM151" s="136"/>
      <c r="AN151" s="137"/>
      <c r="AO151" s="960"/>
    </row>
    <row r="152" spans="1:41" s="107" customFormat="1" ht="17.25" thickBot="1">
      <c r="A152" s="104"/>
      <c r="B152" s="105"/>
      <c r="C152" s="105"/>
      <c r="D152" s="106"/>
      <c r="E152" s="991" t="s">
        <v>447</v>
      </c>
      <c r="F152" s="992"/>
      <c r="G152" s="993"/>
      <c r="H152" s="994"/>
      <c r="I152" s="961"/>
      <c r="J152" s="80"/>
      <c r="K152" s="89">
        <v>5</v>
      </c>
      <c r="L152" s="90">
        <v>0.95</v>
      </c>
      <c r="M152" s="90">
        <v>10</v>
      </c>
      <c r="N152" s="90">
        <v>1</v>
      </c>
      <c r="O152" s="91"/>
      <c r="P152" s="90"/>
      <c r="Q152" s="90"/>
      <c r="R152" s="92"/>
      <c r="S152" s="960"/>
      <c r="T152" s="80"/>
      <c r="U152" s="89">
        <v>5</v>
      </c>
      <c r="V152" s="90">
        <v>0.95</v>
      </c>
      <c r="W152" s="90">
        <v>10</v>
      </c>
      <c r="X152" s="94">
        <v>1</v>
      </c>
      <c r="Y152" s="95"/>
      <c r="Z152" s="90"/>
      <c r="AA152" s="90"/>
      <c r="AB152" s="96"/>
      <c r="AC152" s="960"/>
      <c r="AD152" s="80"/>
      <c r="AE152" s="101" t="s">
        <v>1076</v>
      </c>
      <c r="AF152" s="136">
        <v>5</v>
      </c>
      <c r="AG152" s="194">
        <v>0.95</v>
      </c>
      <c r="AH152" s="90">
        <v>10</v>
      </c>
      <c r="AI152" s="136">
        <v>0</v>
      </c>
      <c r="AJ152" s="135"/>
      <c r="AK152" s="136"/>
      <c r="AL152" s="136"/>
      <c r="AM152" s="136"/>
      <c r="AN152" s="137"/>
      <c r="AO152" s="960"/>
    </row>
    <row r="153" spans="1:41" s="107" customFormat="1" ht="16.5">
      <c r="A153" s="205"/>
      <c r="B153" s="205"/>
      <c r="C153" s="205"/>
      <c r="D153" s="205"/>
      <c r="E153" s="128"/>
      <c r="F153" s="128"/>
      <c r="G153" s="128"/>
      <c r="H153" s="128"/>
      <c r="I153" s="206"/>
      <c r="J153" s="80"/>
      <c r="K153" s="89">
        <v>4</v>
      </c>
      <c r="L153" s="90">
        <v>0.96</v>
      </c>
      <c r="M153" s="90">
        <v>10</v>
      </c>
      <c r="N153" s="90">
        <v>1</v>
      </c>
      <c r="O153" s="91"/>
      <c r="P153" s="90"/>
      <c r="Q153" s="90"/>
      <c r="R153" s="92"/>
      <c r="S153" s="960"/>
      <c r="T153" s="80"/>
      <c r="U153" s="89">
        <v>4</v>
      </c>
      <c r="V153" s="90">
        <v>0.96</v>
      </c>
      <c r="W153" s="90">
        <v>10</v>
      </c>
      <c r="X153" s="94">
        <v>1</v>
      </c>
      <c r="Y153" s="95"/>
      <c r="Z153" s="90"/>
      <c r="AA153" s="90"/>
      <c r="AB153" s="96"/>
      <c r="AC153" s="960"/>
      <c r="AD153" s="80"/>
      <c r="AE153" s="101" t="s">
        <v>1077</v>
      </c>
      <c r="AF153" s="136">
        <v>4</v>
      </c>
      <c r="AG153" s="194">
        <v>0.96</v>
      </c>
      <c r="AH153" s="90">
        <v>10</v>
      </c>
      <c r="AI153" s="136">
        <v>0</v>
      </c>
      <c r="AJ153" s="135"/>
      <c r="AK153" s="136"/>
      <c r="AL153" s="136"/>
      <c r="AM153" s="136"/>
      <c r="AN153" s="137"/>
      <c r="AO153" s="960"/>
    </row>
    <row r="154" spans="1:41" s="107" customFormat="1" ht="16.5">
      <c r="A154" s="205"/>
      <c r="B154" s="205"/>
      <c r="C154" s="205"/>
      <c r="D154" s="205"/>
      <c r="E154" s="128"/>
      <c r="F154" s="128"/>
      <c r="G154" s="128"/>
      <c r="H154" s="128"/>
      <c r="I154" s="206"/>
      <c r="J154" s="80"/>
      <c r="K154" s="89">
        <v>3</v>
      </c>
      <c r="L154" s="94">
        <v>0.97</v>
      </c>
      <c r="M154" s="94">
        <v>10</v>
      </c>
      <c r="N154" s="94">
        <v>1</v>
      </c>
      <c r="O154" s="111"/>
      <c r="P154" s="112"/>
      <c r="Q154" s="112"/>
      <c r="R154" s="113"/>
      <c r="S154" s="960"/>
      <c r="T154" s="103"/>
      <c r="U154" s="89">
        <v>3</v>
      </c>
      <c r="V154" s="94">
        <v>0.97</v>
      </c>
      <c r="W154" s="94">
        <v>10</v>
      </c>
      <c r="X154" s="94">
        <v>1</v>
      </c>
      <c r="Y154" s="95"/>
      <c r="Z154" s="90"/>
      <c r="AA154" s="90"/>
      <c r="AB154" s="96"/>
      <c r="AC154" s="960"/>
      <c r="AD154" s="80"/>
      <c r="AE154" s="101" t="s">
        <v>1078</v>
      </c>
      <c r="AF154" s="136">
        <v>3</v>
      </c>
      <c r="AG154" s="194">
        <v>0.97</v>
      </c>
      <c r="AH154" s="94">
        <v>10</v>
      </c>
      <c r="AI154" s="136">
        <v>0</v>
      </c>
      <c r="AJ154" s="135"/>
      <c r="AK154" s="136"/>
      <c r="AL154" s="136"/>
      <c r="AM154" s="136"/>
      <c r="AN154" s="137"/>
      <c r="AO154" s="960"/>
    </row>
    <row r="155" spans="1:41" s="107" customFormat="1" ht="16.5">
      <c r="A155" s="205"/>
      <c r="B155" s="205"/>
      <c r="C155" s="205"/>
      <c r="D155" s="205"/>
      <c r="E155" s="128"/>
      <c r="F155" s="128"/>
      <c r="G155" s="128"/>
      <c r="H155" s="128"/>
      <c r="I155" s="206"/>
      <c r="J155" s="80"/>
      <c r="K155" s="89">
        <v>2</v>
      </c>
      <c r="L155" s="94">
        <v>0.98</v>
      </c>
      <c r="M155" s="94">
        <v>10</v>
      </c>
      <c r="N155" s="94">
        <v>1</v>
      </c>
      <c r="O155" s="111"/>
      <c r="P155" s="112"/>
      <c r="Q155" s="112"/>
      <c r="R155" s="113"/>
      <c r="S155" s="960"/>
      <c r="T155" s="80"/>
      <c r="U155" s="89">
        <v>2</v>
      </c>
      <c r="V155" s="94">
        <v>0.98</v>
      </c>
      <c r="W155" s="94">
        <v>10</v>
      </c>
      <c r="X155" s="94">
        <v>1</v>
      </c>
      <c r="Y155" s="111"/>
      <c r="Z155" s="112"/>
      <c r="AA155" s="112"/>
      <c r="AB155" s="113"/>
      <c r="AC155" s="960"/>
      <c r="AD155" s="103"/>
      <c r="AE155" s="101" t="s">
        <v>1079</v>
      </c>
      <c r="AF155" s="136">
        <v>2</v>
      </c>
      <c r="AG155" s="194">
        <v>0.98</v>
      </c>
      <c r="AH155" s="94">
        <v>10</v>
      </c>
      <c r="AI155" s="136">
        <v>0</v>
      </c>
      <c r="AJ155" s="135"/>
      <c r="AK155" s="136"/>
      <c r="AL155" s="136"/>
      <c r="AM155" s="136"/>
      <c r="AN155" s="137"/>
      <c r="AO155" s="960"/>
    </row>
    <row r="156" spans="1:41" s="107" customFormat="1" ht="16.5">
      <c r="A156" s="205"/>
      <c r="B156" s="205"/>
      <c r="C156" s="205"/>
      <c r="D156" s="205"/>
      <c r="E156" s="128"/>
      <c r="F156" s="128"/>
      <c r="G156" s="128"/>
      <c r="H156" s="128"/>
      <c r="I156" s="206"/>
      <c r="J156" s="80"/>
      <c r="K156" s="89">
        <v>1</v>
      </c>
      <c r="L156" s="219">
        <v>0.99</v>
      </c>
      <c r="M156" s="94">
        <v>10</v>
      </c>
      <c r="N156" s="94">
        <v>1</v>
      </c>
      <c r="O156" s="111"/>
      <c r="P156" s="112"/>
      <c r="Q156" s="112"/>
      <c r="R156" s="113"/>
      <c r="S156" s="960"/>
      <c r="T156" s="103"/>
      <c r="U156" s="89">
        <v>1</v>
      </c>
      <c r="V156" s="219">
        <v>0.99</v>
      </c>
      <c r="W156" s="94">
        <v>10</v>
      </c>
      <c r="X156" s="94">
        <v>1</v>
      </c>
      <c r="Y156" s="111"/>
      <c r="Z156" s="112"/>
      <c r="AA156" s="112"/>
      <c r="AB156" s="113"/>
      <c r="AC156" s="960"/>
      <c r="AD156" s="80"/>
      <c r="AE156" s="101" t="s">
        <v>1080</v>
      </c>
      <c r="AF156" s="136">
        <v>1</v>
      </c>
      <c r="AG156" s="194">
        <v>0.99</v>
      </c>
      <c r="AH156" s="94">
        <v>10</v>
      </c>
      <c r="AI156" s="136">
        <v>0</v>
      </c>
      <c r="AJ156" s="135"/>
      <c r="AK156" s="136"/>
      <c r="AL156" s="136"/>
      <c r="AM156" s="136"/>
      <c r="AN156" s="137"/>
      <c r="AO156" s="960"/>
    </row>
    <row r="157" spans="1:41" s="107" customFormat="1" ht="17.25" thickBot="1">
      <c r="A157" s="205"/>
      <c r="B157" s="205"/>
      <c r="C157" s="205"/>
      <c r="D157" s="205"/>
      <c r="E157" s="128"/>
      <c r="F157" s="128"/>
      <c r="G157" s="128"/>
      <c r="H157" s="128"/>
      <c r="I157" s="206"/>
      <c r="J157" s="80"/>
      <c r="K157" s="104"/>
      <c r="L157" s="105"/>
      <c r="M157" s="105"/>
      <c r="N157" s="106"/>
      <c r="O157" s="991" t="s">
        <v>447</v>
      </c>
      <c r="P157" s="992"/>
      <c r="Q157" s="993"/>
      <c r="R157" s="994"/>
      <c r="S157" s="961"/>
      <c r="T157" s="103"/>
      <c r="U157" s="122"/>
      <c r="V157" s="221"/>
      <c r="W157" s="123"/>
      <c r="X157" s="123"/>
      <c r="Y157" s="991" t="s">
        <v>447</v>
      </c>
      <c r="Z157" s="992"/>
      <c r="AA157" s="993"/>
      <c r="AB157" s="994"/>
      <c r="AC157" s="961"/>
      <c r="AD157" s="80"/>
      <c r="AE157" s="181"/>
      <c r="AF157" s="148"/>
      <c r="AG157" s="222"/>
      <c r="AH157" s="123"/>
      <c r="AI157" s="148"/>
      <c r="AJ157" s="995" t="s">
        <v>447</v>
      </c>
      <c r="AK157" s="996"/>
      <c r="AL157" s="996"/>
      <c r="AM157" s="996"/>
      <c r="AN157" s="997"/>
      <c r="AO157" s="961"/>
    </row>
    <row r="158" spans="1:41" s="627" customFormat="1" ht="16.5">
      <c r="A158" s="625"/>
      <c r="B158" s="625"/>
      <c r="C158" s="625"/>
      <c r="D158" s="625"/>
      <c r="E158" s="625"/>
      <c r="F158" s="625"/>
      <c r="G158" s="625"/>
      <c r="H158" s="625"/>
      <c r="I158" s="625"/>
      <c r="J158" s="626"/>
      <c r="K158" s="625"/>
      <c r="L158" s="625"/>
      <c r="M158" s="625"/>
      <c r="N158" s="625"/>
      <c r="O158" s="625"/>
      <c r="P158" s="625"/>
      <c r="Q158" s="625"/>
      <c r="R158" s="625"/>
      <c r="S158" s="625"/>
      <c r="U158" s="625"/>
      <c r="V158" s="625"/>
      <c r="W158" s="625"/>
      <c r="X158" s="625"/>
      <c r="Y158" s="625"/>
      <c r="Z158" s="625"/>
      <c r="AA158" s="625"/>
      <c r="AB158" s="625"/>
      <c r="AC158" s="625"/>
      <c r="AD158" s="625"/>
      <c r="AE158" s="628"/>
      <c r="AF158" s="629"/>
      <c r="AG158" s="629"/>
      <c r="AH158" s="629"/>
      <c r="AI158" s="630"/>
      <c r="AJ158" s="629"/>
      <c r="AK158" s="629"/>
      <c r="AL158" s="629"/>
      <c r="AM158" s="629"/>
      <c r="AN158" s="629"/>
      <c r="AO158" s="631"/>
    </row>
    <row r="159" spans="1:41" s="625" customFormat="1" ht="17.25" thickBot="1">
      <c r="J159" s="626"/>
      <c r="K159" s="627"/>
      <c r="L159" s="627"/>
      <c r="M159" s="627"/>
      <c r="N159" s="627"/>
      <c r="O159" s="627"/>
      <c r="P159" s="627"/>
      <c r="Q159" s="627"/>
      <c r="R159" s="627"/>
      <c r="S159" s="627"/>
      <c r="T159" s="621"/>
      <c r="U159" s="627"/>
      <c r="V159" s="627"/>
      <c r="W159" s="627"/>
      <c r="X159" s="627"/>
      <c r="Y159" s="627"/>
      <c r="Z159" s="627"/>
      <c r="AA159" s="627"/>
      <c r="AB159" s="627"/>
      <c r="AC159" s="627"/>
      <c r="AD159" s="627"/>
      <c r="AE159" s="627"/>
      <c r="AF159" s="627"/>
      <c r="AG159" s="627"/>
      <c r="AH159" s="627"/>
      <c r="AI159" s="627"/>
      <c r="AJ159" s="627"/>
      <c r="AK159" s="627"/>
      <c r="AL159" s="627"/>
      <c r="AM159" s="627"/>
      <c r="AN159" s="627"/>
      <c r="AO159" s="627"/>
    </row>
    <row r="160" spans="1:41" s="107" customFormat="1" ht="17.25" customHeight="1" thickBot="1">
      <c r="A160" s="1005" t="s">
        <v>1081</v>
      </c>
      <c r="B160" s="1006"/>
      <c r="C160" s="1006"/>
      <c r="D160" s="1006"/>
      <c r="E160" s="1006"/>
      <c r="F160" s="1006"/>
      <c r="G160" s="1006"/>
      <c r="H160" s="1007"/>
      <c r="I160" s="80"/>
      <c r="J160" s="80"/>
      <c r="K160" s="1005" t="s">
        <v>1082</v>
      </c>
      <c r="L160" s="1006"/>
      <c r="M160" s="1006"/>
      <c r="N160" s="1006"/>
      <c r="O160" s="1006"/>
      <c r="P160" s="1006"/>
      <c r="Q160" s="1006"/>
      <c r="R160" s="1007"/>
      <c r="S160" s="80"/>
      <c r="T160" s="80"/>
      <c r="U160" s="1005" t="s">
        <v>587</v>
      </c>
      <c r="V160" s="1006"/>
      <c r="W160" s="1006"/>
      <c r="X160" s="1006"/>
      <c r="Y160" s="1006"/>
      <c r="Z160" s="1006"/>
      <c r="AA160" s="1006"/>
      <c r="AB160" s="1007"/>
      <c r="AC160" s="80"/>
      <c r="AD160" s="80"/>
      <c r="AE160" s="1005" t="s">
        <v>1083</v>
      </c>
      <c r="AF160" s="1006"/>
      <c r="AG160" s="1006"/>
      <c r="AH160" s="1006"/>
      <c r="AI160" s="1006"/>
      <c r="AJ160" s="1006"/>
      <c r="AK160" s="1006"/>
      <c r="AL160" s="1006"/>
      <c r="AM160" s="1006"/>
      <c r="AN160" s="1007"/>
      <c r="AO160" s="80"/>
    </row>
    <row r="161" spans="1:41" s="107" customFormat="1" ht="31.5">
      <c r="A161" s="978" t="s">
        <v>428</v>
      </c>
      <c r="B161" s="958"/>
      <c r="C161" s="958"/>
      <c r="D161" s="979"/>
      <c r="E161" s="956" t="s">
        <v>429</v>
      </c>
      <c r="F161" s="957"/>
      <c r="G161" s="958"/>
      <c r="H161" s="959"/>
      <c r="I161" s="83" t="s">
        <v>1084</v>
      </c>
      <c r="K161" s="978" t="s">
        <v>428</v>
      </c>
      <c r="L161" s="958"/>
      <c r="M161" s="958"/>
      <c r="N161" s="979"/>
      <c r="O161" s="956" t="s">
        <v>429</v>
      </c>
      <c r="P161" s="957"/>
      <c r="Q161" s="958"/>
      <c r="R161" s="959"/>
      <c r="S161" s="195" t="s">
        <v>1085</v>
      </c>
      <c r="T161" s="80"/>
      <c r="U161" s="978" t="s">
        <v>428</v>
      </c>
      <c r="V161" s="958"/>
      <c r="W161" s="958"/>
      <c r="X161" s="979"/>
      <c r="Y161" s="956" t="s">
        <v>429</v>
      </c>
      <c r="Z161" s="957"/>
      <c r="AA161" s="958"/>
      <c r="AB161" s="959"/>
      <c r="AC161" s="195" t="s">
        <v>1085</v>
      </c>
      <c r="AD161" s="80"/>
      <c r="AE161" s="978" t="s">
        <v>428</v>
      </c>
      <c r="AF161" s="958"/>
      <c r="AG161" s="958"/>
      <c r="AH161" s="979"/>
      <c r="AI161" s="979"/>
      <c r="AJ161" s="956" t="s">
        <v>956</v>
      </c>
      <c r="AK161" s="957"/>
      <c r="AL161" s="958"/>
      <c r="AM161" s="958"/>
      <c r="AN161" s="959"/>
      <c r="AO161" s="226" t="s">
        <v>1085</v>
      </c>
    </row>
    <row r="162" spans="1:41" s="107" customFormat="1" ht="47.25">
      <c r="A162" s="89" t="s">
        <v>958</v>
      </c>
      <c r="B162" s="90" t="s">
        <v>304</v>
      </c>
      <c r="C162" s="90" t="s">
        <v>434</v>
      </c>
      <c r="D162" s="90" t="s">
        <v>959</v>
      </c>
      <c r="E162" s="91" t="s">
        <v>436</v>
      </c>
      <c r="F162" s="90" t="s">
        <v>304</v>
      </c>
      <c r="G162" s="90" t="s">
        <v>960</v>
      </c>
      <c r="H162" s="92" t="s">
        <v>437</v>
      </c>
      <c r="I162" s="93" t="s">
        <v>2074</v>
      </c>
      <c r="J162" s="82"/>
      <c r="K162" s="89" t="s">
        <v>958</v>
      </c>
      <c r="L162" s="90" t="s">
        <v>304</v>
      </c>
      <c r="M162" s="90" t="s">
        <v>434</v>
      </c>
      <c r="N162" s="90" t="s">
        <v>959</v>
      </c>
      <c r="O162" s="91" t="s">
        <v>436</v>
      </c>
      <c r="P162" s="90" t="s">
        <v>304</v>
      </c>
      <c r="Q162" s="90" t="s">
        <v>434</v>
      </c>
      <c r="R162" s="92" t="s">
        <v>437</v>
      </c>
      <c r="S162" s="93" t="s">
        <v>2074</v>
      </c>
      <c r="T162" s="80"/>
      <c r="U162" s="89" t="s">
        <v>436</v>
      </c>
      <c r="V162" s="90" t="s">
        <v>304</v>
      </c>
      <c r="W162" s="90" t="s">
        <v>960</v>
      </c>
      <c r="X162" s="94" t="s">
        <v>437</v>
      </c>
      <c r="Y162" s="95" t="s">
        <v>436</v>
      </c>
      <c r="Z162" s="90" t="s">
        <v>304</v>
      </c>
      <c r="AA162" s="90" t="s">
        <v>960</v>
      </c>
      <c r="AB162" s="96" t="s">
        <v>437</v>
      </c>
      <c r="AC162" s="93" t="s">
        <v>2074</v>
      </c>
      <c r="AD162" s="80"/>
      <c r="AE162" s="97" t="s">
        <v>961</v>
      </c>
      <c r="AF162" s="90" t="s">
        <v>962</v>
      </c>
      <c r="AG162" s="90" t="s">
        <v>304</v>
      </c>
      <c r="AH162" s="94" t="s">
        <v>341</v>
      </c>
      <c r="AI162" s="90" t="s">
        <v>963</v>
      </c>
      <c r="AJ162" s="91" t="s">
        <v>444</v>
      </c>
      <c r="AK162" s="90" t="s">
        <v>962</v>
      </c>
      <c r="AL162" s="90" t="s">
        <v>304</v>
      </c>
      <c r="AM162" s="90" t="s">
        <v>341</v>
      </c>
      <c r="AN162" s="92" t="s">
        <v>446</v>
      </c>
      <c r="AO162" s="134" t="s">
        <v>2074</v>
      </c>
    </row>
    <row r="163" spans="1:41" s="107" customFormat="1" ht="16.5">
      <c r="A163" s="89">
        <v>1</v>
      </c>
      <c r="B163" s="219" t="s">
        <v>1046</v>
      </c>
      <c r="C163" s="94">
        <v>5</v>
      </c>
      <c r="D163" s="94">
        <v>1</v>
      </c>
      <c r="E163" s="1031"/>
      <c r="F163" s="1032"/>
      <c r="G163" s="1029"/>
      <c r="H163" s="1033"/>
      <c r="I163" s="1008"/>
      <c r="J163" s="217"/>
      <c r="K163" s="89">
        <v>1</v>
      </c>
      <c r="L163" s="94" t="s">
        <v>1086</v>
      </c>
      <c r="M163" s="94">
        <v>5</v>
      </c>
      <c r="N163" s="94">
        <v>1</v>
      </c>
      <c r="O163" s="111"/>
      <c r="P163" s="112"/>
      <c r="Q163" s="112"/>
      <c r="R163" s="113"/>
      <c r="S163" s="960"/>
      <c r="T163" s="103"/>
      <c r="U163" s="89">
        <v>1</v>
      </c>
      <c r="V163" s="94" t="s">
        <v>1086</v>
      </c>
      <c r="W163" s="94">
        <v>5</v>
      </c>
      <c r="X163" s="94">
        <v>1</v>
      </c>
      <c r="Y163" s="111"/>
      <c r="Z163" s="112"/>
      <c r="AA163" s="112"/>
      <c r="AB163" s="113"/>
      <c r="AC163" s="960"/>
      <c r="AD163" s="80"/>
      <c r="AE163" s="166" t="s">
        <v>1087</v>
      </c>
      <c r="AF163" s="136">
        <v>1</v>
      </c>
      <c r="AG163" s="194" t="s">
        <v>1046</v>
      </c>
      <c r="AH163" s="94">
        <v>5</v>
      </c>
      <c r="AI163" s="136">
        <v>0</v>
      </c>
      <c r="AJ163" s="135"/>
      <c r="AK163" s="136"/>
      <c r="AL163" s="136"/>
      <c r="AM163" s="136"/>
      <c r="AN163" s="137"/>
      <c r="AO163" s="1008"/>
    </row>
    <row r="164" spans="1:41" s="107" customFormat="1" ht="17.25" thickBot="1">
      <c r="A164" s="1024"/>
      <c r="B164" s="993"/>
      <c r="C164" s="993"/>
      <c r="D164" s="1025"/>
      <c r="E164" s="991" t="s">
        <v>447</v>
      </c>
      <c r="F164" s="992"/>
      <c r="G164" s="993"/>
      <c r="H164" s="994"/>
      <c r="I164" s="1010"/>
      <c r="J164" s="80"/>
      <c r="K164" s="104"/>
      <c r="L164" s="105"/>
      <c r="M164" s="105"/>
      <c r="N164" s="106"/>
      <c r="O164" s="991" t="s">
        <v>447</v>
      </c>
      <c r="P164" s="992"/>
      <c r="Q164" s="993"/>
      <c r="R164" s="994"/>
      <c r="S164" s="961"/>
      <c r="U164" s="104"/>
      <c r="V164" s="105"/>
      <c r="W164" s="105"/>
      <c r="X164" s="106"/>
      <c r="Y164" s="995" t="s">
        <v>447</v>
      </c>
      <c r="Z164" s="996"/>
      <c r="AA164" s="996"/>
      <c r="AB164" s="997"/>
      <c r="AC164" s="961"/>
      <c r="AD164" s="80"/>
      <c r="AE164" s="181"/>
      <c r="AF164" s="148"/>
      <c r="AG164" s="222"/>
      <c r="AH164" s="123"/>
      <c r="AI164" s="148"/>
      <c r="AJ164" s="1040" t="s">
        <v>964</v>
      </c>
      <c r="AK164" s="1041"/>
      <c r="AL164" s="1041"/>
      <c r="AM164" s="1041"/>
      <c r="AN164" s="1042"/>
      <c r="AO164" s="1010"/>
    </row>
    <row r="165" spans="1:41" s="621" customFormat="1" ht="16.5">
      <c r="A165" s="620"/>
      <c r="B165" s="620"/>
      <c r="C165" s="620"/>
      <c r="D165" s="620"/>
      <c r="E165" s="620"/>
      <c r="F165" s="620"/>
      <c r="G165" s="620"/>
      <c r="H165" s="620"/>
      <c r="I165" s="620"/>
      <c r="J165" s="619"/>
      <c r="AE165" s="622"/>
      <c r="AF165" s="617"/>
      <c r="AG165" s="617"/>
      <c r="AH165" s="617"/>
      <c r="AI165" s="623"/>
      <c r="AJ165" s="617"/>
      <c r="AK165" s="617"/>
      <c r="AL165" s="617"/>
      <c r="AM165" s="617"/>
      <c r="AN165" s="617"/>
      <c r="AO165" s="618"/>
    </row>
    <row r="166" spans="1:41" s="619" customFormat="1" ht="17.25" thickBot="1">
      <c r="A166" s="620"/>
      <c r="B166" s="620"/>
      <c r="C166" s="620"/>
      <c r="D166" s="620"/>
      <c r="E166" s="620"/>
      <c r="F166" s="620"/>
      <c r="G166" s="620"/>
      <c r="H166" s="620"/>
      <c r="I166" s="620"/>
      <c r="K166" s="621"/>
      <c r="L166" s="621"/>
      <c r="M166" s="621"/>
      <c r="N166" s="621"/>
      <c r="O166" s="621"/>
      <c r="P166" s="621"/>
      <c r="Q166" s="621"/>
      <c r="R166" s="621"/>
      <c r="S166" s="621"/>
      <c r="T166" s="621"/>
      <c r="U166" s="621"/>
      <c r="V166" s="621"/>
      <c r="W166" s="621"/>
      <c r="X166" s="621"/>
      <c r="Y166" s="621"/>
      <c r="Z166" s="621"/>
      <c r="AA166" s="621"/>
      <c r="AB166" s="621"/>
      <c r="AC166" s="621"/>
      <c r="AD166" s="621"/>
      <c r="AE166" s="620"/>
      <c r="AF166" s="620"/>
      <c r="AG166" s="620"/>
      <c r="AH166" s="620"/>
      <c r="AI166" s="620"/>
      <c r="AJ166" s="620"/>
      <c r="AK166" s="620"/>
      <c r="AL166" s="620"/>
      <c r="AM166" s="620"/>
      <c r="AN166" s="620"/>
      <c r="AO166" s="620"/>
    </row>
    <row r="167" spans="1:41" s="82" customFormat="1" ht="16.5" customHeight="1" thickBot="1">
      <c r="A167" s="1005" t="s">
        <v>1088</v>
      </c>
      <c r="B167" s="1006"/>
      <c r="C167" s="1006"/>
      <c r="D167" s="1006"/>
      <c r="E167" s="1006"/>
      <c r="F167" s="1006"/>
      <c r="G167" s="1006"/>
      <c r="H167" s="1007"/>
      <c r="I167" s="80"/>
      <c r="J167" s="80"/>
      <c r="K167" s="1005" t="s">
        <v>1089</v>
      </c>
      <c r="L167" s="1006"/>
      <c r="M167" s="1006"/>
      <c r="N167" s="1006"/>
      <c r="O167" s="1006"/>
      <c r="P167" s="1006"/>
      <c r="Q167" s="1006"/>
      <c r="R167" s="1007"/>
      <c r="S167" s="80"/>
      <c r="U167" s="1005" t="s">
        <v>607</v>
      </c>
      <c r="V167" s="1006"/>
      <c r="W167" s="1006"/>
      <c r="X167" s="1006"/>
      <c r="Y167" s="1006"/>
      <c r="Z167" s="1006"/>
      <c r="AA167" s="1006"/>
      <c r="AB167" s="1007"/>
      <c r="AC167" s="80"/>
      <c r="AD167" s="80"/>
      <c r="AE167" s="1005" t="s">
        <v>1090</v>
      </c>
      <c r="AF167" s="1006"/>
      <c r="AG167" s="1006"/>
      <c r="AH167" s="1006"/>
      <c r="AI167" s="1006"/>
      <c r="AJ167" s="1006"/>
      <c r="AK167" s="1006"/>
      <c r="AL167" s="1006"/>
      <c r="AM167" s="1006"/>
      <c r="AN167" s="1007"/>
      <c r="AO167" s="80"/>
    </row>
    <row r="168" spans="1:41" s="82" customFormat="1" ht="32.25" thickBot="1">
      <c r="A168" s="978" t="s">
        <v>428</v>
      </c>
      <c r="B168" s="958"/>
      <c r="C168" s="958"/>
      <c r="D168" s="979"/>
      <c r="E168" s="956" t="s">
        <v>429</v>
      </c>
      <c r="F168" s="957"/>
      <c r="G168" s="958"/>
      <c r="H168" s="959"/>
      <c r="I168" s="83" t="s">
        <v>1091</v>
      </c>
      <c r="J168" s="80"/>
      <c r="K168" s="978" t="s">
        <v>428</v>
      </c>
      <c r="L168" s="958"/>
      <c r="M168" s="958"/>
      <c r="N168" s="979"/>
      <c r="O168" s="956" t="s">
        <v>429</v>
      </c>
      <c r="P168" s="957"/>
      <c r="Q168" s="958"/>
      <c r="R168" s="959"/>
      <c r="S168" s="195" t="s">
        <v>1092</v>
      </c>
      <c r="T168" s="80"/>
      <c r="U168" s="978" t="s">
        <v>428</v>
      </c>
      <c r="V168" s="958"/>
      <c r="W168" s="958"/>
      <c r="X168" s="979"/>
      <c r="Y168" s="956" t="s">
        <v>429</v>
      </c>
      <c r="Z168" s="957"/>
      <c r="AA168" s="958"/>
      <c r="AB168" s="959"/>
      <c r="AC168" s="195" t="s">
        <v>1092</v>
      </c>
      <c r="AD168" s="80"/>
      <c r="AE168" s="978" t="s">
        <v>428</v>
      </c>
      <c r="AF168" s="958"/>
      <c r="AG168" s="958"/>
      <c r="AH168" s="979"/>
      <c r="AI168" s="979"/>
      <c r="AJ168" s="956" t="s">
        <v>956</v>
      </c>
      <c r="AK168" s="957"/>
      <c r="AL168" s="958"/>
      <c r="AM168" s="958"/>
      <c r="AN168" s="959"/>
      <c r="AO168" s="227" t="s">
        <v>1092</v>
      </c>
    </row>
    <row r="169" spans="1:41" s="82" customFormat="1" ht="47.25">
      <c r="A169" s="89" t="s">
        <v>958</v>
      </c>
      <c r="B169" s="90" t="s">
        <v>304</v>
      </c>
      <c r="C169" s="90" t="s">
        <v>434</v>
      </c>
      <c r="D169" s="90" t="s">
        <v>959</v>
      </c>
      <c r="E169" s="91" t="s">
        <v>436</v>
      </c>
      <c r="F169" s="90" t="s">
        <v>304</v>
      </c>
      <c r="G169" s="90" t="s">
        <v>434</v>
      </c>
      <c r="H169" s="92" t="s">
        <v>437</v>
      </c>
      <c r="I169" s="93" t="s">
        <v>2074</v>
      </c>
      <c r="J169" s="80"/>
      <c r="K169" s="89" t="s">
        <v>958</v>
      </c>
      <c r="L169" s="90" t="s">
        <v>304</v>
      </c>
      <c r="M169" s="90" t="s">
        <v>434</v>
      </c>
      <c r="N169" s="90" t="s">
        <v>959</v>
      </c>
      <c r="O169" s="91" t="s">
        <v>436</v>
      </c>
      <c r="P169" s="90" t="s">
        <v>304</v>
      </c>
      <c r="Q169" s="90" t="s">
        <v>960</v>
      </c>
      <c r="R169" s="92" t="s">
        <v>437</v>
      </c>
      <c r="S169" s="93" t="s">
        <v>2074</v>
      </c>
      <c r="T169" s="80"/>
      <c r="U169" s="89" t="s">
        <v>436</v>
      </c>
      <c r="V169" s="90" t="s">
        <v>304</v>
      </c>
      <c r="W169" s="90" t="s">
        <v>960</v>
      </c>
      <c r="X169" s="94" t="s">
        <v>437</v>
      </c>
      <c r="Y169" s="95" t="s">
        <v>436</v>
      </c>
      <c r="Z169" s="90" t="s">
        <v>304</v>
      </c>
      <c r="AA169" s="90" t="s">
        <v>960</v>
      </c>
      <c r="AB169" s="96" t="s">
        <v>437</v>
      </c>
      <c r="AC169" s="93" t="s">
        <v>2074</v>
      </c>
      <c r="AD169" s="80"/>
      <c r="AE169" s="173" t="s">
        <v>961</v>
      </c>
      <c r="AF169" s="174" t="s">
        <v>962</v>
      </c>
      <c r="AG169" s="174" t="s">
        <v>304</v>
      </c>
      <c r="AH169" s="175" t="s">
        <v>341</v>
      </c>
      <c r="AI169" s="174" t="s">
        <v>963</v>
      </c>
      <c r="AJ169" s="176" t="s">
        <v>444</v>
      </c>
      <c r="AK169" s="174" t="s">
        <v>962</v>
      </c>
      <c r="AL169" s="174" t="s">
        <v>304</v>
      </c>
      <c r="AM169" s="174" t="s">
        <v>341</v>
      </c>
      <c r="AN169" s="177" t="s">
        <v>446</v>
      </c>
      <c r="AO169" s="228" t="s">
        <v>2074</v>
      </c>
    </row>
    <row r="170" spans="1:41" s="82" customFormat="1" ht="15.75">
      <c r="A170" s="89">
        <v>5</v>
      </c>
      <c r="B170" s="90">
        <v>0.97</v>
      </c>
      <c r="C170" s="90">
        <v>10</v>
      </c>
      <c r="D170" s="90">
        <v>1</v>
      </c>
      <c r="E170" s="91"/>
      <c r="F170" s="90"/>
      <c r="G170" s="90"/>
      <c r="H170" s="92"/>
      <c r="I170" s="960"/>
      <c r="J170" s="80"/>
      <c r="K170" s="89">
        <v>10</v>
      </c>
      <c r="L170" s="94">
        <v>0.92</v>
      </c>
      <c r="M170" s="90">
        <v>10</v>
      </c>
      <c r="N170" s="90">
        <v>1</v>
      </c>
      <c r="O170" s="91"/>
      <c r="P170" s="90"/>
      <c r="Q170" s="90"/>
      <c r="R170" s="92"/>
      <c r="S170" s="962"/>
      <c r="T170" s="80"/>
      <c r="U170" s="89">
        <v>255</v>
      </c>
      <c r="V170" s="220" t="s">
        <v>624</v>
      </c>
      <c r="W170" s="90">
        <v>10</v>
      </c>
      <c r="X170" s="94">
        <v>1</v>
      </c>
      <c r="Y170" s="95"/>
      <c r="Z170" s="90"/>
      <c r="AA170" s="90"/>
      <c r="AB170" s="96"/>
      <c r="AC170" s="962"/>
      <c r="AD170" s="80"/>
      <c r="AE170" s="101" t="s">
        <v>1093</v>
      </c>
      <c r="AF170" s="136">
        <v>11</v>
      </c>
      <c r="AG170" s="136">
        <v>0.91</v>
      </c>
      <c r="AH170" s="90">
        <v>10</v>
      </c>
      <c r="AI170" s="136">
        <v>0</v>
      </c>
      <c r="AJ170" s="135"/>
      <c r="AK170" s="136"/>
      <c r="AL170" s="136"/>
      <c r="AM170" s="136"/>
      <c r="AN170" s="137"/>
      <c r="AO170" s="962"/>
    </row>
    <row r="171" spans="1:41" s="82" customFormat="1" ht="15.75">
      <c r="A171" s="89">
        <v>4</v>
      </c>
      <c r="B171" s="94">
        <v>0.98</v>
      </c>
      <c r="C171" s="90">
        <v>10</v>
      </c>
      <c r="D171" s="90">
        <v>1</v>
      </c>
      <c r="E171" s="91"/>
      <c r="F171" s="90"/>
      <c r="G171" s="90"/>
      <c r="H171" s="92"/>
      <c r="I171" s="960"/>
      <c r="J171" s="80"/>
      <c r="K171" s="89">
        <v>9</v>
      </c>
      <c r="L171" s="90">
        <v>0.93</v>
      </c>
      <c r="M171" s="90">
        <v>10</v>
      </c>
      <c r="N171" s="90">
        <v>1</v>
      </c>
      <c r="O171" s="91"/>
      <c r="P171" s="90"/>
      <c r="Q171" s="90"/>
      <c r="R171" s="92"/>
      <c r="S171" s="960"/>
      <c r="T171" s="80"/>
      <c r="U171" s="89">
        <v>10</v>
      </c>
      <c r="V171" s="94">
        <v>0.92</v>
      </c>
      <c r="W171" s="90">
        <v>10</v>
      </c>
      <c r="X171" s="90">
        <v>1</v>
      </c>
      <c r="Y171" s="95"/>
      <c r="Z171" s="90"/>
      <c r="AA171" s="90"/>
      <c r="AB171" s="96"/>
      <c r="AC171" s="960"/>
      <c r="AD171" s="80"/>
      <c r="AE171" s="101" t="s">
        <v>1094</v>
      </c>
      <c r="AF171" s="136">
        <v>10</v>
      </c>
      <c r="AG171" s="136">
        <v>0.92</v>
      </c>
      <c r="AH171" s="90">
        <v>10</v>
      </c>
      <c r="AI171" s="136">
        <v>0</v>
      </c>
      <c r="AJ171" s="135"/>
      <c r="AK171" s="136"/>
      <c r="AL171" s="136"/>
      <c r="AM171" s="136"/>
      <c r="AN171" s="137"/>
      <c r="AO171" s="960"/>
    </row>
    <row r="172" spans="1:41" s="82" customFormat="1" ht="15.75">
      <c r="A172" s="89">
        <v>3</v>
      </c>
      <c r="B172" s="94">
        <v>0.99</v>
      </c>
      <c r="C172" s="94">
        <v>10</v>
      </c>
      <c r="D172" s="94">
        <v>1</v>
      </c>
      <c r="E172" s="111"/>
      <c r="F172" s="112"/>
      <c r="G172" s="112"/>
      <c r="H172" s="113"/>
      <c r="I172" s="960"/>
      <c r="J172" s="80"/>
      <c r="K172" s="89">
        <v>8</v>
      </c>
      <c r="L172" s="94">
        <v>0.94</v>
      </c>
      <c r="M172" s="90">
        <v>10</v>
      </c>
      <c r="N172" s="90">
        <v>1</v>
      </c>
      <c r="O172" s="91"/>
      <c r="P172" s="90"/>
      <c r="Q172" s="90"/>
      <c r="R172" s="92"/>
      <c r="S172" s="960"/>
      <c r="T172" s="80"/>
      <c r="U172" s="89">
        <v>9</v>
      </c>
      <c r="V172" s="90">
        <v>0.93</v>
      </c>
      <c r="W172" s="90">
        <v>10</v>
      </c>
      <c r="X172" s="90">
        <v>1</v>
      </c>
      <c r="Y172" s="95"/>
      <c r="Z172" s="90"/>
      <c r="AA172" s="90"/>
      <c r="AB172" s="96"/>
      <c r="AC172" s="960"/>
      <c r="AD172" s="80"/>
      <c r="AE172" s="101" t="s">
        <v>1095</v>
      </c>
      <c r="AF172" s="136">
        <v>9</v>
      </c>
      <c r="AG172" s="136">
        <v>0.93</v>
      </c>
      <c r="AH172" s="90">
        <v>10</v>
      </c>
      <c r="AI172" s="136">
        <v>0</v>
      </c>
      <c r="AJ172" s="135"/>
      <c r="AK172" s="136"/>
      <c r="AL172" s="136"/>
      <c r="AM172" s="136"/>
      <c r="AN172" s="137"/>
      <c r="AO172" s="960"/>
    </row>
    <row r="173" spans="1:41" s="82" customFormat="1" ht="15.75">
      <c r="A173" s="89">
        <v>2</v>
      </c>
      <c r="B173" s="219" t="s">
        <v>1026</v>
      </c>
      <c r="C173" s="94">
        <v>10</v>
      </c>
      <c r="D173" s="94">
        <v>1</v>
      </c>
      <c r="E173" s="111"/>
      <c r="F173" s="112"/>
      <c r="G173" s="112"/>
      <c r="H173" s="113"/>
      <c r="I173" s="960"/>
      <c r="J173" s="80"/>
      <c r="K173" s="89">
        <v>7</v>
      </c>
      <c r="L173" s="90">
        <v>0.95</v>
      </c>
      <c r="M173" s="90">
        <v>10</v>
      </c>
      <c r="N173" s="90">
        <v>1</v>
      </c>
      <c r="O173" s="91"/>
      <c r="P173" s="90"/>
      <c r="Q173" s="90"/>
      <c r="R173" s="92"/>
      <c r="S173" s="960"/>
      <c r="T173" s="80"/>
      <c r="U173" s="89">
        <v>8</v>
      </c>
      <c r="V173" s="94">
        <v>0.94</v>
      </c>
      <c r="W173" s="90">
        <v>10</v>
      </c>
      <c r="X173" s="90">
        <v>1</v>
      </c>
      <c r="Y173" s="95"/>
      <c r="Z173" s="90"/>
      <c r="AA173" s="90"/>
      <c r="AB173" s="96"/>
      <c r="AC173" s="960"/>
      <c r="AD173" s="80"/>
      <c r="AE173" s="101" t="s">
        <v>1096</v>
      </c>
      <c r="AF173" s="136">
        <v>8</v>
      </c>
      <c r="AG173" s="136">
        <v>0.94</v>
      </c>
      <c r="AH173" s="90">
        <v>10</v>
      </c>
      <c r="AI173" s="136">
        <v>0</v>
      </c>
      <c r="AJ173" s="135"/>
      <c r="AK173" s="136"/>
      <c r="AL173" s="136"/>
      <c r="AM173" s="136"/>
      <c r="AN173" s="137"/>
      <c r="AO173" s="960"/>
    </row>
    <row r="174" spans="1:41" s="82" customFormat="1" ht="15.75">
      <c r="A174" s="89">
        <v>1</v>
      </c>
      <c r="B174" s="219">
        <v>1.01</v>
      </c>
      <c r="C174" s="94">
        <v>10</v>
      </c>
      <c r="D174" s="94">
        <v>1</v>
      </c>
      <c r="E174" s="111"/>
      <c r="F174" s="112"/>
      <c r="G174" s="112"/>
      <c r="H174" s="113"/>
      <c r="I174" s="960"/>
      <c r="J174" s="80"/>
      <c r="K174" s="89">
        <v>6</v>
      </c>
      <c r="L174" s="94">
        <v>0.96</v>
      </c>
      <c r="M174" s="90">
        <v>10</v>
      </c>
      <c r="N174" s="90">
        <v>1</v>
      </c>
      <c r="O174" s="91"/>
      <c r="P174" s="90"/>
      <c r="Q174" s="90"/>
      <c r="R174" s="92"/>
      <c r="S174" s="960"/>
      <c r="T174" s="80"/>
      <c r="U174" s="89">
        <v>7</v>
      </c>
      <c r="V174" s="90">
        <v>0.95</v>
      </c>
      <c r="W174" s="90">
        <v>10</v>
      </c>
      <c r="X174" s="90">
        <v>1</v>
      </c>
      <c r="Y174" s="95"/>
      <c r="Z174" s="90"/>
      <c r="AA174" s="90"/>
      <c r="AB174" s="96"/>
      <c r="AC174" s="960"/>
      <c r="AD174" s="80"/>
      <c r="AE174" s="101" t="s">
        <v>1097</v>
      </c>
      <c r="AF174" s="136">
        <v>7</v>
      </c>
      <c r="AG174" s="136">
        <v>0.95</v>
      </c>
      <c r="AH174" s="90">
        <v>10</v>
      </c>
      <c r="AI174" s="136">
        <v>0</v>
      </c>
      <c r="AJ174" s="135"/>
      <c r="AK174" s="136"/>
      <c r="AL174" s="136"/>
      <c r="AM174" s="136"/>
      <c r="AN174" s="137"/>
      <c r="AO174" s="960"/>
    </row>
    <row r="175" spans="1:41" s="82" customFormat="1" ht="17.25" thickBot="1">
      <c r="A175" s="104"/>
      <c r="B175" s="105"/>
      <c r="C175" s="105"/>
      <c r="D175" s="106"/>
      <c r="E175" s="991" t="s">
        <v>447</v>
      </c>
      <c r="F175" s="992"/>
      <c r="G175" s="993"/>
      <c r="H175" s="994"/>
      <c r="I175" s="961"/>
      <c r="J175" s="103"/>
      <c r="K175" s="89">
        <v>5</v>
      </c>
      <c r="L175" s="90">
        <v>0.97</v>
      </c>
      <c r="M175" s="90">
        <v>10</v>
      </c>
      <c r="N175" s="90">
        <v>1</v>
      </c>
      <c r="O175" s="91"/>
      <c r="P175" s="90"/>
      <c r="Q175" s="90"/>
      <c r="R175" s="92"/>
      <c r="S175" s="960"/>
      <c r="T175" s="80"/>
      <c r="U175" s="89">
        <v>6</v>
      </c>
      <c r="V175" s="94">
        <v>0.96</v>
      </c>
      <c r="W175" s="90">
        <v>10</v>
      </c>
      <c r="X175" s="90">
        <v>1</v>
      </c>
      <c r="Y175" s="95"/>
      <c r="Z175" s="90"/>
      <c r="AA175" s="90"/>
      <c r="AB175" s="96"/>
      <c r="AC175" s="960"/>
      <c r="AD175" s="80"/>
      <c r="AE175" s="101" t="s">
        <v>1098</v>
      </c>
      <c r="AF175" s="136">
        <v>6</v>
      </c>
      <c r="AG175" s="136">
        <v>0.96</v>
      </c>
      <c r="AH175" s="90">
        <v>10</v>
      </c>
      <c r="AI175" s="136">
        <v>0</v>
      </c>
      <c r="AJ175" s="135"/>
      <c r="AK175" s="136"/>
      <c r="AL175" s="136"/>
      <c r="AM175" s="136"/>
      <c r="AN175" s="137"/>
      <c r="AO175" s="960"/>
    </row>
    <row r="176" spans="1:41" s="82" customFormat="1" ht="16.5">
      <c r="A176" s="205"/>
      <c r="B176" s="205"/>
      <c r="C176" s="205"/>
      <c r="D176" s="205"/>
      <c r="E176" s="128"/>
      <c r="F176" s="128"/>
      <c r="G176" s="128"/>
      <c r="H176" s="128"/>
      <c r="I176" s="206"/>
      <c r="J176" s="103"/>
      <c r="K176" s="89">
        <v>4</v>
      </c>
      <c r="L176" s="94">
        <v>0.98</v>
      </c>
      <c r="M176" s="90">
        <v>10</v>
      </c>
      <c r="N176" s="90">
        <v>1</v>
      </c>
      <c r="O176" s="91"/>
      <c r="P176" s="90"/>
      <c r="Q176" s="90"/>
      <c r="R176" s="92"/>
      <c r="S176" s="960"/>
      <c r="T176" s="80"/>
      <c r="U176" s="89">
        <v>5</v>
      </c>
      <c r="V176" s="90">
        <v>0.97</v>
      </c>
      <c r="W176" s="90">
        <v>10</v>
      </c>
      <c r="X176" s="90">
        <v>1</v>
      </c>
      <c r="Y176" s="95"/>
      <c r="Z176" s="90"/>
      <c r="AA176" s="90"/>
      <c r="AB176" s="96"/>
      <c r="AC176" s="960"/>
      <c r="AD176" s="80"/>
      <c r="AE176" s="101" t="s">
        <v>1099</v>
      </c>
      <c r="AF176" s="136">
        <v>5</v>
      </c>
      <c r="AG176" s="136">
        <v>0.97</v>
      </c>
      <c r="AH176" s="90">
        <v>10</v>
      </c>
      <c r="AI176" s="136">
        <v>0</v>
      </c>
      <c r="AJ176" s="135"/>
      <c r="AK176" s="136"/>
      <c r="AL176" s="136"/>
      <c r="AM176" s="136"/>
      <c r="AN176" s="137"/>
      <c r="AO176" s="960"/>
    </row>
    <row r="177" spans="1:41" s="82" customFormat="1" ht="16.5">
      <c r="A177" s="205"/>
      <c r="B177" s="205"/>
      <c r="C177" s="205"/>
      <c r="D177" s="205"/>
      <c r="E177" s="128"/>
      <c r="F177" s="128"/>
      <c r="G177" s="128"/>
      <c r="H177" s="128"/>
      <c r="I177" s="206"/>
      <c r="J177" s="103"/>
      <c r="K177" s="89">
        <v>3</v>
      </c>
      <c r="L177" s="94">
        <v>0.99</v>
      </c>
      <c r="M177" s="94">
        <v>10</v>
      </c>
      <c r="N177" s="94">
        <v>1</v>
      </c>
      <c r="O177" s="91"/>
      <c r="P177" s="90"/>
      <c r="Q177" s="90"/>
      <c r="R177" s="92"/>
      <c r="S177" s="960"/>
      <c r="T177" s="80"/>
      <c r="U177" s="89">
        <v>4</v>
      </c>
      <c r="V177" s="94">
        <v>0.98</v>
      </c>
      <c r="W177" s="90">
        <v>10</v>
      </c>
      <c r="X177" s="90">
        <v>1</v>
      </c>
      <c r="Y177" s="95"/>
      <c r="Z177" s="90"/>
      <c r="AA177" s="90"/>
      <c r="AB177" s="96"/>
      <c r="AC177" s="960"/>
      <c r="AD177" s="80"/>
      <c r="AE177" s="101" t="s">
        <v>1100</v>
      </c>
      <c r="AF177" s="136">
        <v>4</v>
      </c>
      <c r="AG177" s="136">
        <v>0.98</v>
      </c>
      <c r="AH177" s="90">
        <v>10</v>
      </c>
      <c r="AI177" s="136">
        <v>0</v>
      </c>
      <c r="AJ177" s="135"/>
      <c r="AK177" s="136"/>
      <c r="AL177" s="136"/>
      <c r="AM177" s="136"/>
      <c r="AN177" s="137"/>
      <c r="AO177" s="960"/>
    </row>
    <row r="178" spans="1:41" s="82" customFormat="1" ht="16.5">
      <c r="A178" s="205"/>
      <c r="B178" s="205"/>
      <c r="C178" s="205"/>
      <c r="D178" s="205"/>
      <c r="E178" s="128"/>
      <c r="F178" s="128"/>
      <c r="G178" s="128"/>
      <c r="H178" s="128"/>
      <c r="I178" s="206"/>
      <c r="J178" s="103"/>
      <c r="K178" s="89">
        <v>2</v>
      </c>
      <c r="L178" s="219" t="s">
        <v>1026</v>
      </c>
      <c r="M178" s="94">
        <v>10</v>
      </c>
      <c r="N178" s="94">
        <v>1</v>
      </c>
      <c r="O178" s="91"/>
      <c r="P178" s="90"/>
      <c r="Q178" s="90"/>
      <c r="R178" s="92"/>
      <c r="S178" s="960"/>
      <c r="T178" s="80"/>
      <c r="U178" s="89">
        <v>3</v>
      </c>
      <c r="V178" s="94">
        <v>0.99</v>
      </c>
      <c r="W178" s="94">
        <v>10</v>
      </c>
      <c r="X178" s="94">
        <v>1</v>
      </c>
      <c r="Y178" s="95"/>
      <c r="Z178" s="90"/>
      <c r="AA178" s="90"/>
      <c r="AB178" s="96"/>
      <c r="AC178" s="960"/>
      <c r="AD178" s="80"/>
      <c r="AE178" s="101" t="s">
        <v>1101</v>
      </c>
      <c r="AF178" s="136">
        <v>3</v>
      </c>
      <c r="AG178" s="136">
        <v>0.99</v>
      </c>
      <c r="AH178" s="94">
        <v>10</v>
      </c>
      <c r="AI178" s="136">
        <v>0</v>
      </c>
      <c r="AJ178" s="135"/>
      <c r="AK178" s="136"/>
      <c r="AL178" s="136"/>
      <c r="AM178" s="136"/>
      <c r="AN178" s="137"/>
      <c r="AO178" s="960"/>
    </row>
    <row r="179" spans="1:41" s="82" customFormat="1" ht="16.5">
      <c r="A179" s="205"/>
      <c r="B179" s="205"/>
      <c r="C179" s="205"/>
      <c r="D179" s="205"/>
      <c r="E179" s="128"/>
      <c r="F179" s="128"/>
      <c r="G179" s="128"/>
      <c r="H179" s="128"/>
      <c r="I179" s="206"/>
      <c r="J179" s="103"/>
      <c r="K179" s="89">
        <v>1</v>
      </c>
      <c r="L179" s="219">
        <v>1.01</v>
      </c>
      <c r="M179" s="94">
        <v>10</v>
      </c>
      <c r="N179" s="94">
        <v>1</v>
      </c>
      <c r="O179" s="91"/>
      <c r="P179" s="90"/>
      <c r="Q179" s="90"/>
      <c r="R179" s="92"/>
      <c r="S179" s="960"/>
      <c r="T179" s="80"/>
      <c r="U179" s="89">
        <v>2</v>
      </c>
      <c r="V179" s="219" t="s">
        <v>1026</v>
      </c>
      <c r="W179" s="94">
        <v>10</v>
      </c>
      <c r="X179" s="94">
        <v>1</v>
      </c>
      <c r="Y179" s="95"/>
      <c r="Z179" s="90"/>
      <c r="AA179" s="90"/>
      <c r="AB179" s="96"/>
      <c r="AC179" s="960"/>
      <c r="AD179" s="80"/>
      <c r="AE179" s="101" t="s">
        <v>1102</v>
      </c>
      <c r="AF179" s="136">
        <v>2</v>
      </c>
      <c r="AG179" s="136" t="s">
        <v>1026</v>
      </c>
      <c r="AH179" s="94">
        <v>10</v>
      </c>
      <c r="AI179" s="136">
        <v>0</v>
      </c>
      <c r="AJ179" s="135"/>
      <c r="AK179" s="136"/>
      <c r="AL179" s="136"/>
      <c r="AM179" s="136"/>
      <c r="AN179" s="137"/>
      <c r="AO179" s="960"/>
    </row>
    <row r="180" spans="1:41" s="107" customFormat="1" ht="17.25" thickBot="1">
      <c r="A180" s="205"/>
      <c r="B180" s="205"/>
      <c r="C180" s="205"/>
      <c r="D180" s="205"/>
      <c r="E180" s="128"/>
      <c r="F180" s="128"/>
      <c r="G180" s="128"/>
      <c r="H180" s="128"/>
      <c r="I180" s="206"/>
      <c r="J180" s="103"/>
      <c r="K180" s="229"/>
      <c r="L180" s="230"/>
      <c r="M180" s="230"/>
      <c r="N180" s="230"/>
      <c r="O180" s="991" t="s">
        <v>447</v>
      </c>
      <c r="P180" s="992"/>
      <c r="Q180" s="993"/>
      <c r="R180" s="994"/>
      <c r="S180" s="961"/>
      <c r="T180" s="103"/>
      <c r="U180" s="89">
        <v>1</v>
      </c>
      <c r="V180" s="219">
        <v>1.01</v>
      </c>
      <c r="W180" s="94">
        <v>10</v>
      </c>
      <c r="X180" s="94">
        <v>1</v>
      </c>
      <c r="Y180" s="1031"/>
      <c r="Z180" s="1032"/>
      <c r="AA180" s="1029"/>
      <c r="AB180" s="1033"/>
      <c r="AC180" s="960"/>
      <c r="AD180" s="80"/>
      <c r="AE180" s="166" t="s">
        <v>1103</v>
      </c>
      <c r="AF180" s="136">
        <v>1</v>
      </c>
      <c r="AG180" s="136">
        <v>1.01</v>
      </c>
      <c r="AH180" s="94">
        <v>10</v>
      </c>
      <c r="AI180" s="136">
        <v>0</v>
      </c>
      <c r="AJ180" s="135"/>
      <c r="AK180" s="136"/>
      <c r="AL180" s="136"/>
      <c r="AM180" s="136"/>
      <c r="AN180" s="137"/>
      <c r="AO180" s="960"/>
    </row>
    <row r="181" spans="1:41" s="107" customFormat="1" ht="17.25" thickBot="1">
      <c r="J181" s="82"/>
      <c r="K181" s="82"/>
      <c r="L181" s="82"/>
      <c r="M181" s="82"/>
      <c r="N181" s="82"/>
      <c r="O181" s="127"/>
      <c r="P181" s="127"/>
      <c r="Q181" s="127"/>
      <c r="R181" s="127"/>
      <c r="S181" s="178"/>
      <c r="T181" s="82"/>
      <c r="U181" s="1024"/>
      <c r="V181" s="993"/>
      <c r="W181" s="993"/>
      <c r="X181" s="1025"/>
      <c r="Y181" s="991" t="s">
        <v>964</v>
      </c>
      <c r="Z181" s="992"/>
      <c r="AA181" s="993"/>
      <c r="AB181" s="994"/>
      <c r="AC181" s="961"/>
      <c r="AD181" s="103"/>
      <c r="AE181" s="171"/>
      <c r="AF181" s="148"/>
      <c r="AG181" s="148"/>
      <c r="AH181" s="123"/>
      <c r="AI181" s="148"/>
      <c r="AJ181" s="1040" t="s">
        <v>964</v>
      </c>
      <c r="AK181" s="1041"/>
      <c r="AL181" s="1041"/>
      <c r="AM181" s="1041"/>
      <c r="AN181" s="1042"/>
      <c r="AO181" s="961"/>
    </row>
    <row r="182" spans="1:41" s="620" customFormat="1" ht="16.5">
      <c r="A182" s="621"/>
      <c r="B182" s="621"/>
      <c r="C182" s="621"/>
      <c r="D182" s="621"/>
      <c r="E182" s="621"/>
      <c r="F182" s="621"/>
      <c r="G182" s="621"/>
      <c r="H182" s="621"/>
      <c r="I182" s="621"/>
      <c r="K182" s="621"/>
      <c r="L182" s="621"/>
      <c r="M182" s="621"/>
      <c r="N182" s="621"/>
      <c r="O182" s="621"/>
      <c r="P182" s="621"/>
      <c r="Q182" s="621"/>
      <c r="R182" s="621"/>
      <c r="S182" s="621"/>
      <c r="U182" s="621"/>
      <c r="V182" s="621"/>
      <c r="W182" s="621"/>
      <c r="X182" s="621"/>
      <c r="Y182" s="621"/>
      <c r="Z182" s="621"/>
      <c r="AA182" s="621"/>
      <c r="AB182" s="621"/>
      <c r="AC182" s="621"/>
      <c r="AD182" s="619"/>
      <c r="AE182" s="617"/>
      <c r="AF182" s="617"/>
      <c r="AG182" s="617"/>
      <c r="AH182" s="617"/>
      <c r="AI182" s="617"/>
      <c r="AJ182" s="617"/>
      <c r="AK182" s="617"/>
      <c r="AL182" s="617"/>
      <c r="AM182" s="617"/>
      <c r="AN182" s="617"/>
      <c r="AO182" s="618"/>
    </row>
    <row r="183" spans="1:41" s="621" customFormat="1" ht="17.25" thickBot="1">
      <c r="A183" s="620"/>
      <c r="B183" s="620"/>
      <c r="C183" s="620"/>
      <c r="D183" s="620"/>
      <c r="E183" s="620"/>
      <c r="F183" s="620"/>
      <c r="G183" s="620"/>
      <c r="H183" s="620"/>
      <c r="I183" s="620"/>
      <c r="K183" s="620"/>
      <c r="L183" s="620"/>
      <c r="M183" s="620"/>
      <c r="N183" s="620"/>
      <c r="O183" s="620"/>
      <c r="P183" s="620"/>
      <c r="Q183" s="620"/>
      <c r="R183" s="620"/>
      <c r="S183" s="620"/>
      <c r="T183" s="620"/>
      <c r="U183" s="620"/>
      <c r="V183" s="620"/>
      <c r="W183" s="620"/>
      <c r="X183" s="620"/>
      <c r="Y183" s="620"/>
      <c r="Z183" s="620"/>
      <c r="AA183" s="620"/>
      <c r="AB183" s="620"/>
      <c r="AC183" s="620"/>
      <c r="AD183" s="620"/>
      <c r="AE183" s="620"/>
      <c r="AF183" s="620"/>
      <c r="AG183" s="620"/>
      <c r="AH183" s="620"/>
      <c r="AI183" s="620"/>
      <c r="AJ183" s="620"/>
      <c r="AK183" s="620"/>
      <c r="AL183" s="620"/>
      <c r="AM183" s="620"/>
      <c r="AN183" s="620"/>
      <c r="AO183" s="620"/>
    </row>
    <row r="184" spans="1:41" s="107" customFormat="1" ht="17.25" customHeight="1" thickBot="1">
      <c r="A184" s="1005" t="s">
        <v>1104</v>
      </c>
      <c r="B184" s="1006"/>
      <c r="C184" s="1006"/>
      <c r="D184" s="1006"/>
      <c r="E184" s="1006"/>
      <c r="F184" s="1006"/>
      <c r="G184" s="1006"/>
      <c r="H184" s="1007"/>
      <c r="I184" s="80"/>
      <c r="J184" s="217"/>
      <c r="K184" s="1005" t="s">
        <v>1105</v>
      </c>
      <c r="L184" s="1006"/>
      <c r="M184" s="1006"/>
      <c r="N184" s="1006"/>
      <c r="O184" s="1006"/>
      <c r="P184" s="1006"/>
      <c r="Q184" s="1006"/>
      <c r="R184" s="1007"/>
      <c r="S184" s="80"/>
      <c r="T184" s="80"/>
      <c r="U184" s="1005" t="s">
        <v>628</v>
      </c>
      <c r="V184" s="1006"/>
      <c r="W184" s="1006"/>
      <c r="X184" s="1006"/>
      <c r="Y184" s="1006"/>
      <c r="Z184" s="1006"/>
      <c r="AA184" s="1006"/>
      <c r="AB184" s="1007"/>
      <c r="AC184" s="80"/>
      <c r="AD184" s="80"/>
      <c r="AE184" s="1005" t="s">
        <v>1106</v>
      </c>
      <c r="AF184" s="1006"/>
      <c r="AG184" s="1006"/>
      <c r="AH184" s="1006"/>
      <c r="AI184" s="1006"/>
      <c r="AJ184" s="1006"/>
      <c r="AK184" s="1006"/>
      <c r="AL184" s="1006"/>
      <c r="AM184" s="1006"/>
      <c r="AN184" s="1007"/>
      <c r="AO184" s="80"/>
    </row>
    <row r="185" spans="1:41" s="107" customFormat="1" ht="31.5">
      <c r="A185" s="978" t="s">
        <v>428</v>
      </c>
      <c r="B185" s="958"/>
      <c r="C185" s="958"/>
      <c r="D185" s="979"/>
      <c r="E185" s="956" t="s">
        <v>429</v>
      </c>
      <c r="F185" s="957"/>
      <c r="G185" s="958"/>
      <c r="H185" s="959"/>
      <c r="I185" s="83" t="s">
        <v>1107</v>
      </c>
      <c r="J185" s="80"/>
      <c r="K185" s="978" t="s">
        <v>428</v>
      </c>
      <c r="L185" s="958"/>
      <c r="M185" s="958"/>
      <c r="N185" s="979"/>
      <c r="O185" s="956" t="s">
        <v>429</v>
      </c>
      <c r="P185" s="957"/>
      <c r="Q185" s="958"/>
      <c r="R185" s="959"/>
      <c r="S185" s="195" t="s">
        <v>1108</v>
      </c>
      <c r="T185" s="80"/>
      <c r="U185" s="978" t="s">
        <v>428</v>
      </c>
      <c r="V185" s="958"/>
      <c r="W185" s="958"/>
      <c r="X185" s="979"/>
      <c r="Y185" s="956" t="s">
        <v>429</v>
      </c>
      <c r="Z185" s="957"/>
      <c r="AA185" s="958"/>
      <c r="AB185" s="959"/>
      <c r="AC185" s="195" t="s">
        <v>1108</v>
      </c>
      <c r="AD185" s="80"/>
      <c r="AE185" s="978" t="s">
        <v>428</v>
      </c>
      <c r="AF185" s="958"/>
      <c r="AG185" s="958"/>
      <c r="AH185" s="979"/>
      <c r="AI185" s="979"/>
      <c r="AJ185" s="956" t="s">
        <v>956</v>
      </c>
      <c r="AK185" s="957"/>
      <c r="AL185" s="958"/>
      <c r="AM185" s="958"/>
      <c r="AN185" s="959"/>
      <c r="AO185" s="195" t="s">
        <v>1108</v>
      </c>
    </row>
    <row r="186" spans="1:41" s="107" customFormat="1" ht="47.25">
      <c r="A186" s="89" t="s">
        <v>958</v>
      </c>
      <c r="B186" s="90" t="s">
        <v>304</v>
      </c>
      <c r="C186" s="90" t="s">
        <v>434</v>
      </c>
      <c r="D186" s="90" t="s">
        <v>959</v>
      </c>
      <c r="E186" s="91" t="s">
        <v>436</v>
      </c>
      <c r="F186" s="90" t="s">
        <v>304</v>
      </c>
      <c r="G186" s="90" t="s">
        <v>434</v>
      </c>
      <c r="H186" s="92" t="s">
        <v>437</v>
      </c>
      <c r="I186" s="93" t="s">
        <v>2074</v>
      </c>
      <c r="J186" s="80"/>
      <c r="K186" s="89" t="s">
        <v>958</v>
      </c>
      <c r="L186" s="90" t="s">
        <v>304</v>
      </c>
      <c r="M186" s="90" t="s">
        <v>434</v>
      </c>
      <c r="N186" s="90" t="s">
        <v>959</v>
      </c>
      <c r="O186" s="91" t="s">
        <v>436</v>
      </c>
      <c r="P186" s="90" t="s">
        <v>304</v>
      </c>
      <c r="Q186" s="90" t="s">
        <v>434</v>
      </c>
      <c r="R186" s="92" t="s">
        <v>437</v>
      </c>
      <c r="S186" s="93" t="s">
        <v>2074</v>
      </c>
      <c r="T186" s="80"/>
      <c r="U186" s="89" t="s">
        <v>436</v>
      </c>
      <c r="V186" s="90" t="s">
        <v>304</v>
      </c>
      <c r="W186" s="90" t="s">
        <v>960</v>
      </c>
      <c r="X186" s="94" t="s">
        <v>437</v>
      </c>
      <c r="Y186" s="95" t="s">
        <v>436</v>
      </c>
      <c r="Z186" s="90" t="s">
        <v>304</v>
      </c>
      <c r="AA186" s="90" t="s">
        <v>960</v>
      </c>
      <c r="AB186" s="96" t="s">
        <v>437</v>
      </c>
      <c r="AC186" s="93" t="s">
        <v>2074</v>
      </c>
      <c r="AD186" s="80"/>
      <c r="AE186" s="97" t="s">
        <v>961</v>
      </c>
      <c r="AF186" s="90" t="s">
        <v>962</v>
      </c>
      <c r="AG186" s="90" t="s">
        <v>304</v>
      </c>
      <c r="AH186" s="94" t="s">
        <v>341</v>
      </c>
      <c r="AI186" s="90" t="s">
        <v>963</v>
      </c>
      <c r="AJ186" s="91" t="s">
        <v>444</v>
      </c>
      <c r="AK186" s="90" t="s">
        <v>962</v>
      </c>
      <c r="AL186" s="90" t="s">
        <v>304</v>
      </c>
      <c r="AM186" s="90" t="s">
        <v>341</v>
      </c>
      <c r="AN186" s="92" t="s">
        <v>446</v>
      </c>
      <c r="AO186" s="93" t="s">
        <v>2074</v>
      </c>
    </row>
    <row r="187" spans="1:41" s="107" customFormat="1" ht="16.5">
      <c r="A187" s="89">
        <v>5</v>
      </c>
      <c r="B187" s="90">
        <v>0.97</v>
      </c>
      <c r="C187" s="90">
        <v>10</v>
      </c>
      <c r="D187" s="90">
        <v>1</v>
      </c>
      <c r="E187" s="91"/>
      <c r="F187" s="90"/>
      <c r="G187" s="90"/>
      <c r="H187" s="92"/>
      <c r="I187" s="960"/>
      <c r="J187" s="80"/>
      <c r="K187" s="89">
        <v>10</v>
      </c>
      <c r="L187" s="90">
        <v>0.92</v>
      </c>
      <c r="M187" s="90">
        <v>10</v>
      </c>
      <c r="N187" s="90">
        <v>1</v>
      </c>
      <c r="O187" s="91"/>
      <c r="P187" s="90"/>
      <c r="Q187" s="90"/>
      <c r="R187" s="92"/>
      <c r="S187" s="962"/>
      <c r="T187" s="80"/>
      <c r="U187" s="89">
        <v>255</v>
      </c>
      <c r="V187" s="220" t="s">
        <v>624</v>
      </c>
      <c r="W187" s="90">
        <v>20</v>
      </c>
      <c r="X187" s="94">
        <v>2</v>
      </c>
      <c r="Y187" s="95"/>
      <c r="Z187" s="90"/>
      <c r="AA187" s="90"/>
      <c r="AB187" s="96"/>
      <c r="AC187" s="962"/>
      <c r="AD187" s="80"/>
      <c r="AE187" s="101" t="s">
        <v>1109</v>
      </c>
      <c r="AF187" s="136">
        <v>12</v>
      </c>
      <c r="AG187" s="194" t="s">
        <v>1014</v>
      </c>
      <c r="AH187" s="90">
        <v>10</v>
      </c>
      <c r="AI187" s="136">
        <v>0</v>
      </c>
      <c r="AJ187" s="135"/>
      <c r="AK187" s="136"/>
      <c r="AL187" s="136"/>
      <c r="AM187" s="136"/>
      <c r="AN187" s="137"/>
      <c r="AO187" s="962"/>
    </row>
    <row r="188" spans="1:41" s="107" customFormat="1" ht="16.5">
      <c r="A188" s="89">
        <v>4</v>
      </c>
      <c r="B188" s="90">
        <v>0.98</v>
      </c>
      <c r="C188" s="90">
        <v>10</v>
      </c>
      <c r="D188" s="90">
        <v>1</v>
      </c>
      <c r="E188" s="91"/>
      <c r="F188" s="90"/>
      <c r="G188" s="90"/>
      <c r="H188" s="92"/>
      <c r="I188" s="960"/>
      <c r="J188" s="80"/>
      <c r="K188" s="89">
        <v>9</v>
      </c>
      <c r="L188" s="90">
        <v>0.93</v>
      </c>
      <c r="M188" s="90">
        <v>10</v>
      </c>
      <c r="N188" s="90">
        <v>1</v>
      </c>
      <c r="O188" s="91"/>
      <c r="P188" s="90"/>
      <c r="Q188" s="90"/>
      <c r="R188" s="92"/>
      <c r="S188" s="960"/>
      <c r="T188" s="80"/>
      <c r="U188" s="89">
        <v>10</v>
      </c>
      <c r="V188" s="90">
        <v>0.92</v>
      </c>
      <c r="W188" s="90">
        <v>10</v>
      </c>
      <c r="X188" s="90">
        <v>1</v>
      </c>
      <c r="Y188" s="95"/>
      <c r="Z188" s="90"/>
      <c r="AA188" s="90"/>
      <c r="AB188" s="96"/>
      <c r="AC188" s="960"/>
      <c r="AD188" s="80"/>
      <c r="AE188" s="101" t="s">
        <v>1110</v>
      </c>
      <c r="AF188" s="136">
        <v>11</v>
      </c>
      <c r="AG188" s="136">
        <v>0.91</v>
      </c>
      <c r="AH188" s="90">
        <v>10</v>
      </c>
      <c r="AI188" s="136">
        <v>0</v>
      </c>
      <c r="AJ188" s="135"/>
      <c r="AK188" s="136"/>
      <c r="AL188" s="136"/>
      <c r="AM188" s="136"/>
      <c r="AN188" s="137"/>
      <c r="AO188" s="960"/>
    </row>
    <row r="189" spans="1:41" s="107" customFormat="1" ht="16.5">
      <c r="A189" s="89">
        <v>3</v>
      </c>
      <c r="B189" s="94">
        <v>0.99</v>
      </c>
      <c r="C189" s="94">
        <v>10</v>
      </c>
      <c r="D189" s="94">
        <v>1</v>
      </c>
      <c r="E189" s="111"/>
      <c r="F189" s="112"/>
      <c r="G189" s="112"/>
      <c r="H189" s="113"/>
      <c r="I189" s="960"/>
      <c r="J189" s="103"/>
      <c r="K189" s="89">
        <v>8</v>
      </c>
      <c r="L189" s="90">
        <v>0.94</v>
      </c>
      <c r="M189" s="90">
        <v>10</v>
      </c>
      <c r="N189" s="90">
        <v>1</v>
      </c>
      <c r="O189" s="91"/>
      <c r="P189" s="90"/>
      <c r="Q189" s="90"/>
      <c r="R189" s="92"/>
      <c r="S189" s="960"/>
      <c r="T189" s="80"/>
      <c r="U189" s="89">
        <v>9</v>
      </c>
      <c r="V189" s="90">
        <v>0.93</v>
      </c>
      <c r="W189" s="90">
        <v>10</v>
      </c>
      <c r="X189" s="90">
        <v>1</v>
      </c>
      <c r="Y189" s="95"/>
      <c r="Z189" s="90"/>
      <c r="AA189" s="90"/>
      <c r="AB189" s="96"/>
      <c r="AC189" s="960"/>
      <c r="AD189" s="80"/>
      <c r="AE189" s="101" t="s">
        <v>1111</v>
      </c>
      <c r="AF189" s="136">
        <v>10</v>
      </c>
      <c r="AG189" s="136">
        <v>0.92</v>
      </c>
      <c r="AH189" s="90">
        <v>10</v>
      </c>
      <c r="AI189" s="136">
        <v>0</v>
      </c>
      <c r="AJ189" s="135"/>
      <c r="AK189" s="136"/>
      <c r="AL189" s="136"/>
      <c r="AM189" s="136"/>
      <c r="AN189" s="137"/>
      <c r="AO189" s="960"/>
    </row>
    <row r="190" spans="1:41" s="107" customFormat="1" ht="16.5">
      <c r="A190" s="89">
        <v>2</v>
      </c>
      <c r="B190" s="219" t="s">
        <v>1017</v>
      </c>
      <c r="C190" s="94">
        <v>10</v>
      </c>
      <c r="D190" s="94">
        <v>1</v>
      </c>
      <c r="E190" s="111"/>
      <c r="F190" s="112"/>
      <c r="G190" s="112"/>
      <c r="H190" s="113"/>
      <c r="I190" s="960"/>
      <c r="K190" s="89">
        <v>7</v>
      </c>
      <c r="L190" s="90">
        <v>0.95</v>
      </c>
      <c r="M190" s="90">
        <v>10</v>
      </c>
      <c r="N190" s="90">
        <v>1</v>
      </c>
      <c r="O190" s="91"/>
      <c r="P190" s="90"/>
      <c r="Q190" s="90"/>
      <c r="R190" s="92"/>
      <c r="S190" s="960"/>
      <c r="T190" s="80"/>
      <c r="U190" s="89">
        <v>8</v>
      </c>
      <c r="V190" s="90">
        <v>0.94</v>
      </c>
      <c r="W190" s="90">
        <v>10</v>
      </c>
      <c r="X190" s="90">
        <v>1</v>
      </c>
      <c r="Y190" s="95"/>
      <c r="Z190" s="90"/>
      <c r="AA190" s="90"/>
      <c r="AB190" s="96"/>
      <c r="AC190" s="960"/>
      <c r="AD190" s="80"/>
      <c r="AE190" s="101" t="s">
        <v>1112</v>
      </c>
      <c r="AF190" s="136">
        <v>9</v>
      </c>
      <c r="AG190" s="136">
        <v>0.93</v>
      </c>
      <c r="AH190" s="90">
        <v>10</v>
      </c>
      <c r="AI190" s="136">
        <v>0</v>
      </c>
      <c r="AJ190" s="135"/>
      <c r="AK190" s="136"/>
      <c r="AL190" s="136"/>
      <c r="AM190" s="136"/>
      <c r="AN190" s="137"/>
      <c r="AO190" s="960"/>
    </row>
    <row r="191" spans="1:41" s="107" customFormat="1" ht="16.5">
      <c r="A191" s="89">
        <v>1</v>
      </c>
      <c r="B191" s="94">
        <v>1.01</v>
      </c>
      <c r="C191" s="94">
        <v>10</v>
      </c>
      <c r="D191" s="94">
        <v>1</v>
      </c>
      <c r="E191" s="111"/>
      <c r="F191" s="112"/>
      <c r="G191" s="112"/>
      <c r="H191" s="113"/>
      <c r="I191" s="960"/>
      <c r="K191" s="89">
        <v>6</v>
      </c>
      <c r="L191" s="90">
        <v>0.96</v>
      </c>
      <c r="M191" s="90">
        <v>10</v>
      </c>
      <c r="N191" s="90">
        <v>1</v>
      </c>
      <c r="O191" s="91"/>
      <c r="P191" s="90"/>
      <c r="Q191" s="90"/>
      <c r="R191" s="92"/>
      <c r="S191" s="960"/>
      <c r="T191" s="80"/>
      <c r="U191" s="89">
        <v>7</v>
      </c>
      <c r="V191" s="90">
        <v>0.95</v>
      </c>
      <c r="W191" s="90">
        <v>10</v>
      </c>
      <c r="X191" s="90">
        <v>1</v>
      </c>
      <c r="Y191" s="95"/>
      <c r="Z191" s="90"/>
      <c r="AA191" s="90"/>
      <c r="AB191" s="96"/>
      <c r="AC191" s="960"/>
      <c r="AD191" s="80"/>
      <c r="AE191" s="101" t="s">
        <v>1113</v>
      </c>
      <c r="AF191" s="136">
        <v>8</v>
      </c>
      <c r="AG191" s="136">
        <v>0.94</v>
      </c>
      <c r="AH191" s="90">
        <v>10</v>
      </c>
      <c r="AI191" s="136">
        <v>0</v>
      </c>
      <c r="AJ191" s="135"/>
      <c r="AK191" s="136"/>
      <c r="AL191" s="136"/>
      <c r="AM191" s="136"/>
      <c r="AN191" s="137"/>
      <c r="AO191" s="960"/>
    </row>
    <row r="192" spans="1:41" s="107" customFormat="1" ht="16.5">
      <c r="A192" s="89"/>
      <c r="B192" s="90"/>
      <c r="C192" s="90"/>
      <c r="D192" s="90"/>
      <c r="E192" s="91">
        <v>1</v>
      </c>
      <c r="F192" s="90">
        <v>1.02</v>
      </c>
      <c r="G192" s="90">
        <v>10</v>
      </c>
      <c r="H192" s="92">
        <v>1</v>
      </c>
      <c r="I192" s="960"/>
      <c r="J192" s="82"/>
      <c r="K192" s="89">
        <v>5</v>
      </c>
      <c r="L192" s="90">
        <v>0.97</v>
      </c>
      <c r="M192" s="90">
        <v>10</v>
      </c>
      <c r="N192" s="90">
        <v>1</v>
      </c>
      <c r="O192" s="91"/>
      <c r="P192" s="90"/>
      <c r="Q192" s="90"/>
      <c r="R192" s="92"/>
      <c r="S192" s="960"/>
      <c r="T192" s="80"/>
      <c r="U192" s="89">
        <v>6</v>
      </c>
      <c r="V192" s="90">
        <v>0.96</v>
      </c>
      <c r="W192" s="90">
        <v>10</v>
      </c>
      <c r="X192" s="90">
        <v>1</v>
      </c>
      <c r="Y192" s="91"/>
      <c r="Z192" s="90"/>
      <c r="AA192" s="90"/>
      <c r="AB192" s="92"/>
      <c r="AC192" s="960"/>
      <c r="AD192" s="80"/>
      <c r="AE192" s="101" t="s">
        <v>1114</v>
      </c>
      <c r="AF192" s="136">
        <v>7</v>
      </c>
      <c r="AG192" s="136">
        <v>0.95</v>
      </c>
      <c r="AH192" s="90">
        <v>10</v>
      </c>
      <c r="AI192" s="136">
        <v>0</v>
      </c>
      <c r="AJ192" s="135"/>
      <c r="AK192" s="136"/>
      <c r="AL192" s="136"/>
      <c r="AM192" s="136"/>
      <c r="AN192" s="137"/>
      <c r="AO192" s="960"/>
    </row>
    <row r="193" spans="1:41" s="107" customFormat="1" ht="16.5">
      <c r="A193" s="89"/>
      <c r="B193" s="90"/>
      <c r="C193" s="90"/>
      <c r="D193" s="90"/>
      <c r="E193" s="91">
        <v>2</v>
      </c>
      <c r="F193" s="90">
        <v>1.03</v>
      </c>
      <c r="G193" s="90">
        <v>10</v>
      </c>
      <c r="H193" s="92">
        <v>1</v>
      </c>
      <c r="I193" s="960"/>
      <c r="J193" s="82"/>
      <c r="K193" s="89">
        <v>4</v>
      </c>
      <c r="L193" s="90">
        <v>0.98</v>
      </c>
      <c r="M193" s="90">
        <v>10</v>
      </c>
      <c r="N193" s="90">
        <v>1</v>
      </c>
      <c r="O193" s="91"/>
      <c r="P193" s="90"/>
      <c r="Q193" s="90"/>
      <c r="R193" s="92"/>
      <c r="S193" s="960"/>
      <c r="T193" s="80"/>
      <c r="U193" s="89">
        <v>5</v>
      </c>
      <c r="V193" s="90">
        <v>0.97</v>
      </c>
      <c r="W193" s="90">
        <v>10</v>
      </c>
      <c r="X193" s="90">
        <v>1</v>
      </c>
      <c r="Y193" s="95"/>
      <c r="Z193" s="90"/>
      <c r="AA193" s="90"/>
      <c r="AB193" s="96"/>
      <c r="AC193" s="960"/>
      <c r="AD193" s="80"/>
      <c r="AE193" s="101" t="s">
        <v>1115</v>
      </c>
      <c r="AF193" s="136">
        <v>6</v>
      </c>
      <c r="AG193" s="136">
        <v>0.96</v>
      </c>
      <c r="AH193" s="90">
        <v>10</v>
      </c>
      <c r="AI193" s="136">
        <v>0</v>
      </c>
      <c r="AJ193" s="135"/>
      <c r="AK193" s="136"/>
      <c r="AL193" s="136"/>
      <c r="AM193" s="136"/>
      <c r="AN193" s="137"/>
      <c r="AO193" s="960"/>
    </row>
    <row r="194" spans="1:41" s="107" customFormat="1" ht="16.5">
      <c r="A194" s="89"/>
      <c r="B194" s="90"/>
      <c r="C194" s="90"/>
      <c r="D194" s="90"/>
      <c r="E194" s="91">
        <v>3</v>
      </c>
      <c r="F194" s="90">
        <v>1.04</v>
      </c>
      <c r="G194" s="90">
        <v>10</v>
      </c>
      <c r="H194" s="92">
        <v>1</v>
      </c>
      <c r="I194" s="960"/>
      <c r="J194" s="82"/>
      <c r="K194" s="89">
        <v>3</v>
      </c>
      <c r="L194" s="94">
        <v>0.99</v>
      </c>
      <c r="M194" s="94">
        <v>10</v>
      </c>
      <c r="N194" s="94">
        <v>1</v>
      </c>
      <c r="O194" s="91"/>
      <c r="P194" s="90"/>
      <c r="Q194" s="90"/>
      <c r="R194" s="92"/>
      <c r="S194" s="960"/>
      <c r="T194" s="80"/>
      <c r="U194" s="89">
        <v>4</v>
      </c>
      <c r="V194" s="90">
        <v>0.98</v>
      </c>
      <c r="W194" s="90">
        <v>10</v>
      </c>
      <c r="X194" s="90">
        <v>1</v>
      </c>
      <c r="Y194" s="95"/>
      <c r="Z194" s="90"/>
      <c r="AA194" s="90"/>
      <c r="AB194" s="96"/>
      <c r="AC194" s="960"/>
      <c r="AD194" s="80"/>
      <c r="AE194" s="101" t="s">
        <v>1116</v>
      </c>
      <c r="AF194" s="136">
        <v>5</v>
      </c>
      <c r="AG194" s="136">
        <v>0.97</v>
      </c>
      <c r="AH194" s="90">
        <v>10</v>
      </c>
      <c r="AI194" s="136">
        <v>0</v>
      </c>
      <c r="AJ194" s="135"/>
      <c r="AK194" s="136"/>
      <c r="AL194" s="136"/>
      <c r="AM194" s="136"/>
      <c r="AN194" s="137"/>
      <c r="AO194" s="960"/>
    </row>
    <row r="195" spans="1:41" s="107" customFormat="1" ht="16.5">
      <c r="A195" s="89"/>
      <c r="B195" s="90"/>
      <c r="C195" s="90"/>
      <c r="D195" s="90"/>
      <c r="E195" s="91">
        <v>4</v>
      </c>
      <c r="F195" s="90">
        <v>1.05</v>
      </c>
      <c r="G195" s="90">
        <v>10</v>
      </c>
      <c r="H195" s="92">
        <v>1</v>
      </c>
      <c r="I195" s="960"/>
      <c r="J195" s="82"/>
      <c r="K195" s="89">
        <v>2</v>
      </c>
      <c r="L195" s="219" t="s">
        <v>1017</v>
      </c>
      <c r="M195" s="94">
        <v>10</v>
      </c>
      <c r="N195" s="94">
        <v>1</v>
      </c>
      <c r="O195" s="91"/>
      <c r="P195" s="90"/>
      <c r="Q195" s="90"/>
      <c r="R195" s="92"/>
      <c r="S195" s="960"/>
      <c r="T195" s="80"/>
      <c r="U195" s="89">
        <v>3</v>
      </c>
      <c r="V195" s="94">
        <v>0.99</v>
      </c>
      <c r="W195" s="94">
        <v>10</v>
      </c>
      <c r="X195" s="94">
        <v>1</v>
      </c>
      <c r="Y195" s="95"/>
      <c r="Z195" s="90"/>
      <c r="AA195" s="90"/>
      <c r="AB195" s="96"/>
      <c r="AC195" s="960"/>
      <c r="AD195" s="80"/>
      <c r="AE195" s="101" t="s">
        <v>1117</v>
      </c>
      <c r="AF195" s="136">
        <v>4</v>
      </c>
      <c r="AG195" s="136">
        <v>0.98</v>
      </c>
      <c r="AH195" s="90">
        <v>10</v>
      </c>
      <c r="AI195" s="136">
        <v>0</v>
      </c>
      <c r="AJ195" s="135"/>
      <c r="AK195" s="136"/>
      <c r="AL195" s="136"/>
      <c r="AM195" s="136"/>
      <c r="AN195" s="137"/>
      <c r="AO195" s="960"/>
    </row>
    <row r="196" spans="1:41" s="107" customFormat="1" ht="17.25" thickBot="1">
      <c r="A196" s="122"/>
      <c r="B196" s="123"/>
      <c r="C196" s="123"/>
      <c r="D196" s="123"/>
      <c r="E196" s="125">
        <v>5</v>
      </c>
      <c r="F196" s="221">
        <v>1.06</v>
      </c>
      <c r="G196" s="123">
        <v>10</v>
      </c>
      <c r="H196" s="126">
        <v>1</v>
      </c>
      <c r="I196" s="961"/>
      <c r="J196" s="82"/>
      <c r="K196" s="89">
        <v>1</v>
      </c>
      <c r="L196" s="94">
        <v>1.01</v>
      </c>
      <c r="M196" s="94">
        <v>10</v>
      </c>
      <c r="N196" s="94">
        <v>1</v>
      </c>
      <c r="O196" s="91"/>
      <c r="P196" s="90"/>
      <c r="Q196" s="90"/>
      <c r="R196" s="92"/>
      <c r="S196" s="960"/>
      <c r="T196" s="80"/>
      <c r="U196" s="89">
        <v>2</v>
      </c>
      <c r="V196" s="219" t="s">
        <v>1017</v>
      </c>
      <c r="W196" s="94">
        <v>10</v>
      </c>
      <c r="X196" s="94">
        <v>1</v>
      </c>
      <c r="Y196" s="95"/>
      <c r="Z196" s="90"/>
      <c r="AA196" s="90"/>
      <c r="AB196" s="96"/>
      <c r="AC196" s="960"/>
      <c r="AD196" s="80"/>
      <c r="AE196" s="166" t="s">
        <v>1118</v>
      </c>
      <c r="AF196" s="136">
        <v>3</v>
      </c>
      <c r="AG196" s="136">
        <v>0.99</v>
      </c>
      <c r="AH196" s="94">
        <v>10</v>
      </c>
      <c r="AI196" s="136">
        <v>0</v>
      </c>
      <c r="AJ196" s="135"/>
      <c r="AK196" s="136"/>
      <c r="AL196" s="136"/>
      <c r="AM196" s="136"/>
      <c r="AN196" s="137"/>
      <c r="AO196" s="960"/>
    </row>
    <row r="197" spans="1:41" s="107" customFormat="1" ht="16.5">
      <c r="A197" s="103"/>
      <c r="B197" s="103"/>
      <c r="C197" s="103"/>
      <c r="D197" s="103"/>
      <c r="E197" s="103"/>
      <c r="F197" s="103"/>
      <c r="G197" s="103"/>
      <c r="H197" s="103"/>
      <c r="I197" s="103"/>
      <c r="J197" s="82"/>
      <c r="K197" s="89"/>
      <c r="L197" s="90"/>
      <c r="M197" s="90"/>
      <c r="N197" s="90"/>
      <c r="O197" s="91">
        <v>1</v>
      </c>
      <c r="P197" s="90">
        <v>1.02</v>
      </c>
      <c r="Q197" s="90">
        <v>10</v>
      </c>
      <c r="R197" s="92">
        <v>1</v>
      </c>
      <c r="S197" s="960"/>
      <c r="T197" s="80"/>
      <c r="U197" s="89">
        <v>1</v>
      </c>
      <c r="V197" s="94">
        <v>1.01</v>
      </c>
      <c r="W197" s="94">
        <v>10</v>
      </c>
      <c r="X197" s="94">
        <v>1</v>
      </c>
      <c r="Y197" s="95"/>
      <c r="Z197" s="90"/>
      <c r="AA197" s="90"/>
      <c r="AB197" s="96"/>
      <c r="AC197" s="960"/>
      <c r="AD197" s="80"/>
      <c r="AE197" s="166" t="s">
        <v>1119</v>
      </c>
      <c r="AF197" s="136">
        <v>2</v>
      </c>
      <c r="AG197" s="136" t="s">
        <v>1026</v>
      </c>
      <c r="AH197" s="94">
        <v>10</v>
      </c>
      <c r="AI197" s="136">
        <v>0</v>
      </c>
      <c r="AJ197" s="135"/>
      <c r="AK197" s="136"/>
      <c r="AL197" s="136"/>
      <c r="AM197" s="136"/>
      <c r="AN197" s="137"/>
      <c r="AO197" s="960"/>
    </row>
    <row r="198" spans="1:41" s="107" customFormat="1" ht="16.5">
      <c r="A198" s="103"/>
      <c r="B198" s="103"/>
      <c r="C198" s="103"/>
      <c r="D198" s="103"/>
      <c r="E198" s="103"/>
      <c r="F198" s="103"/>
      <c r="G198" s="103"/>
      <c r="H198" s="103"/>
      <c r="I198" s="103"/>
      <c r="J198" s="82"/>
      <c r="K198" s="89"/>
      <c r="L198" s="90"/>
      <c r="M198" s="90"/>
      <c r="N198" s="90"/>
      <c r="O198" s="91">
        <v>2</v>
      </c>
      <c r="P198" s="90">
        <v>1.03</v>
      </c>
      <c r="Q198" s="90">
        <v>10</v>
      </c>
      <c r="R198" s="92">
        <v>1</v>
      </c>
      <c r="S198" s="960"/>
      <c r="T198" s="80"/>
      <c r="U198" s="89"/>
      <c r="V198" s="90"/>
      <c r="W198" s="90"/>
      <c r="X198" s="94"/>
      <c r="Y198" s="91">
        <v>1</v>
      </c>
      <c r="Z198" s="90">
        <v>1.02</v>
      </c>
      <c r="AA198" s="90">
        <v>10</v>
      </c>
      <c r="AB198" s="92">
        <v>1</v>
      </c>
      <c r="AC198" s="960"/>
      <c r="AD198" s="80"/>
      <c r="AE198" s="101" t="s">
        <v>1120</v>
      </c>
      <c r="AF198" s="136">
        <v>1</v>
      </c>
      <c r="AG198" s="136">
        <v>1.01</v>
      </c>
      <c r="AH198" s="94">
        <v>10</v>
      </c>
      <c r="AI198" s="136">
        <v>0</v>
      </c>
      <c r="AJ198" s="135"/>
      <c r="AK198" s="136"/>
      <c r="AL198" s="136"/>
      <c r="AM198" s="136"/>
      <c r="AN198" s="137"/>
      <c r="AO198" s="960"/>
    </row>
    <row r="199" spans="1:41" s="107" customFormat="1" ht="16.5">
      <c r="A199" s="103"/>
      <c r="B199" s="103"/>
      <c r="C199" s="103"/>
      <c r="D199" s="103"/>
      <c r="E199" s="103"/>
      <c r="F199" s="103"/>
      <c r="G199" s="103"/>
      <c r="H199" s="103"/>
      <c r="I199" s="103"/>
      <c r="J199" s="82"/>
      <c r="K199" s="89"/>
      <c r="L199" s="94"/>
      <c r="M199" s="94"/>
      <c r="N199" s="94"/>
      <c r="O199" s="91">
        <v>3</v>
      </c>
      <c r="P199" s="90">
        <v>1.04</v>
      </c>
      <c r="Q199" s="90">
        <v>10</v>
      </c>
      <c r="R199" s="92">
        <v>1</v>
      </c>
      <c r="S199" s="960"/>
      <c r="T199" s="103"/>
      <c r="U199" s="89"/>
      <c r="V199" s="90"/>
      <c r="W199" s="90"/>
      <c r="X199" s="94"/>
      <c r="Y199" s="91">
        <v>2</v>
      </c>
      <c r="Z199" s="90">
        <v>1.03</v>
      </c>
      <c r="AA199" s="90">
        <v>10</v>
      </c>
      <c r="AB199" s="92">
        <v>1</v>
      </c>
      <c r="AC199" s="960"/>
      <c r="AD199" s="80"/>
      <c r="AE199" s="231"/>
      <c r="AF199" s="136"/>
      <c r="AG199" s="136"/>
      <c r="AH199" s="167"/>
      <c r="AI199" s="136"/>
      <c r="AJ199" s="91" t="s">
        <v>1121</v>
      </c>
      <c r="AK199" s="136">
        <v>1</v>
      </c>
      <c r="AL199" s="136">
        <v>1.02</v>
      </c>
      <c r="AM199" s="136">
        <v>10</v>
      </c>
      <c r="AN199" s="137">
        <v>0</v>
      </c>
      <c r="AO199" s="960"/>
    </row>
    <row r="200" spans="1:41" s="107" customFormat="1" ht="16.5">
      <c r="A200" s="103"/>
      <c r="B200" s="103"/>
      <c r="C200" s="103"/>
      <c r="D200" s="103"/>
      <c r="E200" s="103"/>
      <c r="F200" s="103"/>
      <c r="G200" s="103"/>
      <c r="H200" s="103"/>
      <c r="I200" s="103"/>
      <c r="J200" s="82"/>
      <c r="K200" s="89"/>
      <c r="L200" s="94"/>
      <c r="M200" s="94"/>
      <c r="N200" s="94"/>
      <c r="O200" s="91">
        <v>4</v>
      </c>
      <c r="P200" s="90">
        <v>1.05</v>
      </c>
      <c r="Q200" s="90">
        <v>10</v>
      </c>
      <c r="R200" s="92">
        <v>1</v>
      </c>
      <c r="S200" s="960"/>
      <c r="T200" s="80"/>
      <c r="U200" s="89"/>
      <c r="V200" s="94"/>
      <c r="W200" s="94"/>
      <c r="X200" s="94"/>
      <c r="Y200" s="91">
        <v>3</v>
      </c>
      <c r="Z200" s="90">
        <v>1.04</v>
      </c>
      <c r="AA200" s="90">
        <v>10</v>
      </c>
      <c r="AB200" s="92">
        <v>1</v>
      </c>
      <c r="AC200" s="960"/>
      <c r="AD200" s="103"/>
      <c r="AE200" s="231"/>
      <c r="AF200" s="136"/>
      <c r="AG200" s="136"/>
      <c r="AH200" s="167"/>
      <c r="AI200" s="136"/>
      <c r="AJ200" s="91" t="s">
        <v>1122</v>
      </c>
      <c r="AK200" s="136">
        <v>2</v>
      </c>
      <c r="AL200" s="136">
        <v>1.03</v>
      </c>
      <c r="AM200" s="136">
        <v>10</v>
      </c>
      <c r="AN200" s="137">
        <v>0</v>
      </c>
      <c r="AO200" s="960"/>
    </row>
    <row r="201" spans="1:41" s="107" customFormat="1" ht="16.5">
      <c r="A201" s="103"/>
      <c r="B201" s="103"/>
      <c r="C201" s="103"/>
      <c r="D201" s="103"/>
      <c r="E201" s="103"/>
      <c r="F201" s="103"/>
      <c r="G201" s="103"/>
      <c r="H201" s="103"/>
      <c r="I201" s="103"/>
      <c r="J201" s="82"/>
      <c r="K201" s="89"/>
      <c r="L201" s="219"/>
      <c r="M201" s="94"/>
      <c r="N201" s="94"/>
      <c r="O201" s="91">
        <v>5</v>
      </c>
      <c r="P201" s="90">
        <v>1.06</v>
      </c>
      <c r="Q201" s="90">
        <v>10</v>
      </c>
      <c r="R201" s="92">
        <v>1</v>
      </c>
      <c r="S201" s="960"/>
      <c r="T201" s="80"/>
      <c r="U201" s="89"/>
      <c r="V201" s="94"/>
      <c r="W201" s="94"/>
      <c r="X201" s="94"/>
      <c r="Y201" s="91">
        <v>4</v>
      </c>
      <c r="Z201" s="90">
        <v>1.05</v>
      </c>
      <c r="AA201" s="90">
        <v>10</v>
      </c>
      <c r="AB201" s="92">
        <v>1</v>
      </c>
      <c r="AC201" s="960"/>
      <c r="AD201" s="80"/>
      <c r="AE201" s="231"/>
      <c r="AF201" s="136"/>
      <c r="AG201" s="136"/>
      <c r="AH201" s="167"/>
      <c r="AI201" s="136"/>
      <c r="AJ201" s="91" t="s">
        <v>1123</v>
      </c>
      <c r="AK201" s="136">
        <v>3</v>
      </c>
      <c r="AL201" s="136">
        <v>1.04</v>
      </c>
      <c r="AM201" s="136">
        <v>10</v>
      </c>
      <c r="AN201" s="137">
        <v>0</v>
      </c>
      <c r="AO201" s="960"/>
    </row>
    <row r="202" spans="1:41" s="107" customFormat="1" ht="16.5">
      <c r="A202" s="103"/>
      <c r="B202" s="103"/>
      <c r="C202" s="103"/>
      <c r="D202" s="103"/>
      <c r="E202" s="103"/>
      <c r="F202" s="103"/>
      <c r="G202" s="103"/>
      <c r="H202" s="103"/>
      <c r="I202" s="103"/>
      <c r="J202" s="82"/>
      <c r="K202" s="179"/>
      <c r="L202" s="232"/>
      <c r="M202" s="167"/>
      <c r="N202" s="167"/>
      <c r="O202" s="91">
        <v>6</v>
      </c>
      <c r="P202" s="90">
        <v>1.07</v>
      </c>
      <c r="Q202" s="90">
        <v>10</v>
      </c>
      <c r="R202" s="92">
        <v>1</v>
      </c>
      <c r="S202" s="960"/>
      <c r="T202" s="80"/>
      <c r="U202" s="89"/>
      <c r="V202" s="94"/>
      <c r="W202" s="94"/>
      <c r="X202" s="94"/>
      <c r="Y202" s="91">
        <v>5</v>
      </c>
      <c r="Z202" s="90">
        <v>1.06</v>
      </c>
      <c r="AA202" s="90">
        <v>10</v>
      </c>
      <c r="AB202" s="92">
        <v>1</v>
      </c>
      <c r="AC202" s="960"/>
      <c r="AD202" s="80"/>
      <c r="AE202" s="231"/>
      <c r="AF202" s="136"/>
      <c r="AG202" s="136"/>
      <c r="AH202" s="167"/>
      <c r="AI202" s="136"/>
      <c r="AJ202" s="91" t="s">
        <v>1124</v>
      </c>
      <c r="AK202" s="136">
        <v>4</v>
      </c>
      <c r="AL202" s="136">
        <v>1.05</v>
      </c>
      <c r="AM202" s="136">
        <v>10</v>
      </c>
      <c r="AN202" s="137">
        <v>0</v>
      </c>
      <c r="AO202" s="960"/>
    </row>
    <row r="203" spans="1:41" s="107" customFormat="1" ht="16.5">
      <c r="A203" s="103"/>
      <c r="B203" s="103"/>
      <c r="C203" s="103"/>
      <c r="D203" s="103"/>
      <c r="E203" s="103"/>
      <c r="F203" s="103"/>
      <c r="G203" s="103"/>
      <c r="H203" s="103"/>
      <c r="I203" s="103"/>
      <c r="J203" s="82"/>
      <c r="K203" s="179"/>
      <c r="L203" s="232"/>
      <c r="M203" s="167"/>
      <c r="N203" s="167"/>
      <c r="O203" s="91">
        <v>7</v>
      </c>
      <c r="P203" s="90">
        <v>1.08</v>
      </c>
      <c r="Q203" s="90">
        <v>10</v>
      </c>
      <c r="R203" s="92">
        <v>1</v>
      </c>
      <c r="S203" s="960"/>
      <c r="T203" s="80"/>
      <c r="U203" s="89"/>
      <c r="V203" s="94"/>
      <c r="W203" s="94"/>
      <c r="X203" s="94"/>
      <c r="Y203" s="91">
        <v>6</v>
      </c>
      <c r="Z203" s="90">
        <v>1.07</v>
      </c>
      <c r="AA203" s="90">
        <v>10</v>
      </c>
      <c r="AB203" s="92">
        <v>1</v>
      </c>
      <c r="AC203" s="960"/>
      <c r="AD203" s="80"/>
      <c r="AE203" s="231"/>
      <c r="AF203" s="136"/>
      <c r="AG203" s="136"/>
      <c r="AH203" s="167"/>
      <c r="AI203" s="136"/>
      <c r="AJ203" s="91" t="s">
        <v>1125</v>
      </c>
      <c r="AK203" s="136">
        <v>5</v>
      </c>
      <c r="AL203" s="136">
        <v>1.06</v>
      </c>
      <c r="AM203" s="136">
        <v>10</v>
      </c>
      <c r="AN203" s="137">
        <v>0</v>
      </c>
      <c r="AO203" s="960"/>
    </row>
    <row r="204" spans="1:41" s="107" customFormat="1" ht="16.5">
      <c r="A204" s="103"/>
      <c r="B204" s="103"/>
      <c r="C204" s="103"/>
      <c r="D204" s="103"/>
      <c r="E204" s="103"/>
      <c r="F204" s="103"/>
      <c r="G204" s="103"/>
      <c r="H204" s="103"/>
      <c r="I204" s="103"/>
      <c r="J204" s="82"/>
      <c r="K204" s="179"/>
      <c r="L204" s="232"/>
      <c r="M204" s="167"/>
      <c r="N204" s="167"/>
      <c r="O204" s="91">
        <v>8</v>
      </c>
      <c r="P204" s="90">
        <v>1.0900000000000001</v>
      </c>
      <c r="Q204" s="90">
        <v>10</v>
      </c>
      <c r="R204" s="92">
        <v>1</v>
      </c>
      <c r="S204" s="960"/>
      <c r="T204" s="80"/>
      <c r="U204" s="89"/>
      <c r="V204" s="94"/>
      <c r="W204" s="94"/>
      <c r="X204" s="94"/>
      <c r="Y204" s="91">
        <v>7</v>
      </c>
      <c r="Z204" s="90">
        <v>1.08</v>
      </c>
      <c r="AA204" s="90">
        <v>10</v>
      </c>
      <c r="AB204" s="92">
        <v>1</v>
      </c>
      <c r="AC204" s="960"/>
      <c r="AD204" s="80"/>
      <c r="AE204" s="231"/>
      <c r="AF204" s="136"/>
      <c r="AG204" s="136"/>
      <c r="AH204" s="167"/>
      <c r="AI204" s="136"/>
      <c r="AJ204" s="91" t="s">
        <v>1126</v>
      </c>
      <c r="AK204" s="136">
        <v>6</v>
      </c>
      <c r="AL204" s="136">
        <v>1.07</v>
      </c>
      <c r="AM204" s="136">
        <v>10</v>
      </c>
      <c r="AN204" s="137">
        <v>0</v>
      </c>
      <c r="AO204" s="960"/>
    </row>
    <row r="205" spans="1:41" s="107" customFormat="1" ht="17.25" thickBot="1">
      <c r="A205" s="103"/>
      <c r="B205" s="103"/>
      <c r="C205" s="103"/>
      <c r="D205" s="103"/>
      <c r="E205" s="103"/>
      <c r="F205" s="103"/>
      <c r="G205" s="103"/>
      <c r="H205" s="103"/>
      <c r="I205" s="103"/>
      <c r="J205" s="82"/>
      <c r="K205" s="122"/>
      <c r="L205" s="221"/>
      <c r="M205" s="123"/>
      <c r="N205" s="123"/>
      <c r="O205" s="182">
        <v>9</v>
      </c>
      <c r="P205" s="222" t="s">
        <v>1034</v>
      </c>
      <c r="Q205" s="148">
        <v>10</v>
      </c>
      <c r="R205" s="138">
        <v>1</v>
      </c>
      <c r="S205" s="961"/>
      <c r="T205" s="80"/>
      <c r="U205" s="89"/>
      <c r="V205" s="94"/>
      <c r="W205" s="94"/>
      <c r="X205" s="94"/>
      <c r="Y205" s="91">
        <v>8</v>
      </c>
      <c r="Z205" s="90">
        <v>1.0900000000000001</v>
      </c>
      <c r="AA205" s="90">
        <v>10</v>
      </c>
      <c r="AB205" s="92">
        <v>1</v>
      </c>
      <c r="AC205" s="960"/>
      <c r="AD205" s="80"/>
      <c r="AE205" s="231"/>
      <c r="AF205" s="136"/>
      <c r="AG205" s="136"/>
      <c r="AH205" s="167"/>
      <c r="AI205" s="136"/>
      <c r="AJ205" s="91" t="s">
        <v>1127</v>
      </c>
      <c r="AK205" s="136">
        <v>7</v>
      </c>
      <c r="AL205" s="136">
        <v>1.08</v>
      </c>
      <c r="AM205" s="136">
        <v>10</v>
      </c>
      <c r="AN205" s="137">
        <v>0</v>
      </c>
      <c r="AO205" s="960"/>
    </row>
    <row r="206" spans="1:41" s="107" customFormat="1" ht="17.25" thickBot="1">
      <c r="A206" s="103"/>
      <c r="B206" s="103"/>
      <c r="C206" s="103"/>
      <c r="D206" s="103"/>
      <c r="E206" s="103"/>
      <c r="F206" s="103"/>
      <c r="G206" s="103"/>
      <c r="H206" s="103"/>
      <c r="I206" s="103"/>
      <c r="K206" s="103"/>
      <c r="L206" s="103"/>
      <c r="M206" s="103"/>
      <c r="N206" s="103"/>
      <c r="O206" s="103"/>
      <c r="P206" s="103"/>
      <c r="Q206" s="103"/>
      <c r="R206" s="103"/>
      <c r="S206" s="103"/>
      <c r="T206" s="80"/>
      <c r="U206" s="104"/>
      <c r="V206" s="105"/>
      <c r="W206" s="105"/>
      <c r="X206" s="106"/>
      <c r="Y206" s="182">
        <v>9</v>
      </c>
      <c r="Z206" s="222" t="s">
        <v>1034</v>
      </c>
      <c r="AA206" s="148">
        <v>10</v>
      </c>
      <c r="AB206" s="138">
        <v>1</v>
      </c>
      <c r="AC206" s="961"/>
      <c r="AD206" s="80"/>
      <c r="AE206" s="231"/>
      <c r="AF206" s="136"/>
      <c r="AG206" s="136"/>
      <c r="AH206" s="167"/>
      <c r="AI206" s="136"/>
      <c r="AJ206" s="91" t="s">
        <v>1128</v>
      </c>
      <c r="AK206" s="136">
        <v>8</v>
      </c>
      <c r="AL206" s="136">
        <v>1.0900000000000001</v>
      </c>
      <c r="AM206" s="136">
        <v>10</v>
      </c>
      <c r="AN206" s="137">
        <v>0</v>
      </c>
      <c r="AO206" s="960"/>
    </row>
    <row r="207" spans="1:41" ht="17.25" thickBot="1">
      <c r="A207" s="103"/>
      <c r="B207" s="103"/>
      <c r="C207" s="103"/>
      <c r="D207" s="103"/>
      <c r="E207" s="103"/>
      <c r="F207" s="103"/>
      <c r="G207" s="103"/>
      <c r="H207" s="103"/>
      <c r="I207" s="103"/>
      <c r="J207" s="82"/>
      <c r="K207" s="103"/>
      <c r="L207" s="103"/>
      <c r="M207" s="103"/>
      <c r="N207" s="103"/>
      <c r="O207" s="103"/>
      <c r="P207" s="103"/>
      <c r="Q207" s="103"/>
      <c r="R207" s="103"/>
      <c r="S207" s="103"/>
      <c r="U207" s="103"/>
      <c r="V207" s="103"/>
      <c r="W207" s="103"/>
      <c r="X207" s="103"/>
      <c r="Y207" s="103"/>
      <c r="Z207" s="103"/>
      <c r="AA207" s="103"/>
      <c r="AB207" s="103"/>
      <c r="AC207" s="103"/>
      <c r="AD207" s="80"/>
      <c r="AE207" s="171"/>
      <c r="AF207" s="148"/>
      <c r="AG207" s="148"/>
      <c r="AH207" s="123"/>
      <c r="AI207" s="148"/>
      <c r="AJ207" s="182" t="s">
        <v>1129</v>
      </c>
      <c r="AK207" s="148">
        <v>9</v>
      </c>
      <c r="AL207" s="148" t="s">
        <v>1130</v>
      </c>
      <c r="AM207" s="148">
        <v>10</v>
      </c>
      <c r="AN207" s="138">
        <v>0</v>
      </c>
      <c r="AO207" s="961"/>
    </row>
    <row r="208" spans="1:41" ht="16.5">
      <c r="A208" s="103"/>
      <c r="B208" s="103"/>
      <c r="C208" s="103"/>
      <c r="D208" s="103"/>
      <c r="E208" s="103"/>
      <c r="F208" s="103"/>
      <c r="G208" s="103"/>
      <c r="H208" s="103"/>
      <c r="I208" s="103"/>
      <c r="J208" s="217"/>
    </row>
    <row r="209" spans="1:10" ht="16.5">
      <c r="A209" s="103"/>
      <c r="B209" s="103"/>
      <c r="C209" s="103"/>
      <c r="D209" s="103"/>
      <c r="E209" s="103"/>
      <c r="F209" s="103"/>
      <c r="G209" s="103"/>
      <c r="H209" s="103"/>
      <c r="I209" s="103"/>
      <c r="J209" s="80"/>
    </row>
    <row r="210" spans="1:10" ht="16.5">
      <c r="A210" s="103"/>
      <c r="B210" s="103"/>
      <c r="C210" s="103"/>
      <c r="D210" s="103"/>
      <c r="E210" s="103"/>
      <c r="F210" s="103"/>
      <c r="G210" s="103"/>
      <c r="H210" s="103"/>
      <c r="I210" s="103"/>
      <c r="J210" s="80"/>
    </row>
    <row r="211" spans="1:10" ht="16.5">
      <c r="A211" s="103"/>
      <c r="B211" s="103"/>
      <c r="C211" s="103"/>
      <c r="D211" s="103"/>
      <c r="E211" s="103"/>
      <c r="F211" s="103"/>
      <c r="G211" s="103"/>
      <c r="H211" s="103"/>
      <c r="I211" s="103"/>
      <c r="J211" s="80"/>
    </row>
    <row r="212" spans="1:10" ht="16.5">
      <c r="A212" s="103"/>
      <c r="B212" s="103"/>
      <c r="C212" s="103"/>
      <c r="D212" s="103"/>
      <c r="E212" s="103"/>
      <c r="F212" s="103"/>
      <c r="G212" s="103"/>
      <c r="H212" s="103"/>
      <c r="I212" s="103"/>
      <c r="J212" s="80"/>
    </row>
    <row r="213" spans="1:10" ht="16.5">
      <c r="A213" s="103"/>
      <c r="B213" s="103"/>
      <c r="C213" s="103"/>
      <c r="D213" s="103"/>
      <c r="E213" s="103"/>
      <c r="F213" s="103"/>
      <c r="G213" s="103"/>
      <c r="H213" s="103"/>
      <c r="I213" s="103"/>
      <c r="J213" s="80"/>
    </row>
    <row r="214" spans="1:10" ht="16.5">
      <c r="A214" s="103"/>
      <c r="B214" s="103"/>
      <c r="C214" s="103"/>
      <c r="D214" s="103"/>
      <c r="E214" s="103"/>
      <c r="F214" s="103"/>
      <c r="G214" s="103"/>
      <c r="H214" s="103"/>
      <c r="I214" s="103"/>
      <c r="J214" s="80"/>
    </row>
    <row r="215" spans="1:10" ht="16.5">
      <c r="A215" s="103"/>
      <c r="B215" s="103"/>
      <c r="C215" s="103"/>
      <c r="D215" s="103"/>
      <c r="E215" s="103"/>
      <c r="F215" s="103"/>
      <c r="G215" s="103"/>
      <c r="H215" s="103"/>
      <c r="I215" s="103"/>
      <c r="J215" s="80"/>
    </row>
    <row r="216" spans="1:10" ht="16.5">
      <c r="A216" s="103"/>
      <c r="B216" s="103"/>
      <c r="C216" s="103"/>
      <c r="D216" s="103"/>
      <c r="E216" s="103"/>
      <c r="F216" s="103"/>
      <c r="G216" s="103"/>
      <c r="H216" s="103"/>
      <c r="I216" s="103"/>
      <c r="J216" s="80"/>
    </row>
    <row r="217" spans="1:10" ht="15.75">
      <c r="J217" s="80"/>
    </row>
    <row r="218" spans="1:10" ht="15.75">
      <c r="J218" s="80"/>
    </row>
    <row r="219" spans="1:10" ht="15.75">
      <c r="J219" s="80"/>
    </row>
    <row r="220" spans="1:10" ht="15.75">
      <c r="J220" s="80"/>
    </row>
    <row r="221" spans="1:10" ht="15.75">
      <c r="J221" s="80"/>
    </row>
    <row r="222" spans="1:10" ht="15.75">
      <c r="J222" s="80"/>
    </row>
    <row r="223" spans="1:10" ht="15.75">
      <c r="J223" s="80"/>
    </row>
    <row r="224" spans="1:10" ht="15.75">
      <c r="J224" s="80"/>
    </row>
    <row r="225" spans="10:10" ht="16.5">
      <c r="J225" s="103"/>
    </row>
    <row r="226" spans="10:10" ht="15.75">
      <c r="J226" s="80"/>
    </row>
    <row r="227" spans="10:10" ht="15.75">
      <c r="J227" s="80"/>
    </row>
    <row r="228" spans="10:10" ht="15.75">
      <c r="J228" s="80"/>
    </row>
    <row r="229" spans="10:10" ht="15.75">
      <c r="J229" s="80"/>
    </row>
    <row r="230" spans="10:10" ht="15.75">
      <c r="J230" s="80"/>
    </row>
    <row r="231" spans="10:10" ht="15.75">
      <c r="J231" s="80"/>
    </row>
    <row r="232" spans="10:10" ht="15.75">
      <c r="J232" s="80"/>
    </row>
  </sheetData>
  <sheetProtection password="B2DF" sheet="1" objects="1" scenarios="1"/>
  <protectedRanges>
    <protectedRange sqref="I1:I1048576 S1:S1048576 AC1:AC1048576 AO1:AO1048576" name="Range1"/>
  </protectedRanges>
  <mergeCells count="374">
    <mergeCell ref="A1:I1"/>
    <mergeCell ref="K1:AC1"/>
    <mergeCell ref="A3:I3"/>
    <mergeCell ref="K3:T3"/>
    <mergeCell ref="A5:I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Y16:AB16"/>
    <mergeCell ref="A14:D14"/>
    <mergeCell ref="E14:H14"/>
    <mergeCell ref="K14:N14"/>
    <mergeCell ref="O14:R14"/>
    <mergeCell ref="U14:X14"/>
    <mergeCell ref="Y14:AB14"/>
    <mergeCell ref="AE17:AI17"/>
    <mergeCell ref="AJ17:AN17"/>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E21:AI21"/>
    <mergeCell ref="AJ21:AN21"/>
    <mergeCell ref="A23:D23"/>
    <mergeCell ref="E23:H23"/>
    <mergeCell ref="I23:I24"/>
    <mergeCell ref="K23:N23"/>
    <mergeCell ref="O23:R23"/>
    <mergeCell ref="S23:S24"/>
    <mergeCell ref="U23:X23"/>
    <mergeCell ref="Y23:AB23"/>
    <mergeCell ref="A21:D21"/>
    <mergeCell ref="E21:H21"/>
    <mergeCell ref="K21:N21"/>
    <mergeCell ref="O21:R21"/>
    <mergeCell ref="U21:X21"/>
    <mergeCell ref="Y21:AB21"/>
    <mergeCell ref="AE24:AI24"/>
    <mergeCell ref="AJ24:AN24"/>
    <mergeCell ref="A27:H27"/>
    <mergeCell ref="K27:R27"/>
    <mergeCell ref="U27:AB27"/>
    <mergeCell ref="AE27:AN27"/>
    <mergeCell ref="AC23:AC24"/>
    <mergeCell ref="AE23:AI23"/>
    <mergeCell ref="AJ23:AN23"/>
    <mergeCell ref="AO30:AO41"/>
    <mergeCell ref="AJ31:AN31"/>
    <mergeCell ref="AJ33:AN33"/>
    <mergeCell ref="A28:D28"/>
    <mergeCell ref="E28:H28"/>
    <mergeCell ref="K28:N28"/>
    <mergeCell ref="O28:R28"/>
    <mergeCell ref="U28:X28"/>
    <mergeCell ref="Y28:AB28"/>
    <mergeCell ref="E35:H35"/>
    <mergeCell ref="AJ35:AN35"/>
    <mergeCell ref="AJ37:AN37"/>
    <mergeCell ref="AJ39:AN39"/>
    <mergeCell ref="O40:R40"/>
    <mergeCell ref="Y41:AB41"/>
    <mergeCell ref="AJ41:AN41"/>
    <mergeCell ref="AE28:AI28"/>
    <mergeCell ref="AJ28:AN28"/>
    <mergeCell ref="I30:I35"/>
    <mergeCell ref="S30:S40"/>
    <mergeCell ref="AC30:AC41"/>
    <mergeCell ref="AE47:AI47"/>
    <mergeCell ref="Y62:AB62"/>
    <mergeCell ref="AE62:AI62"/>
    <mergeCell ref="A44:H44"/>
    <mergeCell ref="K44:R44"/>
    <mergeCell ref="U44:AB44"/>
    <mergeCell ref="AE44:AN44"/>
    <mergeCell ref="A45:D45"/>
    <mergeCell ref="E45:H45"/>
    <mergeCell ref="K45:N45"/>
    <mergeCell ref="O45:R45"/>
    <mergeCell ref="U45:X45"/>
    <mergeCell ref="Y45:AB45"/>
    <mergeCell ref="AE45:AI45"/>
    <mergeCell ref="AJ45:AN45"/>
    <mergeCell ref="AJ62:AN62"/>
    <mergeCell ref="I64:I69"/>
    <mergeCell ref="S64:S74"/>
    <mergeCell ref="AC64:AC75"/>
    <mergeCell ref="AO47:AO58"/>
    <mergeCell ref="A61:H61"/>
    <mergeCell ref="K61:R61"/>
    <mergeCell ref="U61:AB61"/>
    <mergeCell ref="AE61:AN61"/>
    <mergeCell ref="A62:D62"/>
    <mergeCell ref="E62:H62"/>
    <mergeCell ref="K62:N62"/>
    <mergeCell ref="O62:R62"/>
    <mergeCell ref="U62:X62"/>
    <mergeCell ref="AO64:AO75"/>
    <mergeCell ref="E69:H69"/>
    <mergeCell ref="O74:R74"/>
    <mergeCell ref="Y75:AB75"/>
    <mergeCell ref="AJ75:AN75"/>
    <mergeCell ref="A47:D47"/>
    <mergeCell ref="I47:I52"/>
    <mergeCell ref="K47:N47"/>
    <mergeCell ref="S47:S57"/>
    <mergeCell ref="U47:X47"/>
    <mergeCell ref="AC47:AC58"/>
    <mergeCell ref="A78:H78"/>
    <mergeCell ref="K78:R78"/>
    <mergeCell ref="U78:AB78"/>
    <mergeCell ref="AE78:AN78"/>
    <mergeCell ref="AO81:AO82"/>
    <mergeCell ref="A82:D82"/>
    <mergeCell ref="E82:H82"/>
    <mergeCell ref="K82:N82"/>
    <mergeCell ref="O82:R82"/>
    <mergeCell ref="U82:X82"/>
    <mergeCell ref="Y82:AB82"/>
    <mergeCell ref="AE79:AI79"/>
    <mergeCell ref="AJ79:AN79"/>
    <mergeCell ref="A81:D81"/>
    <mergeCell ref="E81:H81"/>
    <mergeCell ref="I81:I82"/>
    <mergeCell ref="K81:N81"/>
    <mergeCell ref="O81:R81"/>
    <mergeCell ref="S81:S82"/>
    <mergeCell ref="U81:X81"/>
    <mergeCell ref="Y81:AB81"/>
    <mergeCell ref="A79:D79"/>
    <mergeCell ref="E79:H79"/>
    <mergeCell ref="K79:N79"/>
    <mergeCell ref="O79:R79"/>
    <mergeCell ref="U79:X79"/>
    <mergeCell ref="Y79:AB79"/>
    <mergeCell ref="AE82:AI82"/>
    <mergeCell ref="AJ82:AN82"/>
    <mergeCell ref="A85:H85"/>
    <mergeCell ref="K85:R85"/>
    <mergeCell ref="U85:AB85"/>
    <mergeCell ref="AE85:AN85"/>
    <mergeCell ref="AC81:AC82"/>
    <mergeCell ref="AE81:AI81"/>
    <mergeCell ref="AJ81:AN81"/>
    <mergeCell ref="AO88:AO89"/>
    <mergeCell ref="A89:D89"/>
    <mergeCell ref="E89:H89"/>
    <mergeCell ref="K89:N89"/>
    <mergeCell ref="O89:R89"/>
    <mergeCell ref="U89:X89"/>
    <mergeCell ref="Y89:AB89"/>
    <mergeCell ref="AE86:AI86"/>
    <mergeCell ref="AJ86:AN86"/>
    <mergeCell ref="A88:D88"/>
    <mergeCell ref="E88:H88"/>
    <mergeCell ref="I88:I89"/>
    <mergeCell ref="K88:N88"/>
    <mergeCell ref="O88:R88"/>
    <mergeCell ref="S88:S89"/>
    <mergeCell ref="U88:X88"/>
    <mergeCell ref="Y88:AB88"/>
    <mergeCell ref="A86:D86"/>
    <mergeCell ref="E86:H86"/>
    <mergeCell ref="K86:N86"/>
    <mergeCell ref="O86:R86"/>
    <mergeCell ref="U86:X86"/>
    <mergeCell ref="Y86:AB86"/>
    <mergeCell ref="AE89:AI89"/>
    <mergeCell ref="AJ89:AN89"/>
    <mergeCell ref="A92:H92"/>
    <mergeCell ref="K92:R92"/>
    <mergeCell ref="U92:AB92"/>
    <mergeCell ref="AE92:AN92"/>
    <mergeCell ref="AC88:AC89"/>
    <mergeCell ref="AE88:AI88"/>
    <mergeCell ref="AJ88:AN88"/>
    <mergeCell ref="AE93:AI93"/>
    <mergeCell ref="AJ93:AN93"/>
    <mergeCell ref="I95:I104"/>
    <mergeCell ref="S95:S114"/>
    <mergeCell ref="AC95:AC116"/>
    <mergeCell ref="AO95:AO117"/>
    <mergeCell ref="AE117:AI117"/>
    <mergeCell ref="A93:D93"/>
    <mergeCell ref="E93:H93"/>
    <mergeCell ref="K93:N93"/>
    <mergeCell ref="O93:R93"/>
    <mergeCell ref="U93:X93"/>
    <mergeCell ref="Y93:AB93"/>
    <mergeCell ref="A120:H120"/>
    <mergeCell ref="K120:R120"/>
    <mergeCell ref="U120:AB120"/>
    <mergeCell ref="AE120:AN120"/>
    <mergeCell ref="A121:D121"/>
    <mergeCell ref="E121:H121"/>
    <mergeCell ref="K121:N121"/>
    <mergeCell ref="O121:R121"/>
    <mergeCell ref="U121:X121"/>
    <mergeCell ref="Y121:AB121"/>
    <mergeCell ref="AO123:AO124"/>
    <mergeCell ref="A124:D124"/>
    <mergeCell ref="E124:H124"/>
    <mergeCell ref="O124:R124"/>
    <mergeCell ref="Y124:AB124"/>
    <mergeCell ref="AJ124:AN124"/>
    <mergeCell ref="AE121:AI121"/>
    <mergeCell ref="AJ121:AN121"/>
    <mergeCell ref="E123:H123"/>
    <mergeCell ref="I123:I124"/>
    <mergeCell ref="S123:S124"/>
    <mergeCell ref="AC123:AC124"/>
    <mergeCell ref="Y157:AB157"/>
    <mergeCell ref="AJ157:AN157"/>
    <mergeCell ref="A127:H127"/>
    <mergeCell ref="K127:R127"/>
    <mergeCell ref="U127:AB127"/>
    <mergeCell ref="AE127:AN127"/>
    <mergeCell ref="A128:D128"/>
    <mergeCell ref="E128:H128"/>
    <mergeCell ref="K128:N128"/>
    <mergeCell ref="O128:R128"/>
    <mergeCell ref="U128:X128"/>
    <mergeCell ref="Y128:AB128"/>
    <mergeCell ref="AE128:AI128"/>
    <mergeCell ref="AJ128:AN128"/>
    <mergeCell ref="Y141:AB141"/>
    <mergeCell ref="AJ141:AN141"/>
    <mergeCell ref="A144:H144"/>
    <mergeCell ref="K144:R144"/>
    <mergeCell ref="U144:AB144"/>
    <mergeCell ref="AE144:AN144"/>
    <mergeCell ref="S130:S140"/>
    <mergeCell ref="AC130:AC141"/>
    <mergeCell ref="AO130:AO141"/>
    <mergeCell ref="E135:H135"/>
    <mergeCell ref="K140:N140"/>
    <mergeCell ref="O140:R140"/>
    <mergeCell ref="Y140:AB140"/>
    <mergeCell ref="U141:X141"/>
    <mergeCell ref="A160:H160"/>
    <mergeCell ref="K160:R160"/>
    <mergeCell ref="U160:AB160"/>
    <mergeCell ref="AE160:AN160"/>
    <mergeCell ref="AE145:AI145"/>
    <mergeCell ref="AJ145:AN145"/>
    <mergeCell ref="I147:I152"/>
    <mergeCell ref="S147:S157"/>
    <mergeCell ref="AC147:AC157"/>
    <mergeCell ref="A145:D145"/>
    <mergeCell ref="E145:H145"/>
    <mergeCell ref="K145:N145"/>
    <mergeCell ref="O145:R145"/>
    <mergeCell ref="U145:X145"/>
    <mergeCell ref="Y145:AB145"/>
    <mergeCell ref="AO147:AO157"/>
    <mergeCell ref="E152:H152"/>
    <mergeCell ref="O157:R157"/>
    <mergeCell ref="AO163:AO164"/>
    <mergeCell ref="A164:D164"/>
    <mergeCell ref="E164:H164"/>
    <mergeCell ref="O164:R164"/>
    <mergeCell ref="Y164:AB164"/>
    <mergeCell ref="AJ164:AN164"/>
    <mergeCell ref="AE161:AI161"/>
    <mergeCell ref="AJ161:AN161"/>
    <mergeCell ref="E163:H163"/>
    <mergeCell ref="I163:I164"/>
    <mergeCell ref="S163:S164"/>
    <mergeCell ref="AC163:AC164"/>
    <mergeCell ref="A161:D161"/>
    <mergeCell ref="E161:H161"/>
    <mergeCell ref="K161:N161"/>
    <mergeCell ref="O161:R161"/>
    <mergeCell ref="U161:X161"/>
    <mergeCell ref="Y161:AB161"/>
    <mergeCell ref="AO170:AO181"/>
    <mergeCell ref="A167:H167"/>
    <mergeCell ref="K167:R167"/>
    <mergeCell ref="U167:AB167"/>
    <mergeCell ref="AE167:AN167"/>
    <mergeCell ref="A168:D168"/>
    <mergeCell ref="E168:H168"/>
    <mergeCell ref="K168:N168"/>
    <mergeCell ref="O168:R168"/>
    <mergeCell ref="U168:X168"/>
    <mergeCell ref="Y168:AB168"/>
    <mergeCell ref="E175:H175"/>
    <mergeCell ref="O180:R180"/>
    <mergeCell ref="Y180:AB180"/>
    <mergeCell ref="U181:X181"/>
    <mergeCell ref="Y181:AB181"/>
    <mergeCell ref="AJ181:AN181"/>
    <mergeCell ref="AE168:AI168"/>
    <mergeCell ref="AJ168:AN168"/>
    <mergeCell ref="I170:I175"/>
    <mergeCell ref="S170:S180"/>
    <mergeCell ref="AC170:AC181"/>
    <mergeCell ref="AE185:AI185"/>
    <mergeCell ref="AJ185:AN185"/>
    <mergeCell ref="I187:I196"/>
    <mergeCell ref="S187:S205"/>
    <mergeCell ref="AC187:AC206"/>
    <mergeCell ref="AO187:AO207"/>
    <mergeCell ref="A184:H184"/>
    <mergeCell ref="K184:R184"/>
    <mergeCell ref="U184:AB184"/>
    <mergeCell ref="AE184:AN184"/>
    <mergeCell ref="A185:D185"/>
    <mergeCell ref="E185:H185"/>
    <mergeCell ref="K185:N185"/>
    <mergeCell ref="O185:R185"/>
    <mergeCell ref="U185:X185"/>
    <mergeCell ref="Y185:AB185"/>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activeCell="F9" sqref="F9:J9"/>
    </sheetView>
  </sheetViews>
  <sheetFormatPr defaultRowHeight="16.5"/>
  <cols>
    <col min="1" max="1" width="27" style="103" customWidth="1"/>
    <col min="2" max="2" width="19.5703125" style="103" bestFit="1" customWidth="1"/>
    <col min="3" max="3" width="12" style="103" bestFit="1" customWidth="1"/>
    <col min="4" max="4" width="8.28515625" style="103" bestFit="1" customWidth="1"/>
    <col min="5" max="5" width="12.140625" style="103" bestFit="1" customWidth="1"/>
    <col min="6" max="6" width="27.5703125" style="103" customWidth="1"/>
    <col min="7" max="7" width="12" style="103" bestFit="1" customWidth="1"/>
    <col min="8" max="8" width="8.28515625" style="103" bestFit="1" customWidth="1"/>
    <col min="9" max="9" width="18.85546875" style="103" customWidth="1"/>
    <col min="10" max="10" width="17.7109375" style="103" customWidth="1"/>
    <col min="11" max="11" width="35.42578125" style="103" bestFit="1" customWidth="1"/>
    <col min="12" max="12" width="8.85546875" style="103" bestFit="1" customWidth="1"/>
    <col min="13" max="13" width="12.42578125" style="103" bestFit="1" customWidth="1"/>
    <col min="14" max="14" width="23.5703125" style="103" bestFit="1" customWidth="1"/>
    <col min="15" max="15" width="8.85546875" style="103" bestFit="1" customWidth="1"/>
    <col min="16" max="16" width="7.42578125" style="103" bestFit="1" customWidth="1"/>
    <col min="17" max="17" width="9.28515625" style="103" bestFit="1" customWidth="1"/>
    <col min="18" max="18" width="12.42578125" style="103" bestFit="1" customWidth="1"/>
    <col min="19" max="19" width="29.28515625" style="103" bestFit="1" customWidth="1"/>
    <col min="20" max="20" width="3.5703125" style="103" bestFit="1" customWidth="1"/>
    <col min="21" max="21" width="22.7109375" style="103" bestFit="1" customWidth="1"/>
    <col min="22" max="22" width="12" style="103" bestFit="1" customWidth="1"/>
    <col min="23" max="23" width="6.42578125" style="103" bestFit="1" customWidth="1"/>
    <col min="24" max="24" width="8.5703125" style="103" bestFit="1" customWidth="1"/>
    <col min="25" max="25" width="13.140625" style="103" bestFit="1" customWidth="1"/>
    <col min="26" max="26" width="11.5703125" style="103" bestFit="1" customWidth="1"/>
    <col min="27" max="27" width="12" style="103" bestFit="1" customWidth="1"/>
    <col min="28" max="28" width="6.42578125" style="103" bestFit="1" customWidth="1"/>
    <col min="29" max="29" width="8.5703125" style="103" bestFit="1" customWidth="1"/>
    <col min="30" max="30" width="13.140625" style="103" bestFit="1" customWidth="1"/>
    <col min="31" max="31" width="15.28515625" style="103" bestFit="1" customWidth="1"/>
    <col min="32" max="16384" width="9.140625" style="103"/>
  </cols>
  <sheetData>
    <row r="1" spans="1:11" s="1" customFormat="1" ht="18">
      <c r="A1" s="929" t="s">
        <v>1131</v>
      </c>
      <c r="B1" s="929"/>
      <c r="C1" s="929"/>
      <c r="D1" s="929"/>
      <c r="E1" s="929"/>
      <c r="F1" s="929"/>
      <c r="G1" s="929"/>
      <c r="H1" s="929"/>
      <c r="I1" s="929"/>
      <c r="J1" s="929"/>
    </row>
    <row r="2" spans="1:11" s="75" customFormat="1" ht="15">
      <c r="A2" s="36" t="s">
        <v>1132</v>
      </c>
      <c r="B2" s="36"/>
      <c r="C2" s="36"/>
      <c r="D2" s="36"/>
      <c r="E2" s="36"/>
      <c r="F2" s="36"/>
      <c r="G2" s="36"/>
      <c r="H2" s="36"/>
      <c r="I2" s="36"/>
      <c r="J2" s="36"/>
    </row>
    <row r="3" spans="1:11" s="1" customFormat="1" ht="15">
      <c r="A3" s="930" t="s">
        <v>301</v>
      </c>
      <c r="B3" s="930"/>
      <c r="C3" s="930"/>
      <c r="D3" s="930"/>
      <c r="E3" s="930"/>
      <c r="F3" s="930"/>
      <c r="G3" s="930"/>
      <c r="H3" s="930"/>
      <c r="I3" s="930"/>
      <c r="J3" s="930"/>
    </row>
    <row r="4" spans="1:11" s="1" customFormat="1" ht="15">
      <c r="A4" s="30"/>
      <c r="B4" s="30"/>
      <c r="C4" s="30"/>
      <c r="D4" s="30"/>
      <c r="E4" s="30"/>
      <c r="F4" s="30"/>
      <c r="G4" s="30"/>
      <c r="H4" s="30"/>
      <c r="I4" s="30"/>
      <c r="J4" s="30"/>
    </row>
    <row r="5" spans="1:11" s="75" customFormat="1" ht="15.75" thickBot="1">
      <c r="A5" s="930" t="s">
        <v>1133</v>
      </c>
      <c r="B5" s="930"/>
      <c r="C5" s="930"/>
      <c r="D5" s="930"/>
      <c r="E5" s="930"/>
      <c r="F5" s="930"/>
      <c r="G5" s="930"/>
      <c r="H5" s="930"/>
      <c r="I5" s="930"/>
      <c r="J5" s="930"/>
      <c r="K5" s="930"/>
    </row>
    <row r="6" spans="1:11" s="80" customFormat="1" ht="32.25" thickBot="1">
      <c r="A6" s="1005" t="s">
        <v>6</v>
      </c>
      <c r="B6" s="1006"/>
      <c r="C6" s="1006"/>
      <c r="D6" s="1006"/>
      <c r="E6" s="1006"/>
      <c r="F6" s="1006"/>
      <c r="G6" s="1006"/>
      <c r="H6" s="1006"/>
      <c r="I6" s="1006"/>
      <c r="J6" s="1007"/>
      <c r="K6" s="83" t="s">
        <v>1134</v>
      </c>
    </row>
    <row r="7" spans="1:11" s="80" customFormat="1" ht="31.5">
      <c r="A7" s="978" t="s">
        <v>428</v>
      </c>
      <c r="B7" s="958"/>
      <c r="C7" s="958"/>
      <c r="D7" s="979"/>
      <c r="E7" s="979"/>
      <c r="F7" s="956" t="s">
        <v>498</v>
      </c>
      <c r="G7" s="957"/>
      <c r="H7" s="958"/>
      <c r="I7" s="958"/>
      <c r="J7" s="959"/>
      <c r="K7" s="83" t="s">
        <v>749</v>
      </c>
    </row>
    <row r="8" spans="1:11" s="80" customFormat="1" ht="47.25">
      <c r="A8" s="97" t="s">
        <v>441</v>
      </c>
      <c r="B8" s="90" t="s">
        <v>460</v>
      </c>
      <c r="C8" s="90" t="s">
        <v>304</v>
      </c>
      <c r="D8" s="94" t="s">
        <v>341</v>
      </c>
      <c r="E8" s="90" t="s">
        <v>443</v>
      </c>
      <c r="F8" s="91" t="s">
        <v>444</v>
      </c>
      <c r="G8" s="90" t="s">
        <v>460</v>
      </c>
      <c r="H8" s="90" t="s">
        <v>304</v>
      </c>
      <c r="I8" s="90" t="s">
        <v>341</v>
      </c>
      <c r="J8" s="92" t="s">
        <v>446</v>
      </c>
      <c r="K8" s="93" t="s">
        <v>2036</v>
      </c>
    </row>
    <row r="9" spans="1:11" s="80" customFormat="1" ht="15.75">
      <c r="A9" s="1028" t="s">
        <v>447</v>
      </c>
      <c r="B9" s="1029"/>
      <c r="C9" s="1029"/>
      <c r="D9" s="1030"/>
      <c r="E9" s="1030"/>
      <c r="F9" s="1031"/>
      <c r="G9" s="1032"/>
      <c r="H9" s="1029"/>
      <c r="I9" s="1029"/>
      <c r="J9" s="1033"/>
      <c r="K9" s="1008"/>
    </row>
    <row r="10" spans="1:11" s="80" customFormat="1" thickBot="1">
      <c r="A10" s="1024"/>
      <c r="B10" s="993"/>
      <c r="C10" s="993"/>
      <c r="D10" s="1025"/>
      <c r="E10" s="1025"/>
      <c r="F10" s="991" t="s">
        <v>447</v>
      </c>
      <c r="G10" s="992"/>
      <c r="H10" s="993"/>
      <c r="I10" s="993"/>
      <c r="J10" s="994"/>
      <c r="K10" s="1010"/>
    </row>
    <row r="11" spans="1:11" s="82" customFormat="1" ht="15.75">
      <c r="A11" s="127"/>
      <c r="B11" s="127"/>
      <c r="C11" s="127"/>
      <c r="D11" s="127"/>
      <c r="E11" s="127"/>
      <c r="F11" s="127"/>
      <c r="G11" s="127"/>
      <c r="H11" s="127"/>
      <c r="I11" s="127"/>
      <c r="J11" s="127"/>
      <c r="K11" s="160"/>
    </row>
    <row r="12" spans="1:11" s="82" customFormat="1" thickBot="1"/>
    <row r="13" spans="1:11" s="80" customFormat="1" ht="32.25" thickBot="1">
      <c r="A13" s="1005" t="s">
        <v>372</v>
      </c>
      <c r="B13" s="1006"/>
      <c r="C13" s="1006"/>
      <c r="D13" s="1006"/>
      <c r="E13" s="1006"/>
      <c r="F13" s="1006"/>
      <c r="G13" s="1006"/>
      <c r="H13" s="1006"/>
      <c r="I13" s="1006"/>
      <c r="J13" s="1007"/>
      <c r="K13" s="83" t="s">
        <v>1135</v>
      </c>
    </row>
    <row r="14" spans="1:11" s="80" customFormat="1" ht="31.5">
      <c r="A14" s="978" t="s">
        <v>428</v>
      </c>
      <c r="B14" s="958"/>
      <c r="C14" s="958"/>
      <c r="D14" s="979"/>
      <c r="E14" s="979"/>
      <c r="F14" s="956" t="s">
        <v>498</v>
      </c>
      <c r="G14" s="957"/>
      <c r="H14" s="958"/>
      <c r="I14" s="958"/>
      <c r="J14" s="959"/>
      <c r="K14" s="83" t="s">
        <v>792</v>
      </c>
    </row>
    <row r="15" spans="1:11" s="80" customFormat="1" ht="47.25">
      <c r="A15" s="97" t="s">
        <v>441</v>
      </c>
      <c r="B15" s="90" t="s">
        <v>460</v>
      </c>
      <c r="C15" s="90" t="s">
        <v>304</v>
      </c>
      <c r="D15" s="94" t="s">
        <v>341</v>
      </c>
      <c r="E15" s="90" t="s">
        <v>443</v>
      </c>
      <c r="F15" s="91" t="s">
        <v>444</v>
      </c>
      <c r="G15" s="90" t="s">
        <v>460</v>
      </c>
      <c r="H15" s="90" t="s">
        <v>304</v>
      </c>
      <c r="I15" s="90" t="s">
        <v>341</v>
      </c>
      <c r="J15" s="92" t="s">
        <v>446</v>
      </c>
      <c r="K15" s="93" t="s">
        <v>2036</v>
      </c>
    </row>
    <row r="16" spans="1:11" s="80" customFormat="1" ht="15.75">
      <c r="A16" s="225" t="s">
        <v>1136</v>
      </c>
      <c r="B16" s="90">
        <v>2</v>
      </c>
      <c r="C16" s="90">
        <v>9390</v>
      </c>
      <c r="D16" s="94">
        <v>1</v>
      </c>
      <c r="E16" s="90">
        <v>0</v>
      </c>
      <c r="F16" s="91"/>
      <c r="G16" s="90"/>
      <c r="H16" s="90"/>
      <c r="I16" s="90"/>
      <c r="J16" s="92"/>
      <c r="K16" s="962"/>
    </row>
    <row r="17" spans="1:11" s="80" customFormat="1" ht="15.75">
      <c r="A17" s="225" t="s">
        <v>1137</v>
      </c>
      <c r="B17" s="90">
        <v>1</v>
      </c>
      <c r="C17" s="90">
        <v>9410</v>
      </c>
      <c r="D17" s="94">
        <v>1</v>
      </c>
      <c r="E17" s="90">
        <v>0</v>
      </c>
      <c r="F17" s="91"/>
      <c r="G17" s="90"/>
      <c r="H17" s="90"/>
      <c r="I17" s="90"/>
      <c r="J17" s="92"/>
      <c r="K17" s="960"/>
    </row>
    <row r="18" spans="1:11" s="80" customFormat="1" ht="15.75">
      <c r="A18" s="97"/>
      <c r="B18" s="90"/>
      <c r="C18" s="90"/>
      <c r="D18" s="94"/>
      <c r="E18" s="90"/>
      <c r="F18" s="234" t="s">
        <v>1138</v>
      </c>
      <c r="G18" s="90">
        <v>1</v>
      </c>
      <c r="H18" s="90">
        <v>9420</v>
      </c>
      <c r="I18" s="90">
        <v>1</v>
      </c>
      <c r="J18" s="92">
        <v>0</v>
      </c>
      <c r="K18" s="960"/>
    </row>
    <row r="19" spans="1:11" s="80" customFormat="1" ht="15.75">
      <c r="A19" s="97"/>
      <c r="B19" s="90"/>
      <c r="C19" s="90"/>
      <c r="D19" s="94"/>
      <c r="E19" s="90"/>
      <c r="F19" s="234" t="s">
        <v>1139</v>
      </c>
      <c r="G19" s="90">
        <v>2</v>
      </c>
      <c r="H19" s="90">
        <v>9499</v>
      </c>
      <c r="I19" s="90">
        <v>1</v>
      </c>
      <c r="J19" s="92">
        <v>0</v>
      </c>
      <c r="K19" s="960"/>
    </row>
    <row r="20" spans="1:11" s="80" customFormat="1" ht="15.75">
      <c r="A20" s="97"/>
      <c r="B20" s="90"/>
      <c r="C20" s="90"/>
      <c r="D20" s="94"/>
      <c r="E20" s="90"/>
      <c r="F20" s="234" t="s">
        <v>1140</v>
      </c>
      <c r="G20" s="90">
        <v>3</v>
      </c>
      <c r="H20" s="90">
        <v>9500</v>
      </c>
      <c r="I20" s="90">
        <v>1</v>
      </c>
      <c r="J20" s="92">
        <v>0</v>
      </c>
      <c r="K20" s="960"/>
    </row>
    <row r="21" spans="1:11" s="80" customFormat="1" ht="15.75">
      <c r="A21" s="97"/>
      <c r="B21" s="90"/>
      <c r="C21" s="90"/>
      <c r="D21" s="94"/>
      <c r="E21" s="90"/>
      <c r="F21" s="234" t="s">
        <v>1141</v>
      </c>
      <c r="G21" s="90">
        <v>4</v>
      </c>
      <c r="H21" s="90">
        <v>9600</v>
      </c>
      <c r="I21" s="90">
        <v>1</v>
      </c>
      <c r="J21" s="92">
        <v>0</v>
      </c>
      <c r="K21" s="960"/>
    </row>
    <row r="22" spans="1:11" s="80" customFormat="1" ht="15.75">
      <c r="A22" s="97"/>
      <c r="B22" s="90"/>
      <c r="C22" s="90"/>
      <c r="D22" s="94"/>
      <c r="E22" s="90"/>
      <c r="F22" s="234" t="s">
        <v>1142</v>
      </c>
      <c r="G22" s="90">
        <v>5</v>
      </c>
      <c r="H22" s="90">
        <v>9780</v>
      </c>
      <c r="I22" s="90">
        <v>1</v>
      </c>
      <c r="J22" s="92">
        <v>0</v>
      </c>
      <c r="K22" s="960"/>
    </row>
    <row r="23" spans="1:11" s="80" customFormat="1" ht="15.75">
      <c r="A23" s="97"/>
      <c r="B23" s="90"/>
      <c r="C23" s="90"/>
      <c r="D23" s="94"/>
      <c r="E23" s="90"/>
      <c r="F23" s="234" t="s">
        <v>1143</v>
      </c>
      <c r="G23" s="90">
        <v>6</v>
      </c>
      <c r="H23" s="90">
        <v>10400</v>
      </c>
      <c r="I23" s="90">
        <v>1</v>
      </c>
      <c r="J23" s="92">
        <v>0</v>
      </c>
      <c r="K23" s="960"/>
    </row>
    <row r="24" spans="1:11" ht="17.25" thickBot="1">
      <c r="A24" s="130"/>
      <c r="B24" s="123"/>
      <c r="C24" s="123"/>
      <c r="D24" s="123"/>
      <c r="E24" s="146"/>
      <c r="F24" s="147" t="s">
        <v>1144</v>
      </c>
      <c r="G24" s="148">
        <v>7</v>
      </c>
      <c r="H24" s="148">
        <v>10600</v>
      </c>
      <c r="I24" s="148">
        <v>1</v>
      </c>
      <c r="J24" s="138">
        <v>0</v>
      </c>
      <c r="K24" s="961"/>
    </row>
    <row r="25" spans="1:11" s="82" customFormat="1" ht="15.75">
      <c r="A25" s="127"/>
      <c r="B25" s="127"/>
      <c r="C25" s="127"/>
      <c r="D25" s="127"/>
      <c r="E25" s="127"/>
      <c r="F25" s="127"/>
      <c r="G25" s="127"/>
      <c r="H25" s="127"/>
      <c r="I25" s="127"/>
      <c r="J25" s="127"/>
      <c r="K25" s="160"/>
    </row>
    <row r="26" spans="1:11" s="82" customFormat="1" thickBot="1"/>
    <row r="27" spans="1:11" s="80" customFormat="1" ht="32.25" thickBot="1">
      <c r="A27" s="1005" t="s">
        <v>278</v>
      </c>
      <c r="B27" s="1006"/>
      <c r="C27" s="1006"/>
      <c r="D27" s="1006"/>
      <c r="E27" s="1006"/>
      <c r="F27" s="1006"/>
      <c r="G27" s="1006"/>
      <c r="H27" s="1006"/>
      <c r="I27" s="1006"/>
      <c r="J27" s="1007"/>
      <c r="K27" s="83" t="s">
        <v>1145</v>
      </c>
    </row>
    <row r="28" spans="1:11" s="80" customFormat="1" ht="31.5">
      <c r="A28" s="978" t="s">
        <v>428</v>
      </c>
      <c r="B28" s="958"/>
      <c r="C28" s="958"/>
      <c r="D28" s="979"/>
      <c r="E28" s="979"/>
      <c r="F28" s="956" t="s">
        <v>498</v>
      </c>
      <c r="G28" s="957"/>
      <c r="H28" s="958"/>
      <c r="I28" s="958"/>
      <c r="J28" s="959"/>
      <c r="K28" s="83" t="s">
        <v>783</v>
      </c>
    </row>
    <row r="29" spans="1:11" s="80" customFormat="1" ht="47.25">
      <c r="A29" s="97" t="s">
        <v>441</v>
      </c>
      <c r="B29" s="90" t="s">
        <v>460</v>
      </c>
      <c r="C29" s="90" t="s">
        <v>304</v>
      </c>
      <c r="D29" s="94" t="s">
        <v>341</v>
      </c>
      <c r="E29" s="90" t="s">
        <v>443</v>
      </c>
      <c r="F29" s="91" t="s">
        <v>444</v>
      </c>
      <c r="G29" s="90" t="s">
        <v>460</v>
      </c>
      <c r="H29" s="90" t="s">
        <v>304</v>
      </c>
      <c r="I29" s="90" t="s">
        <v>341</v>
      </c>
      <c r="J29" s="92" t="s">
        <v>446</v>
      </c>
      <c r="K29" s="93" t="s">
        <v>2036</v>
      </c>
    </row>
    <row r="30" spans="1:11" s="80" customFormat="1" ht="15.75">
      <c r="A30" s="1028" t="s">
        <v>447</v>
      </c>
      <c r="B30" s="1029"/>
      <c r="C30" s="1029"/>
      <c r="D30" s="1030"/>
      <c r="E30" s="1030"/>
      <c r="F30" s="1031"/>
      <c r="G30" s="1032"/>
      <c r="H30" s="1029"/>
      <c r="I30" s="1029"/>
      <c r="J30" s="1033"/>
      <c r="K30" s="1008"/>
    </row>
    <row r="31" spans="1:11" s="80" customFormat="1" thickBot="1">
      <c r="A31" s="1024"/>
      <c r="B31" s="993"/>
      <c r="C31" s="993"/>
      <c r="D31" s="1025"/>
      <c r="E31" s="1025"/>
      <c r="F31" s="991" t="s">
        <v>447</v>
      </c>
      <c r="G31" s="992"/>
      <c r="H31" s="993"/>
      <c r="I31" s="993"/>
      <c r="J31" s="994"/>
      <c r="K31" s="1010"/>
    </row>
    <row r="32" spans="1:11" s="82" customFormat="1" ht="15.75">
      <c r="A32" s="127"/>
      <c r="B32" s="127"/>
      <c r="C32" s="127"/>
      <c r="D32" s="127"/>
      <c r="E32" s="127"/>
      <c r="F32" s="127"/>
      <c r="G32" s="127"/>
      <c r="H32" s="127"/>
      <c r="I32" s="127"/>
      <c r="J32" s="127"/>
      <c r="K32" s="160"/>
    </row>
    <row r="33" spans="1:11" s="82" customFormat="1" thickBot="1"/>
    <row r="34" spans="1:11" s="80" customFormat="1" ht="32.25" thickBot="1">
      <c r="A34" s="1005" t="s">
        <v>283</v>
      </c>
      <c r="B34" s="1006"/>
      <c r="C34" s="1006"/>
      <c r="D34" s="1006"/>
      <c r="E34" s="1006"/>
      <c r="F34" s="1006"/>
      <c r="G34" s="1006"/>
      <c r="H34" s="1006"/>
      <c r="I34" s="1006"/>
      <c r="J34" s="1007"/>
      <c r="K34" s="83" t="s">
        <v>1146</v>
      </c>
    </row>
    <row r="35" spans="1:11" s="80" customFormat="1" ht="31.5">
      <c r="A35" s="978" t="s">
        <v>428</v>
      </c>
      <c r="B35" s="958"/>
      <c r="C35" s="958"/>
      <c r="D35" s="979"/>
      <c r="E35" s="979"/>
      <c r="F35" s="956" t="s">
        <v>498</v>
      </c>
      <c r="G35" s="957"/>
      <c r="H35" s="958"/>
      <c r="I35" s="958"/>
      <c r="J35" s="959"/>
      <c r="K35" s="83" t="s">
        <v>774</v>
      </c>
    </row>
    <row r="36" spans="1:11" s="80" customFormat="1" ht="47.25">
      <c r="A36" s="97" t="s">
        <v>441</v>
      </c>
      <c r="B36" s="90" t="s">
        <v>460</v>
      </c>
      <c r="C36" s="90" t="s">
        <v>304</v>
      </c>
      <c r="D36" s="94" t="s">
        <v>341</v>
      </c>
      <c r="E36" s="90" t="s">
        <v>443</v>
      </c>
      <c r="F36" s="91" t="s">
        <v>444</v>
      </c>
      <c r="G36" s="90" t="s">
        <v>460</v>
      </c>
      <c r="H36" s="90" t="s">
        <v>304</v>
      </c>
      <c r="I36" s="90" t="s">
        <v>341</v>
      </c>
      <c r="J36" s="92" t="s">
        <v>446</v>
      </c>
      <c r="K36" s="93" t="s">
        <v>2036</v>
      </c>
    </row>
    <row r="37" spans="1:11" s="80" customFormat="1" ht="15.75">
      <c r="A37" s="225" t="s">
        <v>1147</v>
      </c>
      <c r="B37" s="90">
        <v>1</v>
      </c>
      <c r="C37" s="90">
        <v>18999</v>
      </c>
      <c r="D37" s="94">
        <v>1</v>
      </c>
      <c r="E37" s="90">
        <v>0</v>
      </c>
      <c r="F37" s="135"/>
      <c r="G37" s="136"/>
      <c r="H37" s="136"/>
      <c r="I37" s="136"/>
      <c r="J37" s="137"/>
      <c r="K37" s="962"/>
    </row>
    <row r="38" spans="1:11" ht="17.25" thickBot="1">
      <c r="A38" s="153"/>
      <c r="B38" s="154"/>
      <c r="C38" s="154"/>
      <c r="D38" s="154"/>
      <c r="E38" s="235"/>
      <c r="F38" s="995" t="s">
        <v>447</v>
      </c>
      <c r="G38" s="996"/>
      <c r="H38" s="996"/>
      <c r="I38" s="996"/>
      <c r="J38" s="997"/>
      <c r="K38" s="961"/>
    </row>
    <row r="39" spans="1:11" s="82" customFormat="1" ht="15.75">
      <c r="A39" s="127"/>
      <c r="B39" s="127"/>
      <c r="C39" s="127"/>
      <c r="D39" s="127"/>
      <c r="E39" s="127"/>
      <c r="F39" s="127"/>
      <c r="G39" s="127"/>
      <c r="H39" s="127"/>
      <c r="I39" s="127"/>
      <c r="J39" s="127"/>
      <c r="K39" s="160"/>
    </row>
    <row r="40" spans="1:11" s="82" customFormat="1" thickBot="1"/>
    <row r="41" spans="1:11" s="80" customFormat="1" ht="32.25" thickBot="1">
      <c r="A41" s="1005" t="s">
        <v>248</v>
      </c>
      <c r="B41" s="1006"/>
      <c r="C41" s="1006"/>
      <c r="D41" s="1006"/>
      <c r="E41" s="1006"/>
      <c r="F41" s="1006"/>
      <c r="G41" s="1006"/>
      <c r="H41" s="1006"/>
      <c r="I41" s="1006"/>
      <c r="J41" s="1007"/>
      <c r="K41" s="83" t="s">
        <v>1148</v>
      </c>
    </row>
    <row r="42" spans="1:11" s="80" customFormat="1" ht="31.5">
      <c r="A42" s="978" t="s">
        <v>428</v>
      </c>
      <c r="B42" s="958"/>
      <c r="C42" s="958"/>
      <c r="D42" s="979"/>
      <c r="E42" s="979"/>
      <c r="F42" s="956" t="s">
        <v>498</v>
      </c>
      <c r="G42" s="957"/>
      <c r="H42" s="958"/>
      <c r="I42" s="958"/>
      <c r="J42" s="959"/>
      <c r="K42" s="83" t="s">
        <v>1149</v>
      </c>
    </row>
    <row r="43" spans="1:11" s="80" customFormat="1" ht="47.25">
      <c r="A43" s="97" t="s">
        <v>441</v>
      </c>
      <c r="B43" s="90" t="s">
        <v>460</v>
      </c>
      <c r="C43" s="90" t="s">
        <v>304</v>
      </c>
      <c r="D43" s="94" t="s">
        <v>341</v>
      </c>
      <c r="E43" s="90" t="s">
        <v>443</v>
      </c>
      <c r="F43" s="91" t="s">
        <v>444</v>
      </c>
      <c r="G43" s="90" t="s">
        <v>460</v>
      </c>
      <c r="H43" s="90" t="s">
        <v>304</v>
      </c>
      <c r="I43" s="90" t="s">
        <v>341</v>
      </c>
      <c r="J43" s="92" t="s">
        <v>446</v>
      </c>
      <c r="K43" s="93" t="s">
        <v>2036</v>
      </c>
    </row>
    <row r="44" spans="1:11" s="80" customFormat="1" ht="15.75">
      <c r="A44" s="225" t="s">
        <v>1150</v>
      </c>
      <c r="B44" s="90">
        <v>1</v>
      </c>
      <c r="C44" s="90">
        <v>10005</v>
      </c>
      <c r="D44" s="94">
        <v>1</v>
      </c>
      <c r="E44" s="90">
        <v>8192</v>
      </c>
      <c r="F44" s="135"/>
      <c r="G44" s="136"/>
      <c r="H44" s="136"/>
      <c r="I44" s="136"/>
      <c r="J44" s="137"/>
      <c r="K44" s="962"/>
    </row>
    <row r="45" spans="1:11" ht="17.25" thickBot="1">
      <c r="A45" s="1024"/>
      <c r="B45" s="993"/>
      <c r="C45" s="993"/>
      <c r="D45" s="1025"/>
      <c r="E45" s="1025"/>
      <c r="F45" s="991" t="s">
        <v>447</v>
      </c>
      <c r="G45" s="992"/>
      <c r="H45" s="993"/>
      <c r="I45" s="993"/>
      <c r="J45" s="994"/>
      <c r="K45" s="961"/>
    </row>
    <row r="46" spans="1:11" s="82" customFormat="1" ht="15.75">
      <c r="A46" s="127"/>
      <c r="B46" s="127"/>
      <c r="C46" s="127"/>
      <c r="D46" s="127"/>
      <c r="E46" s="127"/>
      <c r="F46" s="127"/>
      <c r="G46" s="127"/>
      <c r="H46" s="127"/>
      <c r="I46" s="127"/>
      <c r="J46" s="127"/>
      <c r="K46" s="160"/>
    </row>
    <row r="47" spans="1:11" s="82" customFormat="1" thickBot="1"/>
    <row r="48" spans="1:11" s="80" customFormat="1" ht="32.25" thickBot="1">
      <c r="A48" s="1005" t="s">
        <v>249</v>
      </c>
      <c r="B48" s="1006"/>
      <c r="C48" s="1006"/>
      <c r="D48" s="1006"/>
      <c r="E48" s="1006"/>
      <c r="F48" s="1006"/>
      <c r="G48" s="1006"/>
      <c r="H48" s="1006"/>
      <c r="I48" s="1006"/>
      <c r="J48" s="1007"/>
      <c r="K48" s="83" t="s">
        <v>1151</v>
      </c>
    </row>
    <row r="49" spans="1:11" s="80" customFormat="1" ht="31.5">
      <c r="A49" s="978" t="s">
        <v>428</v>
      </c>
      <c r="B49" s="958"/>
      <c r="C49" s="958"/>
      <c r="D49" s="979"/>
      <c r="E49" s="979"/>
      <c r="F49" s="956" t="s">
        <v>498</v>
      </c>
      <c r="G49" s="957"/>
      <c r="H49" s="958"/>
      <c r="I49" s="958"/>
      <c r="J49" s="959"/>
      <c r="K49" s="83" t="s">
        <v>1152</v>
      </c>
    </row>
    <row r="50" spans="1:11" s="80" customFormat="1" ht="47.25">
      <c r="A50" s="97" t="s">
        <v>441</v>
      </c>
      <c r="B50" s="90" t="s">
        <v>460</v>
      </c>
      <c r="C50" s="90" t="s">
        <v>304</v>
      </c>
      <c r="D50" s="94" t="s">
        <v>341</v>
      </c>
      <c r="E50" s="90" t="s">
        <v>443</v>
      </c>
      <c r="F50" s="91" t="s">
        <v>444</v>
      </c>
      <c r="G50" s="90" t="s">
        <v>460</v>
      </c>
      <c r="H50" s="90" t="s">
        <v>304</v>
      </c>
      <c r="I50" s="90" t="s">
        <v>341</v>
      </c>
      <c r="J50" s="92" t="s">
        <v>446</v>
      </c>
      <c r="K50" s="93" t="s">
        <v>2036</v>
      </c>
    </row>
    <row r="51" spans="1:11" s="80" customFormat="1" ht="15.75">
      <c r="A51" s="225" t="s">
        <v>1153</v>
      </c>
      <c r="B51" s="90">
        <v>1</v>
      </c>
      <c r="C51" s="90">
        <v>10400</v>
      </c>
      <c r="D51" s="94">
        <v>1</v>
      </c>
      <c r="E51" s="90">
        <v>0</v>
      </c>
      <c r="F51" s="135"/>
      <c r="G51" s="136"/>
      <c r="H51" s="136"/>
      <c r="I51" s="136"/>
      <c r="J51" s="137"/>
      <c r="K51" s="962"/>
    </row>
    <row r="52" spans="1:11" ht="17.25" thickBot="1">
      <c r="A52" s="161"/>
      <c r="B52" s="157"/>
      <c r="C52" s="157"/>
      <c r="D52" s="157"/>
      <c r="E52" s="155"/>
      <c r="F52" s="995" t="s">
        <v>447</v>
      </c>
      <c r="G52" s="996"/>
      <c r="H52" s="996"/>
      <c r="I52" s="996"/>
      <c r="J52" s="997"/>
      <c r="K52" s="961"/>
    </row>
    <row r="53" spans="1:11" s="82" customFormat="1" ht="15.75">
      <c r="A53" s="127"/>
      <c r="B53" s="127"/>
      <c r="C53" s="127"/>
      <c r="D53" s="127"/>
      <c r="E53" s="127"/>
      <c r="F53" s="127"/>
      <c r="G53" s="127"/>
      <c r="H53" s="127"/>
      <c r="I53" s="127"/>
      <c r="J53" s="127"/>
      <c r="K53" s="160"/>
    </row>
    <row r="54" spans="1:11" s="82" customFormat="1" thickBot="1"/>
    <row r="55" spans="1:11" s="80" customFormat="1" ht="32.25" thickBot="1">
      <c r="A55" s="1005" t="s">
        <v>250</v>
      </c>
      <c r="B55" s="1006"/>
      <c r="C55" s="1006"/>
      <c r="D55" s="1006"/>
      <c r="E55" s="1006"/>
      <c r="F55" s="1006"/>
      <c r="G55" s="1006"/>
      <c r="H55" s="1006"/>
      <c r="I55" s="1006"/>
      <c r="J55" s="1007"/>
      <c r="K55" s="83" t="s">
        <v>1154</v>
      </c>
    </row>
    <row r="56" spans="1:11" s="80" customFormat="1" ht="31.5">
      <c r="A56" s="978" t="s">
        <v>428</v>
      </c>
      <c r="B56" s="958"/>
      <c r="C56" s="958"/>
      <c r="D56" s="979"/>
      <c r="E56" s="979"/>
      <c r="F56" s="956" t="s">
        <v>498</v>
      </c>
      <c r="G56" s="957"/>
      <c r="H56" s="958"/>
      <c r="I56" s="958"/>
      <c r="J56" s="959"/>
      <c r="K56" s="83" t="s">
        <v>1155</v>
      </c>
    </row>
    <row r="57" spans="1:11" s="80" customFormat="1" ht="47.25">
      <c r="A57" s="97" t="s">
        <v>441</v>
      </c>
      <c r="B57" s="90" t="s">
        <v>460</v>
      </c>
      <c r="C57" s="90" t="s">
        <v>304</v>
      </c>
      <c r="D57" s="94" t="s">
        <v>341</v>
      </c>
      <c r="E57" s="90" t="s">
        <v>443</v>
      </c>
      <c r="F57" s="91" t="s">
        <v>444</v>
      </c>
      <c r="G57" s="90" t="s">
        <v>460</v>
      </c>
      <c r="H57" s="90" t="s">
        <v>304</v>
      </c>
      <c r="I57" s="90" t="s">
        <v>341</v>
      </c>
      <c r="J57" s="92" t="s">
        <v>446</v>
      </c>
      <c r="K57" s="93" t="s">
        <v>2036</v>
      </c>
    </row>
    <row r="58" spans="1:11" s="80" customFormat="1" ht="15.75">
      <c r="A58" s="225" t="s">
        <v>1156</v>
      </c>
      <c r="B58" s="90">
        <v>7</v>
      </c>
      <c r="C58" s="90">
        <v>18950</v>
      </c>
      <c r="D58" s="94">
        <v>1</v>
      </c>
      <c r="E58" s="90">
        <v>0</v>
      </c>
      <c r="F58" s="135"/>
      <c r="G58" s="136"/>
      <c r="H58" s="136"/>
      <c r="I58" s="136"/>
      <c r="J58" s="137"/>
      <c r="K58" s="962"/>
    </row>
    <row r="59" spans="1:11" s="80" customFormat="1" ht="15.75">
      <c r="A59" s="225" t="s">
        <v>1157</v>
      </c>
      <c r="B59" s="90">
        <v>6</v>
      </c>
      <c r="C59" s="90">
        <v>18999</v>
      </c>
      <c r="D59" s="94">
        <v>1</v>
      </c>
      <c r="E59" s="90">
        <v>0</v>
      </c>
      <c r="F59" s="135"/>
      <c r="G59" s="136"/>
      <c r="H59" s="136"/>
      <c r="I59" s="136"/>
      <c r="J59" s="137"/>
      <c r="K59" s="960"/>
    </row>
    <row r="60" spans="1:11" s="80" customFormat="1" ht="15.75">
      <c r="A60" s="225" t="s">
        <v>1158</v>
      </c>
      <c r="B60" s="90">
        <v>5</v>
      </c>
      <c r="C60" s="90">
        <v>19200</v>
      </c>
      <c r="D60" s="94">
        <v>1</v>
      </c>
      <c r="E60" s="90">
        <v>0</v>
      </c>
      <c r="F60" s="135"/>
      <c r="G60" s="136"/>
      <c r="H60" s="136"/>
      <c r="I60" s="136"/>
      <c r="J60" s="137"/>
      <c r="K60" s="960"/>
    </row>
    <row r="61" spans="1:11" s="80" customFormat="1" ht="15.75">
      <c r="A61" s="225" t="s">
        <v>1159</v>
      </c>
      <c r="B61" s="90">
        <v>4</v>
      </c>
      <c r="C61" s="90">
        <v>20600</v>
      </c>
      <c r="D61" s="94">
        <v>1</v>
      </c>
      <c r="E61" s="90">
        <v>0</v>
      </c>
      <c r="F61" s="135"/>
      <c r="G61" s="136"/>
      <c r="H61" s="136"/>
      <c r="I61" s="136"/>
      <c r="J61" s="137"/>
      <c r="K61" s="960"/>
    </row>
    <row r="62" spans="1:11" s="80" customFormat="1" ht="15.75">
      <c r="A62" s="225" t="s">
        <v>1160</v>
      </c>
      <c r="B62" s="90">
        <v>3</v>
      </c>
      <c r="C62" s="90">
        <v>20800</v>
      </c>
      <c r="D62" s="94">
        <v>1</v>
      </c>
      <c r="E62" s="90">
        <v>0</v>
      </c>
      <c r="F62" s="135"/>
      <c r="G62" s="136"/>
      <c r="H62" s="136"/>
      <c r="I62" s="136"/>
      <c r="J62" s="137"/>
      <c r="K62" s="960"/>
    </row>
    <row r="63" spans="1:11" s="80" customFormat="1" ht="15.75">
      <c r="A63" s="225" t="s">
        <v>1161</v>
      </c>
      <c r="B63" s="90">
        <v>2</v>
      </c>
      <c r="C63" s="90">
        <v>20900</v>
      </c>
      <c r="D63" s="94">
        <v>1</v>
      </c>
      <c r="E63" s="90">
        <v>0</v>
      </c>
      <c r="F63" s="135"/>
      <c r="G63" s="136"/>
      <c r="H63" s="136"/>
      <c r="I63" s="136"/>
      <c r="J63" s="137"/>
      <c r="K63" s="960"/>
    </row>
    <row r="64" spans="1:11" s="80" customFormat="1" ht="15.75">
      <c r="A64" s="225" t="s">
        <v>1162</v>
      </c>
      <c r="B64" s="90">
        <v>1</v>
      </c>
      <c r="C64" s="90">
        <v>21000</v>
      </c>
      <c r="D64" s="94">
        <v>1</v>
      </c>
      <c r="E64" s="90">
        <v>0</v>
      </c>
      <c r="F64" s="135"/>
      <c r="G64" s="136"/>
      <c r="H64" s="136"/>
      <c r="I64" s="136"/>
      <c r="J64" s="137"/>
      <c r="K64" s="960"/>
    </row>
    <row r="65" spans="1:11" s="80" customFormat="1" ht="15.75">
      <c r="A65" s="97"/>
      <c r="B65" s="90"/>
      <c r="C65" s="90"/>
      <c r="D65" s="94"/>
      <c r="E65" s="90"/>
      <c r="F65" s="234" t="s">
        <v>1163</v>
      </c>
      <c r="G65" s="90">
        <v>1</v>
      </c>
      <c r="H65" s="90">
        <v>21030</v>
      </c>
      <c r="I65" s="90">
        <v>1</v>
      </c>
      <c r="J65" s="92">
        <v>0</v>
      </c>
      <c r="K65" s="960"/>
    </row>
    <row r="66" spans="1:11" ht="17.25" thickBot="1">
      <c r="A66" s="161"/>
      <c r="B66" s="157"/>
      <c r="C66" s="157"/>
      <c r="D66" s="157"/>
      <c r="E66" s="155"/>
      <c r="F66" s="147" t="s">
        <v>1164</v>
      </c>
      <c r="G66" s="148">
        <v>2</v>
      </c>
      <c r="H66" s="148">
        <v>21050</v>
      </c>
      <c r="I66" s="148">
        <v>1</v>
      </c>
      <c r="J66" s="138">
        <v>0</v>
      </c>
      <c r="K66" s="961"/>
    </row>
    <row r="67" spans="1:11" s="82" customFormat="1" ht="15.75">
      <c r="A67" s="127"/>
      <c r="B67" s="127"/>
      <c r="C67" s="127"/>
      <c r="D67" s="127"/>
      <c r="E67" s="127"/>
      <c r="F67" s="127"/>
      <c r="G67" s="127"/>
      <c r="H67" s="127"/>
      <c r="I67" s="127"/>
      <c r="J67" s="127"/>
      <c r="K67" s="160"/>
    </row>
    <row r="68" spans="1:11" s="82" customFormat="1" thickBot="1"/>
    <row r="69" spans="1:11" s="80" customFormat="1" ht="32.25" thickBot="1">
      <c r="A69" s="1005" t="s">
        <v>251</v>
      </c>
      <c r="B69" s="1006"/>
      <c r="C69" s="1006"/>
      <c r="D69" s="1006"/>
      <c r="E69" s="1006"/>
      <c r="F69" s="1006"/>
      <c r="G69" s="1006"/>
      <c r="H69" s="1006"/>
      <c r="I69" s="1006"/>
      <c r="J69" s="1007"/>
      <c r="K69" s="83" t="s">
        <v>1165</v>
      </c>
    </row>
    <row r="70" spans="1:11" s="80" customFormat="1" ht="31.5">
      <c r="A70" s="978" t="s">
        <v>428</v>
      </c>
      <c r="B70" s="958"/>
      <c r="C70" s="958"/>
      <c r="D70" s="979"/>
      <c r="E70" s="979"/>
      <c r="F70" s="956" t="s">
        <v>498</v>
      </c>
      <c r="G70" s="957"/>
      <c r="H70" s="958"/>
      <c r="I70" s="958"/>
      <c r="J70" s="959"/>
      <c r="K70" s="83" t="s">
        <v>733</v>
      </c>
    </row>
    <row r="71" spans="1:11" s="80" customFormat="1" ht="47.25">
      <c r="A71" s="97" t="s">
        <v>441</v>
      </c>
      <c r="B71" s="90" t="s">
        <v>460</v>
      </c>
      <c r="C71" s="90" t="s">
        <v>304</v>
      </c>
      <c r="D71" s="94" t="s">
        <v>341</v>
      </c>
      <c r="E71" s="90" t="s">
        <v>443</v>
      </c>
      <c r="F71" s="91" t="s">
        <v>444</v>
      </c>
      <c r="G71" s="90" t="s">
        <v>460</v>
      </c>
      <c r="H71" s="90" t="s">
        <v>304</v>
      </c>
      <c r="I71" s="90" t="s">
        <v>341</v>
      </c>
      <c r="J71" s="92" t="s">
        <v>446</v>
      </c>
      <c r="K71" s="93" t="s">
        <v>2036</v>
      </c>
    </row>
    <row r="72" spans="1:11" s="80" customFormat="1" ht="15.75">
      <c r="A72" s="225" t="s">
        <v>1166</v>
      </c>
      <c r="B72" s="90">
        <v>1</v>
      </c>
      <c r="C72" s="90">
        <v>21001</v>
      </c>
      <c r="D72" s="94">
        <v>1</v>
      </c>
      <c r="E72" s="90">
        <v>0</v>
      </c>
      <c r="F72" s="135"/>
      <c r="G72" s="136"/>
      <c r="H72" s="136"/>
      <c r="I72" s="136"/>
      <c r="J72" s="137"/>
      <c r="K72" s="962"/>
    </row>
    <row r="73" spans="1:11" ht="17.25" thickBot="1">
      <c r="A73" s="130"/>
      <c r="B73" s="123"/>
      <c r="C73" s="123"/>
      <c r="D73" s="123"/>
      <c r="E73" s="146"/>
      <c r="F73" s="995" t="s">
        <v>447</v>
      </c>
      <c r="G73" s="996"/>
      <c r="H73" s="996"/>
      <c r="I73" s="996"/>
      <c r="J73" s="997"/>
      <c r="K73" s="961"/>
    </row>
  </sheetData>
  <sheetProtection password="B2DF" sheet="1" objects="1" scenarios="1"/>
  <protectedRanges>
    <protectedRange sqref="K1:K1048576" name="Range1"/>
  </protectedRanges>
  <mergeCells count="48">
    <mergeCell ref="A13:J13"/>
    <mergeCell ref="A1:J1"/>
    <mergeCell ref="A3:J3"/>
    <mergeCell ref="A5:K5"/>
    <mergeCell ref="A6:J6"/>
    <mergeCell ref="A7:E7"/>
    <mergeCell ref="F7:J7"/>
    <mergeCell ref="A9:E9"/>
    <mergeCell ref="F9:J9"/>
    <mergeCell ref="K9:K10"/>
    <mergeCell ref="A10:E10"/>
    <mergeCell ref="F10:J10"/>
    <mergeCell ref="A14:E14"/>
    <mergeCell ref="F14:J14"/>
    <mergeCell ref="K16:K24"/>
    <mergeCell ref="A27:J27"/>
    <mergeCell ref="A28:E28"/>
    <mergeCell ref="F28:J28"/>
    <mergeCell ref="A42:E42"/>
    <mergeCell ref="F42:J42"/>
    <mergeCell ref="A30:E30"/>
    <mergeCell ref="F30:J30"/>
    <mergeCell ref="K30:K31"/>
    <mergeCell ref="A31:E31"/>
    <mergeCell ref="F31:J31"/>
    <mergeCell ref="A34:J34"/>
    <mergeCell ref="A35:E35"/>
    <mergeCell ref="F35:J35"/>
    <mergeCell ref="K37:K38"/>
    <mergeCell ref="F38:J38"/>
    <mergeCell ref="A41:J41"/>
    <mergeCell ref="K58:K66"/>
    <mergeCell ref="K44:K45"/>
    <mergeCell ref="A45:E45"/>
    <mergeCell ref="F45:J45"/>
    <mergeCell ref="A48:J48"/>
    <mergeCell ref="A49:E49"/>
    <mergeCell ref="F49:J49"/>
    <mergeCell ref="K51:K52"/>
    <mergeCell ref="F52:J52"/>
    <mergeCell ref="A55:J55"/>
    <mergeCell ref="A56:E56"/>
    <mergeCell ref="F56:J56"/>
    <mergeCell ref="A69:J69"/>
    <mergeCell ref="A70:E70"/>
    <mergeCell ref="F70:J70"/>
    <mergeCell ref="K72:K73"/>
    <mergeCell ref="F73:J73"/>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A3" sqref="A3:K3"/>
    </sheetView>
  </sheetViews>
  <sheetFormatPr defaultRowHeight="14.25"/>
  <cols>
    <col min="1" max="16384" width="9.140625" style="1"/>
  </cols>
  <sheetData>
    <row r="1" spans="1:11" s="75" customFormat="1" ht="26.25">
      <c r="A1" s="420" t="s">
        <v>1552</v>
      </c>
    </row>
    <row r="2" spans="1:11" s="75" customFormat="1" ht="15"/>
    <row r="3" spans="1:11" s="75" customFormat="1" ht="66.75" customHeight="1">
      <c r="A3" s="891" t="s">
        <v>1553</v>
      </c>
      <c r="B3" s="891"/>
      <c r="C3" s="891"/>
      <c r="D3" s="891"/>
      <c r="E3" s="891"/>
      <c r="F3" s="891"/>
      <c r="G3" s="891"/>
      <c r="H3" s="891"/>
      <c r="I3" s="891"/>
      <c r="J3" s="891"/>
      <c r="K3" s="891"/>
    </row>
    <row r="4" spans="1:11" s="75" customFormat="1" ht="15"/>
    <row r="5" spans="1:11" s="75" customFormat="1" ht="15">
      <c r="A5" s="75" t="s">
        <v>1554</v>
      </c>
    </row>
    <row r="6" spans="1:11" s="75" customFormat="1" ht="15"/>
    <row r="7" spans="1:11" s="75" customFormat="1" ht="86.25" customHeight="1">
      <c r="A7" s="891" t="s">
        <v>1555</v>
      </c>
      <c r="B7" s="891"/>
      <c r="C7" s="891"/>
      <c r="D7" s="891"/>
      <c r="E7" s="891"/>
      <c r="F7" s="891"/>
      <c r="G7" s="891"/>
      <c r="H7" s="891"/>
      <c r="I7" s="891"/>
      <c r="J7" s="891"/>
      <c r="K7" s="891"/>
    </row>
  </sheetData>
  <sheetProtection password="B2DF" sheet="1" objects="1" scenarios="1"/>
  <mergeCells count="2">
    <mergeCell ref="A3:K3"/>
    <mergeCell ref="A7:K7"/>
  </mergeCells>
  <phoneticPr fontId="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topLeftCell="A43" zoomScaleNormal="100" workbookViewId="0">
      <selection activeCell="L27" sqref="L27"/>
    </sheetView>
  </sheetViews>
  <sheetFormatPr defaultColWidth="35" defaultRowHeight="14.25"/>
  <cols>
    <col min="1" max="1" width="7.28515625" style="1" bestFit="1" customWidth="1"/>
    <col min="2" max="2" width="21.140625" style="237" bestFit="1" customWidth="1"/>
    <col min="3" max="3" width="8.140625" style="237" customWidth="1"/>
    <col min="4" max="4" width="9.7109375" style="237" bestFit="1" customWidth="1"/>
    <col min="5" max="5" width="21.28515625" style="237" customWidth="1"/>
    <col min="6" max="6" width="10.140625" style="237" bestFit="1" customWidth="1"/>
    <col min="7" max="7" width="6" style="237" bestFit="1" customWidth="1"/>
    <col min="8" max="8" width="9.5703125" style="237" bestFit="1" customWidth="1"/>
    <col min="9" max="9" width="14.5703125" style="237" bestFit="1" customWidth="1"/>
    <col min="10" max="10" width="8.5703125" style="237" bestFit="1" customWidth="1"/>
    <col min="11" max="11" width="31.42578125" style="238" bestFit="1" customWidth="1"/>
    <col min="12" max="12" width="28.28515625" style="1" customWidth="1"/>
    <col min="13" max="16356" width="35" style="1"/>
    <col min="16357" max="16357" width="35" style="1" customWidth="1"/>
    <col min="16358" max="16384" width="35" style="1"/>
  </cols>
  <sheetData>
    <row r="1" spans="1:12" ht="18">
      <c r="A1" s="76" t="s">
        <v>1167</v>
      </c>
      <c r="B1" s="76"/>
      <c r="C1" s="76"/>
      <c r="D1" s="76"/>
      <c r="E1" s="76"/>
      <c r="F1" s="76"/>
      <c r="G1" s="76"/>
      <c r="H1" s="76"/>
      <c r="I1" s="76"/>
      <c r="J1" s="76"/>
      <c r="K1" s="76"/>
      <c r="L1" s="76"/>
    </row>
    <row r="2" spans="1:12" ht="15.75">
      <c r="A2" s="36" t="s">
        <v>1168</v>
      </c>
      <c r="B2" s="36"/>
      <c r="C2" s="36"/>
      <c r="D2" s="36"/>
      <c r="E2" s="36"/>
      <c r="F2" s="36"/>
      <c r="G2" s="36"/>
      <c r="H2" s="36"/>
      <c r="I2" s="36"/>
      <c r="J2" s="36"/>
      <c r="K2" s="236"/>
      <c r="L2" s="36"/>
    </row>
    <row r="3" spans="1:12" ht="15">
      <c r="A3" s="930" t="s">
        <v>399</v>
      </c>
      <c r="B3" s="930"/>
      <c r="C3" s="930"/>
      <c r="D3" s="930"/>
      <c r="E3" s="930"/>
      <c r="F3" s="930"/>
      <c r="G3" s="930"/>
      <c r="H3" s="930"/>
      <c r="I3" s="930"/>
      <c r="J3" s="930"/>
      <c r="K3" s="930"/>
      <c r="L3" s="930"/>
    </row>
    <row r="6" spans="1:12" ht="18.75" thickBot="1">
      <c r="A6" s="927" t="s">
        <v>1169</v>
      </c>
      <c r="B6" s="927"/>
    </row>
    <row r="7" spans="1:12" ht="26.25" thickBot="1">
      <c r="B7" s="1086" t="s">
        <v>1170</v>
      </c>
      <c r="C7" s="1087"/>
      <c r="D7" s="1087"/>
      <c r="E7" s="1087"/>
      <c r="F7" s="1087"/>
      <c r="G7" s="1087"/>
      <c r="H7" s="1087"/>
      <c r="I7" s="1087"/>
      <c r="J7" s="1087"/>
      <c r="K7" s="239" t="s">
        <v>1171</v>
      </c>
    </row>
    <row r="8" spans="1:12" ht="39" thickBot="1">
      <c r="A8" s="240" t="s">
        <v>1172</v>
      </c>
      <c r="B8" s="241" t="s">
        <v>1173</v>
      </c>
      <c r="C8" s="242" t="s">
        <v>304</v>
      </c>
      <c r="D8" s="243" t="s">
        <v>341</v>
      </c>
      <c r="E8" s="241" t="s">
        <v>1174</v>
      </c>
      <c r="F8" s="244" t="s">
        <v>1175</v>
      </c>
      <c r="G8" s="245" t="s">
        <v>1176</v>
      </c>
      <c r="H8" s="246" t="s">
        <v>1177</v>
      </c>
      <c r="I8" s="246" t="s">
        <v>1178</v>
      </c>
      <c r="J8" s="247" t="s">
        <v>1179</v>
      </c>
      <c r="K8" s="291" t="s">
        <v>2036</v>
      </c>
    </row>
    <row r="9" spans="1:12">
      <c r="A9" s="240"/>
      <c r="B9" s="248" t="s">
        <v>1180</v>
      </c>
      <c r="C9" s="249" t="s">
        <v>1181</v>
      </c>
      <c r="D9" s="249" t="s">
        <v>1182</v>
      </c>
      <c r="E9" s="250" t="s">
        <v>1183</v>
      </c>
      <c r="F9" s="251" t="s">
        <v>1184</v>
      </c>
      <c r="G9" s="251">
        <v>2</v>
      </c>
      <c r="H9" s="249">
        <v>1</v>
      </c>
      <c r="I9" s="249">
        <v>0</v>
      </c>
      <c r="J9" s="252">
        <v>0</v>
      </c>
      <c r="K9" s="1099"/>
    </row>
    <row r="10" spans="1:12">
      <c r="A10" s="253"/>
      <c r="B10" s="254" t="s">
        <v>1185</v>
      </c>
      <c r="C10" s="255" t="s">
        <v>1181</v>
      </c>
      <c r="D10" s="255" t="s">
        <v>1182</v>
      </c>
      <c r="E10" s="256" t="s">
        <v>1186</v>
      </c>
      <c r="F10" s="257" t="s">
        <v>1184</v>
      </c>
      <c r="G10" s="257">
        <v>2</v>
      </c>
      <c r="H10" s="255">
        <v>1</v>
      </c>
      <c r="I10" s="255">
        <v>0</v>
      </c>
      <c r="J10" s="258">
        <v>0</v>
      </c>
      <c r="K10" s="1100"/>
    </row>
    <row r="11" spans="1:12">
      <c r="A11" s="253"/>
      <c r="B11" s="254" t="s">
        <v>1187</v>
      </c>
      <c r="C11" s="255" t="s">
        <v>1181</v>
      </c>
      <c r="D11" s="255" t="s">
        <v>1182</v>
      </c>
      <c r="E11" s="256" t="s">
        <v>1188</v>
      </c>
      <c r="F11" s="257" t="s">
        <v>1184</v>
      </c>
      <c r="G11" s="257">
        <v>2</v>
      </c>
      <c r="H11" s="255">
        <v>1</v>
      </c>
      <c r="I11" s="255">
        <v>0</v>
      </c>
      <c r="J11" s="258">
        <v>0</v>
      </c>
      <c r="K11" s="1100"/>
    </row>
    <row r="12" spans="1:12">
      <c r="A12" s="253"/>
      <c r="B12" s="254" t="s">
        <v>1189</v>
      </c>
      <c r="C12" s="255" t="s">
        <v>1181</v>
      </c>
      <c r="D12" s="255" t="s">
        <v>1182</v>
      </c>
      <c r="E12" s="256" t="s">
        <v>1190</v>
      </c>
      <c r="F12" s="257" t="s">
        <v>1184</v>
      </c>
      <c r="G12" s="257">
        <v>2</v>
      </c>
      <c r="H12" s="255">
        <v>1</v>
      </c>
      <c r="I12" s="255">
        <v>0</v>
      </c>
      <c r="J12" s="258">
        <v>0</v>
      </c>
      <c r="K12" s="1100"/>
    </row>
    <row r="13" spans="1:12">
      <c r="A13" s="253"/>
      <c r="B13" s="254" t="s">
        <v>1191</v>
      </c>
      <c r="C13" s="255" t="s">
        <v>1181</v>
      </c>
      <c r="D13" s="255" t="s">
        <v>1182</v>
      </c>
      <c r="E13" s="256" t="s">
        <v>1192</v>
      </c>
      <c r="F13" s="257" t="s">
        <v>1184</v>
      </c>
      <c r="G13" s="257">
        <v>2</v>
      </c>
      <c r="H13" s="255">
        <v>1</v>
      </c>
      <c r="I13" s="255">
        <v>0</v>
      </c>
      <c r="J13" s="258">
        <v>0</v>
      </c>
      <c r="K13" s="1100"/>
    </row>
    <row r="14" spans="1:12">
      <c r="A14" s="253"/>
      <c r="B14" s="254" t="s">
        <v>1193</v>
      </c>
      <c r="C14" s="255" t="s">
        <v>1181</v>
      </c>
      <c r="D14" s="255" t="s">
        <v>1182</v>
      </c>
      <c r="E14" s="256" t="s">
        <v>1194</v>
      </c>
      <c r="F14" s="257" t="s">
        <v>1184</v>
      </c>
      <c r="G14" s="257">
        <v>2</v>
      </c>
      <c r="H14" s="255">
        <v>1</v>
      </c>
      <c r="I14" s="255">
        <v>0</v>
      </c>
      <c r="J14" s="258">
        <v>0</v>
      </c>
      <c r="K14" s="1100"/>
    </row>
    <row r="15" spans="1:12">
      <c r="A15" s="253"/>
      <c r="B15" s="254" t="s">
        <v>1195</v>
      </c>
      <c r="C15" s="255" t="s">
        <v>1181</v>
      </c>
      <c r="D15" s="255" t="s">
        <v>1182</v>
      </c>
      <c r="E15" s="256" t="s">
        <v>1196</v>
      </c>
      <c r="F15" s="257" t="s">
        <v>1184</v>
      </c>
      <c r="G15" s="257">
        <v>2</v>
      </c>
      <c r="H15" s="255">
        <v>1</v>
      </c>
      <c r="I15" s="255">
        <v>0</v>
      </c>
      <c r="J15" s="258">
        <v>0</v>
      </c>
      <c r="K15" s="1100"/>
    </row>
    <row r="16" spans="1:12">
      <c r="A16" s="253"/>
      <c r="B16" s="254" t="s">
        <v>1197</v>
      </c>
      <c r="C16" s="255" t="s">
        <v>1181</v>
      </c>
      <c r="D16" s="255" t="s">
        <v>1182</v>
      </c>
      <c r="E16" s="256" t="s">
        <v>1198</v>
      </c>
      <c r="F16" s="257" t="s">
        <v>1184</v>
      </c>
      <c r="G16" s="257">
        <v>2</v>
      </c>
      <c r="H16" s="255">
        <v>1</v>
      </c>
      <c r="I16" s="255">
        <v>0</v>
      </c>
      <c r="J16" s="258">
        <v>0</v>
      </c>
      <c r="K16" s="1100"/>
    </row>
    <row r="17" spans="1:11">
      <c r="A17" s="253"/>
      <c r="B17" s="254" t="s">
        <v>1199</v>
      </c>
      <c r="C17" s="255" t="s">
        <v>1181</v>
      </c>
      <c r="D17" s="255" t="s">
        <v>1182</v>
      </c>
      <c r="E17" s="256" t="s">
        <v>1200</v>
      </c>
      <c r="F17" s="257" t="s">
        <v>1184</v>
      </c>
      <c r="G17" s="257">
        <v>2</v>
      </c>
      <c r="H17" s="255">
        <v>1</v>
      </c>
      <c r="I17" s="255">
        <v>0</v>
      </c>
      <c r="J17" s="258">
        <v>0</v>
      </c>
      <c r="K17" s="1100"/>
    </row>
    <row r="18" spans="1:11">
      <c r="A18" s="253"/>
      <c r="B18" s="254" t="s">
        <v>1201</v>
      </c>
      <c r="C18" s="255" t="s">
        <v>1181</v>
      </c>
      <c r="D18" s="255" t="s">
        <v>1182</v>
      </c>
      <c r="E18" s="256" t="s">
        <v>1202</v>
      </c>
      <c r="F18" s="257" t="s">
        <v>1184</v>
      </c>
      <c r="G18" s="257">
        <v>2</v>
      </c>
      <c r="H18" s="255">
        <v>1</v>
      </c>
      <c r="I18" s="255">
        <v>0</v>
      </c>
      <c r="J18" s="258">
        <v>0</v>
      </c>
      <c r="K18" s="1100"/>
    </row>
    <row r="19" spans="1:11">
      <c r="A19" s="253"/>
      <c r="B19" s="254" t="s">
        <v>1203</v>
      </c>
      <c r="C19" s="255" t="s">
        <v>1181</v>
      </c>
      <c r="D19" s="255" t="s">
        <v>1182</v>
      </c>
      <c r="E19" s="256" t="s">
        <v>1204</v>
      </c>
      <c r="F19" s="257" t="s">
        <v>1184</v>
      </c>
      <c r="G19" s="257">
        <v>2</v>
      </c>
      <c r="H19" s="255">
        <v>1</v>
      </c>
      <c r="I19" s="255">
        <v>0</v>
      </c>
      <c r="J19" s="258">
        <v>0</v>
      </c>
      <c r="K19" s="1100"/>
    </row>
    <row r="20" spans="1:11">
      <c r="A20" s="253"/>
      <c r="B20" s="254" t="s">
        <v>1205</v>
      </c>
      <c r="C20" s="255" t="s">
        <v>1181</v>
      </c>
      <c r="D20" s="255" t="s">
        <v>1182</v>
      </c>
      <c r="E20" s="256" t="s">
        <v>1206</v>
      </c>
      <c r="F20" s="257" t="s">
        <v>1184</v>
      </c>
      <c r="G20" s="257">
        <v>2</v>
      </c>
      <c r="H20" s="255">
        <v>1</v>
      </c>
      <c r="I20" s="255">
        <v>0</v>
      </c>
      <c r="J20" s="258">
        <v>0</v>
      </c>
      <c r="K20" s="1100"/>
    </row>
    <row r="21" spans="1:11">
      <c r="A21" s="253"/>
      <c r="B21" s="254" t="s">
        <v>1207</v>
      </c>
      <c r="C21" s="255" t="s">
        <v>1181</v>
      </c>
      <c r="D21" s="255" t="s">
        <v>1182</v>
      </c>
      <c r="E21" s="256" t="s">
        <v>1208</v>
      </c>
      <c r="F21" s="257" t="s">
        <v>1184</v>
      </c>
      <c r="G21" s="257">
        <v>2</v>
      </c>
      <c r="H21" s="255">
        <v>1</v>
      </c>
      <c r="I21" s="255">
        <v>0</v>
      </c>
      <c r="J21" s="258">
        <v>0</v>
      </c>
      <c r="K21" s="1100"/>
    </row>
    <row r="22" spans="1:11">
      <c r="A22" s="253"/>
      <c r="B22" s="254" t="s">
        <v>1209</v>
      </c>
      <c r="C22" s="255" t="s">
        <v>1181</v>
      </c>
      <c r="D22" s="255" t="s">
        <v>1182</v>
      </c>
      <c r="E22" s="256" t="s">
        <v>1210</v>
      </c>
      <c r="F22" s="257" t="s">
        <v>1184</v>
      </c>
      <c r="G22" s="257">
        <v>2</v>
      </c>
      <c r="H22" s="255">
        <v>1</v>
      </c>
      <c r="I22" s="255">
        <v>0</v>
      </c>
      <c r="J22" s="258">
        <v>0</v>
      </c>
      <c r="K22" s="1100"/>
    </row>
    <row r="23" spans="1:11">
      <c r="A23" s="253"/>
      <c r="B23" s="254" t="s">
        <v>1211</v>
      </c>
      <c r="C23" s="255" t="s">
        <v>1181</v>
      </c>
      <c r="D23" s="255" t="s">
        <v>1182</v>
      </c>
      <c r="E23" s="256" t="s">
        <v>1212</v>
      </c>
      <c r="F23" s="257" t="s">
        <v>1184</v>
      </c>
      <c r="G23" s="257">
        <v>2</v>
      </c>
      <c r="H23" s="255">
        <v>1</v>
      </c>
      <c r="I23" s="255">
        <v>0</v>
      </c>
      <c r="J23" s="258">
        <v>0</v>
      </c>
      <c r="K23" s="1100"/>
    </row>
    <row r="24" spans="1:11">
      <c r="A24" s="253"/>
      <c r="B24" s="254" t="s">
        <v>1213</v>
      </c>
      <c r="C24" s="255" t="s">
        <v>1181</v>
      </c>
      <c r="D24" s="255" t="s">
        <v>1182</v>
      </c>
      <c r="E24" s="256" t="s">
        <v>1214</v>
      </c>
      <c r="F24" s="257" t="s">
        <v>1184</v>
      </c>
      <c r="G24" s="257">
        <v>2</v>
      </c>
      <c r="H24" s="255">
        <v>1</v>
      </c>
      <c r="I24" s="255">
        <v>0</v>
      </c>
      <c r="J24" s="258">
        <v>0</v>
      </c>
      <c r="K24" s="1100"/>
    </row>
    <row r="25" spans="1:11">
      <c r="A25" s="253"/>
      <c r="B25" s="254" t="s">
        <v>1215</v>
      </c>
      <c r="C25" s="255" t="s">
        <v>1181</v>
      </c>
      <c r="D25" s="255" t="s">
        <v>1182</v>
      </c>
      <c r="E25" s="256" t="s">
        <v>1216</v>
      </c>
      <c r="F25" s="257" t="s">
        <v>1184</v>
      </c>
      <c r="G25" s="257">
        <v>2</v>
      </c>
      <c r="H25" s="255">
        <v>1</v>
      </c>
      <c r="I25" s="255">
        <v>0</v>
      </c>
      <c r="J25" s="258">
        <v>0</v>
      </c>
      <c r="K25" s="1100"/>
    </row>
    <row r="26" spans="1:11">
      <c r="A26" s="253"/>
      <c r="B26" s="254" t="s">
        <v>1217</v>
      </c>
      <c r="C26" s="255" t="s">
        <v>1181</v>
      </c>
      <c r="D26" s="255" t="s">
        <v>1182</v>
      </c>
      <c r="E26" s="256" t="s">
        <v>1218</v>
      </c>
      <c r="F26" s="257" t="s">
        <v>1184</v>
      </c>
      <c r="G26" s="257">
        <v>2</v>
      </c>
      <c r="H26" s="255">
        <v>1</v>
      </c>
      <c r="I26" s="255">
        <v>0</v>
      </c>
      <c r="J26" s="258">
        <v>0</v>
      </c>
      <c r="K26" s="1100"/>
    </row>
    <row r="27" spans="1:11">
      <c r="A27" s="253"/>
      <c r="B27" s="254" t="s">
        <v>1219</v>
      </c>
      <c r="C27" s="255" t="s">
        <v>1181</v>
      </c>
      <c r="D27" s="255" t="s">
        <v>1182</v>
      </c>
      <c r="E27" s="256" t="s">
        <v>1220</v>
      </c>
      <c r="F27" s="257" t="s">
        <v>1184</v>
      </c>
      <c r="G27" s="257">
        <v>2</v>
      </c>
      <c r="H27" s="255">
        <v>1</v>
      </c>
      <c r="I27" s="255">
        <v>0</v>
      </c>
      <c r="J27" s="258">
        <v>0</v>
      </c>
      <c r="K27" s="1100"/>
    </row>
    <row r="28" spans="1:11">
      <c r="A28" s="253"/>
      <c r="B28" s="254" t="s">
        <v>1221</v>
      </c>
      <c r="C28" s="255" t="s">
        <v>1181</v>
      </c>
      <c r="D28" s="255" t="s">
        <v>1182</v>
      </c>
      <c r="E28" s="256" t="s">
        <v>1222</v>
      </c>
      <c r="F28" s="257" t="s">
        <v>1184</v>
      </c>
      <c r="G28" s="257">
        <v>2</v>
      </c>
      <c r="H28" s="255">
        <v>1</v>
      </c>
      <c r="I28" s="255">
        <v>0</v>
      </c>
      <c r="J28" s="258">
        <v>0</v>
      </c>
      <c r="K28" s="1100"/>
    </row>
    <row r="29" spans="1:11">
      <c r="A29" s="253"/>
      <c r="B29" s="254" t="s">
        <v>1223</v>
      </c>
      <c r="C29" s="255" t="s">
        <v>1181</v>
      </c>
      <c r="D29" s="255" t="s">
        <v>1182</v>
      </c>
      <c r="E29" s="256" t="s">
        <v>1224</v>
      </c>
      <c r="F29" s="257" t="s">
        <v>1184</v>
      </c>
      <c r="G29" s="257">
        <v>2</v>
      </c>
      <c r="H29" s="255">
        <v>1</v>
      </c>
      <c r="I29" s="255">
        <v>0</v>
      </c>
      <c r="J29" s="258">
        <v>0</v>
      </c>
      <c r="K29" s="1100"/>
    </row>
    <row r="30" spans="1:11">
      <c r="A30" s="253"/>
      <c r="B30" s="254" t="s">
        <v>1225</v>
      </c>
      <c r="C30" s="255" t="s">
        <v>1181</v>
      </c>
      <c r="D30" s="255" t="s">
        <v>1182</v>
      </c>
      <c r="E30" s="256" t="s">
        <v>1226</v>
      </c>
      <c r="F30" s="257" t="s">
        <v>1184</v>
      </c>
      <c r="G30" s="257">
        <v>2</v>
      </c>
      <c r="H30" s="255">
        <v>1</v>
      </c>
      <c r="I30" s="255">
        <v>0</v>
      </c>
      <c r="J30" s="258">
        <v>0</v>
      </c>
      <c r="K30" s="1100"/>
    </row>
    <row r="31" spans="1:11">
      <c r="A31" s="253"/>
      <c r="B31" s="254" t="s">
        <v>1227</v>
      </c>
      <c r="C31" s="255" t="s">
        <v>1181</v>
      </c>
      <c r="D31" s="255" t="s">
        <v>1182</v>
      </c>
      <c r="E31" s="256" t="s">
        <v>1228</v>
      </c>
      <c r="F31" s="257" t="s">
        <v>1184</v>
      </c>
      <c r="G31" s="257">
        <v>2</v>
      </c>
      <c r="H31" s="255">
        <v>1</v>
      </c>
      <c r="I31" s="255">
        <v>0</v>
      </c>
      <c r="J31" s="258">
        <v>0</v>
      </c>
      <c r="K31" s="1100"/>
    </row>
    <row r="32" spans="1:11">
      <c r="A32" s="253"/>
      <c r="B32" s="254" t="s">
        <v>1229</v>
      </c>
      <c r="C32" s="255" t="s">
        <v>1181</v>
      </c>
      <c r="D32" s="255" t="s">
        <v>1182</v>
      </c>
      <c r="E32" s="256" t="s">
        <v>1230</v>
      </c>
      <c r="F32" s="257" t="s">
        <v>1184</v>
      </c>
      <c r="G32" s="257">
        <v>2</v>
      </c>
      <c r="H32" s="255">
        <v>1</v>
      </c>
      <c r="I32" s="255">
        <v>0</v>
      </c>
      <c r="J32" s="258">
        <v>0</v>
      </c>
      <c r="K32" s="1100"/>
    </row>
    <row r="33" spans="1:11">
      <c r="A33" s="253"/>
      <c r="B33" s="254" t="s">
        <v>1231</v>
      </c>
      <c r="C33" s="255" t="s">
        <v>1181</v>
      </c>
      <c r="D33" s="255" t="s">
        <v>1182</v>
      </c>
      <c r="E33" s="256" t="s">
        <v>1232</v>
      </c>
      <c r="F33" s="257" t="s">
        <v>1184</v>
      </c>
      <c r="G33" s="257">
        <v>2</v>
      </c>
      <c r="H33" s="255">
        <v>1</v>
      </c>
      <c r="I33" s="255">
        <v>0</v>
      </c>
      <c r="J33" s="258">
        <v>0</v>
      </c>
      <c r="K33" s="1100"/>
    </row>
    <row r="34" spans="1:11">
      <c r="A34" s="253"/>
      <c r="B34" s="254" t="s">
        <v>1233</v>
      </c>
      <c r="C34" s="255" t="s">
        <v>1181</v>
      </c>
      <c r="D34" s="255" t="s">
        <v>1182</v>
      </c>
      <c r="E34" s="256" t="s">
        <v>1234</v>
      </c>
      <c r="F34" s="257" t="s">
        <v>1184</v>
      </c>
      <c r="G34" s="257">
        <v>2</v>
      </c>
      <c r="H34" s="255">
        <v>1</v>
      </c>
      <c r="I34" s="255">
        <v>0</v>
      </c>
      <c r="J34" s="258">
        <v>0</v>
      </c>
      <c r="K34" s="1100"/>
    </row>
    <row r="35" spans="1:11">
      <c r="A35" s="253"/>
      <c r="B35" s="254" t="s">
        <v>1235</v>
      </c>
      <c r="C35" s="255" t="s">
        <v>1181</v>
      </c>
      <c r="D35" s="255" t="s">
        <v>1182</v>
      </c>
      <c r="E35" s="256" t="s">
        <v>1236</v>
      </c>
      <c r="F35" s="257" t="s">
        <v>1184</v>
      </c>
      <c r="G35" s="257">
        <v>2</v>
      </c>
      <c r="H35" s="255">
        <v>1</v>
      </c>
      <c r="I35" s="255">
        <v>0</v>
      </c>
      <c r="J35" s="258">
        <v>0</v>
      </c>
      <c r="K35" s="1100"/>
    </row>
    <row r="36" spans="1:11">
      <c r="A36" s="253"/>
      <c r="B36" s="254" t="s">
        <v>1237</v>
      </c>
      <c r="C36" s="255" t="s">
        <v>1181</v>
      </c>
      <c r="D36" s="255" t="s">
        <v>1182</v>
      </c>
      <c r="E36" s="256" t="s">
        <v>1238</v>
      </c>
      <c r="F36" s="257" t="s">
        <v>1184</v>
      </c>
      <c r="G36" s="257">
        <v>2</v>
      </c>
      <c r="H36" s="255">
        <v>1</v>
      </c>
      <c r="I36" s="255">
        <v>0</v>
      </c>
      <c r="J36" s="258">
        <v>0</v>
      </c>
      <c r="K36" s="1100"/>
    </row>
    <row r="37" spans="1:11">
      <c r="A37" s="253"/>
      <c r="B37" s="254" t="s">
        <v>1239</v>
      </c>
      <c r="C37" s="255" t="s">
        <v>1181</v>
      </c>
      <c r="D37" s="255" t="s">
        <v>1182</v>
      </c>
      <c r="E37" s="256" t="s">
        <v>1240</v>
      </c>
      <c r="F37" s="257" t="s">
        <v>1184</v>
      </c>
      <c r="G37" s="257">
        <v>2</v>
      </c>
      <c r="H37" s="255">
        <v>1</v>
      </c>
      <c r="I37" s="255">
        <v>0</v>
      </c>
      <c r="J37" s="258">
        <v>0</v>
      </c>
      <c r="K37" s="1100"/>
    </row>
    <row r="38" spans="1:11">
      <c r="A38" s="253"/>
      <c r="B38" s="254" t="s">
        <v>1241</v>
      </c>
      <c r="C38" s="255" t="s">
        <v>1181</v>
      </c>
      <c r="D38" s="255" t="s">
        <v>1182</v>
      </c>
      <c r="E38" s="256" t="s">
        <v>1242</v>
      </c>
      <c r="F38" s="257" t="s">
        <v>1184</v>
      </c>
      <c r="G38" s="257">
        <v>2</v>
      </c>
      <c r="H38" s="255">
        <v>1</v>
      </c>
      <c r="I38" s="255">
        <v>0</v>
      </c>
      <c r="J38" s="258">
        <v>0</v>
      </c>
      <c r="K38" s="1100"/>
    </row>
    <row r="39" spans="1:11">
      <c r="A39" s="253"/>
      <c r="B39" s="254" t="s">
        <v>1243</v>
      </c>
      <c r="C39" s="255" t="s">
        <v>1181</v>
      </c>
      <c r="D39" s="255" t="s">
        <v>1182</v>
      </c>
      <c r="E39" s="256" t="s">
        <v>1244</v>
      </c>
      <c r="F39" s="257" t="s">
        <v>1184</v>
      </c>
      <c r="G39" s="257">
        <v>2</v>
      </c>
      <c r="H39" s="255">
        <v>1</v>
      </c>
      <c r="I39" s="255">
        <v>0</v>
      </c>
      <c r="J39" s="258">
        <v>0</v>
      </c>
      <c r="K39" s="1100"/>
    </row>
    <row r="40" spans="1:11">
      <c r="A40" s="253"/>
      <c r="B40" s="254" t="s">
        <v>1245</v>
      </c>
      <c r="C40" s="255" t="s">
        <v>1181</v>
      </c>
      <c r="D40" s="255" t="s">
        <v>1182</v>
      </c>
      <c r="E40" s="256" t="s">
        <v>1246</v>
      </c>
      <c r="F40" s="257" t="s">
        <v>1184</v>
      </c>
      <c r="G40" s="257">
        <v>2</v>
      </c>
      <c r="H40" s="255">
        <v>1</v>
      </c>
      <c r="I40" s="255">
        <v>0</v>
      </c>
      <c r="J40" s="258">
        <v>0</v>
      </c>
      <c r="K40" s="1100"/>
    </row>
    <row r="41" spans="1:11">
      <c r="A41" s="253"/>
      <c r="B41" s="254" t="s">
        <v>1247</v>
      </c>
      <c r="C41" s="255" t="s">
        <v>1181</v>
      </c>
      <c r="D41" s="255" t="s">
        <v>1182</v>
      </c>
      <c r="E41" s="256" t="s">
        <v>1248</v>
      </c>
      <c r="F41" s="257" t="s">
        <v>1184</v>
      </c>
      <c r="G41" s="257">
        <v>2</v>
      </c>
      <c r="H41" s="255">
        <v>1</v>
      </c>
      <c r="I41" s="255">
        <v>0</v>
      </c>
      <c r="J41" s="258">
        <v>0</v>
      </c>
      <c r="K41" s="1100"/>
    </row>
    <row r="42" spans="1:11">
      <c r="A42" s="253"/>
      <c r="B42" s="254" t="s">
        <v>1249</v>
      </c>
      <c r="C42" s="255" t="s">
        <v>1181</v>
      </c>
      <c r="D42" s="255" t="s">
        <v>1182</v>
      </c>
      <c r="E42" s="256" t="s">
        <v>1250</v>
      </c>
      <c r="F42" s="257" t="s">
        <v>1184</v>
      </c>
      <c r="G42" s="257">
        <v>2</v>
      </c>
      <c r="H42" s="255">
        <v>1</v>
      </c>
      <c r="I42" s="255">
        <v>0</v>
      </c>
      <c r="J42" s="258">
        <v>0</v>
      </c>
      <c r="K42" s="1100"/>
    </row>
    <row r="43" spans="1:11">
      <c r="A43" s="253"/>
      <c r="B43" s="254" t="s">
        <v>1251</v>
      </c>
      <c r="C43" s="255" t="s">
        <v>1181</v>
      </c>
      <c r="D43" s="255" t="s">
        <v>1182</v>
      </c>
      <c r="E43" s="256" t="s">
        <v>1252</v>
      </c>
      <c r="F43" s="257" t="s">
        <v>1184</v>
      </c>
      <c r="G43" s="257">
        <v>2</v>
      </c>
      <c r="H43" s="255">
        <v>1</v>
      </c>
      <c r="I43" s="255">
        <v>0</v>
      </c>
      <c r="J43" s="258">
        <v>0</v>
      </c>
      <c r="K43" s="1100"/>
    </row>
    <row r="44" spans="1:11">
      <c r="A44" s="253"/>
      <c r="B44" s="254" t="s">
        <v>1253</v>
      </c>
      <c r="C44" s="255" t="s">
        <v>1181</v>
      </c>
      <c r="D44" s="255" t="s">
        <v>1182</v>
      </c>
      <c r="E44" s="256" t="s">
        <v>1254</v>
      </c>
      <c r="F44" s="257" t="s">
        <v>1184</v>
      </c>
      <c r="G44" s="257">
        <v>2</v>
      </c>
      <c r="H44" s="255">
        <v>1</v>
      </c>
      <c r="I44" s="255">
        <v>0</v>
      </c>
      <c r="J44" s="258">
        <v>0</v>
      </c>
      <c r="K44" s="1100"/>
    </row>
    <row r="45" spans="1:11">
      <c r="A45" s="253"/>
      <c r="B45" s="254" t="s">
        <v>1255</v>
      </c>
      <c r="C45" s="255" t="s">
        <v>1181</v>
      </c>
      <c r="D45" s="255" t="s">
        <v>1182</v>
      </c>
      <c r="E45" s="256" t="s">
        <v>1256</v>
      </c>
      <c r="F45" s="257" t="s">
        <v>1184</v>
      </c>
      <c r="G45" s="257">
        <v>2</v>
      </c>
      <c r="H45" s="255">
        <v>1</v>
      </c>
      <c r="I45" s="255">
        <v>0</v>
      </c>
      <c r="J45" s="258">
        <v>0</v>
      </c>
      <c r="K45" s="1100"/>
    </row>
    <row r="46" spans="1:11">
      <c r="A46" s="253"/>
      <c r="B46" s="254" t="s">
        <v>1257</v>
      </c>
      <c r="C46" s="255" t="s">
        <v>1181</v>
      </c>
      <c r="D46" s="255" t="s">
        <v>1182</v>
      </c>
      <c r="E46" s="256" t="s">
        <v>1258</v>
      </c>
      <c r="F46" s="257" t="s">
        <v>1184</v>
      </c>
      <c r="G46" s="257">
        <v>2</v>
      </c>
      <c r="H46" s="255">
        <v>1</v>
      </c>
      <c r="I46" s="255">
        <v>0</v>
      </c>
      <c r="J46" s="258">
        <v>0</v>
      </c>
      <c r="K46" s="1100"/>
    </row>
    <row r="47" spans="1:11">
      <c r="A47" s="253"/>
      <c r="B47" s="254" t="s">
        <v>1259</v>
      </c>
      <c r="C47" s="255" t="s">
        <v>1181</v>
      </c>
      <c r="D47" s="255" t="s">
        <v>1182</v>
      </c>
      <c r="E47" s="256" t="s">
        <v>1260</v>
      </c>
      <c r="F47" s="257" t="s">
        <v>1184</v>
      </c>
      <c r="G47" s="257">
        <v>2</v>
      </c>
      <c r="H47" s="255">
        <v>1</v>
      </c>
      <c r="I47" s="255">
        <v>0</v>
      </c>
      <c r="J47" s="258">
        <v>0</v>
      </c>
      <c r="K47" s="1100"/>
    </row>
    <row r="48" spans="1:11">
      <c r="A48" s="253"/>
      <c r="B48" s="254" t="s">
        <v>1261</v>
      </c>
      <c r="C48" s="255" t="s">
        <v>1181</v>
      </c>
      <c r="D48" s="255" t="s">
        <v>1182</v>
      </c>
      <c r="E48" s="256" t="s">
        <v>1262</v>
      </c>
      <c r="F48" s="257" t="s">
        <v>1184</v>
      </c>
      <c r="G48" s="257">
        <v>2</v>
      </c>
      <c r="H48" s="255">
        <v>1</v>
      </c>
      <c r="I48" s="255">
        <v>0</v>
      </c>
      <c r="J48" s="258">
        <v>0</v>
      </c>
      <c r="K48" s="1100"/>
    </row>
    <row r="49" spans="1:11">
      <c r="A49" s="253"/>
      <c r="B49" s="254" t="s">
        <v>1263</v>
      </c>
      <c r="C49" s="255" t="s">
        <v>1181</v>
      </c>
      <c r="D49" s="255" t="s">
        <v>1182</v>
      </c>
      <c r="E49" s="256" t="s">
        <v>1264</v>
      </c>
      <c r="F49" s="257" t="s">
        <v>1184</v>
      </c>
      <c r="G49" s="257">
        <v>2</v>
      </c>
      <c r="H49" s="255">
        <v>1</v>
      </c>
      <c r="I49" s="255">
        <v>0</v>
      </c>
      <c r="J49" s="258">
        <v>0</v>
      </c>
      <c r="K49" s="1100"/>
    </row>
    <row r="50" spans="1:11">
      <c r="A50" s="253"/>
      <c r="B50" s="254" t="s">
        <v>1265</v>
      </c>
      <c r="C50" s="255" t="s">
        <v>1181</v>
      </c>
      <c r="D50" s="255" t="s">
        <v>1182</v>
      </c>
      <c r="E50" s="256" t="s">
        <v>1266</v>
      </c>
      <c r="F50" s="257" t="s">
        <v>1184</v>
      </c>
      <c r="G50" s="257">
        <v>2</v>
      </c>
      <c r="H50" s="255">
        <v>1</v>
      </c>
      <c r="I50" s="255">
        <v>0</v>
      </c>
      <c r="J50" s="258">
        <v>0</v>
      </c>
      <c r="K50" s="1100"/>
    </row>
    <row r="51" spans="1:11">
      <c r="A51" s="253"/>
      <c r="B51" s="254" t="s">
        <v>1267</v>
      </c>
      <c r="C51" s="255" t="s">
        <v>1181</v>
      </c>
      <c r="D51" s="255" t="s">
        <v>1182</v>
      </c>
      <c r="E51" s="256" t="s">
        <v>1268</v>
      </c>
      <c r="F51" s="257" t="s">
        <v>1184</v>
      </c>
      <c r="G51" s="257">
        <v>2</v>
      </c>
      <c r="H51" s="255">
        <v>1</v>
      </c>
      <c r="I51" s="255">
        <v>0</v>
      </c>
      <c r="J51" s="258">
        <v>0</v>
      </c>
      <c r="K51" s="1100"/>
    </row>
    <row r="52" spans="1:11">
      <c r="A52" s="253"/>
      <c r="B52" s="254" t="s">
        <v>1269</v>
      </c>
      <c r="C52" s="255" t="s">
        <v>1181</v>
      </c>
      <c r="D52" s="255" t="s">
        <v>1182</v>
      </c>
      <c r="E52" s="256" t="s">
        <v>1270</v>
      </c>
      <c r="F52" s="257" t="s">
        <v>1184</v>
      </c>
      <c r="G52" s="257">
        <v>2</v>
      </c>
      <c r="H52" s="255">
        <v>1</v>
      </c>
      <c r="I52" s="255">
        <v>0</v>
      </c>
      <c r="J52" s="258">
        <v>0</v>
      </c>
      <c r="K52" s="1100"/>
    </row>
    <row r="53" spans="1:11" ht="15" thickBot="1">
      <c r="A53" s="259"/>
      <c r="B53" s="260" t="s">
        <v>1271</v>
      </c>
      <c r="C53" s="261" t="s">
        <v>1181</v>
      </c>
      <c r="D53" s="261" t="s">
        <v>1182</v>
      </c>
      <c r="E53" s="262" t="s">
        <v>1272</v>
      </c>
      <c r="F53" s="263" t="s">
        <v>1184</v>
      </c>
      <c r="G53" s="263">
        <v>2</v>
      </c>
      <c r="H53" s="261">
        <v>1</v>
      </c>
      <c r="I53" s="261">
        <v>0</v>
      </c>
      <c r="J53" s="264">
        <v>0</v>
      </c>
      <c r="K53" s="1101"/>
    </row>
    <row r="54" spans="1:11">
      <c r="A54" s="265"/>
      <c r="B54" s="266"/>
      <c r="C54" s="266"/>
      <c r="D54" s="266"/>
      <c r="E54" s="266"/>
      <c r="F54" s="267"/>
      <c r="G54" s="267"/>
      <c r="H54" s="266"/>
      <c r="I54" s="266"/>
      <c r="J54" s="266"/>
      <c r="K54" s="268"/>
    </row>
    <row r="55" spans="1:11" ht="15" thickBot="1"/>
    <row r="56" spans="1:11" ht="26.25" thickBot="1">
      <c r="A56" s="269"/>
      <c r="B56" s="1086" t="s">
        <v>7</v>
      </c>
      <c r="C56" s="1087"/>
      <c r="D56" s="1087"/>
      <c r="E56" s="1087"/>
      <c r="F56" s="1087"/>
      <c r="G56" s="1087"/>
      <c r="H56" s="1087"/>
      <c r="I56" s="1087"/>
      <c r="J56" s="1087"/>
      <c r="K56" s="239" t="s">
        <v>1275</v>
      </c>
    </row>
    <row r="57" spans="1:11" ht="39" thickBot="1">
      <c r="A57" s="270"/>
      <c r="B57" s="273" t="s">
        <v>1173</v>
      </c>
      <c r="C57" s="274" t="s">
        <v>304</v>
      </c>
      <c r="D57" s="274" t="s">
        <v>341</v>
      </c>
      <c r="E57" s="274" t="s">
        <v>1174</v>
      </c>
      <c r="F57" s="275" t="s">
        <v>1276</v>
      </c>
      <c r="G57" s="275" t="s">
        <v>1277</v>
      </c>
      <c r="H57" s="274" t="s">
        <v>1278</v>
      </c>
      <c r="I57" s="274" t="s">
        <v>1178</v>
      </c>
      <c r="J57" s="276" t="s">
        <v>1179</v>
      </c>
      <c r="K57" s="291" t="s">
        <v>2036</v>
      </c>
    </row>
    <row r="58" spans="1:11">
      <c r="A58" s="270"/>
      <c r="B58" s="278" t="s">
        <v>1279</v>
      </c>
      <c r="C58" s="279">
        <v>3502</v>
      </c>
      <c r="D58" s="279">
        <v>10</v>
      </c>
      <c r="E58" s="280" t="s">
        <v>1280</v>
      </c>
      <c r="F58" s="251" t="s">
        <v>1281</v>
      </c>
      <c r="G58" s="251">
        <v>0</v>
      </c>
      <c r="H58" s="249">
        <v>1</v>
      </c>
      <c r="I58" s="249">
        <v>0</v>
      </c>
      <c r="J58" s="252">
        <v>0</v>
      </c>
      <c r="K58" s="1099"/>
    </row>
    <row r="59" spans="1:11">
      <c r="A59" s="270"/>
      <c r="B59" s="281" t="s">
        <v>1282</v>
      </c>
      <c r="C59" s="282">
        <v>11000</v>
      </c>
      <c r="D59" s="282">
        <v>10</v>
      </c>
      <c r="E59" s="283" t="s">
        <v>1283</v>
      </c>
      <c r="F59" s="284" t="s">
        <v>1184</v>
      </c>
      <c r="G59" s="284">
        <v>2</v>
      </c>
      <c r="H59" s="285">
        <v>1</v>
      </c>
      <c r="I59" s="285">
        <v>0</v>
      </c>
      <c r="J59" s="286">
        <v>0</v>
      </c>
      <c r="K59" s="1100"/>
    </row>
    <row r="60" spans="1:11" ht="15.75" customHeight="1">
      <c r="A60" s="270"/>
      <c r="B60" s="254" t="s">
        <v>1284</v>
      </c>
      <c r="C60" s="287">
        <v>11000</v>
      </c>
      <c r="D60" s="287">
        <v>10</v>
      </c>
      <c r="E60" s="283" t="s">
        <v>1285</v>
      </c>
      <c r="F60" s="257" t="s">
        <v>1184</v>
      </c>
      <c r="G60" s="257">
        <v>2</v>
      </c>
      <c r="H60" s="255">
        <v>1</v>
      </c>
      <c r="I60" s="255">
        <v>0</v>
      </c>
      <c r="J60" s="258">
        <v>0</v>
      </c>
      <c r="K60" s="1100"/>
    </row>
    <row r="61" spans="1:11" ht="15.75" customHeight="1">
      <c r="A61" s="270"/>
      <c r="B61" s="254" t="s">
        <v>1286</v>
      </c>
      <c r="C61" s="287">
        <v>11000</v>
      </c>
      <c r="D61" s="287">
        <v>10</v>
      </c>
      <c r="E61" s="283" t="s">
        <v>1287</v>
      </c>
      <c r="F61" s="257" t="s">
        <v>1184</v>
      </c>
      <c r="G61" s="257">
        <v>2</v>
      </c>
      <c r="H61" s="255">
        <v>1</v>
      </c>
      <c r="I61" s="255">
        <v>0</v>
      </c>
      <c r="J61" s="258">
        <v>0</v>
      </c>
      <c r="K61" s="1100"/>
    </row>
    <row r="62" spans="1:11" ht="15.75" customHeight="1">
      <c r="A62" s="270"/>
      <c r="B62" s="254" t="s">
        <v>1288</v>
      </c>
      <c r="C62" s="287">
        <v>11000</v>
      </c>
      <c r="D62" s="287">
        <v>10</v>
      </c>
      <c r="E62" s="283" t="s">
        <v>1289</v>
      </c>
      <c r="F62" s="257" t="s">
        <v>1184</v>
      </c>
      <c r="G62" s="257">
        <v>2</v>
      </c>
      <c r="H62" s="255">
        <v>1</v>
      </c>
      <c r="I62" s="255">
        <v>0</v>
      </c>
      <c r="J62" s="258">
        <v>0</v>
      </c>
      <c r="K62" s="1100"/>
    </row>
    <row r="63" spans="1:11" ht="15.75" customHeight="1">
      <c r="A63" s="270"/>
      <c r="B63" s="254" t="s">
        <v>1290</v>
      </c>
      <c r="C63" s="287">
        <v>11000</v>
      </c>
      <c r="D63" s="287">
        <v>10</v>
      </c>
      <c r="E63" s="283" t="s">
        <v>1291</v>
      </c>
      <c r="F63" s="257" t="s">
        <v>1184</v>
      </c>
      <c r="G63" s="257">
        <v>2</v>
      </c>
      <c r="H63" s="255">
        <v>1</v>
      </c>
      <c r="I63" s="255">
        <v>0</v>
      </c>
      <c r="J63" s="258">
        <v>0</v>
      </c>
      <c r="K63" s="1100"/>
    </row>
    <row r="64" spans="1:11" ht="15.75" customHeight="1">
      <c r="A64" s="270"/>
      <c r="B64" s="254" t="s">
        <v>1292</v>
      </c>
      <c r="C64" s="287">
        <v>11000</v>
      </c>
      <c r="D64" s="287">
        <v>10</v>
      </c>
      <c r="E64" s="283" t="s">
        <v>1293</v>
      </c>
      <c r="F64" s="257" t="s">
        <v>1184</v>
      </c>
      <c r="G64" s="257">
        <v>2</v>
      </c>
      <c r="H64" s="255">
        <v>1</v>
      </c>
      <c r="I64" s="255">
        <v>0</v>
      </c>
      <c r="J64" s="258">
        <v>0</v>
      </c>
      <c r="K64" s="1100"/>
    </row>
    <row r="65" spans="1:11" ht="15.75" customHeight="1">
      <c r="A65" s="270"/>
      <c r="B65" s="254" t="s">
        <v>1294</v>
      </c>
      <c r="C65" s="287">
        <v>11000</v>
      </c>
      <c r="D65" s="287">
        <v>10</v>
      </c>
      <c r="E65" s="283" t="s">
        <v>1295</v>
      </c>
      <c r="F65" s="257" t="s">
        <v>1184</v>
      </c>
      <c r="G65" s="257">
        <v>2</v>
      </c>
      <c r="H65" s="255">
        <v>1</v>
      </c>
      <c r="I65" s="255">
        <v>0</v>
      </c>
      <c r="J65" s="258">
        <v>0</v>
      </c>
      <c r="K65" s="1100"/>
    </row>
    <row r="66" spans="1:11" ht="15.75" customHeight="1">
      <c r="A66" s="270"/>
      <c r="B66" s="254" t="s">
        <v>1296</v>
      </c>
      <c r="C66" s="287">
        <v>11000</v>
      </c>
      <c r="D66" s="287">
        <v>10</v>
      </c>
      <c r="E66" s="283" t="s">
        <v>1297</v>
      </c>
      <c r="F66" s="257" t="s">
        <v>1184</v>
      </c>
      <c r="G66" s="257">
        <v>2</v>
      </c>
      <c r="H66" s="255">
        <v>1</v>
      </c>
      <c r="I66" s="255">
        <v>0</v>
      </c>
      <c r="J66" s="258">
        <v>0</v>
      </c>
      <c r="K66" s="1100"/>
    </row>
    <row r="67" spans="1:11" ht="15.75" customHeight="1">
      <c r="A67" s="270"/>
      <c r="B67" s="254" t="s">
        <v>1298</v>
      </c>
      <c r="C67" s="287">
        <v>11000</v>
      </c>
      <c r="D67" s="287">
        <v>10</v>
      </c>
      <c r="E67" s="283" t="s">
        <v>1299</v>
      </c>
      <c r="F67" s="257" t="s">
        <v>1184</v>
      </c>
      <c r="G67" s="257">
        <v>2</v>
      </c>
      <c r="H67" s="255">
        <v>1</v>
      </c>
      <c r="I67" s="255">
        <v>0</v>
      </c>
      <c r="J67" s="258">
        <v>0</v>
      </c>
      <c r="K67" s="1100"/>
    </row>
    <row r="68" spans="1:11" ht="15.75" customHeight="1">
      <c r="A68" s="270"/>
      <c r="B68" s="254" t="s">
        <v>1300</v>
      </c>
      <c r="C68" s="287">
        <v>11000</v>
      </c>
      <c r="D68" s="287">
        <v>10</v>
      </c>
      <c r="E68" s="283" t="s">
        <v>1301</v>
      </c>
      <c r="F68" s="257" t="s">
        <v>1184</v>
      </c>
      <c r="G68" s="257">
        <v>2</v>
      </c>
      <c r="H68" s="255">
        <v>1</v>
      </c>
      <c r="I68" s="255">
        <v>0</v>
      </c>
      <c r="J68" s="258">
        <v>0</v>
      </c>
      <c r="K68" s="1100"/>
    </row>
    <row r="69" spans="1:11" ht="15.75" customHeight="1">
      <c r="A69" s="270"/>
      <c r="B69" s="254" t="s">
        <v>1302</v>
      </c>
      <c r="C69" s="287">
        <v>11000</v>
      </c>
      <c r="D69" s="287">
        <v>10</v>
      </c>
      <c r="E69" s="283" t="s">
        <v>1303</v>
      </c>
      <c r="F69" s="257" t="s">
        <v>1184</v>
      </c>
      <c r="G69" s="257">
        <v>2</v>
      </c>
      <c r="H69" s="255">
        <v>1</v>
      </c>
      <c r="I69" s="255">
        <v>0</v>
      </c>
      <c r="J69" s="258">
        <v>0</v>
      </c>
      <c r="K69" s="1100"/>
    </row>
    <row r="70" spans="1:11" ht="15.75" customHeight="1">
      <c r="A70" s="270"/>
      <c r="B70" s="254" t="s">
        <v>1304</v>
      </c>
      <c r="C70" s="287">
        <v>11000</v>
      </c>
      <c r="D70" s="287">
        <v>10</v>
      </c>
      <c r="E70" s="283" t="s">
        <v>1305</v>
      </c>
      <c r="F70" s="257" t="s">
        <v>1184</v>
      </c>
      <c r="G70" s="257">
        <v>2</v>
      </c>
      <c r="H70" s="255">
        <v>1</v>
      </c>
      <c r="I70" s="255">
        <v>0</v>
      </c>
      <c r="J70" s="258">
        <v>0</v>
      </c>
      <c r="K70" s="1100"/>
    </row>
    <row r="71" spans="1:11" ht="15.75" customHeight="1">
      <c r="A71" s="270"/>
      <c r="B71" s="254" t="s">
        <v>1306</v>
      </c>
      <c r="C71" s="287">
        <v>11000</v>
      </c>
      <c r="D71" s="287">
        <v>10</v>
      </c>
      <c r="E71" s="283" t="s">
        <v>1307</v>
      </c>
      <c r="F71" s="257" t="s">
        <v>1184</v>
      </c>
      <c r="G71" s="257">
        <v>2</v>
      </c>
      <c r="H71" s="255">
        <v>1</v>
      </c>
      <c r="I71" s="255">
        <v>0</v>
      </c>
      <c r="J71" s="258">
        <v>0</v>
      </c>
      <c r="K71" s="1100"/>
    </row>
    <row r="72" spans="1:11" ht="15.75" customHeight="1">
      <c r="A72" s="270"/>
      <c r="B72" s="254" t="s">
        <v>1308</v>
      </c>
      <c r="C72" s="287">
        <v>11000</v>
      </c>
      <c r="D72" s="287">
        <v>10</v>
      </c>
      <c r="E72" s="283" t="s">
        <v>1309</v>
      </c>
      <c r="F72" s="257" t="s">
        <v>1184</v>
      </c>
      <c r="G72" s="257">
        <v>2</v>
      </c>
      <c r="H72" s="255">
        <v>1</v>
      </c>
      <c r="I72" s="255">
        <v>0</v>
      </c>
      <c r="J72" s="258">
        <v>0</v>
      </c>
      <c r="K72" s="1100"/>
    </row>
    <row r="73" spans="1:11" ht="16.5" customHeight="1" thickBot="1">
      <c r="A73" s="271"/>
      <c r="B73" s="260" t="s">
        <v>1310</v>
      </c>
      <c r="C73" s="288">
        <v>11000</v>
      </c>
      <c r="D73" s="288">
        <v>10</v>
      </c>
      <c r="E73" s="289" t="s">
        <v>1311</v>
      </c>
      <c r="F73" s="263" t="s">
        <v>1184</v>
      </c>
      <c r="G73" s="263">
        <v>2</v>
      </c>
      <c r="H73" s="261">
        <v>1</v>
      </c>
      <c r="I73" s="261">
        <v>0</v>
      </c>
      <c r="J73" s="264">
        <v>0</v>
      </c>
      <c r="K73" s="1101"/>
    </row>
    <row r="74" spans="1:11">
      <c r="B74" s="266"/>
      <c r="C74" s="266"/>
      <c r="D74" s="266"/>
      <c r="E74" s="266"/>
      <c r="F74" s="267"/>
      <c r="G74" s="267"/>
      <c r="H74" s="266"/>
      <c r="I74" s="266"/>
      <c r="J74" s="266"/>
      <c r="K74" s="268"/>
    </row>
    <row r="75" spans="1:11" ht="15" thickBot="1"/>
    <row r="76" spans="1:11" ht="26.25" thickBot="1">
      <c r="A76" s="269"/>
      <c r="B76" s="1086" t="s">
        <v>8</v>
      </c>
      <c r="C76" s="1087"/>
      <c r="D76" s="1087"/>
      <c r="E76" s="1087"/>
      <c r="F76" s="1087"/>
      <c r="G76" s="1087"/>
      <c r="H76" s="1087"/>
      <c r="I76" s="1087"/>
      <c r="J76" s="1087"/>
      <c r="K76" s="239" t="s">
        <v>1312</v>
      </c>
    </row>
    <row r="77" spans="1:11" ht="39" thickBot="1">
      <c r="A77" s="270"/>
      <c r="B77" s="273" t="s">
        <v>1173</v>
      </c>
      <c r="C77" s="274" t="s">
        <v>304</v>
      </c>
      <c r="D77" s="274" t="s">
        <v>341</v>
      </c>
      <c r="E77" s="274" t="s">
        <v>1174</v>
      </c>
      <c r="F77" s="275" t="s">
        <v>1273</v>
      </c>
      <c r="G77" s="275" t="s">
        <v>1274</v>
      </c>
      <c r="H77" s="274" t="s">
        <v>1177</v>
      </c>
      <c r="I77" s="274" t="s">
        <v>1178</v>
      </c>
      <c r="J77" s="290" t="s">
        <v>1179</v>
      </c>
      <c r="K77" s="291" t="s">
        <v>2036</v>
      </c>
    </row>
    <row r="78" spans="1:11" ht="13.5" customHeight="1">
      <c r="A78" s="270"/>
      <c r="B78" s="292" t="s">
        <v>1313</v>
      </c>
      <c r="C78" s="293">
        <v>20000</v>
      </c>
      <c r="D78" s="294">
        <v>1</v>
      </c>
      <c r="E78" s="295" t="s">
        <v>1314</v>
      </c>
      <c r="F78" s="279" t="s">
        <v>1184</v>
      </c>
      <c r="G78" s="296">
        <v>2</v>
      </c>
      <c r="H78" s="296">
        <v>1</v>
      </c>
      <c r="I78" s="296">
        <v>0</v>
      </c>
      <c r="J78" s="297">
        <v>0</v>
      </c>
      <c r="K78" s="1088"/>
    </row>
    <row r="79" spans="1:11" ht="13.5" customHeight="1">
      <c r="A79" s="270"/>
      <c r="B79" s="298" t="s">
        <v>1315</v>
      </c>
      <c r="C79" s="299">
        <v>20500</v>
      </c>
      <c r="D79" s="300">
        <v>1</v>
      </c>
      <c r="E79" s="283" t="s">
        <v>1316</v>
      </c>
      <c r="F79" s="287" t="s">
        <v>1184</v>
      </c>
      <c r="G79" s="301">
        <v>2</v>
      </c>
      <c r="H79" s="301">
        <v>1</v>
      </c>
      <c r="I79" s="302">
        <v>0</v>
      </c>
      <c r="J79" s="303">
        <v>0</v>
      </c>
      <c r="K79" s="1090"/>
    </row>
    <row r="80" spans="1:11" ht="16.5" customHeight="1" thickBot="1">
      <c r="A80" s="271"/>
      <c r="B80" s="304" t="s">
        <v>1317</v>
      </c>
      <c r="C80" s="305">
        <v>21001</v>
      </c>
      <c r="D80" s="306">
        <v>1</v>
      </c>
      <c r="E80" s="289" t="s">
        <v>1318</v>
      </c>
      <c r="F80" s="288" t="s">
        <v>1184</v>
      </c>
      <c r="G80" s="307">
        <v>2</v>
      </c>
      <c r="H80" s="307">
        <v>1</v>
      </c>
      <c r="I80" s="307">
        <v>0</v>
      </c>
      <c r="J80" s="308">
        <v>0</v>
      </c>
      <c r="K80" s="1089"/>
    </row>
    <row r="82" spans="1:11" ht="15" thickBot="1"/>
    <row r="83" spans="1:11" ht="26.25" thickBot="1">
      <c r="B83" s="1086" t="s">
        <v>232</v>
      </c>
      <c r="C83" s="1087"/>
      <c r="D83" s="1087"/>
      <c r="E83" s="1087"/>
      <c r="F83" s="1087"/>
      <c r="G83" s="1087"/>
      <c r="H83" s="1087"/>
      <c r="I83" s="1087"/>
      <c r="J83" s="1087"/>
      <c r="K83" s="239" t="s">
        <v>1319</v>
      </c>
    </row>
    <row r="84" spans="1:11" ht="39" thickBot="1">
      <c r="B84" s="273" t="s">
        <v>1173</v>
      </c>
      <c r="C84" s="274" t="s">
        <v>304</v>
      </c>
      <c r="D84" s="274" t="s">
        <v>341</v>
      </c>
      <c r="E84" s="274" t="s">
        <v>1174</v>
      </c>
      <c r="F84" s="275" t="s">
        <v>1273</v>
      </c>
      <c r="G84" s="275" t="s">
        <v>1274</v>
      </c>
      <c r="H84" s="274" t="s">
        <v>1177</v>
      </c>
      <c r="I84" s="274" t="s">
        <v>1178</v>
      </c>
      <c r="J84" s="276" t="s">
        <v>1179</v>
      </c>
      <c r="K84" s="291" t="s">
        <v>2036</v>
      </c>
    </row>
    <row r="85" spans="1:11">
      <c r="A85" s="270"/>
      <c r="B85" s="292" t="s">
        <v>1320</v>
      </c>
      <c r="C85" s="293">
        <v>14</v>
      </c>
      <c r="D85" s="294">
        <v>13</v>
      </c>
      <c r="E85" s="309">
        <v>43307.421620370369</v>
      </c>
      <c r="F85" s="279" t="s">
        <v>1184</v>
      </c>
      <c r="G85" s="296">
        <v>3</v>
      </c>
      <c r="H85" s="296">
        <v>0</v>
      </c>
      <c r="I85" s="296">
        <v>0</v>
      </c>
      <c r="J85" s="297">
        <v>0</v>
      </c>
      <c r="K85" s="1088"/>
    </row>
    <row r="86" spans="1:11" ht="16.5" customHeight="1" thickBot="1">
      <c r="A86" s="271"/>
      <c r="B86" s="304" t="s">
        <v>1321</v>
      </c>
      <c r="C86" s="305">
        <v>14</v>
      </c>
      <c r="D86" s="306">
        <v>5</v>
      </c>
      <c r="E86" s="310">
        <v>43307.421620370369</v>
      </c>
      <c r="F86" s="288" t="s">
        <v>1184</v>
      </c>
      <c r="G86" s="307">
        <v>3</v>
      </c>
      <c r="H86" s="307">
        <v>0</v>
      </c>
      <c r="I86" s="307">
        <v>0</v>
      </c>
      <c r="J86" s="308">
        <v>0</v>
      </c>
      <c r="K86" s="1089"/>
    </row>
    <row r="88" spans="1:11" ht="15" thickBot="1"/>
    <row r="89" spans="1:11" ht="26.25" thickBot="1">
      <c r="A89" s="269"/>
      <c r="B89" s="1086" t="s">
        <v>2814</v>
      </c>
      <c r="C89" s="1087"/>
      <c r="D89" s="1087"/>
      <c r="E89" s="1087"/>
      <c r="F89" s="1087"/>
      <c r="G89" s="1087"/>
      <c r="H89" s="1087"/>
      <c r="I89" s="1087"/>
      <c r="J89" s="1087"/>
      <c r="K89" s="239" t="s">
        <v>1322</v>
      </c>
    </row>
    <row r="90" spans="1:11" ht="39" thickBot="1">
      <c r="A90" s="270"/>
      <c r="B90" s="273" t="s">
        <v>1173</v>
      </c>
      <c r="C90" s="274" t="s">
        <v>304</v>
      </c>
      <c r="D90" s="274" t="s">
        <v>341</v>
      </c>
      <c r="E90" s="274" t="s">
        <v>1174</v>
      </c>
      <c r="F90" s="275" t="s">
        <v>1273</v>
      </c>
      <c r="G90" s="275" t="s">
        <v>1274</v>
      </c>
      <c r="H90" s="274" t="s">
        <v>1177</v>
      </c>
      <c r="I90" s="274" t="s">
        <v>1178</v>
      </c>
      <c r="J90" s="290" t="s">
        <v>1179</v>
      </c>
      <c r="K90" s="291" t="s">
        <v>2036</v>
      </c>
    </row>
    <row r="91" spans="1:11">
      <c r="A91" s="270"/>
      <c r="B91" s="292" t="s">
        <v>1323</v>
      </c>
      <c r="C91" s="293">
        <v>10953</v>
      </c>
      <c r="D91" s="294">
        <v>1</v>
      </c>
      <c r="E91" s="309">
        <v>43307.421620370369</v>
      </c>
      <c r="F91" s="279" t="s">
        <v>1184</v>
      </c>
      <c r="G91" s="311">
        <v>3</v>
      </c>
      <c r="H91" s="311">
        <v>1</v>
      </c>
      <c r="I91" s="311">
        <v>0</v>
      </c>
      <c r="J91" s="312">
        <v>0</v>
      </c>
      <c r="K91" s="1093"/>
    </row>
    <row r="92" spans="1:11" ht="15.75" customHeight="1">
      <c r="A92" s="270"/>
      <c r="B92" s="298" t="s">
        <v>1324</v>
      </c>
      <c r="C92" s="313">
        <v>10954</v>
      </c>
      <c r="D92" s="314">
        <v>13</v>
      </c>
      <c r="E92" s="315">
        <v>43307.421620370369</v>
      </c>
      <c r="F92" s="287" t="s">
        <v>1184</v>
      </c>
      <c r="G92" s="316">
        <v>3</v>
      </c>
      <c r="H92" s="316">
        <v>1</v>
      </c>
      <c r="I92" s="316">
        <v>0</v>
      </c>
      <c r="J92" s="317">
        <v>0</v>
      </c>
      <c r="K92" s="1090"/>
    </row>
    <row r="93" spans="1:11" ht="16.5" customHeight="1" thickBot="1">
      <c r="A93" s="271"/>
      <c r="B93" s="304" t="s">
        <v>1325</v>
      </c>
      <c r="C93" s="305">
        <v>10956</v>
      </c>
      <c r="D93" s="306">
        <v>5</v>
      </c>
      <c r="E93" s="310">
        <v>43307.421620370369</v>
      </c>
      <c r="F93" s="288" t="s">
        <v>1184</v>
      </c>
      <c r="G93" s="318">
        <v>0</v>
      </c>
      <c r="H93" s="318">
        <v>1</v>
      </c>
      <c r="I93" s="318">
        <v>0</v>
      </c>
      <c r="J93" s="319">
        <v>0</v>
      </c>
      <c r="K93" s="1089"/>
    </row>
    <row r="95" spans="1:11" ht="15" thickBot="1"/>
    <row r="96" spans="1:11" ht="26.25" thickBot="1">
      <c r="A96" s="269"/>
      <c r="B96" s="1086" t="s">
        <v>2815</v>
      </c>
      <c r="C96" s="1087"/>
      <c r="D96" s="1087"/>
      <c r="E96" s="1087"/>
      <c r="F96" s="1087"/>
      <c r="G96" s="1087"/>
      <c r="H96" s="1087"/>
      <c r="I96" s="1087"/>
      <c r="J96" s="1087"/>
      <c r="K96" s="239" t="s">
        <v>1326</v>
      </c>
    </row>
    <row r="97" spans="1:11" ht="39" thickBot="1">
      <c r="A97" s="270"/>
      <c r="B97" s="273" t="s">
        <v>1173</v>
      </c>
      <c r="C97" s="274" t="s">
        <v>304</v>
      </c>
      <c r="D97" s="274" t="s">
        <v>341</v>
      </c>
      <c r="E97" s="274" t="s">
        <v>1174</v>
      </c>
      <c r="F97" s="275" t="s">
        <v>1273</v>
      </c>
      <c r="G97" s="275" t="s">
        <v>1274</v>
      </c>
      <c r="H97" s="274" t="s">
        <v>1177</v>
      </c>
      <c r="I97" s="274" t="s">
        <v>1178</v>
      </c>
      <c r="J97" s="276" t="s">
        <v>1179</v>
      </c>
      <c r="K97" s="291" t="s">
        <v>2036</v>
      </c>
    </row>
    <row r="98" spans="1:11">
      <c r="A98" s="270"/>
      <c r="B98" s="292" t="s">
        <v>1327</v>
      </c>
      <c r="C98" s="293">
        <v>10000</v>
      </c>
      <c r="D98" s="294">
        <v>1</v>
      </c>
      <c r="E98" s="320" t="s">
        <v>1328</v>
      </c>
      <c r="F98" s="279" t="s">
        <v>1184</v>
      </c>
      <c r="G98" s="296">
        <v>2</v>
      </c>
      <c r="H98" s="296">
        <v>1</v>
      </c>
      <c r="I98" s="296">
        <v>0</v>
      </c>
      <c r="J98" s="297">
        <v>0</v>
      </c>
      <c r="K98" s="1088"/>
    </row>
    <row r="99" spans="1:11" ht="15.75" customHeight="1">
      <c r="A99" s="270"/>
      <c r="B99" s="298" t="s">
        <v>1329</v>
      </c>
      <c r="C99" s="313">
        <v>9501</v>
      </c>
      <c r="D99" s="314">
        <v>1</v>
      </c>
      <c r="E99" s="321" t="s">
        <v>1330</v>
      </c>
      <c r="F99" s="287" t="s">
        <v>1184</v>
      </c>
      <c r="G99" s="302">
        <v>2</v>
      </c>
      <c r="H99" s="302">
        <v>1</v>
      </c>
      <c r="I99" s="302">
        <v>0</v>
      </c>
      <c r="J99" s="303">
        <v>0</v>
      </c>
      <c r="K99" s="1090"/>
    </row>
    <row r="100" spans="1:11" ht="15.75" customHeight="1">
      <c r="A100" s="270"/>
      <c r="B100" s="298" t="s">
        <v>1331</v>
      </c>
      <c r="C100" s="313">
        <v>9500</v>
      </c>
      <c r="D100" s="314">
        <v>2</v>
      </c>
      <c r="E100" s="321" t="s">
        <v>1332</v>
      </c>
      <c r="F100" s="287" t="s">
        <v>1184</v>
      </c>
      <c r="G100" s="302">
        <v>2</v>
      </c>
      <c r="H100" s="302">
        <v>1</v>
      </c>
      <c r="I100" s="302">
        <v>0</v>
      </c>
      <c r="J100" s="303">
        <v>0</v>
      </c>
      <c r="K100" s="1090"/>
    </row>
    <row r="101" spans="1:11" ht="15.75" customHeight="1">
      <c r="A101" s="270"/>
      <c r="B101" s="298" t="s">
        <v>1333</v>
      </c>
      <c r="C101" s="313">
        <v>10499</v>
      </c>
      <c r="D101" s="314">
        <v>4</v>
      </c>
      <c r="E101" s="321" t="s">
        <v>1334</v>
      </c>
      <c r="F101" s="287" t="s">
        <v>1184</v>
      </c>
      <c r="G101" s="302">
        <v>3</v>
      </c>
      <c r="H101" s="302">
        <v>1</v>
      </c>
      <c r="I101" s="302">
        <v>0</v>
      </c>
      <c r="J101" s="303">
        <v>0</v>
      </c>
      <c r="K101" s="1090"/>
    </row>
    <row r="102" spans="1:11" ht="15.75" customHeight="1">
      <c r="A102" s="270"/>
      <c r="B102" s="298" t="s">
        <v>1335</v>
      </c>
      <c r="C102" s="313">
        <v>10500</v>
      </c>
      <c r="D102" s="314">
        <v>5</v>
      </c>
      <c r="E102" s="321" t="s">
        <v>1336</v>
      </c>
      <c r="F102" s="287" t="s">
        <v>1184</v>
      </c>
      <c r="G102" s="302">
        <v>3</v>
      </c>
      <c r="H102" s="302">
        <v>1</v>
      </c>
      <c r="I102" s="302">
        <v>0</v>
      </c>
      <c r="J102" s="303">
        <v>0</v>
      </c>
      <c r="K102" s="1090"/>
    </row>
    <row r="103" spans="1:11" ht="15.75" customHeight="1">
      <c r="A103" s="270"/>
      <c r="B103" s="298" t="s">
        <v>1337</v>
      </c>
      <c r="C103" s="313">
        <v>10251</v>
      </c>
      <c r="D103" s="314">
        <v>1</v>
      </c>
      <c r="E103" s="321" t="s">
        <v>1338</v>
      </c>
      <c r="F103" s="287" t="s">
        <v>1184</v>
      </c>
      <c r="G103" s="302">
        <v>0</v>
      </c>
      <c r="H103" s="302">
        <v>1</v>
      </c>
      <c r="I103" s="302">
        <v>0</v>
      </c>
      <c r="J103" s="303">
        <v>0</v>
      </c>
      <c r="K103" s="1090"/>
    </row>
    <row r="104" spans="1:11" ht="15.75" customHeight="1">
      <c r="A104" s="270"/>
      <c r="B104" s="298" t="s">
        <v>1339</v>
      </c>
      <c r="C104" s="313">
        <v>10000</v>
      </c>
      <c r="D104" s="314">
        <v>1</v>
      </c>
      <c r="E104" s="321" t="s">
        <v>1340</v>
      </c>
      <c r="F104" s="287" t="s">
        <v>1184</v>
      </c>
      <c r="G104" s="302">
        <v>2</v>
      </c>
      <c r="H104" s="302">
        <v>1</v>
      </c>
      <c r="I104" s="302">
        <v>0</v>
      </c>
      <c r="J104" s="303">
        <v>0</v>
      </c>
      <c r="K104" s="1090"/>
    </row>
    <row r="105" spans="1:11" ht="15.75" customHeight="1">
      <c r="A105" s="270"/>
      <c r="B105" s="298" t="s">
        <v>1341</v>
      </c>
      <c r="C105" s="313">
        <v>10251</v>
      </c>
      <c r="D105" s="314">
        <v>1</v>
      </c>
      <c r="E105" s="321" t="s">
        <v>1342</v>
      </c>
      <c r="F105" s="287" t="s">
        <v>1184</v>
      </c>
      <c r="G105" s="302">
        <v>0</v>
      </c>
      <c r="H105" s="302">
        <v>1</v>
      </c>
      <c r="I105" s="302">
        <v>0</v>
      </c>
      <c r="J105" s="303">
        <v>0</v>
      </c>
      <c r="K105" s="1090"/>
    </row>
    <row r="106" spans="1:11" ht="15.75" customHeight="1">
      <c r="A106" s="270"/>
      <c r="B106" s="298" t="s">
        <v>1343</v>
      </c>
      <c r="C106" s="313">
        <v>10000</v>
      </c>
      <c r="D106" s="314">
        <v>1</v>
      </c>
      <c r="E106" s="321" t="s">
        <v>1344</v>
      </c>
      <c r="F106" s="287" t="s">
        <v>1184</v>
      </c>
      <c r="G106" s="302">
        <v>2</v>
      </c>
      <c r="H106" s="302">
        <v>1</v>
      </c>
      <c r="I106" s="302">
        <v>0</v>
      </c>
      <c r="J106" s="303">
        <v>0</v>
      </c>
      <c r="K106" s="1090"/>
    </row>
    <row r="107" spans="1:11" ht="15.75" customHeight="1">
      <c r="A107" s="270"/>
      <c r="B107" s="298" t="s">
        <v>1345</v>
      </c>
      <c r="C107" s="313">
        <v>10251</v>
      </c>
      <c r="D107" s="314">
        <v>1</v>
      </c>
      <c r="E107" s="321" t="s">
        <v>1346</v>
      </c>
      <c r="F107" s="287" t="s">
        <v>1184</v>
      </c>
      <c r="G107" s="302">
        <v>0</v>
      </c>
      <c r="H107" s="302">
        <v>1</v>
      </c>
      <c r="I107" s="302">
        <v>0</v>
      </c>
      <c r="J107" s="303">
        <v>0</v>
      </c>
      <c r="K107" s="1090"/>
    </row>
    <row r="108" spans="1:11" ht="15.75" customHeight="1">
      <c r="A108" s="270"/>
      <c r="B108" s="298" t="s">
        <v>1347</v>
      </c>
      <c r="C108" s="313">
        <v>10000</v>
      </c>
      <c r="D108" s="314">
        <v>1</v>
      </c>
      <c r="E108" s="321" t="s">
        <v>1348</v>
      </c>
      <c r="F108" s="287" t="s">
        <v>1184</v>
      </c>
      <c r="G108" s="302">
        <v>2</v>
      </c>
      <c r="H108" s="302">
        <v>1</v>
      </c>
      <c r="I108" s="302">
        <v>0</v>
      </c>
      <c r="J108" s="303">
        <v>0</v>
      </c>
      <c r="K108" s="1090"/>
    </row>
    <row r="109" spans="1:11" ht="15.75" customHeight="1">
      <c r="A109" s="270"/>
      <c r="B109" s="298" t="s">
        <v>1349</v>
      </c>
      <c r="C109" s="313">
        <v>10251</v>
      </c>
      <c r="D109" s="314">
        <v>1</v>
      </c>
      <c r="E109" s="321" t="s">
        <v>1350</v>
      </c>
      <c r="F109" s="287" t="s">
        <v>1184</v>
      </c>
      <c r="G109" s="302">
        <v>0</v>
      </c>
      <c r="H109" s="302">
        <v>1</v>
      </c>
      <c r="I109" s="302">
        <v>0</v>
      </c>
      <c r="J109" s="303">
        <v>0</v>
      </c>
      <c r="K109" s="1090"/>
    </row>
    <row r="110" spans="1:11" ht="15.75" customHeight="1">
      <c r="A110" s="270"/>
      <c r="B110" s="298" t="s">
        <v>1351</v>
      </c>
      <c r="C110" s="313">
        <v>10000</v>
      </c>
      <c r="D110" s="314">
        <v>1</v>
      </c>
      <c r="E110" s="321" t="s">
        <v>1352</v>
      </c>
      <c r="F110" s="287" t="s">
        <v>1184</v>
      </c>
      <c r="G110" s="302">
        <v>2</v>
      </c>
      <c r="H110" s="302">
        <v>1</v>
      </c>
      <c r="I110" s="302">
        <v>0</v>
      </c>
      <c r="J110" s="303">
        <v>0</v>
      </c>
      <c r="K110" s="1090"/>
    </row>
    <row r="111" spans="1:11" ht="15.75" customHeight="1">
      <c r="A111" s="270"/>
      <c r="B111" s="298" t="s">
        <v>1353</v>
      </c>
      <c r="C111" s="313">
        <v>10000</v>
      </c>
      <c r="D111" s="314">
        <v>1</v>
      </c>
      <c r="E111" s="321" t="s">
        <v>1354</v>
      </c>
      <c r="F111" s="287" t="s">
        <v>1184</v>
      </c>
      <c r="G111" s="302">
        <v>2</v>
      </c>
      <c r="H111" s="302">
        <v>1</v>
      </c>
      <c r="I111" s="302">
        <v>0</v>
      </c>
      <c r="J111" s="303">
        <v>0</v>
      </c>
      <c r="K111" s="1090"/>
    </row>
    <row r="112" spans="1:11" ht="16.5" customHeight="1" thickBot="1">
      <c r="A112" s="271"/>
      <c r="B112" s="304" t="s">
        <v>1355</v>
      </c>
      <c r="C112" s="305">
        <v>10000</v>
      </c>
      <c r="D112" s="306">
        <v>1</v>
      </c>
      <c r="E112" s="322" t="s">
        <v>1356</v>
      </c>
      <c r="F112" s="288" t="s">
        <v>1184</v>
      </c>
      <c r="G112" s="307">
        <v>2</v>
      </c>
      <c r="H112" s="307">
        <v>1</v>
      </c>
      <c r="I112" s="307">
        <v>0</v>
      </c>
      <c r="J112" s="308">
        <v>0</v>
      </c>
      <c r="K112" s="1089"/>
    </row>
    <row r="113" spans="1:11">
      <c r="B113" s="323"/>
      <c r="C113" s="324"/>
      <c r="D113" s="323"/>
      <c r="E113" s="325"/>
      <c r="F113" s="326"/>
      <c r="G113" s="327"/>
      <c r="H113" s="327"/>
      <c r="I113" s="327"/>
      <c r="J113" s="327"/>
      <c r="K113" s="328"/>
    </row>
    <row r="114" spans="1:11" ht="15" thickBot="1"/>
    <row r="115" spans="1:11" ht="26.25" thickBot="1">
      <c r="A115" s="269"/>
      <c r="B115" s="1086" t="s">
        <v>2816</v>
      </c>
      <c r="C115" s="1087"/>
      <c r="D115" s="1087"/>
      <c r="E115" s="1087"/>
      <c r="F115" s="1087"/>
      <c r="G115" s="1087"/>
      <c r="H115" s="1087"/>
      <c r="I115" s="1087"/>
      <c r="J115" s="1087"/>
      <c r="K115" s="239" t="s">
        <v>1357</v>
      </c>
    </row>
    <row r="116" spans="1:11" ht="39" thickBot="1">
      <c r="A116" s="270"/>
      <c r="B116" s="273" t="s">
        <v>1173</v>
      </c>
      <c r="C116" s="274" t="s">
        <v>304</v>
      </c>
      <c r="D116" s="274" t="s">
        <v>341</v>
      </c>
      <c r="E116" s="274" t="s">
        <v>1174</v>
      </c>
      <c r="F116" s="275" t="s">
        <v>1273</v>
      </c>
      <c r="G116" s="275" t="s">
        <v>1274</v>
      </c>
      <c r="H116" s="274" t="s">
        <v>1177</v>
      </c>
      <c r="I116" s="274" t="s">
        <v>1178</v>
      </c>
      <c r="J116" s="290" t="s">
        <v>1179</v>
      </c>
      <c r="K116" s="291" t="s">
        <v>2036</v>
      </c>
    </row>
    <row r="117" spans="1:11">
      <c r="A117" s="270"/>
      <c r="B117" s="292" t="s">
        <v>1358</v>
      </c>
      <c r="C117" s="293">
        <v>-405</v>
      </c>
      <c r="D117" s="294">
        <v>1</v>
      </c>
      <c r="E117" s="329" t="s">
        <v>1338</v>
      </c>
      <c r="F117" s="279" t="s">
        <v>1184</v>
      </c>
      <c r="G117" s="296">
        <v>2</v>
      </c>
      <c r="H117" s="296">
        <v>0</v>
      </c>
      <c r="I117" s="296">
        <v>0</v>
      </c>
      <c r="J117" s="297">
        <v>0</v>
      </c>
      <c r="K117" s="1088"/>
    </row>
    <row r="118" spans="1:11" ht="15.75" customHeight="1">
      <c r="A118" s="270"/>
      <c r="B118" s="298" t="s">
        <v>1359</v>
      </c>
      <c r="C118" s="313">
        <v>-406</v>
      </c>
      <c r="D118" s="314">
        <v>1</v>
      </c>
      <c r="E118" s="330" t="s">
        <v>1342</v>
      </c>
      <c r="F118" s="287" t="s">
        <v>1184</v>
      </c>
      <c r="G118" s="302">
        <v>2</v>
      </c>
      <c r="H118" s="302">
        <v>0</v>
      </c>
      <c r="I118" s="302">
        <v>0</v>
      </c>
      <c r="J118" s="303">
        <v>0</v>
      </c>
      <c r="K118" s="1090"/>
    </row>
    <row r="119" spans="1:11" ht="15.75" customHeight="1">
      <c r="A119" s="270"/>
      <c r="B119" s="298" t="s">
        <v>1360</v>
      </c>
      <c r="C119" s="313">
        <v>605</v>
      </c>
      <c r="D119" s="314">
        <v>1</v>
      </c>
      <c r="E119" s="330" t="s">
        <v>1346</v>
      </c>
      <c r="F119" s="287" t="s">
        <v>1184</v>
      </c>
      <c r="G119" s="302">
        <v>2</v>
      </c>
      <c r="H119" s="302">
        <v>0</v>
      </c>
      <c r="I119" s="302">
        <v>0</v>
      </c>
      <c r="J119" s="303">
        <v>0</v>
      </c>
      <c r="K119" s="1090"/>
    </row>
    <row r="120" spans="1:11" ht="16.5" customHeight="1" thickBot="1">
      <c r="A120" s="271"/>
      <c r="B120" s="304" t="s">
        <v>1361</v>
      </c>
      <c r="C120" s="305">
        <v>606</v>
      </c>
      <c r="D120" s="306">
        <v>1</v>
      </c>
      <c r="E120" s="331" t="s">
        <v>1350</v>
      </c>
      <c r="F120" s="288" t="s">
        <v>1184</v>
      </c>
      <c r="G120" s="307">
        <v>2</v>
      </c>
      <c r="H120" s="307">
        <v>0</v>
      </c>
      <c r="I120" s="307">
        <v>0</v>
      </c>
      <c r="J120" s="308">
        <v>0</v>
      </c>
      <c r="K120" s="1089"/>
    </row>
    <row r="122" spans="1:11" ht="15" thickBot="1"/>
    <row r="123" spans="1:11" ht="26.25" thickBot="1">
      <c r="A123" s="269"/>
      <c r="B123" s="1094" t="s">
        <v>2817</v>
      </c>
      <c r="C123" s="1095"/>
      <c r="D123" s="1095"/>
      <c r="E123" s="1095"/>
      <c r="F123" s="1095"/>
      <c r="G123" s="1095"/>
      <c r="H123" s="1095"/>
      <c r="I123" s="1095"/>
      <c r="J123" s="1095"/>
      <c r="K123" s="239" t="s">
        <v>1362</v>
      </c>
    </row>
    <row r="124" spans="1:11" ht="39" thickBot="1">
      <c r="A124" s="270"/>
      <c r="B124" s="273" t="s">
        <v>1173</v>
      </c>
      <c r="C124" s="274" t="s">
        <v>304</v>
      </c>
      <c r="D124" s="274" t="s">
        <v>341</v>
      </c>
      <c r="E124" s="274" t="s">
        <v>1174</v>
      </c>
      <c r="F124" s="275" t="s">
        <v>1273</v>
      </c>
      <c r="G124" s="275" t="s">
        <v>1274</v>
      </c>
      <c r="H124" s="274" t="s">
        <v>1177</v>
      </c>
      <c r="I124" s="274" t="s">
        <v>1178</v>
      </c>
      <c r="J124" s="276" t="s">
        <v>1179</v>
      </c>
      <c r="K124" s="291" t="s">
        <v>2036</v>
      </c>
    </row>
    <row r="125" spans="1:11">
      <c r="A125" s="270"/>
      <c r="B125" s="332" t="s">
        <v>1363</v>
      </c>
      <c r="C125" s="293">
        <v>19100</v>
      </c>
      <c r="D125" s="294">
        <v>10</v>
      </c>
      <c r="E125" s="329" t="s">
        <v>1364</v>
      </c>
      <c r="F125" s="279" t="s">
        <v>1184</v>
      </c>
      <c r="G125" s="296">
        <v>2</v>
      </c>
      <c r="H125" s="296">
        <v>2</v>
      </c>
      <c r="I125" s="296">
        <v>0</v>
      </c>
      <c r="J125" s="297">
        <v>0</v>
      </c>
      <c r="K125" s="1096"/>
    </row>
    <row r="126" spans="1:11" ht="15.75" customHeight="1">
      <c r="A126" s="270"/>
      <c r="B126" s="333" t="s">
        <v>1363</v>
      </c>
      <c r="C126" s="313">
        <v>19100</v>
      </c>
      <c r="D126" s="314">
        <v>10</v>
      </c>
      <c r="E126" s="330" t="s">
        <v>1364</v>
      </c>
      <c r="F126" s="287" t="s">
        <v>1184</v>
      </c>
      <c r="G126" s="302">
        <v>3</v>
      </c>
      <c r="H126" s="302">
        <v>3</v>
      </c>
      <c r="I126" s="302">
        <v>0</v>
      </c>
      <c r="J126" s="303">
        <v>0</v>
      </c>
      <c r="K126" s="1097"/>
    </row>
    <row r="127" spans="1:11" ht="15.75" customHeight="1">
      <c r="A127" s="270"/>
      <c r="B127" s="333" t="s">
        <v>1363</v>
      </c>
      <c r="C127" s="313">
        <v>19100</v>
      </c>
      <c r="D127" s="314">
        <v>11</v>
      </c>
      <c r="E127" s="330" t="s">
        <v>1364</v>
      </c>
      <c r="F127" s="287" t="s">
        <v>1184</v>
      </c>
      <c r="G127" s="302">
        <v>2</v>
      </c>
      <c r="H127" s="302">
        <v>2</v>
      </c>
      <c r="I127" s="302">
        <v>0</v>
      </c>
      <c r="J127" s="303">
        <v>0</v>
      </c>
      <c r="K127" s="1097"/>
    </row>
    <row r="128" spans="1:11" ht="15.75" customHeight="1">
      <c r="A128" s="270"/>
      <c r="B128" s="333" t="s">
        <v>1363</v>
      </c>
      <c r="C128" s="313">
        <v>19100</v>
      </c>
      <c r="D128" s="314">
        <v>36</v>
      </c>
      <c r="E128" s="330" t="s">
        <v>1364</v>
      </c>
      <c r="F128" s="287" t="s">
        <v>1184</v>
      </c>
      <c r="G128" s="302">
        <v>3</v>
      </c>
      <c r="H128" s="302">
        <v>3</v>
      </c>
      <c r="I128" s="302">
        <v>0</v>
      </c>
      <c r="J128" s="303">
        <v>0</v>
      </c>
      <c r="K128" s="1097"/>
    </row>
    <row r="129" spans="1:11" ht="16.5" customHeight="1" thickBot="1">
      <c r="A129" s="271"/>
      <c r="B129" s="334" t="s">
        <v>1363</v>
      </c>
      <c r="C129" s="305">
        <v>19100</v>
      </c>
      <c r="D129" s="306">
        <v>25</v>
      </c>
      <c r="E129" s="331" t="s">
        <v>1364</v>
      </c>
      <c r="F129" s="288" t="s">
        <v>1184</v>
      </c>
      <c r="G129" s="307">
        <v>2</v>
      </c>
      <c r="H129" s="307">
        <v>2</v>
      </c>
      <c r="I129" s="307">
        <v>0</v>
      </c>
      <c r="J129" s="308">
        <v>0</v>
      </c>
      <c r="K129" s="1098"/>
    </row>
    <row r="130" spans="1:11">
      <c r="B130" s="323"/>
      <c r="C130" s="324"/>
      <c r="D130" s="323"/>
      <c r="E130" s="325"/>
      <c r="F130" s="326"/>
      <c r="G130" s="327"/>
      <c r="H130" s="327"/>
      <c r="I130" s="327"/>
      <c r="J130" s="327"/>
      <c r="K130" s="328"/>
    </row>
    <row r="131" spans="1:11" ht="15" thickBot="1"/>
    <row r="132" spans="1:11" ht="26.25" thickBot="1">
      <c r="A132" s="269"/>
      <c r="B132" s="1094" t="s">
        <v>2818</v>
      </c>
      <c r="C132" s="1095"/>
      <c r="D132" s="1095"/>
      <c r="E132" s="1095"/>
      <c r="F132" s="1095"/>
      <c r="G132" s="1095"/>
      <c r="H132" s="1095"/>
      <c r="I132" s="1095"/>
      <c r="J132" s="1095"/>
      <c r="K132" s="239" t="s">
        <v>2829</v>
      </c>
    </row>
    <row r="133" spans="1:11" ht="39" thickBot="1">
      <c r="A133" s="270"/>
      <c r="B133" s="273" t="s">
        <v>1173</v>
      </c>
      <c r="C133" s="274" t="s">
        <v>304</v>
      </c>
      <c r="D133" s="274" t="s">
        <v>341</v>
      </c>
      <c r="E133" s="274" t="s">
        <v>1174</v>
      </c>
      <c r="F133" s="275" t="s">
        <v>1273</v>
      </c>
      <c r="G133" s="275" t="s">
        <v>1274</v>
      </c>
      <c r="H133" s="274" t="s">
        <v>1177</v>
      </c>
      <c r="I133" s="274" t="s">
        <v>1178</v>
      </c>
      <c r="J133" s="276" t="s">
        <v>1179</v>
      </c>
      <c r="K133" s="291" t="s">
        <v>2036</v>
      </c>
    </row>
    <row r="134" spans="1:11">
      <c r="A134" s="270"/>
      <c r="B134" s="292" t="s">
        <v>1365</v>
      </c>
      <c r="C134" s="293">
        <v>19200</v>
      </c>
      <c r="D134" s="294">
        <v>10</v>
      </c>
      <c r="E134" s="329" t="s">
        <v>1364</v>
      </c>
      <c r="F134" s="279" t="s">
        <v>1184</v>
      </c>
      <c r="G134" s="296">
        <v>2</v>
      </c>
      <c r="H134" s="296">
        <v>2</v>
      </c>
      <c r="I134" s="296">
        <v>0</v>
      </c>
      <c r="J134" s="297">
        <v>0</v>
      </c>
      <c r="K134" s="1096"/>
    </row>
    <row r="135" spans="1:11" ht="15.75" customHeight="1">
      <c r="A135" s="270"/>
      <c r="B135" s="298" t="s">
        <v>1366</v>
      </c>
      <c r="C135" s="313">
        <v>19200</v>
      </c>
      <c r="D135" s="314">
        <v>10</v>
      </c>
      <c r="E135" s="330" t="s">
        <v>1364</v>
      </c>
      <c r="F135" s="287" t="s">
        <v>1184</v>
      </c>
      <c r="G135" s="302">
        <v>3</v>
      </c>
      <c r="H135" s="302">
        <v>3</v>
      </c>
      <c r="I135" s="302">
        <v>0</v>
      </c>
      <c r="J135" s="303">
        <v>0</v>
      </c>
      <c r="K135" s="1097"/>
    </row>
    <row r="136" spans="1:11" ht="15.75" customHeight="1">
      <c r="A136" s="270"/>
      <c r="B136" s="298" t="s">
        <v>1366</v>
      </c>
      <c r="C136" s="313">
        <v>19200</v>
      </c>
      <c r="D136" s="314">
        <v>25</v>
      </c>
      <c r="E136" s="330" t="s">
        <v>1364</v>
      </c>
      <c r="F136" s="287" t="s">
        <v>1184</v>
      </c>
      <c r="G136" s="302">
        <v>2</v>
      </c>
      <c r="H136" s="302">
        <v>2</v>
      </c>
      <c r="I136" s="302">
        <v>0</v>
      </c>
      <c r="J136" s="303">
        <v>0</v>
      </c>
      <c r="K136" s="1097"/>
    </row>
    <row r="137" spans="1:11" ht="15.75" customHeight="1">
      <c r="A137" s="270"/>
      <c r="B137" s="298" t="s">
        <v>1366</v>
      </c>
      <c r="C137" s="313">
        <v>19200</v>
      </c>
      <c r="D137" s="314">
        <v>36</v>
      </c>
      <c r="E137" s="330" t="s">
        <v>1364</v>
      </c>
      <c r="F137" s="287" t="s">
        <v>1184</v>
      </c>
      <c r="G137" s="302">
        <v>3</v>
      </c>
      <c r="H137" s="302">
        <v>3</v>
      </c>
      <c r="I137" s="302">
        <v>0</v>
      </c>
      <c r="J137" s="303">
        <v>0</v>
      </c>
      <c r="K137" s="1097"/>
    </row>
    <row r="138" spans="1:11" ht="16.5" customHeight="1" thickBot="1">
      <c r="A138" s="271"/>
      <c r="B138" s="304" t="s">
        <v>1366</v>
      </c>
      <c r="C138" s="305">
        <v>19200</v>
      </c>
      <c r="D138" s="306">
        <v>11</v>
      </c>
      <c r="E138" s="331" t="s">
        <v>1364</v>
      </c>
      <c r="F138" s="288" t="s">
        <v>1184</v>
      </c>
      <c r="G138" s="307">
        <v>2</v>
      </c>
      <c r="H138" s="307">
        <v>2</v>
      </c>
      <c r="I138" s="307">
        <v>0</v>
      </c>
      <c r="J138" s="308">
        <v>0</v>
      </c>
      <c r="K138" s="1098"/>
    </row>
    <row r="139" spans="1:11">
      <c r="B139" s="323"/>
      <c r="C139" s="324"/>
      <c r="D139" s="323"/>
      <c r="E139" s="325"/>
      <c r="F139" s="326"/>
      <c r="G139" s="327"/>
      <c r="H139" s="327"/>
      <c r="I139" s="327"/>
      <c r="J139" s="327"/>
      <c r="K139" s="328"/>
    </row>
    <row r="140" spans="1:11" ht="15" thickBot="1"/>
    <row r="141" spans="1:11" ht="26.25" thickBot="1">
      <c r="A141" s="269"/>
      <c r="B141" s="1086" t="s">
        <v>2819</v>
      </c>
      <c r="C141" s="1087"/>
      <c r="D141" s="1087"/>
      <c r="E141" s="1087"/>
      <c r="F141" s="1087"/>
      <c r="G141" s="1087"/>
      <c r="H141" s="1087"/>
      <c r="I141" s="1087"/>
      <c r="J141" s="1087"/>
      <c r="K141" s="239" t="s">
        <v>2828</v>
      </c>
    </row>
    <row r="142" spans="1:11" ht="39" thickBot="1">
      <c r="A142" s="270"/>
      <c r="B142" s="273" t="s">
        <v>1173</v>
      </c>
      <c r="C142" s="274" t="s">
        <v>304</v>
      </c>
      <c r="D142" s="274" t="s">
        <v>341</v>
      </c>
      <c r="E142" s="274" t="s">
        <v>1174</v>
      </c>
      <c r="F142" s="275" t="s">
        <v>1273</v>
      </c>
      <c r="G142" s="275" t="s">
        <v>1274</v>
      </c>
      <c r="H142" s="274" t="s">
        <v>1177</v>
      </c>
      <c r="I142" s="274" t="s">
        <v>1178</v>
      </c>
      <c r="J142" s="276" t="s">
        <v>1179</v>
      </c>
      <c r="K142" s="291" t="s">
        <v>2036</v>
      </c>
    </row>
    <row r="143" spans="1:11">
      <c r="A143" s="270"/>
      <c r="B143" s="292" t="s">
        <v>1367</v>
      </c>
      <c r="C143" s="293">
        <v>20000</v>
      </c>
      <c r="D143" s="294">
        <v>1</v>
      </c>
      <c r="E143" s="329" t="s">
        <v>1368</v>
      </c>
      <c r="F143" s="279" t="s">
        <v>1184</v>
      </c>
      <c r="G143" s="296">
        <v>0</v>
      </c>
      <c r="H143" s="335">
        <v>4</v>
      </c>
      <c r="I143" s="335">
        <v>2</v>
      </c>
      <c r="J143" s="297">
        <v>1</v>
      </c>
      <c r="K143" s="1088"/>
    </row>
    <row r="144" spans="1:11" ht="15.75" customHeight="1">
      <c r="A144" s="270"/>
      <c r="B144" s="298" t="s">
        <v>1369</v>
      </c>
      <c r="C144" s="313">
        <v>20000</v>
      </c>
      <c r="D144" s="314">
        <v>1</v>
      </c>
      <c r="E144" s="330" t="s">
        <v>1370</v>
      </c>
      <c r="F144" s="287" t="s">
        <v>1184</v>
      </c>
      <c r="G144" s="302">
        <v>0</v>
      </c>
      <c r="H144" s="336">
        <v>4</v>
      </c>
      <c r="I144" s="336">
        <v>2</v>
      </c>
      <c r="J144" s="303">
        <v>1</v>
      </c>
      <c r="K144" s="1090"/>
    </row>
    <row r="145" spans="1:11" ht="15.75" customHeight="1">
      <c r="A145" s="270"/>
      <c r="B145" s="298" t="s">
        <v>1371</v>
      </c>
      <c r="C145" s="313">
        <v>20500</v>
      </c>
      <c r="D145" s="314">
        <v>1</v>
      </c>
      <c r="E145" s="330" t="s">
        <v>1372</v>
      </c>
      <c r="F145" s="287" t="s">
        <v>1184</v>
      </c>
      <c r="G145" s="302">
        <v>2</v>
      </c>
      <c r="H145" s="336">
        <v>1</v>
      </c>
      <c r="I145" s="336">
        <v>0</v>
      </c>
      <c r="J145" s="303">
        <v>0</v>
      </c>
      <c r="K145" s="1090"/>
    </row>
    <row r="146" spans="1:11" ht="16.5" customHeight="1" thickBot="1">
      <c r="A146" s="271"/>
      <c r="B146" s="304" t="s">
        <v>1373</v>
      </c>
      <c r="C146" s="305">
        <v>21001</v>
      </c>
      <c r="D146" s="306">
        <v>1</v>
      </c>
      <c r="E146" s="331" t="s">
        <v>1374</v>
      </c>
      <c r="F146" s="288" t="s">
        <v>1184</v>
      </c>
      <c r="G146" s="307">
        <v>2</v>
      </c>
      <c r="H146" s="337">
        <v>1</v>
      </c>
      <c r="I146" s="337">
        <v>0</v>
      </c>
      <c r="J146" s="308">
        <v>0</v>
      </c>
      <c r="K146" s="1089"/>
    </row>
    <row r="147" spans="1:11">
      <c r="B147" s="323"/>
      <c r="C147" s="324"/>
      <c r="D147" s="323"/>
      <c r="E147" s="325"/>
      <c r="F147" s="326"/>
      <c r="G147" s="327"/>
      <c r="H147" s="327"/>
      <c r="I147" s="327"/>
      <c r="J147" s="327"/>
      <c r="K147" s="328"/>
    </row>
    <row r="148" spans="1:11" ht="15" thickBot="1"/>
    <row r="149" spans="1:11" ht="26.25" thickBot="1">
      <c r="A149" s="269"/>
      <c r="B149" s="1091" t="s">
        <v>2820</v>
      </c>
      <c r="C149" s="1092"/>
      <c r="D149" s="1092"/>
      <c r="E149" s="1092"/>
      <c r="F149" s="1092"/>
      <c r="G149" s="1092"/>
      <c r="H149" s="1092"/>
      <c r="I149" s="1092"/>
      <c r="J149" s="1092"/>
      <c r="K149" s="239" t="s">
        <v>2827</v>
      </c>
    </row>
    <row r="150" spans="1:11" ht="39" thickBot="1">
      <c r="A150" s="270"/>
      <c r="B150" s="273" t="s">
        <v>1173</v>
      </c>
      <c r="C150" s="274" t="s">
        <v>304</v>
      </c>
      <c r="D150" s="274" t="s">
        <v>341</v>
      </c>
      <c r="E150" s="274" t="s">
        <v>1174</v>
      </c>
      <c r="F150" s="275" t="s">
        <v>1273</v>
      </c>
      <c r="G150" s="275" t="s">
        <v>1274</v>
      </c>
      <c r="H150" s="274" t="s">
        <v>1177</v>
      </c>
      <c r="I150" s="274" t="s">
        <v>1178</v>
      </c>
      <c r="J150" s="276" t="s">
        <v>1179</v>
      </c>
      <c r="K150" s="291" t="s">
        <v>2036</v>
      </c>
    </row>
    <row r="151" spans="1:11">
      <c r="A151" s="270"/>
      <c r="B151" s="292" t="s">
        <v>1375</v>
      </c>
      <c r="C151" s="293">
        <v>12000</v>
      </c>
      <c r="D151" s="294">
        <v>10</v>
      </c>
      <c r="E151" s="329" t="s">
        <v>1376</v>
      </c>
      <c r="F151" s="279" t="s">
        <v>1377</v>
      </c>
      <c r="G151" s="296">
        <v>2</v>
      </c>
      <c r="H151" s="296">
        <v>1</v>
      </c>
      <c r="I151" s="296">
        <v>0</v>
      </c>
      <c r="J151" s="297">
        <v>0</v>
      </c>
      <c r="K151" s="1088"/>
    </row>
    <row r="152" spans="1:11" ht="15.75" customHeight="1">
      <c r="A152" s="270"/>
      <c r="B152" s="298" t="s">
        <v>1378</v>
      </c>
      <c r="C152" s="313">
        <v>12000</v>
      </c>
      <c r="D152" s="314">
        <v>10</v>
      </c>
      <c r="E152" s="330" t="s">
        <v>1379</v>
      </c>
      <c r="F152" s="287" t="s">
        <v>1377</v>
      </c>
      <c r="G152" s="302">
        <v>2</v>
      </c>
      <c r="H152" s="302">
        <v>1</v>
      </c>
      <c r="I152" s="302">
        <v>0</v>
      </c>
      <c r="J152" s="303">
        <v>0</v>
      </c>
      <c r="K152" s="1090"/>
    </row>
    <row r="153" spans="1:11" ht="15.75" customHeight="1">
      <c r="A153" s="270"/>
      <c r="B153" s="298" t="s">
        <v>1378</v>
      </c>
      <c r="C153" s="313">
        <v>12000</v>
      </c>
      <c r="D153" s="314">
        <v>10</v>
      </c>
      <c r="E153" s="330" t="s">
        <v>1379</v>
      </c>
      <c r="F153" s="287" t="s">
        <v>1377</v>
      </c>
      <c r="G153" s="302">
        <v>2</v>
      </c>
      <c r="H153" s="302">
        <v>1</v>
      </c>
      <c r="I153" s="302">
        <v>0</v>
      </c>
      <c r="J153" s="303">
        <v>0</v>
      </c>
      <c r="K153" s="1090"/>
    </row>
    <row r="154" spans="1:11" ht="15.75" customHeight="1">
      <c r="A154" s="270"/>
      <c r="B154" s="298" t="s">
        <v>1378</v>
      </c>
      <c r="C154" s="313">
        <v>12000</v>
      </c>
      <c r="D154" s="314">
        <v>10</v>
      </c>
      <c r="E154" s="330" t="s">
        <v>1379</v>
      </c>
      <c r="F154" s="287" t="s">
        <v>1377</v>
      </c>
      <c r="G154" s="302">
        <v>2</v>
      </c>
      <c r="H154" s="302">
        <v>1</v>
      </c>
      <c r="I154" s="302">
        <v>0</v>
      </c>
      <c r="J154" s="303">
        <v>0</v>
      </c>
      <c r="K154" s="1090"/>
    </row>
    <row r="155" spans="1:11" ht="15.75" customHeight="1">
      <c r="A155" s="270"/>
      <c r="B155" s="298" t="s">
        <v>1378</v>
      </c>
      <c r="C155" s="313">
        <v>12000</v>
      </c>
      <c r="D155" s="314">
        <v>10</v>
      </c>
      <c r="E155" s="330" t="s">
        <v>1379</v>
      </c>
      <c r="F155" s="287" t="s">
        <v>1377</v>
      </c>
      <c r="G155" s="302">
        <v>2</v>
      </c>
      <c r="H155" s="302">
        <v>1</v>
      </c>
      <c r="I155" s="302">
        <v>0</v>
      </c>
      <c r="J155" s="303">
        <v>0</v>
      </c>
      <c r="K155" s="1090"/>
    </row>
    <row r="156" spans="1:11" ht="15.75" customHeight="1">
      <c r="A156" s="270"/>
      <c r="B156" s="298" t="s">
        <v>1378</v>
      </c>
      <c r="C156" s="313">
        <v>11000</v>
      </c>
      <c r="D156" s="314">
        <v>50</v>
      </c>
      <c r="E156" s="330" t="s">
        <v>1380</v>
      </c>
      <c r="F156" s="287" t="s">
        <v>1381</v>
      </c>
      <c r="G156" s="302"/>
      <c r="H156" s="302"/>
      <c r="I156" s="302"/>
      <c r="J156" s="303"/>
      <c r="K156" s="1090"/>
    </row>
    <row r="157" spans="1:11" ht="15.75" customHeight="1">
      <c r="A157" s="270"/>
      <c r="B157" s="298" t="s">
        <v>1378</v>
      </c>
      <c r="C157" s="313">
        <v>11000</v>
      </c>
      <c r="D157" s="314">
        <v>50</v>
      </c>
      <c r="E157" s="330" t="s">
        <v>1382</v>
      </c>
      <c r="F157" s="287" t="s">
        <v>1377</v>
      </c>
      <c r="G157" s="302"/>
      <c r="H157" s="302"/>
      <c r="I157" s="302"/>
      <c r="J157" s="303"/>
      <c r="K157" s="1090"/>
    </row>
    <row r="158" spans="1:11" ht="15.75" customHeight="1">
      <c r="A158" s="270"/>
      <c r="B158" s="298" t="s">
        <v>1378</v>
      </c>
      <c r="C158" s="313">
        <v>10000</v>
      </c>
      <c r="D158" s="300">
        <v>40</v>
      </c>
      <c r="E158" s="330" t="s">
        <v>1382</v>
      </c>
      <c r="F158" s="287" t="s">
        <v>1381</v>
      </c>
      <c r="G158" s="301"/>
      <c r="H158" s="301"/>
      <c r="I158" s="301"/>
      <c r="J158" s="338"/>
      <c r="K158" s="1090"/>
    </row>
    <row r="159" spans="1:11" ht="16.5" customHeight="1" thickBot="1">
      <c r="A159" s="271"/>
      <c r="B159" s="304" t="s">
        <v>1378</v>
      </c>
      <c r="C159" s="305">
        <v>10000</v>
      </c>
      <c r="D159" s="306">
        <v>40</v>
      </c>
      <c r="E159" s="331" t="s">
        <v>1383</v>
      </c>
      <c r="F159" s="288" t="s">
        <v>1384</v>
      </c>
      <c r="G159" s="307"/>
      <c r="H159" s="307"/>
      <c r="I159" s="307"/>
      <c r="J159" s="308"/>
      <c r="K159" s="1089"/>
    </row>
    <row r="160" spans="1:11">
      <c r="B160" s="323"/>
      <c r="C160" s="324"/>
      <c r="D160" s="323"/>
      <c r="E160" s="325"/>
      <c r="F160" s="326"/>
      <c r="G160" s="327"/>
      <c r="H160" s="327"/>
      <c r="I160" s="327"/>
      <c r="J160" s="327"/>
      <c r="K160" s="328"/>
    </row>
    <row r="161" spans="1:11" ht="15" thickBot="1"/>
    <row r="162" spans="1:11" ht="26.25" thickBot="1">
      <c r="A162" s="269"/>
      <c r="B162" s="1086" t="s">
        <v>2821</v>
      </c>
      <c r="C162" s="1087"/>
      <c r="D162" s="1087"/>
      <c r="E162" s="1087"/>
      <c r="F162" s="1087"/>
      <c r="G162" s="1087"/>
      <c r="H162" s="1087"/>
      <c r="I162" s="1087"/>
      <c r="J162" s="1087"/>
      <c r="K162" s="239" t="s">
        <v>2826</v>
      </c>
    </row>
    <row r="163" spans="1:11" ht="39" thickBot="1">
      <c r="A163" s="270"/>
      <c r="B163" s="273" t="s">
        <v>1173</v>
      </c>
      <c r="C163" s="274" t="s">
        <v>304</v>
      </c>
      <c r="D163" s="274" t="s">
        <v>341</v>
      </c>
      <c r="E163" s="274" t="s">
        <v>1174</v>
      </c>
      <c r="F163" s="275" t="s">
        <v>1273</v>
      </c>
      <c r="G163" s="275" t="s">
        <v>1274</v>
      </c>
      <c r="H163" s="274" t="s">
        <v>1177</v>
      </c>
      <c r="I163" s="274" t="s">
        <v>1178</v>
      </c>
      <c r="J163" s="290" t="s">
        <v>1179</v>
      </c>
      <c r="K163" s="291" t="s">
        <v>2036</v>
      </c>
    </row>
    <row r="164" spans="1:11" ht="15" thickBot="1">
      <c r="A164" s="271"/>
      <c r="B164" s="339" t="s">
        <v>1385</v>
      </c>
      <c r="C164" s="340">
        <v>10100</v>
      </c>
      <c r="D164" s="341">
        <v>1</v>
      </c>
      <c r="E164" s="342" t="s">
        <v>1386</v>
      </c>
      <c r="F164" s="277" t="s">
        <v>1387</v>
      </c>
      <c r="G164" s="343">
        <v>2</v>
      </c>
      <c r="H164" s="343">
        <v>1</v>
      </c>
      <c r="I164" s="343">
        <v>0</v>
      </c>
      <c r="J164" s="344">
        <v>0</v>
      </c>
      <c r="K164" s="616"/>
    </row>
    <row r="166" spans="1:11" ht="15" thickBot="1"/>
    <row r="167" spans="1:11" ht="26.25" thickBot="1">
      <c r="A167" s="269"/>
      <c r="B167" s="1086" t="s">
        <v>2822</v>
      </c>
      <c r="C167" s="1087"/>
      <c r="D167" s="1087"/>
      <c r="E167" s="1087"/>
      <c r="F167" s="1087"/>
      <c r="G167" s="1087"/>
      <c r="H167" s="1087"/>
      <c r="I167" s="1087"/>
      <c r="J167" s="1087"/>
      <c r="K167" s="239" t="s">
        <v>2825</v>
      </c>
    </row>
    <row r="168" spans="1:11" ht="39" thickBot="1">
      <c r="A168" s="270"/>
      <c r="B168" s="273" t="s">
        <v>1173</v>
      </c>
      <c r="C168" s="274" t="s">
        <v>304</v>
      </c>
      <c r="D168" s="274" t="s">
        <v>341</v>
      </c>
      <c r="E168" s="274" t="s">
        <v>1174</v>
      </c>
      <c r="F168" s="275" t="s">
        <v>1273</v>
      </c>
      <c r="G168" s="275" t="s">
        <v>1274</v>
      </c>
      <c r="H168" s="274" t="s">
        <v>1177</v>
      </c>
      <c r="I168" s="274" t="s">
        <v>1178</v>
      </c>
      <c r="J168" s="290" t="s">
        <v>1179</v>
      </c>
      <c r="K168" s="291" t="s">
        <v>2036</v>
      </c>
    </row>
    <row r="169" spans="1:11">
      <c r="A169" s="270"/>
      <c r="B169" s="292" t="s">
        <v>1388</v>
      </c>
      <c r="C169" s="293">
        <v>7971</v>
      </c>
      <c r="D169" s="294">
        <v>10</v>
      </c>
      <c r="E169" s="329" t="s">
        <v>1389</v>
      </c>
      <c r="F169" s="279" t="s">
        <v>1184</v>
      </c>
      <c r="G169" s="296">
        <v>0</v>
      </c>
      <c r="H169" s="296">
        <v>1</v>
      </c>
      <c r="I169" s="296">
        <v>0</v>
      </c>
      <c r="J169" s="297">
        <v>0</v>
      </c>
      <c r="K169" s="1088"/>
    </row>
    <row r="170" spans="1:11" ht="15.75" customHeight="1">
      <c r="A170" s="270"/>
      <c r="B170" s="345" t="s">
        <v>1390</v>
      </c>
      <c r="C170" s="287">
        <v>7918</v>
      </c>
      <c r="D170" s="287">
        <v>10</v>
      </c>
      <c r="E170" s="330" t="s">
        <v>1391</v>
      </c>
      <c r="F170" s="255" t="s">
        <v>1184</v>
      </c>
      <c r="G170" s="287">
        <v>0</v>
      </c>
      <c r="H170" s="287">
        <v>1</v>
      </c>
      <c r="I170" s="287">
        <v>0</v>
      </c>
      <c r="J170" s="346">
        <v>0</v>
      </c>
      <c r="K170" s="1090"/>
    </row>
    <row r="171" spans="1:11" ht="16.5" customHeight="1" thickBot="1">
      <c r="A171" s="271"/>
      <c r="B171" s="347" t="s">
        <v>1392</v>
      </c>
      <c r="C171" s="288">
        <v>7972</v>
      </c>
      <c r="D171" s="288">
        <v>10</v>
      </c>
      <c r="E171" s="331" t="s">
        <v>1393</v>
      </c>
      <c r="F171" s="261" t="s">
        <v>1184</v>
      </c>
      <c r="G171" s="288">
        <v>0</v>
      </c>
      <c r="H171" s="288">
        <v>1</v>
      </c>
      <c r="I171" s="288">
        <v>0</v>
      </c>
      <c r="J171" s="348">
        <v>0</v>
      </c>
      <c r="K171" s="1089"/>
    </row>
    <row r="173" spans="1:11" ht="15" thickBot="1"/>
    <row r="174" spans="1:11" ht="26.25" thickBot="1">
      <c r="A174" s="349"/>
      <c r="B174" s="1086" t="s">
        <v>2823</v>
      </c>
      <c r="C174" s="1087"/>
      <c r="D174" s="1087"/>
      <c r="E174" s="1087"/>
      <c r="F174" s="1087"/>
      <c r="G174" s="1087"/>
      <c r="H174" s="1087"/>
      <c r="I174" s="1087"/>
      <c r="J174" s="1087"/>
      <c r="K174" s="239" t="s">
        <v>2824</v>
      </c>
    </row>
    <row r="175" spans="1:11" ht="39" thickBot="1">
      <c r="A175" s="350"/>
      <c r="B175" s="273" t="s">
        <v>1173</v>
      </c>
      <c r="C175" s="274" t="s">
        <v>304</v>
      </c>
      <c r="D175" s="274" t="s">
        <v>341</v>
      </c>
      <c r="E175" s="274" t="s">
        <v>1174</v>
      </c>
      <c r="F175" s="275" t="s">
        <v>1273</v>
      </c>
      <c r="G175" s="275" t="s">
        <v>1274</v>
      </c>
      <c r="H175" s="274" t="s">
        <v>1177</v>
      </c>
      <c r="I175" s="274" t="s">
        <v>1178</v>
      </c>
      <c r="J175" s="290" t="s">
        <v>1179</v>
      </c>
      <c r="K175" s="291" t="s">
        <v>2036</v>
      </c>
    </row>
    <row r="176" spans="1:11">
      <c r="A176" s="350"/>
      <c r="B176" s="292" t="s">
        <v>1394</v>
      </c>
      <c r="C176" s="293">
        <v>20003</v>
      </c>
      <c r="D176" s="294">
        <v>10</v>
      </c>
      <c r="E176" s="329" t="s">
        <v>1395</v>
      </c>
      <c r="F176" s="279" t="s">
        <v>1184</v>
      </c>
      <c r="G176" s="296">
        <v>2</v>
      </c>
      <c r="H176" s="296">
        <v>1</v>
      </c>
      <c r="I176" s="296">
        <v>0</v>
      </c>
      <c r="J176" s="297">
        <v>0</v>
      </c>
      <c r="K176" s="1088"/>
    </row>
    <row r="177" spans="1:11" ht="15" thickBot="1">
      <c r="A177" s="351"/>
      <c r="B177" s="347" t="s">
        <v>1396</v>
      </c>
      <c r="C177" s="288">
        <v>20002</v>
      </c>
      <c r="D177" s="288">
        <v>10</v>
      </c>
      <c r="E177" s="331" t="s">
        <v>1395</v>
      </c>
      <c r="F177" s="261" t="s">
        <v>1184</v>
      </c>
      <c r="G177" s="288">
        <v>2</v>
      </c>
      <c r="H177" s="288">
        <v>1</v>
      </c>
      <c r="I177" s="288">
        <v>0</v>
      </c>
      <c r="J177" s="348">
        <v>0</v>
      </c>
      <c r="K177" s="1089"/>
    </row>
  </sheetData>
  <sheetProtection algorithmName="SHA-512" hashValue="IEsvRDXEfLqNuvwVNzpHo4Xlban0Vo9jdxtqCIA+5flglw7RX4iSVDq9E36SqiwM96gjEEL8/y6d7VY5AbyIxw==" saltValue="0CrwNYf3QDiSzYr47WnyGw==" spinCount="100000" sheet="1" objects="1" scenarios="1"/>
  <protectedRanges>
    <protectedRange sqref="K55:K1048576 K1:K54" name="Range1"/>
  </protectedRanges>
  <mergeCells count="29">
    <mergeCell ref="B83:J83"/>
    <mergeCell ref="A3:L3"/>
    <mergeCell ref="A6:B6"/>
    <mergeCell ref="B7:J7"/>
    <mergeCell ref="K9:K53"/>
    <mergeCell ref="B56:J56"/>
    <mergeCell ref="K58:K73"/>
    <mergeCell ref="B76:J76"/>
    <mergeCell ref="K78:K80"/>
    <mergeCell ref="B141:J141"/>
    <mergeCell ref="K85:K86"/>
    <mergeCell ref="B89:J89"/>
    <mergeCell ref="K91:K93"/>
    <mergeCell ref="B96:J96"/>
    <mergeCell ref="K98:K112"/>
    <mergeCell ref="B115:J115"/>
    <mergeCell ref="K117:K120"/>
    <mergeCell ref="B123:J123"/>
    <mergeCell ref="K125:K129"/>
    <mergeCell ref="B132:J132"/>
    <mergeCell ref="K134:K138"/>
    <mergeCell ref="B174:J174"/>
    <mergeCell ref="K176:K177"/>
    <mergeCell ref="K143:K146"/>
    <mergeCell ref="B149:J149"/>
    <mergeCell ref="K151:K159"/>
    <mergeCell ref="B162:J162"/>
    <mergeCell ref="B167:J167"/>
    <mergeCell ref="K169:K171"/>
  </mergeCells>
  <phoneticPr fontId="4"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I16" sqref="I16"/>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1.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31.42578125" style="238" bestFit="1" customWidth="1"/>
    <col min="12" max="12" width="7.28515625" style="1" bestFit="1" customWidth="1"/>
    <col min="13" max="16357" width="35" style="1"/>
    <col min="16358" max="16358" width="35" style="1" customWidth="1"/>
    <col min="16359" max="16384" width="35" style="1"/>
  </cols>
  <sheetData>
    <row r="1" spans="1:12" ht="18">
      <c r="A1" s="76" t="s">
        <v>1397</v>
      </c>
      <c r="B1" s="76"/>
      <c r="C1" s="76"/>
      <c r="D1" s="76"/>
      <c r="E1" s="76"/>
      <c r="F1" s="76"/>
      <c r="G1" s="76"/>
      <c r="H1" s="76"/>
      <c r="I1" s="76"/>
      <c r="J1" s="76"/>
      <c r="K1" s="76"/>
      <c r="L1" s="76"/>
    </row>
    <row r="2" spans="1:12" ht="15.75">
      <c r="A2" s="36" t="s">
        <v>1</v>
      </c>
      <c r="B2" s="36"/>
      <c r="C2" s="36"/>
      <c r="D2" s="36"/>
      <c r="E2" s="36"/>
      <c r="F2" s="36"/>
      <c r="G2" s="36"/>
      <c r="H2" s="36"/>
      <c r="I2" s="36"/>
      <c r="J2" s="36"/>
      <c r="K2" s="236"/>
      <c r="L2" s="36"/>
    </row>
    <row r="3" spans="1:12" ht="15">
      <c r="A3" s="930" t="s">
        <v>399</v>
      </c>
      <c r="B3" s="930"/>
      <c r="C3" s="930"/>
      <c r="D3" s="930"/>
      <c r="E3" s="930"/>
      <c r="F3" s="930"/>
      <c r="G3" s="930"/>
      <c r="H3" s="930"/>
      <c r="I3" s="930"/>
      <c r="J3" s="930"/>
      <c r="K3" s="930"/>
      <c r="L3" s="930"/>
    </row>
    <row r="6" spans="1:12" ht="18.75" thickBot="1">
      <c r="A6" s="927" t="s">
        <v>1398</v>
      </c>
      <c r="B6" s="927"/>
    </row>
    <row r="7" spans="1:12" ht="26.25" thickBot="1">
      <c r="B7" s="1086" t="s">
        <v>6</v>
      </c>
      <c r="C7" s="1087"/>
      <c r="D7" s="1087"/>
      <c r="E7" s="1087"/>
      <c r="F7" s="1087"/>
      <c r="G7" s="1087"/>
      <c r="H7" s="1087"/>
      <c r="I7" s="1087"/>
      <c r="J7" s="1087"/>
      <c r="K7" s="239" t="s">
        <v>1399</v>
      </c>
    </row>
    <row r="8" spans="1:12" ht="39" thickBot="1">
      <c r="A8" s="353" t="s">
        <v>1400</v>
      </c>
      <c r="B8" s="273" t="s">
        <v>1173</v>
      </c>
      <c r="C8" s="354" t="s">
        <v>304</v>
      </c>
      <c r="D8" s="274" t="s">
        <v>341</v>
      </c>
      <c r="E8" s="274" t="s">
        <v>1174</v>
      </c>
      <c r="F8" s="275" t="s">
        <v>1276</v>
      </c>
      <c r="G8" s="275" t="s">
        <v>1277</v>
      </c>
      <c r="H8" s="274" t="s">
        <v>1278</v>
      </c>
      <c r="I8" s="274" t="s">
        <v>1178</v>
      </c>
      <c r="J8" s="276" t="s">
        <v>1179</v>
      </c>
      <c r="K8" s="291" t="s">
        <v>2036</v>
      </c>
    </row>
    <row r="9" spans="1:12" ht="15.75" customHeight="1">
      <c r="A9" s="355"/>
      <c r="B9" s="292" t="s">
        <v>1401</v>
      </c>
      <c r="C9" s="293" t="s">
        <v>318</v>
      </c>
      <c r="D9" s="279">
        <v>10</v>
      </c>
      <c r="E9" s="329" t="s">
        <v>1402</v>
      </c>
      <c r="F9" s="279" t="s">
        <v>1184</v>
      </c>
      <c r="G9" s="296">
        <v>3</v>
      </c>
      <c r="H9" s="296">
        <v>1</v>
      </c>
      <c r="I9" s="296">
        <v>0</v>
      </c>
      <c r="J9" s="296">
        <v>0</v>
      </c>
      <c r="K9" s="1088"/>
    </row>
    <row r="10" spans="1:12" ht="14.25" customHeight="1" thickBot="1">
      <c r="A10" s="356"/>
      <c r="B10" s="304" t="s">
        <v>1403</v>
      </c>
      <c r="C10" s="305" t="s">
        <v>317</v>
      </c>
      <c r="D10" s="288">
        <v>10</v>
      </c>
      <c r="E10" s="331" t="s">
        <v>1404</v>
      </c>
      <c r="F10" s="288" t="s">
        <v>1281</v>
      </c>
      <c r="G10" s="307">
        <v>3</v>
      </c>
      <c r="H10" s="307">
        <v>1</v>
      </c>
      <c r="I10" s="307">
        <v>0</v>
      </c>
      <c r="J10" s="307">
        <v>0</v>
      </c>
      <c r="K10" s="1089"/>
    </row>
    <row r="12" spans="1:12" ht="15" thickBot="1"/>
    <row r="13" spans="1:12" ht="26.25" thickBot="1">
      <c r="B13" s="1086" t="s">
        <v>372</v>
      </c>
      <c r="C13" s="1087"/>
      <c r="D13" s="1087"/>
      <c r="E13" s="1087"/>
      <c r="F13" s="1087"/>
      <c r="G13" s="1087"/>
      <c r="H13" s="1087"/>
      <c r="I13" s="1087"/>
      <c r="J13" s="1087"/>
      <c r="K13" s="239" t="s">
        <v>1405</v>
      </c>
    </row>
    <row r="14" spans="1:12" ht="39" thickBot="1">
      <c r="A14" s="353" t="s">
        <v>1400</v>
      </c>
      <c r="B14" s="357" t="s">
        <v>1406</v>
      </c>
      <c r="C14" s="358" t="s">
        <v>304</v>
      </c>
      <c r="D14" s="246" t="s">
        <v>341</v>
      </c>
      <c r="E14" s="246" t="s">
        <v>1174</v>
      </c>
      <c r="F14" s="245" t="s">
        <v>1276</v>
      </c>
      <c r="G14" s="245" t="s">
        <v>1277</v>
      </c>
      <c r="H14" s="246" t="s">
        <v>1278</v>
      </c>
      <c r="I14" s="246" t="s">
        <v>1178</v>
      </c>
      <c r="J14" s="247" t="s">
        <v>1179</v>
      </c>
      <c r="K14" s="291" t="s">
        <v>2036</v>
      </c>
    </row>
    <row r="15" spans="1:12" ht="14.25" customHeight="1" thickBot="1">
      <c r="A15" s="356"/>
      <c r="B15" s="359" t="s">
        <v>1407</v>
      </c>
      <c r="C15" s="360">
        <v>1.01</v>
      </c>
      <c r="D15" s="272">
        <v>10</v>
      </c>
      <c r="E15" s="361" t="s">
        <v>1408</v>
      </c>
      <c r="F15" s="272" t="s">
        <v>1184</v>
      </c>
      <c r="G15" s="362">
        <v>3</v>
      </c>
      <c r="H15" s="362">
        <v>1</v>
      </c>
      <c r="I15" s="362">
        <v>0</v>
      </c>
      <c r="J15" s="362">
        <v>0</v>
      </c>
      <c r="K15" s="615"/>
    </row>
    <row r="17" spans="1:13" ht="15" thickBot="1"/>
    <row r="18" spans="1:13" ht="26.25" thickBot="1">
      <c r="B18" s="1086" t="s">
        <v>278</v>
      </c>
      <c r="C18" s="1087"/>
      <c r="D18" s="1087"/>
      <c r="E18" s="1087"/>
      <c r="F18" s="1087"/>
      <c r="G18" s="1087"/>
      <c r="H18" s="1087"/>
      <c r="I18" s="1087"/>
      <c r="J18" s="1087"/>
      <c r="K18" s="239" t="s">
        <v>1409</v>
      </c>
    </row>
    <row r="19" spans="1:13" ht="39" thickBot="1">
      <c r="A19" s="353" t="s">
        <v>1400</v>
      </c>
      <c r="B19" s="273" t="s">
        <v>1406</v>
      </c>
      <c r="C19" s="354" t="s">
        <v>304</v>
      </c>
      <c r="D19" s="274" t="s">
        <v>341</v>
      </c>
      <c r="E19" s="274" t="s">
        <v>1174</v>
      </c>
      <c r="F19" s="275" t="s">
        <v>1276</v>
      </c>
      <c r="G19" s="275" t="s">
        <v>1277</v>
      </c>
      <c r="H19" s="274" t="s">
        <v>1278</v>
      </c>
      <c r="I19" s="274" t="s">
        <v>1178</v>
      </c>
      <c r="J19" s="276" t="s">
        <v>1179</v>
      </c>
      <c r="K19" s="291" t="s">
        <v>2036</v>
      </c>
    </row>
    <row r="20" spans="1:13" ht="14.25" customHeight="1" thickBot="1">
      <c r="A20" s="356"/>
      <c r="B20" s="304" t="s">
        <v>1410</v>
      </c>
      <c r="C20" s="363" t="s">
        <v>1411</v>
      </c>
      <c r="D20" s="288">
        <v>10</v>
      </c>
      <c r="E20" s="331" t="s">
        <v>1412</v>
      </c>
      <c r="F20" s="288" t="s">
        <v>1184</v>
      </c>
      <c r="G20" s="307">
        <v>2</v>
      </c>
      <c r="H20" s="307">
        <v>0</v>
      </c>
      <c r="I20" s="307">
        <v>0</v>
      </c>
      <c r="J20" s="307">
        <v>0</v>
      </c>
      <c r="K20" s="615"/>
    </row>
    <row r="22" spans="1:13" ht="15" thickBot="1"/>
    <row r="23" spans="1:13" ht="26.25" thickBot="1">
      <c r="A23" s="269"/>
      <c r="B23" s="1086" t="s">
        <v>283</v>
      </c>
      <c r="C23" s="1087"/>
      <c r="D23" s="1087"/>
      <c r="E23" s="1087"/>
      <c r="F23" s="1087"/>
      <c r="G23" s="1087"/>
      <c r="H23" s="1087"/>
      <c r="I23" s="1087"/>
      <c r="J23" s="1087"/>
      <c r="K23" s="239" t="s">
        <v>1413</v>
      </c>
    </row>
    <row r="24" spans="1:13" ht="39" thickBot="1">
      <c r="A24" s="353" t="s">
        <v>1400</v>
      </c>
      <c r="B24" s="357" t="s">
        <v>1406</v>
      </c>
      <c r="C24" s="358" t="s">
        <v>304</v>
      </c>
      <c r="D24" s="246" t="s">
        <v>341</v>
      </c>
      <c r="E24" s="246" t="s">
        <v>1174</v>
      </c>
      <c r="F24" s="245" t="s">
        <v>1276</v>
      </c>
      <c r="G24" s="245" t="s">
        <v>1277</v>
      </c>
      <c r="H24" s="246" t="s">
        <v>1278</v>
      </c>
      <c r="I24" s="246" t="s">
        <v>1178</v>
      </c>
      <c r="J24" s="247" t="s">
        <v>1179</v>
      </c>
      <c r="K24" s="291" t="s">
        <v>2036</v>
      </c>
    </row>
    <row r="25" spans="1:13" ht="15.75" thickBot="1">
      <c r="A25" s="364"/>
      <c r="B25" s="314" t="s">
        <v>1414</v>
      </c>
      <c r="C25" s="365" t="s">
        <v>1415</v>
      </c>
      <c r="D25" s="287">
        <v>1</v>
      </c>
      <c r="E25" s="309">
        <v>43307.415682870371</v>
      </c>
      <c r="F25" s="366" t="s">
        <v>1184</v>
      </c>
      <c r="G25" s="366">
        <v>2</v>
      </c>
      <c r="H25" s="287">
        <v>1</v>
      </c>
      <c r="I25" s="287">
        <v>0</v>
      </c>
      <c r="J25" s="367">
        <v>0</v>
      </c>
      <c r="K25" s="1102"/>
      <c r="M25" s="368"/>
    </row>
    <row r="26" spans="1:13" ht="15.75" customHeight="1">
      <c r="A26" s="364"/>
      <c r="B26" s="287" t="s">
        <v>1416</v>
      </c>
      <c r="C26" s="365" t="s">
        <v>1417</v>
      </c>
      <c r="D26" s="287" t="s">
        <v>1182</v>
      </c>
      <c r="E26" s="309">
        <v>43307.415804629629</v>
      </c>
      <c r="F26" s="366" t="s">
        <v>1184</v>
      </c>
      <c r="G26" s="366">
        <v>2</v>
      </c>
      <c r="H26" s="287">
        <v>1</v>
      </c>
      <c r="I26" s="287">
        <v>0</v>
      </c>
      <c r="J26" s="367">
        <v>0</v>
      </c>
      <c r="K26" s="1103"/>
      <c r="M26" s="368"/>
    </row>
    <row r="27" spans="1:13" ht="15.75" customHeight="1">
      <c r="A27" s="364"/>
      <c r="B27" s="287" t="s">
        <v>1418</v>
      </c>
      <c r="C27" s="365" t="s">
        <v>1417</v>
      </c>
      <c r="D27" s="287" t="s">
        <v>1182</v>
      </c>
      <c r="E27" s="315">
        <v>43307.415920833337</v>
      </c>
      <c r="F27" s="366" t="s">
        <v>1184</v>
      </c>
      <c r="G27" s="366">
        <v>2</v>
      </c>
      <c r="H27" s="287">
        <v>1</v>
      </c>
      <c r="I27" s="287">
        <v>0</v>
      </c>
      <c r="J27" s="367">
        <v>0</v>
      </c>
      <c r="K27" s="1103"/>
      <c r="M27" s="368"/>
    </row>
    <row r="28" spans="1:13" ht="15.75" customHeight="1">
      <c r="A28" s="364"/>
      <c r="B28" s="287" t="s">
        <v>1419</v>
      </c>
      <c r="C28" s="365" t="s">
        <v>1417</v>
      </c>
      <c r="D28" s="287" t="s">
        <v>1182</v>
      </c>
      <c r="E28" s="315">
        <v>43307.416037037037</v>
      </c>
      <c r="F28" s="366" t="s">
        <v>1184</v>
      </c>
      <c r="G28" s="366">
        <v>2</v>
      </c>
      <c r="H28" s="287">
        <v>1</v>
      </c>
      <c r="I28" s="287">
        <v>0</v>
      </c>
      <c r="J28" s="367">
        <v>0</v>
      </c>
      <c r="K28" s="1103"/>
      <c r="M28" s="368"/>
    </row>
    <row r="29" spans="1:13" ht="15.75" customHeight="1">
      <c r="A29" s="364"/>
      <c r="B29" s="287" t="s">
        <v>1420</v>
      </c>
      <c r="C29" s="365" t="s">
        <v>1417</v>
      </c>
      <c r="D29" s="287" t="s">
        <v>1182</v>
      </c>
      <c r="E29" s="315">
        <v>43307.416153240738</v>
      </c>
      <c r="F29" s="366" t="s">
        <v>1184</v>
      </c>
      <c r="G29" s="366">
        <v>2</v>
      </c>
      <c r="H29" s="287">
        <v>1</v>
      </c>
      <c r="I29" s="287">
        <v>0</v>
      </c>
      <c r="J29" s="367">
        <v>0</v>
      </c>
      <c r="K29" s="1103"/>
      <c r="M29" s="368"/>
    </row>
    <row r="30" spans="1:13" ht="15.75" customHeight="1">
      <c r="A30" s="364"/>
      <c r="B30" s="287" t="s">
        <v>1421</v>
      </c>
      <c r="C30" s="365" t="s">
        <v>1417</v>
      </c>
      <c r="D30" s="287" t="s">
        <v>1182</v>
      </c>
      <c r="E30" s="315">
        <v>43307.416269444446</v>
      </c>
      <c r="F30" s="366" t="s">
        <v>1184</v>
      </c>
      <c r="G30" s="366">
        <v>2</v>
      </c>
      <c r="H30" s="287">
        <v>1</v>
      </c>
      <c r="I30" s="287">
        <v>0</v>
      </c>
      <c r="J30" s="367">
        <v>0</v>
      </c>
      <c r="K30" s="1103"/>
      <c r="M30" s="368"/>
    </row>
    <row r="31" spans="1:13" ht="15.75" customHeight="1">
      <c r="A31" s="364"/>
      <c r="B31" s="287" t="s">
        <v>1422</v>
      </c>
      <c r="C31" s="365" t="s">
        <v>1417</v>
      </c>
      <c r="D31" s="287" t="s">
        <v>1182</v>
      </c>
      <c r="E31" s="315">
        <v>43307.416385648146</v>
      </c>
      <c r="F31" s="366" t="s">
        <v>1184</v>
      </c>
      <c r="G31" s="366">
        <v>2</v>
      </c>
      <c r="H31" s="287">
        <v>1</v>
      </c>
      <c r="I31" s="287">
        <v>0</v>
      </c>
      <c r="J31" s="367">
        <v>0</v>
      </c>
      <c r="K31" s="1103"/>
      <c r="M31" s="368"/>
    </row>
    <row r="32" spans="1:13" ht="15.75" customHeight="1">
      <c r="A32" s="364"/>
      <c r="B32" s="287" t="s">
        <v>1423</v>
      </c>
      <c r="C32" s="365" t="s">
        <v>1417</v>
      </c>
      <c r="D32" s="287" t="s">
        <v>1182</v>
      </c>
      <c r="E32" s="315">
        <v>43307.416501851854</v>
      </c>
      <c r="F32" s="366" t="s">
        <v>1184</v>
      </c>
      <c r="G32" s="366">
        <v>2</v>
      </c>
      <c r="H32" s="287">
        <v>1</v>
      </c>
      <c r="I32" s="287">
        <v>0</v>
      </c>
      <c r="J32" s="367">
        <v>0</v>
      </c>
      <c r="K32" s="1103"/>
      <c r="M32" s="368"/>
    </row>
    <row r="33" spans="1:13" ht="15.75" customHeight="1">
      <c r="A33" s="364"/>
      <c r="B33" s="287" t="s">
        <v>1424</v>
      </c>
      <c r="C33" s="365" t="s">
        <v>1417</v>
      </c>
      <c r="D33" s="287" t="s">
        <v>1182</v>
      </c>
      <c r="E33" s="315">
        <v>43307.416618055555</v>
      </c>
      <c r="F33" s="366" t="s">
        <v>1184</v>
      </c>
      <c r="G33" s="366">
        <v>2</v>
      </c>
      <c r="H33" s="287">
        <v>1</v>
      </c>
      <c r="I33" s="287">
        <v>0</v>
      </c>
      <c r="J33" s="367">
        <v>0</v>
      </c>
      <c r="K33" s="1103"/>
      <c r="M33" s="614"/>
    </row>
    <row r="34" spans="1:13" ht="15.75" customHeight="1">
      <c r="A34" s="364"/>
      <c r="B34" s="287" t="s">
        <v>1425</v>
      </c>
      <c r="C34" s="365" t="s">
        <v>1417</v>
      </c>
      <c r="D34" s="287" t="s">
        <v>1182</v>
      </c>
      <c r="E34" s="315">
        <v>43307.416734259263</v>
      </c>
      <c r="F34" s="366" t="s">
        <v>1184</v>
      </c>
      <c r="G34" s="366">
        <v>2</v>
      </c>
      <c r="H34" s="287">
        <v>1</v>
      </c>
      <c r="I34" s="287">
        <v>0</v>
      </c>
      <c r="J34" s="367">
        <v>0</v>
      </c>
      <c r="K34" s="1103"/>
      <c r="M34" s="368"/>
    </row>
    <row r="35" spans="1:13" ht="15.75" customHeight="1">
      <c r="A35" s="364"/>
      <c r="B35" s="287" t="s">
        <v>1426</v>
      </c>
      <c r="C35" s="365" t="s">
        <v>1417</v>
      </c>
      <c r="D35" s="287" t="s">
        <v>1182</v>
      </c>
      <c r="E35" s="315">
        <v>43307.416850462963</v>
      </c>
      <c r="F35" s="366" t="s">
        <v>1184</v>
      </c>
      <c r="G35" s="366">
        <v>2</v>
      </c>
      <c r="H35" s="287">
        <v>1</v>
      </c>
      <c r="I35" s="287">
        <v>0</v>
      </c>
      <c r="J35" s="367">
        <v>0</v>
      </c>
      <c r="K35" s="1103"/>
      <c r="M35" s="368"/>
    </row>
    <row r="36" spans="1:13" ht="15.75" customHeight="1">
      <c r="A36" s="364"/>
      <c r="B36" s="287" t="s">
        <v>1427</v>
      </c>
      <c r="C36" s="365" t="s">
        <v>1417</v>
      </c>
      <c r="D36" s="287" t="s">
        <v>1182</v>
      </c>
      <c r="E36" s="315">
        <v>43307.41696678241</v>
      </c>
      <c r="F36" s="366" t="s">
        <v>1184</v>
      </c>
      <c r="G36" s="366">
        <v>2</v>
      </c>
      <c r="H36" s="287">
        <v>1</v>
      </c>
      <c r="I36" s="287">
        <v>0</v>
      </c>
      <c r="J36" s="367">
        <v>0</v>
      </c>
      <c r="K36" s="1103"/>
      <c r="M36" s="368"/>
    </row>
    <row r="37" spans="1:13" ht="15.75" customHeight="1">
      <c r="A37" s="364"/>
      <c r="B37" s="287" t="s">
        <v>1428</v>
      </c>
      <c r="C37" s="365" t="s">
        <v>1417</v>
      </c>
      <c r="D37" s="287" t="s">
        <v>1182</v>
      </c>
      <c r="E37" s="315">
        <v>43307.417082870372</v>
      </c>
      <c r="F37" s="366" t="s">
        <v>1184</v>
      </c>
      <c r="G37" s="366">
        <v>2</v>
      </c>
      <c r="H37" s="287">
        <v>1</v>
      </c>
      <c r="I37" s="287">
        <v>0</v>
      </c>
      <c r="J37" s="367">
        <v>0</v>
      </c>
      <c r="K37" s="1103"/>
      <c r="M37" s="368"/>
    </row>
    <row r="38" spans="1:13" ht="15.75" customHeight="1">
      <c r="A38" s="364"/>
      <c r="B38" s="287" t="s">
        <v>1429</v>
      </c>
      <c r="C38" s="365" t="s">
        <v>1417</v>
      </c>
      <c r="D38" s="287" t="s">
        <v>1182</v>
      </c>
      <c r="E38" s="315">
        <v>43307.417199074072</v>
      </c>
      <c r="F38" s="366" t="s">
        <v>1184</v>
      </c>
      <c r="G38" s="366">
        <v>2</v>
      </c>
      <c r="H38" s="287">
        <v>1</v>
      </c>
      <c r="I38" s="287">
        <v>0</v>
      </c>
      <c r="J38" s="367">
        <v>0</v>
      </c>
      <c r="K38" s="1103"/>
      <c r="M38" s="368"/>
    </row>
    <row r="39" spans="1:13" ht="15.75" customHeight="1">
      <c r="A39" s="364"/>
      <c r="B39" s="287" t="s">
        <v>1430</v>
      </c>
      <c r="C39" s="365" t="s">
        <v>1417</v>
      </c>
      <c r="D39" s="287" t="s">
        <v>1182</v>
      </c>
      <c r="E39" s="315">
        <v>43307.417268865742</v>
      </c>
      <c r="F39" s="366" t="s">
        <v>1184</v>
      </c>
      <c r="G39" s="366">
        <v>2</v>
      </c>
      <c r="H39" s="287">
        <v>1</v>
      </c>
      <c r="I39" s="287">
        <v>0</v>
      </c>
      <c r="J39" s="367">
        <v>0</v>
      </c>
      <c r="K39" s="1103"/>
      <c r="M39" s="368"/>
    </row>
    <row r="40" spans="1:13" ht="15.75" customHeight="1">
      <c r="A40" s="364"/>
      <c r="B40" s="287" t="s">
        <v>1431</v>
      </c>
      <c r="C40" s="365" t="s">
        <v>1417</v>
      </c>
      <c r="D40" s="287" t="s">
        <v>1182</v>
      </c>
      <c r="E40" s="315">
        <v>43307.41743425926</v>
      </c>
      <c r="F40" s="366" t="s">
        <v>1184</v>
      </c>
      <c r="G40" s="366">
        <v>2</v>
      </c>
      <c r="H40" s="287">
        <v>1</v>
      </c>
      <c r="I40" s="287">
        <v>0</v>
      </c>
      <c r="J40" s="367">
        <v>0</v>
      </c>
      <c r="K40" s="1103"/>
      <c r="M40" s="368"/>
    </row>
    <row r="41" spans="1:13" ht="15.75" customHeight="1">
      <c r="A41" s="364"/>
      <c r="B41" s="287" t="s">
        <v>1432</v>
      </c>
      <c r="C41" s="365" t="s">
        <v>1417</v>
      </c>
      <c r="D41" s="287" t="s">
        <v>1182</v>
      </c>
      <c r="E41" s="315">
        <v>43307.417550347222</v>
      </c>
      <c r="F41" s="366" t="s">
        <v>1184</v>
      </c>
      <c r="G41" s="366">
        <v>2</v>
      </c>
      <c r="H41" s="287">
        <v>1</v>
      </c>
      <c r="I41" s="287">
        <v>0</v>
      </c>
      <c r="J41" s="367">
        <v>0</v>
      </c>
      <c r="K41" s="1103"/>
      <c r="M41" s="368"/>
    </row>
    <row r="42" spans="1:13" ht="15.75" customHeight="1">
      <c r="A42" s="364"/>
      <c r="B42" s="287" t="s">
        <v>1433</v>
      </c>
      <c r="C42" s="365" t="s">
        <v>1417</v>
      </c>
      <c r="D42" s="287" t="s">
        <v>1182</v>
      </c>
      <c r="E42" s="315">
        <v>43307.417666550929</v>
      </c>
      <c r="F42" s="366" t="s">
        <v>1184</v>
      </c>
      <c r="G42" s="366">
        <v>2</v>
      </c>
      <c r="H42" s="287">
        <v>1</v>
      </c>
      <c r="I42" s="287">
        <v>0</v>
      </c>
      <c r="J42" s="367">
        <v>0</v>
      </c>
      <c r="K42" s="1103"/>
      <c r="M42" s="368"/>
    </row>
    <row r="43" spans="1:13" ht="15.75" customHeight="1">
      <c r="A43" s="364"/>
      <c r="B43" s="287" t="s">
        <v>1434</v>
      </c>
      <c r="C43" s="365" t="s">
        <v>1417</v>
      </c>
      <c r="D43" s="287" t="s">
        <v>1182</v>
      </c>
      <c r="E43" s="315">
        <v>43307.417782638891</v>
      </c>
      <c r="F43" s="366" t="s">
        <v>1184</v>
      </c>
      <c r="G43" s="366">
        <v>2</v>
      </c>
      <c r="H43" s="287">
        <v>1</v>
      </c>
      <c r="I43" s="287">
        <v>0</v>
      </c>
      <c r="J43" s="367">
        <v>0</v>
      </c>
      <c r="K43" s="1103"/>
      <c r="M43" s="368"/>
    </row>
    <row r="44" spans="1:13" ht="15.75" customHeight="1">
      <c r="A44" s="364"/>
      <c r="B44" s="287" t="s">
        <v>1435</v>
      </c>
      <c r="C44" s="365" t="s">
        <v>1417</v>
      </c>
      <c r="D44" s="287" t="s">
        <v>1182</v>
      </c>
      <c r="E44" s="315">
        <v>43307.417898842592</v>
      </c>
      <c r="F44" s="366" t="s">
        <v>1184</v>
      </c>
      <c r="G44" s="366">
        <v>2</v>
      </c>
      <c r="H44" s="287">
        <v>1</v>
      </c>
      <c r="I44" s="287">
        <v>0</v>
      </c>
      <c r="J44" s="367">
        <v>0</v>
      </c>
      <c r="K44" s="1103"/>
      <c r="M44" s="368"/>
    </row>
    <row r="45" spans="1:13" ht="15.75" customHeight="1">
      <c r="A45" s="364"/>
      <c r="B45" s="287" t="s">
        <v>1436</v>
      </c>
      <c r="C45" s="365" t="s">
        <v>1417</v>
      </c>
      <c r="D45" s="287" t="s">
        <v>1182</v>
      </c>
      <c r="E45" s="315">
        <v>43307.418015277777</v>
      </c>
      <c r="F45" s="366" t="s">
        <v>1184</v>
      </c>
      <c r="G45" s="366">
        <v>2</v>
      </c>
      <c r="H45" s="287">
        <v>1</v>
      </c>
      <c r="I45" s="287">
        <v>0</v>
      </c>
      <c r="J45" s="367">
        <v>0</v>
      </c>
      <c r="K45" s="1103"/>
      <c r="M45" s="368"/>
    </row>
    <row r="46" spans="1:13" ht="15.75" customHeight="1">
      <c r="A46" s="364"/>
      <c r="B46" s="287" t="s">
        <v>1437</v>
      </c>
      <c r="C46" s="365" t="s">
        <v>1417</v>
      </c>
      <c r="D46" s="287" t="s">
        <v>1182</v>
      </c>
      <c r="E46" s="315">
        <v>43307.418085185185</v>
      </c>
      <c r="F46" s="366" t="s">
        <v>1184</v>
      </c>
      <c r="G46" s="366">
        <v>2</v>
      </c>
      <c r="H46" s="287">
        <v>1</v>
      </c>
      <c r="I46" s="287">
        <v>0</v>
      </c>
      <c r="J46" s="367">
        <v>0</v>
      </c>
      <c r="K46" s="1103"/>
      <c r="M46" s="368"/>
    </row>
    <row r="47" spans="1:13" ht="15.75" customHeight="1">
      <c r="A47" s="364"/>
      <c r="B47" s="287" t="s">
        <v>1438</v>
      </c>
      <c r="C47" s="365" t="s">
        <v>1417</v>
      </c>
      <c r="D47" s="287" t="s">
        <v>1182</v>
      </c>
      <c r="E47" s="315">
        <v>43307.418249652779</v>
      </c>
      <c r="F47" s="366" t="s">
        <v>1184</v>
      </c>
      <c r="G47" s="366">
        <v>2</v>
      </c>
      <c r="H47" s="287">
        <v>1</v>
      </c>
      <c r="I47" s="287">
        <v>0</v>
      </c>
      <c r="J47" s="367">
        <v>0</v>
      </c>
      <c r="K47" s="1103"/>
      <c r="M47" s="368"/>
    </row>
    <row r="48" spans="1:13" ht="15.75" customHeight="1">
      <c r="A48" s="364"/>
      <c r="B48" s="287" t="s">
        <v>1439</v>
      </c>
      <c r="C48" s="365" t="s">
        <v>1417</v>
      </c>
      <c r="D48" s="287" t="s">
        <v>1182</v>
      </c>
      <c r="E48" s="315">
        <v>43307.418365740741</v>
      </c>
      <c r="F48" s="366" t="s">
        <v>1184</v>
      </c>
      <c r="G48" s="366">
        <v>2</v>
      </c>
      <c r="H48" s="287">
        <v>1</v>
      </c>
      <c r="I48" s="287">
        <v>0</v>
      </c>
      <c r="J48" s="367">
        <v>0</v>
      </c>
      <c r="K48" s="1103"/>
      <c r="M48" s="368"/>
    </row>
    <row r="49" spans="1:13" ht="15.75" customHeight="1">
      <c r="A49" s="364"/>
      <c r="B49" s="287" t="s">
        <v>1440</v>
      </c>
      <c r="C49" s="365" t="s">
        <v>1417</v>
      </c>
      <c r="D49" s="287" t="s">
        <v>1182</v>
      </c>
      <c r="E49" s="315">
        <v>43307.418481828703</v>
      </c>
      <c r="F49" s="366" t="s">
        <v>1184</v>
      </c>
      <c r="G49" s="366">
        <v>2</v>
      </c>
      <c r="H49" s="287">
        <v>1</v>
      </c>
      <c r="I49" s="287">
        <v>0</v>
      </c>
      <c r="J49" s="367">
        <v>0</v>
      </c>
      <c r="K49" s="1103"/>
      <c r="M49" s="368"/>
    </row>
    <row r="50" spans="1:13" ht="15.75" customHeight="1">
      <c r="A50" s="364"/>
      <c r="B50" s="287" t="s">
        <v>1441</v>
      </c>
      <c r="C50" s="365" t="s">
        <v>1417</v>
      </c>
      <c r="D50" s="287" t="s">
        <v>1182</v>
      </c>
      <c r="E50" s="315">
        <v>43307.418597916665</v>
      </c>
      <c r="F50" s="366" t="s">
        <v>1184</v>
      </c>
      <c r="G50" s="366">
        <v>2</v>
      </c>
      <c r="H50" s="287">
        <v>1</v>
      </c>
      <c r="I50" s="287">
        <v>0</v>
      </c>
      <c r="J50" s="367">
        <v>0</v>
      </c>
      <c r="K50" s="1103"/>
      <c r="M50" s="368"/>
    </row>
    <row r="51" spans="1:13" ht="15.75" customHeight="1">
      <c r="A51" s="364"/>
      <c r="B51" s="287" t="s">
        <v>1442</v>
      </c>
      <c r="C51" s="365" t="s">
        <v>1417</v>
      </c>
      <c r="D51" s="287" t="s">
        <v>1182</v>
      </c>
      <c r="E51" s="315">
        <v>43307.418714120373</v>
      </c>
      <c r="F51" s="366" t="s">
        <v>1184</v>
      </c>
      <c r="G51" s="366">
        <v>2</v>
      </c>
      <c r="H51" s="287">
        <v>1</v>
      </c>
      <c r="I51" s="287">
        <v>0</v>
      </c>
      <c r="J51" s="367">
        <v>0</v>
      </c>
      <c r="K51" s="1103"/>
      <c r="M51" s="368"/>
    </row>
    <row r="52" spans="1:13" ht="15.75" customHeight="1">
      <c r="A52" s="364"/>
      <c r="B52" s="287" t="s">
        <v>1443</v>
      </c>
      <c r="C52" s="365" t="s">
        <v>1417</v>
      </c>
      <c r="D52" s="287" t="s">
        <v>1182</v>
      </c>
      <c r="E52" s="315">
        <v>43307.418830208335</v>
      </c>
      <c r="F52" s="366" t="s">
        <v>1184</v>
      </c>
      <c r="G52" s="366">
        <v>2</v>
      </c>
      <c r="H52" s="287">
        <v>1</v>
      </c>
      <c r="I52" s="287">
        <v>0</v>
      </c>
      <c r="J52" s="367">
        <v>0</v>
      </c>
      <c r="K52" s="1103"/>
      <c r="M52" s="368"/>
    </row>
    <row r="53" spans="1:13" ht="15.75" customHeight="1">
      <c r="A53" s="364"/>
      <c r="B53" s="287" t="s">
        <v>1444</v>
      </c>
      <c r="C53" s="365" t="s">
        <v>1417</v>
      </c>
      <c r="D53" s="287" t="s">
        <v>1182</v>
      </c>
      <c r="E53" s="315">
        <v>43307.418946527781</v>
      </c>
      <c r="F53" s="366" t="s">
        <v>1184</v>
      </c>
      <c r="G53" s="366">
        <v>2</v>
      </c>
      <c r="H53" s="287">
        <v>1</v>
      </c>
      <c r="I53" s="287">
        <v>0</v>
      </c>
      <c r="J53" s="367">
        <v>0</v>
      </c>
      <c r="K53" s="1103"/>
      <c r="M53" s="368"/>
    </row>
    <row r="54" spans="1:13" ht="15.75" customHeight="1">
      <c r="A54" s="364"/>
      <c r="B54" s="287" t="s">
        <v>1445</v>
      </c>
      <c r="C54" s="365" t="s">
        <v>1417</v>
      </c>
      <c r="D54" s="287" t="s">
        <v>1182</v>
      </c>
      <c r="E54" s="315">
        <v>43307.419062615743</v>
      </c>
      <c r="F54" s="366" t="s">
        <v>1184</v>
      </c>
      <c r="G54" s="366">
        <v>2</v>
      </c>
      <c r="H54" s="287">
        <v>1</v>
      </c>
      <c r="I54" s="287">
        <v>0</v>
      </c>
      <c r="J54" s="367">
        <v>0</v>
      </c>
      <c r="K54" s="1103"/>
      <c r="M54" s="368"/>
    </row>
    <row r="55" spans="1:13" ht="15.75" customHeight="1">
      <c r="A55" s="364"/>
      <c r="B55" s="287" t="s">
        <v>1446</v>
      </c>
      <c r="C55" s="365" t="s">
        <v>1417</v>
      </c>
      <c r="D55" s="287" t="s">
        <v>1182</v>
      </c>
      <c r="E55" s="315">
        <v>43307.419178703705</v>
      </c>
      <c r="F55" s="366" t="s">
        <v>1184</v>
      </c>
      <c r="G55" s="366">
        <v>2</v>
      </c>
      <c r="H55" s="287">
        <v>1</v>
      </c>
      <c r="I55" s="287">
        <v>0</v>
      </c>
      <c r="J55" s="367">
        <v>0</v>
      </c>
      <c r="K55" s="1103"/>
      <c r="M55" s="368"/>
    </row>
    <row r="56" spans="1:13" ht="15.75" customHeight="1">
      <c r="A56" s="364"/>
      <c r="B56" s="287" t="s">
        <v>1447</v>
      </c>
      <c r="C56" s="365" t="s">
        <v>1417</v>
      </c>
      <c r="D56" s="287" t="s">
        <v>1182</v>
      </c>
      <c r="E56" s="315">
        <v>43307.419294907406</v>
      </c>
      <c r="F56" s="366" t="s">
        <v>1184</v>
      </c>
      <c r="G56" s="366">
        <v>2</v>
      </c>
      <c r="H56" s="287">
        <v>1</v>
      </c>
      <c r="I56" s="287">
        <v>0</v>
      </c>
      <c r="J56" s="367">
        <v>0</v>
      </c>
      <c r="K56" s="1103"/>
      <c r="M56" s="368"/>
    </row>
    <row r="57" spans="1:13" ht="15.75" customHeight="1">
      <c r="A57" s="364"/>
      <c r="B57" s="287" t="s">
        <v>1448</v>
      </c>
      <c r="C57" s="365" t="s">
        <v>1417</v>
      </c>
      <c r="D57" s="287" t="s">
        <v>1182</v>
      </c>
      <c r="E57" s="315">
        <v>43307.419411226852</v>
      </c>
      <c r="F57" s="366" t="s">
        <v>1184</v>
      </c>
      <c r="G57" s="366">
        <v>2</v>
      </c>
      <c r="H57" s="287">
        <v>1</v>
      </c>
      <c r="I57" s="287">
        <v>0</v>
      </c>
      <c r="J57" s="367">
        <v>0</v>
      </c>
      <c r="K57" s="1103"/>
      <c r="M57" s="368"/>
    </row>
    <row r="58" spans="1:13" ht="15.75" customHeight="1">
      <c r="A58" s="364"/>
      <c r="B58" s="287" t="s">
        <v>1449</v>
      </c>
      <c r="C58" s="365" t="s">
        <v>1417</v>
      </c>
      <c r="D58" s="287" t="s">
        <v>1182</v>
      </c>
      <c r="E58" s="315">
        <v>43307.419527314814</v>
      </c>
      <c r="F58" s="366" t="s">
        <v>1184</v>
      </c>
      <c r="G58" s="366">
        <v>2</v>
      </c>
      <c r="H58" s="287">
        <v>1</v>
      </c>
      <c r="I58" s="287">
        <v>0</v>
      </c>
      <c r="J58" s="367">
        <v>0</v>
      </c>
      <c r="K58" s="1103"/>
      <c r="M58" s="368"/>
    </row>
    <row r="59" spans="1:13" ht="15.75" customHeight="1">
      <c r="A59" s="364"/>
      <c r="B59" s="287" t="s">
        <v>1450</v>
      </c>
      <c r="C59" s="365" t="s">
        <v>1417</v>
      </c>
      <c r="D59" s="287" t="s">
        <v>1182</v>
      </c>
      <c r="E59" s="315">
        <v>43307.419643634261</v>
      </c>
      <c r="F59" s="366" t="s">
        <v>1184</v>
      </c>
      <c r="G59" s="366">
        <v>2</v>
      </c>
      <c r="H59" s="287">
        <v>1</v>
      </c>
      <c r="I59" s="287">
        <v>0</v>
      </c>
      <c r="J59" s="367">
        <v>0</v>
      </c>
      <c r="K59" s="1103"/>
      <c r="M59" s="368"/>
    </row>
    <row r="60" spans="1:13" ht="15.75" customHeight="1">
      <c r="A60" s="364"/>
      <c r="B60" s="287" t="s">
        <v>1451</v>
      </c>
      <c r="C60" s="365" t="s">
        <v>1417</v>
      </c>
      <c r="D60" s="287" t="s">
        <v>1182</v>
      </c>
      <c r="E60" s="315">
        <v>43307.419759722223</v>
      </c>
      <c r="F60" s="366" t="s">
        <v>1184</v>
      </c>
      <c r="G60" s="366">
        <v>2</v>
      </c>
      <c r="H60" s="287">
        <v>1</v>
      </c>
      <c r="I60" s="287">
        <v>0</v>
      </c>
      <c r="J60" s="367">
        <v>0</v>
      </c>
      <c r="K60" s="1103"/>
      <c r="M60" s="368"/>
    </row>
    <row r="61" spans="1:13" ht="15.75" customHeight="1">
      <c r="A61" s="364"/>
      <c r="B61" s="287" t="s">
        <v>1452</v>
      </c>
      <c r="C61" s="365" t="s">
        <v>1417</v>
      </c>
      <c r="D61" s="287" t="s">
        <v>1182</v>
      </c>
      <c r="E61" s="315">
        <v>43307.419934143516</v>
      </c>
      <c r="F61" s="366" t="s">
        <v>1184</v>
      </c>
      <c r="G61" s="366">
        <v>2</v>
      </c>
      <c r="H61" s="287">
        <v>1</v>
      </c>
      <c r="I61" s="287">
        <v>0</v>
      </c>
      <c r="J61" s="367">
        <v>0</v>
      </c>
      <c r="K61" s="1103"/>
      <c r="M61" s="368"/>
    </row>
    <row r="62" spans="1:13" ht="15.75" customHeight="1">
      <c r="A62" s="364"/>
      <c r="B62" s="287" t="s">
        <v>1453</v>
      </c>
      <c r="C62" s="365" t="s">
        <v>1417</v>
      </c>
      <c r="D62" s="287" t="s">
        <v>1182</v>
      </c>
      <c r="E62" s="315">
        <v>43307.420050347224</v>
      </c>
      <c r="F62" s="366" t="s">
        <v>1184</v>
      </c>
      <c r="G62" s="366">
        <v>2</v>
      </c>
      <c r="H62" s="287">
        <v>1</v>
      </c>
      <c r="I62" s="287">
        <v>0</v>
      </c>
      <c r="J62" s="367">
        <v>0</v>
      </c>
      <c r="K62" s="1103"/>
      <c r="M62" s="368"/>
    </row>
    <row r="63" spans="1:13" ht="15.75" customHeight="1">
      <c r="A63" s="364"/>
      <c r="B63" s="287" t="s">
        <v>1454</v>
      </c>
      <c r="C63" s="365" t="s">
        <v>1417</v>
      </c>
      <c r="D63" s="287" t="s">
        <v>1182</v>
      </c>
      <c r="E63" s="315">
        <v>43307.420224652778</v>
      </c>
      <c r="F63" s="366" t="s">
        <v>1184</v>
      </c>
      <c r="G63" s="366">
        <v>2</v>
      </c>
      <c r="H63" s="287">
        <v>1</v>
      </c>
      <c r="I63" s="287">
        <v>0</v>
      </c>
      <c r="J63" s="367">
        <v>0</v>
      </c>
      <c r="K63" s="1103"/>
      <c r="M63" s="368"/>
    </row>
    <row r="64" spans="1:13" ht="15.75" customHeight="1">
      <c r="A64" s="364"/>
      <c r="B64" s="287" t="s">
        <v>1455</v>
      </c>
      <c r="C64" s="365" t="s">
        <v>1417</v>
      </c>
      <c r="D64" s="287" t="s">
        <v>1182</v>
      </c>
      <c r="E64" s="315">
        <v>43307.420340856479</v>
      </c>
      <c r="F64" s="366" t="s">
        <v>1184</v>
      </c>
      <c r="G64" s="366">
        <v>2</v>
      </c>
      <c r="H64" s="287">
        <v>1</v>
      </c>
      <c r="I64" s="287">
        <v>0</v>
      </c>
      <c r="J64" s="367">
        <v>0</v>
      </c>
      <c r="K64" s="1103"/>
      <c r="M64" s="368"/>
    </row>
    <row r="65" spans="1:13" ht="15.75" customHeight="1">
      <c r="A65" s="364"/>
      <c r="B65" s="287" t="s">
        <v>1456</v>
      </c>
      <c r="C65" s="365" t="s">
        <v>1417</v>
      </c>
      <c r="D65" s="287" t="s">
        <v>1182</v>
      </c>
      <c r="E65" s="315">
        <v>43307.42057303241</v>
      </c>
      <c r="F65" s="366" t="s">
        <v>1184</v>
      </c>
      <c r="G65" s="366">
        <v>2</v>
      </c>
      <c r="H65" s="287">
        <v>1</v>
      </c>
      <c r="I65" s="287">
        <v>0</v>
      </c>
      <c r="J65" s="367">
        <v>0</v>
      </c>
      <c r="K65" s="1103"/>
      <c r="M65" s="368"/>
    </row>
    <row r="66" spans="1:13" ht="15.75" customHeight="1">
      <c r="A66" s="364"/>
      <c r="B66" s="287" t="s">
        <v>1457</v>
      </c>
      <c r="C66" s="365" t="s">
        <v>1417</v>
      </c>
      <c r="D66" s="287" t="s">
        <v>1182</v>
      </c>
      <c r="E66" s="315">
        <v>43307.420689120372</v>
      </c>
      <c r="F66" s="366" t="s">
        <v>1184</v>
      </c>
      <c r="G66" s="366">
        <v>2</v>
      </c>
      <c r="H66" s="287">
        <v>1</v>
      </c>
      <c r="I66" s="287">
        <v>0</v>
      </c>
      <c r="J66" s="367">
        <v>0</v>
      </c>
      <c r="K66" s="1103"/>
      <c r="M66" s="368"/>
    </row>
    <row r="67" spans="1:13" ht="16.5" customHeight="1" thickBot="1">
      <c r="A67" s="369"/>
      <c r="B67" s="288" t="s">
        <v>1458</v>
      </c>
      <c r="C67" s="363" t="s">
        <v>1417</v>
      </c>
      <c r="D67" s="288" t="s">
        <v>1182</v>
      </c>
      <c r="E67" s="310">
        <v>43307.420805208334</v>
      </c>
      <c r="F67" s="370" t="s">
        <v>1184</v>
      </c>
      <c r="G67" s="370">
        <v>2</v>
      </c>
      <c r="H67" s="288">
        <v>1</v>
      </c>
      <c r="I67" s="288">
        <v>0</v>
      </c>
      <c r="J67" s="371">
        <v>0</v>
      </c>
      <c r="K67" s="1104"/>
      <c r="M67" s="368"/>
    </row>
    <row r="69" spans="1:13" ht="15" thickBot="1"/>
    <row r="70" spans="1:13" ht="26.25" thickBot="1">
      <c r="B70" s="1086" t="s">
        <v>248</v>
      </c>
      <c r="C70" s="1087"/>
      <c r="D70" s="1087"/>
      <c r="E70" s="1087"/>
      <c r="F70" s="1087"/>
      <c r="G70" s="1087"/>
      <c r="H70" s="1087"/>
      <c r="I70" s="1087"/>
      <c r="J70" s="1087"/>
      <c r="K70" s="239" t="s">
        <v>1459</v>
      </c>
    </row>
    <row r="71" spans="1:13" ht="39" thickBot="1">
      <c r="A71" s="353" t="s">
        <v>1400</v>
      </c>
      <c r="B71" s="273" t="s">
        <v>1406</v>
      </c>
      <c r="C71" s="354" t="s">
        <v>304</v>
      </c>
      <c r="D71" s="274" t="s">
        <v>341</v>
      </c>
      <c r="E71" s="274" t="s">
        <v>1174</v>
      </c>
      <c r="F71" s="275" t="s">
        <v>1276</v>
      </c>
      <c r="G71" s="275" t="s">
        <v>1277</v>
      </c>
      <c r="H71" s="274" t="s">
        <v>1278</v>
      </c>
      <c r="I71" s="274" t="s">
        <v>1178</v>
      </c>
      <c r="J71" s="290" t="s">
        <v>1179</v>
      </c>
      <c r="K71" s="291" t="s">
        <v>2036</v>
      </c>
    </row>
    <row r="72" spans="1:13" ht="15.75" customHeight="1">
      <c r="A72" s="355"/>
      <c r="B72" s="372" t="s">
        <v>1460</v>
      </c>
      <c r="C72" s="294" t="s">
        <v>1461</v>
      </c>
      <c r="D72" s="373">
        <v>10</v>
      </c>
      <c r="E72" s="309">
        <v>43307.436597222222</v>
      </c>
      <c r="F72" s="279" t="s">
        <v>1184</v>
      </c>
      <c r="G72" s="374">
        <v>0</v>
      </c>
      <c r="H72" s="374">
        <v>1</v>
      </c>
      <c r="I72" s="279">
        <v>0</v>
      </c>
      <c r="J72" s="375">
        <v>0</v>
      </c>
      <c r="K72" s="1088"/>
    </row>
    <row r="73" spans="1:13" ht="14.25" customHeight="1">
      <c r="A73" s="376"/>
      <c r="B73" s="377" t="s">
        <v>1462</v>
      </c>
      <c r="C73" s="287">
        <v>130.01</v>
      </c>
      <c r="D73" s="365">
        <v>10</v>
      </c>
      <c r="E73" s="315">
        <v>43307.436736111114</v>
      </c>
      <c r="F73" s="287" t="s">
        <v>1184</v>
      </c>
      <c r="G73" s="366">
        <v>0</v>
      </c>
      <c r="H73" s="366">
        <v>1</v>
      </c>
      <c r="I73" s="287">
        <v>0</v>
      </c>
      <c r="J73" s="346">
        <v>0</v>
      </c>
      <c r="K73" s="1090"/>
    </row>
    <row r="74" spans="1:13" ht="14.25" customHeight="1" thickBot="1">
      <c r="A74" s="356"/>
      <c r="B74" s="378" t="s">
        <v>1463</v>
      </c>
      <c r="C74" s="306" t="s">
        <v>1464</v>
      </c>
      <c r="D74" s="363">
        <v>10</v>
      </c>
      <c r="E74" s="310">
        <v>43307.436874999999</v>
      </c>
      <c r="F74" s="288" t="s">
        <v>1184</v>
      </c>
      <c r="G74" s="370">
        <v>0</v>
      </c>
      <c r="H74" s="370">
        <v>1</v>
      </c>
      <c r="I74" s="288">
        <v>0</v>
      </c>
      <c r="J74" s="348">
        <v>0</v>
      </c>
      <c r="K74" s="1089"/>
    </row>
    <row r="76" spans="1:13" ht="15" thickBot="1"/>
    <row r="77" spans="1:13" ht="26.25" thickBot="1">
      <c r="B77" s="1086" t="s">
        <v>249</v>
      </c>
      <c r="C77" s="1087"/>
      <c r="D77" s="1087"/>
      <c r="E77" s="1087"/>
      <c r="F77" s="1087"/>
      <c r="G77" s="1087"/>
      <c r="H77" s="1087"/>
      <c r="I77" s="1087"/>
      <c r="J77" s="1087"/>
      <c r="K77" s="239" t="s">
        <v>1465</v>
      </c>
    </row>
    <row r="78" spans="1:13" ht="39" thickBot="1">
      <c r="A78" s="353" t="s">
        <v>1400</v>
      </c>
      <c r="B78" s="273" t="s">
        <v>1406</v>
      </c>
      <c r="C78" s="354" t="s">
        <v>304</v>
      </c>
      <c r="D78" s="274" t="s">
        <v>341</v>
      </c>
      <c r="E78" s="274" t="s">
        <v>1174</v>
      </c>
      <c r="F78" s="275" t="s">
        <v>1276</v>
      </c>
      <c r="G78" s="275" t="s">
        <v>1277</v>
      </c>
      <c r="H78" s="274" t="s">
        <v>1278</v>
      </c>
      <c r="I78" s="274" t="s">
        <v>1178</v>
      </c>
      <c r="J78" s="276" t="s">
        <v>1179</v>
      </c>
      <c r="K78" s="291" t="s">
        <v>2036</v>
      </c>
    </row>
    <row r="79" spans="1:13" ht="15.75" customHeight="1" thickBot="1">
      <c r="A79" s="241"/>
      <c r="B79" s="339" t="s">
        <v>1466</v>
      </c>
      <c r="C79" s="340" t="s">
        <v>1467</v>
      </c>
      <c r="D79" s="341">
        <v>10</v>
      </c>
      <c r="E79" s="342" t="s">
        <v>1468</v>
      </c>
      <c r="F79" s="277" t="s">
        <v>1184</v>
      </c>
      <c r="G79" s="343">
        <v>2</v>
      </c>
      <c r="H79" s="343">
        <v>1</v>
      </c>
      <c r="I79" s="343">
        <v>0</v>
      </c>
      <c r="J79" s="343">
        <v>0</v>
      </c>
      <c r="K79" s="615"/>
    </row>
  </sheetData>
  <sheetProtection password="B2DF" sheet="1" objects="1" scenarios="1"/>
  <protectedRanges>
    <protectedRange sqref="K1:K1048576" name="Range1"/>
  </protectedRanges>
  <mergeCells count="11">
    <mergeCell ref="B18:J18"/>
    <mergeCell ref="A3:L3"/>
    <mergeCell ref="A6:B6"/>
    <mergeCell ref="B7:J7"/>
    <mergeCell ref="K9:K10"/>
    <mergeCell ref="B13:J13"/>
    <mergeCell ref="B23:J23"/>
    <mergeCell ref="K25:K67"/>
    <mergeCell ref="B70:J70"/>
    <mergeCell ref="K72:K74"/>
    <mergeCell ref="B77:J77"/>
  </mergeCells>
  <phoneticPr fontId="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D6" sqref="D6:D7"/>
    </sheetView>
  </sheetViews>
  <sheetFormatPr defaultRowHeight="16.5"/>
  <cols>
    <col min="1" max="1" width="25.5703125" style="103" bestFit="1" customWidth="1"/>
    <col min="2" max="2" width="16.140625" style="103" bestFit="1" customWidth="1"/>
    <col min="3" max="3" width="15.28515625" style="103" bestFit="1" customWidth="1"/>
    <col min="4" max="4" width="16.140625" style="103" bestFit="1" customWidth="1"/>
    <col min="5" max="5" width="15.28515625" style="103" bestFit="1" customWidth="1"/>
    <col min="6" max="6" width="16.140625" style="103" bestFit="1" customWidth="1"/>
    <col min="7" max="7" width="15.28515625" style="103" bestFit="1" customWidth="1"/>
    <col min="8" max="8" width="16.140625" style="103" bestFit="1" customWidth="1"/>
    <col min="9" max="9" width="15.28515625" style="103" bestFit="1" customWidth="1"/>
    <col min="10" max="10" width="16.140625" style="103" bestFit="1" customWidth="1"/>
    <col min="11" max="11" width="15.28515625" style="103" bestFit="1" customWidth="1"/>
    <col min="12" max="16384" width="9.140625" style="103"/>
  </cols>
  <sheetData>
    <row r="1" spans="1:11" ht="18">
      <c r="A1" s="1107" t="s">
        <v>1879</v>
      </c>
      <c r="B1" s="1107"/>
      <c r="C1" s="1107"/>
      <c r="D1" s="1107"/>
      <c r="E1" s="1107"/>
      <c r="F1" s="1107"/>
    </row>
    <row r="2" spans="1:11" s="80" customFormat="1" ht="15.75">
      <c r="A2" s="1108" t="s">
        <v>1828</v>
      </c>
      <c r="B2" s="1108"/>
      <c r="C2" s="1108"/>
      <c r="D2" s="1108"/>
      <c r="E2" s="1108"/>
      <c r="F2" s="1108"/>
      <c r="G2" s="1108"/>
      <c r="H2" s="1108"/>
      <c r="I2" s="1108"/>
    </row>
    <row r="3" spans="1:11" s="80" customFormat="1" ht="15.75">
      <c r="A3" s="99"/>
      <c r="B3" s="99"/>
      <c r="C3" s="99"/>
      <c r="D3" s="99"/>
      <c r="E3" s="99"/>
      <c r="F3" s="99"/>
      <c r="G3" s="99"/>
    </row>
    <row r="4" spans="1:11" s="80" customFormat="1" ht="15.75">
      <c r="A4" s="521"/>
      <c r="B4" s="1105" t="s">
        <v>1170</v>
      </c>
      <c r="C4" s="1106"/>
      <c r="D4" s="1105" t="s">
        <v>372</v>
      </c>
      <c r="E4" s="1106"/>
      <c r="F4" s="1105" t="s">
        <v>1829</v>
      </c>
      <c r="G4" s="1106"/>
      <c r="H4" s="1105" t="s">
        <v>1830</v>
      </c>
      <c r="I4" s="1106"/>
      <c r="J4" s="1105" t="s">
        <v>1831</v>
      </c>
      <c r="K4" s="1106"/>
    </row>
    <row r="5" spans="1:11" s="80" customFormat="1" ht="99.75">
      <c r="A5" s="522" t="s">
        <v>1832</v>
      </c>
      <c r="B5" s="544" t="s">
        <v>234</v>
      </c>
      <c r="C5" s="544" t="s">
        <v>2038</v>
      </c>
      <c r="D5" s="544" t="s">
        <v>234</v>
      </c>
      <c r="E5" s="544" t="s">
        <v>2038</v>
      </c>
      <c r="F5" s="544" t="s">
        <v>234</v>
      </c>
      <c r="G5" s="544" t="s">
        <v>2038</v>
      </c>
      <c r="H5" s="544" t="s">
        <v>234</v>
      </c>
      <c r="I5" s="544" t="s">
        <v>2038</v>
      </c>
      <c r="J5" s="544" t="s">
        <v>234</v>
      </c>
      <c r="K5" s="544" t="s">
        <v>2038</v>
      </c>
    </row>
    <row r="6" spans="1:11" s="80" customFormat="1" ht="15.75">
      <c r="A6" s="523" t="s">
        <v>1833</v>
      </c>
      <c r="B6" s="524" t="s">
        <v>1834</v>
      </c>
      <c r="C6" s="1109"/>
      <c r="D6" s="524" t="s">
        <v>1835</v>
      </c>
      <c r="E6" s="1109"/>
      <c r="F6" s="524" t="s">
        <v>1836</v>
      </c>
      <c r="G6" s="1109"/>
      <c r="H6" s="524" t="s">
        <v>1837</v>
      </c>
      <c r="I6" s="1109"/>
      <c r="J6" s="524" t="s">
        <v>1838</v>
      </c>
      <c r="K6" s="1109"/>
    </row>
    <row r="7" spans="1:11" s="80" customFormat="1" ht="15.75">
      <c r="A7" s="525" t="s">
        <v>1839</v>
      </c>
      <c r="B7" s="526" t="s">
        <v>1840</v>
      </c>
      <c r="C7" s="1110"/>
      <c r="D7" s="526" t="s">
        <v>168</v>
      </c>
      <c r="E7" s="1110"/>
      <c r="F7" s="526" t="s">
        <v>168</v>
      </c>
      <c r="G7" s="1110"/>
      <c r="H7" s="526" t="s">
        <v>1841</v>
      </c>
      <c r="I7" s="1110"/>
      <c r="J7" s="526" t="s">
        <v>1842</v>
      </c>
      <c r="K7" s="1110"/>
    </row>
    <row r="8" spans="1:11" s="80" customFormat="1" ht="15.75">
      <c r="A8" s="525" t="s">
        <v>1843</v>
      </c>
      <c r="B8" s="526"/>
      <c r="C8" s="1111"/>
      <c r="D8" s="526" t="s">
        <v>95</v>
      </c>
      <c r="E8" s="1111"/>
      <c r="F8" s="526" t="s">
        <v>93</v>
      </c>
      <c r="G8" s="1111"/>
      <c r="H8" s="526"/>
      <c r="I8" s="1111"/>
      <c r="J8" s="526" t="s">
        <v>1844</v>
      </c>
      <c r="K8" s="1111"/>
    </row>
    <row r="9" spans="1:11" s="80" customFormat="1" ht="15.75"/>
    <row r="10" spans="1:11" s="80" customFormat="1" ht="15.75"/>
    <row r="11" spans="1:11" s="80" customFormat="1" ht="15.75"/>
    <row r="12" spans="1:11" s="80" customFormat="1" ht="15.75"/>
  </sheetData>
  <sheetProtection password="B2DF" sheet="1" objects="1" scenarios="1"/>
  <protectedRanges>
    <protectedRange sqref="K1:K1048576 I1:I1048576 G1:G1048576 E1:E1048576 C1:C1048576" name="Range1"/>
  </protectedRanges>
  <mergeCells count="12">
    <mergeCell ref="C6:C8"/>
    <mergeCell ref="E6:E8"/>
    <mergeCell ref="G6:G8"/>
    <mergeCell ref="K6:K8"/>
    <mergeCell ref="I6:I8"/>
    <mergeCell ref="J4:K4"/>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D13" sqref="D13"/>
    </sheetView>
  </sheetViews>
  <sheetFormatPr defaultRowHeight="16.5"/>
  <cols>
    <col min="1" max="1" width="21" style="103" bestFit="1" customWidth="1"/>
    <col min="2" max="2" width="26.140625" style="103" bestFit="1" customWidth="1"/>
    <col min="3" max="3" width="15.28515625" style="103" bestFit="1" customWidth="1"/>
    <col min="4" max="4" width="26.140625" style="103" bestFit="1" customWidth="1"/>
    <col min="5" max="5" width="15.28515625" style="103" bestFit="1" customWidth="1"/>
    <col min="6" max="6" width="26.140625" style="103" bestFit="1" customWidth="1"/>
    <col min="7" max="7" width="15.28515625" style="103" bestFit="1" customWidth="1"/>
    <col min="8" max="8" width="26.140625" style="103" bestFit="1" customWidth="1"/>
    <col min="9" max="9" width="15.28515625" style="103" bestFit="1" customWidth="1"/>
    <col min="10" max="16384" width="9.140625" style="103"/>
  </cols>
  <sheetData>
    <row r="1" spans="1:9" ht="18">
      <c r="A1" s="1107" t="s">
        <v>1880</v>
      </c>
      <c r="B1" s="1107"/>
      <c r="C1" s="1107"/>
      <c r="D1" s="1107"/>
      <c r="E1" s="1107"/>
      <c r="F1" s="1107"/>
    </row>
    <row r="2" spans="1:9" s="80" customFormat="1" ht="15.75">
      <c r="A2" s="1108" t="s">
        <v>1828</v>
      </c>
      <c r="B2" s="1108"/>
      <c r="C2" s="1108"/>
      <c r="D2" s="1108"/>
      <c r="E2" s="1108"/>
      <c r="F2" s="1108"/>
      <c r="G2" s="1108"/>
      <c r="H2" s="1108"/>
      <c r="I2" s="1108"/>
    </row>
    <row r="3" spans="1:9">
      <c r="A3" s="527"/>
      <c r="B3" s="527"/>
      <c r="C3" s="527"/>
      <c r="D3" s="527"/>
      <c r="E3" s="527"/>
      <c r="F3" s="527"/>
      <c r="G3" s="527"/>
      <c r="H3" s="527"/>
      <c r="I3" s="527"/>
    </row>
    <row r="4" spans="1:9" s="80" customFormat="1" ht="15.75">
      <c r="A4" s="521"/>
      <c r="B4" s="1105" t="s">
        <v>1170</v>
      </c>
      <c r="C4" s="1106"/>
      <c r="D4" s="1105" t="s">
        <v>372</v>
      </c>
      <c r="E4" s="1106"/>
      <c r="F4" s="1105" t="s">
        <v>1845</v>
      </c>
      <c r="G4" s="1106"/>
      <c r="H4" s="1105" t="s">
        <v>9</v>
      </c>
      <c r="I4" s="1106"/>
    </row>
    <row r="5" spans="1:9" ht="99.75">
      <c r="A5" s="544" t="s">
        <v>2075</v>
      </c>
      <c r="B5" s="544" t="s">
        <v>2072</v>
      </c>
      <c r="C5" s="544" t="s">
        <v>2038</v>
      </c>
      <c r="D5" s="544" t="s">
        <v>2072</v>
      </c>
      <c r="E5" s="544" t="s">
        <v>2076</v>
      </c>
      <c r="F5" s="544" t="s">
        <v>2077</v>
      </c>
      <c r="G5" s="544" t="s">
        <v>2078</v>
      </c>
      <c r="H5" s="544" t="s">
        <v>234</v>
      </c>
      <c r="I5" s="544" t="s">
        <v>2038</v>
      </c>
    </row>
    <row r="6" spans="1:9" s="80" customFormat="1" ht="15.75">
      <c r="A6" s="523" t="s">
        <v>1833</v>
      </c>
      <c r="B6" s="528" t="s">
        <v>1834</v>
      </c>
      <c r="C6" s="1112"/>
      <c r="D6" s="528" t="s">
        <v>1836</v>
      </c>
      <c r="E6" s="1112"/>
      <c r="F6" s="528" t="s">
        <v>1837</v>
      </c>
      <c r="G6" s="1112"/>
      <c r="H6" s="528" t="s">
        <v>1846</v>
      </c>
      <c r="I6" s="1112"/>
    </row>
    <row r="7" spans="1:9" s="80" customFormat="1" ht="15.75">
      <c r="A7" s="525" t="s">
        <v>1847</v>
      </c>
      <c r="B7" s="529" t="s">
        <v>168</v>
      </c>
      <c r="C7" s="1113"/>
      <c r="D7" s="529" t="s">
        <v>1848</v>
      </c>
      <c r="E7" s="1113"/>
      <c r="F7" s="529" t="s">
        <v>168</v>
      </c>
      <c r="G7" s="1113"/>
      <c r="H7" s="529"/>
      <c r="I7" s="1113"/>
    </row>
    <row r="8" spans="1:9" s="80" customFormat="1" ht="15.75">
      <c r="A8" s="525" t="s">
        <v>1849</v>
      </c>
      <c r="B8" s="529" t="s">
        <v>1850</v>
      </c>
      <c r="C8" s="1113"/>
      <c r="D8" s="529" t="s">
        <v>1851</v>
      </c>
      <c r="E8" s="1113"/>
      <c r="F8" s="529" t="s">
        <v>1852</v>
      </c>
      <c r="G8" s="1113"/>
      <c r="H8" s="529" t="s">
        <v>1853</v>
      </c>
      <c r="I8" s="1113"/>
    </row>
    <row r="9" spans="1:9" s="80" customFormat="1" ht="15.75">
      <c r="A9" s="525" t="s">
        <v>1854</v>
      </c>
      <c r="B9" s="529" t="s">
        <v>1855</v>
      </c>
      <c r="C9" s="1113"/>
      <c r="D9" s="529" t="str">
        <f>"3879.8930"</f>
        <v>3879.8930</v>
      </c>
      <c r="E9" s="1113"/>
      <c r="F9" s="529" t="s">
        <v>1856</v>
      </c>
      <c r="G9" s="1113"/>
      <c r="H9" s="529" t="str">
        <f>"97.5500"</f>
        <v>97.5500</v>
      </c>
      <c r="I9" s="1113"/>
    </row>
    <row r="10" spans="1:9" s="80" customFormat="1" ht="15.75">
      <c r="A10" s="525" t="s">
        <v>1857</v>
      </c>
      <c r="B10" s="526" t="str">
        <f>"69.4300"</f>
        <v>69.4300</v>
      </c>
      <c r="C10" s="1113"/>
      <c r="D10" s="526" t="str">
        <f>"-25.0425"</f>
        <v>-25.0425</v>
      </c>
      <c r="E10" s="1113"/>
      <c r="F10" s="526" t="str">
        <f>"-1.5200"</f>
        <v>-1.5200</v>
      </c>
      <c r="G10" s="1113"/>
      <c r="H10" s="526" t="str">
        <f>"0.0800"</f>
        <v>0.0800</v>
      </c>
      <c r="I10" s="1113"/>
    </row>
    <row r="11" spans="1:9" s="80" customFormat="1" ht="15.75">
      <c r="A11" s="525" t="s">
        <v>1858</v>
      </c>
      <c r="B11" s="526" t="str">
        <f>"12197.7000"</f>
        <v>12197.7000</v>
      </c>
      <c r="C11" s="1113"/>
      <c r="D11" s="526" t="str">
        <f>"3883.9010"</f>
        <v>3883.9010</v>
      </c>
      <c r="E11" s="1113"/>
      <c r="F11" s="526" t="str">
        <f>"244.9800"</f>
        <v>244.9800</v>
      </c>
      <c r="G11" s="1113"/>
      <c r="H11" s="526" t="str">
        <f>"97.5600"</f>
        <v>97.5600</v>
      </c>
      <c r="I11" s="1113"/>
    </row>
    <row r="12" spans="1:9" s="80" customFormat="1" ht="15.75">
      <c r="A12" s="525" t="s">
        <v>1859</v>
      </c>
      <c r="B12" s="522" t="str">
        <f>"11927.0800"</f>
        <v>11927.0800</v>
      </c>
      <c r="C12" s="1113"/>
      <c r="D12" s="522" t="str">
        <f>"3829.9155"</f>
        <v>3829.9155</v>
      </c>
      <c r="E12" s="1113"/>
      <c r="F12" s="522" t="str">
        <f>"241.5500"</f>
        <v>241.5500</v>
      </c>
      <c r="G12" s="1113"/>
      <c r="H12" s="522" t="str">
        <f>"97.5500"</f>
        <v>97.5500</v>
      </c>
      <c r="I12" s="1113"/>
    </row>
    <row r="13" spans="1:9" s="80" customFormat="1" ht="15.75">
      <c r="A13" s="525" t="s">
        <v>1860</v>
      </c>
      <c r="B13" s="522" t="str">
        <f>"12046.53"</f>
        <v>12046.53</v>
      </c>
      <c r="C13" s="1113"/>
      <c r="D13" s="522" t="str">
        <f>"-92233720368547760.00"</f>
        <v>-92233720368547760.00</v>
      </c>
      <c r="E13" s="1113"/>
      <c r="F13" s="522" t="s">
        <v>1861</v>
      </c>
      <c r="G13" s="1113"/>
      <c r="H13" s="522" t="s">
        <v>1861</v>
      </c>
      <c r="I13" s="1113"/>
    </row>
    <row r="14" spans="1:9" s="80" customFormat="1" ht="15.75">
      <c r="A14" s="525" t="s">
        <v>1862</v>
      </c>
      <c r="B14" s="522" t="str">
        <f>"54273123310.0000"</f>
        <v>54273123310.0000</v>
      </c>
      <c r="C14" s="1113"/>
      <c r="D14" s="522" t="str">
        <f>"156604527227.0000"</f>
        <v>156604527227.0000</v>
      </c>
      <c r="E14" s="1113"/>
      <c r="F14" s="522" t="s">
        <v>1861</v>
      </c>
      <c r="G14" s="1113"/>
      <c r="H14" s="522" t="s">
        <v>1861</v>
      </c>
      <c r="I14" s="1113"/>
    </row>
    <row r="15" spans="1:9" s="80" customFormat="1" ht="15.75">
      <c r="A15" s="525" t="s">
        <v>1863</v>
      </c>
      <c r="B15" s="522" t="s">
        <v>1864</v>
      </c>
      <c r="C15" s="1113"/>
      <c r="D15" s="522" t="str">
        <f>"3862.6948"</f>
        <v>3862.6948</v>
      </c>
      <c r="E15" s="1113"/>
      <c r="F15" s="522" t="str">
        <f>"244.7400"</f>
        <v>244.7400</v>
      </c>
      <c r="G15" s="1113"/>
      <c r="H15" s="522" t="s">
        <v>1865</v>
      </c>
      <c r="I15" s="1113"/>
    </row>
    <row r="16" spans="1:9" s="80" customFormat="1" ht="15.75">
      <c r="A16" s="525" t="s">
        <v>1866</v>
      </c>
      <c r="B16" s="522" t="s">
        <v>1867</v>
      </c>
      <c r="C16" s="1113"/>
      <c r="D16" s="522" t="str">
        <f>"3879.8930"</f>
        <v>3879.8930</v>
      </c>
      <c r="E16" s="1113"/>
      <c r="F16" s="522" t="str">
        <f>"243.6300"</f>
        <v>243.6300</v>
      </c>
      <c r="G16" s="1113"/>
      <c r="H16" s="522" t="s">
        <v>1861</v>
      </c>
      <c r="I16" s="1113"/>
    </row>
    <row r="17" spans="1:9" s="80" customFormat="1" ht="15.75">
      <c r="A17" s="525" t="s">
        <v>1868</v>
      </c>
      <c r="B17" s="522" t="s">
        <v>1869</v>
      </c>
      <c r="C17" s="1113"/>
      <c r="D17" s="522" t="str">
        <f>"3904.9355"</f>
        <v>3904.9355</v>
      </c>
      <c r="E17" s="1113"/>
      <c r="F17" s="522" t="str">
        <f>"245.1500"</f>
        <v>245.1500</v>
      </c>
      <c r="G17" s="1113"/>
      <c r="H17" s="522" t="s">
        <v>1870</v>
      </c>
      <c r="I17" s="1113"/>
    </row>
    <row r="18" spans="1:9" s="80" customFormat="1" ht="15.75">
      <c r="A18" s="525" t="s">
        <v>1871</v>
      </c>
      <c r="B18" s="522" t="s">
        <v>1861</v>
      </c>
      <c r="C18" s="1113"/>
      <c r="D18" s="522" t="str">
        <f>"11513912800"</f>
        <v>11513912800</v>
      </c>
      <c r="E18" s="1113"/>
      <c r="F18" s="522" t="s">
        <v>1861</v>
      </c>
      <c r="G18" s="1113"/>
      <c r="H18" s="522" t="s">
        <v>1861</v>
      </c>
      <c r="I18" s="1113"/>
    </row>
    <row r="19" spans="1:9" s="80" customFormat="1" ht="15.75">
      <c r="A19" s="525" t="s">
        <v>1872</v>
      </c>
      <c r="B19" s="530" t="s">
        <v>1873</v>
      </c>
      <c r="C19" s="1113"/>
      <c r="D19" s="522" t="s">
        <v>1874</v>
      </c>
      <c r="E19" s="1113"/>
      <c r="F19" s="522" t="s">
        <v>1875</v>
      </c>
      <c r="G19" s="1113"/>
      <c r="H19" s="522" t="s">
        <v>1876</v>
      </c>
      <c r="I19" s="1113"/>
    </row>
    <row r="20" spans="1:9" s="80" customFormat="1" ht="15.75">
      <c r="A20" s="525" t="s">
        <v>1877</v>
      </c>
      <c r="B20" s="522"/>
      <c r="C20" s="1114"/>
      <c r="D20" s="522"/>
      <c r="E20" s="1114"/>
      <c r="F20" s="522" t="s">
        <v>1848</v>
      </c>
      <c r="G20" s="1114"/>
      <c r="H20" s="522" t="s">
        <v>1848</v>
      </c>
      <c r="I20" s="1114"/>
    </row>
    <row r="21" spans="1:9" s="80" customFormat="1" ht="15.75"/>
    <row r="22" spans="1:9" s="80" customFormat="1" ht="15.75">
      <c r="A22" s="80" t="s">
        <v>1878</v>
      </c>
    </row>
    <row r="23" spans="1:9" s="80" customFormat="1" ht="15.75"/>
    <row r="24" spans="1:9" s="80" customFormat="1" ht="15.75"/>
  </sheetData>
  <sheetProtection password="B2DF" sheet="1" objects="1" scenarios="1"/>
  <protectedRanges>
    <protectedRange sqref="I1:I1048576 G1:G1048576 E1:E1048576 C1:C1048576" name="Range1"/>
  </protectedRanges>
  <mergeCells count="10">
    <mergeCell ref="C6:C20"/>
    <mergeCell ref="E6:E20"/>
    <mergeCell ref="G6:G20"/>
    <mergeCell ref="I6:I20"/>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selection activeCell="C16" sqref="C16"/>
    </sheetView>
  </sheetViews>
  <sheetFormatPr defaultRowHeight="15"/>
  <cols>
    <col min="1" max="1" width="22" style="1" bestFit="1" customWidth="1"/>
    <col min="2" max="2" width="28.140625" style="1" bestFit="1" customWidth="1"/>
    <col min="3" max="3" width="46.5703125" style="29" bestFit="1" customWidth="1"/>
    <col min="4" max="4" width="18" style="29" customWidth="1"/>
    <col min="5" max="5" width="45.140625" style="29" bestFit="1" customWidth="1"/>
    <col min="6" max="6" width="18" style="29" customWidth="1"/>
    <col min="7" max="7" width="46.5703125" style="29" bestFit="1" customWidth="1"/>
    <col min="8" max="8" width="16.85546875" style="1" customWidth="1"/>
  </cols>
  <sheetData>
    <row r="1" spans="1:8" ht="18">
      <c r="A1" s="929" t="s">
        <v>1881</v>
      </c>
      <c r="B1" s="929"/>
      <c r="C1" s="929"/>
      <c r="D1" s="929"/>
      <c r="E1" s="929"/>
      <c r="F1" s="929"/>
      <c r="G1" s="929"/>
      <c r="H1" s="929"/>
    </row>
    <row r="2" spans="1:8" ht="15.75">
      <c r="A2" s="930" t="s">
        <v>1</v>
      </c>
      <c r="B2" s="930"/>
      <c r="C2" s="930"/>
      <c r="D2" s="930"/>
      <c r="E2" s="930"/>
      <c r="F2" s="930"/>
      <c r="G2" s="930"/>
      <c r="H2" s="930"/>
    </row>
    <row r="3" spans="1:8">
      <c r="A3" s="3"/>
      <c r="B3" s="3"/>
      <c r="C3" s="4"/>
      <c r="D3" s="4"/>
      <c r="E3" s="4"/>
      <c r="F3" s="4"/>
      <c r="G3" s="4"/>
      <c r="H3" s="3"/>
    </row>
    <row r="4" spans="1:8" ht="18">
      <c r="A4" s="927" t="s">
        <v>1882</v>
      </c>
      <c r="B4" s="927"/>
      <c r="C4" s="927"/>
      <c r="D4" s="4"/>
      <c r="E4" s="4"/>
      <c r="F4" s="4"/>
      <c r="G4" s="4"/>
      <c r="H4" s="3"/>
    </row>
    <row r="5" spans="1:8">
      <c r="A5" s="916" t="s">
        <v>3</v>
      </c>
      <c r="B5" s="916"/>
      <c r="C5" s="4"/>
      <c r="D5" s="4"/>
      <c r="E5" s="4"/>
      <c r="F5" s="4"/>
      <c r="G5" s="4"/>
      <c r="H5" s="3"/>
    </row>
    <row r="6" spans="1:8">
      <c r="A6" s="943" t="s">
        <v>4</v>
      </c>
      <c r="B6" s="944" t="s">
        <v>171</v>
      </c>
      <c r="C6" s="1116" t="s">
        <v>1170</v>
      </c>
      <c r="D6" s="1117"/>
      <c r="E6" s="1116" t="s">
        <v>7</v>
      </c>
      <c r="F6" s="1117"/>
      <c r="G6" s="919" t="s">
        <v>1845</v>
      </c>
      <c r="H6" s="920"/>
    </row>
    <row r="7" spans="1:8" ht="85.5">
      <c r="A7" s="1115"/>
      <c r="B7" s="955"/>
      <c r="C7" s="7" t="s">
        <v>18</v>
      </c>
      <c r="D7" s="544" t="s">
        <v>2038</v>
      </c>
      <c r="E7" s="7" t="s">
        <v>18</v>
      </c>
      <c r="F7" s="544" t="s">
        <v>2038</v>
      </c>
      <c r="G7" s="7" t="s">
        <v>18</v>
      </c>
      <c r="H7" s="544" t="s">
        <v>2038</v>
      </c>
    </row>
    <row r="8" spans="1:8">
      <c r="A8" s="8">
        <v>303</v>
      </c>
      <c r="B8" s="9" t="s">
        <v>19</v>
      </c>
      <c r="C8" s="10">
        <v>135104</v>
      </c>
      <c r="D8" s="1118"/>
      <c r="E8" s="649">
        <v>132085</v>
      </c>
      <c r="F8" s="1118"/>
      <c r="G8" s="10">
        <v>1249197</v>
      </c>
      <c r="H8" s="1118"/>
    </row>
    <row r="9" spans="1:8">
      <c r="A9" s="566">
        <v>303</v>
      </c>
      <c r="B9" s="13" t="s">
        <v>20</v>
      </c>
      <c r="C9" s="14" t="s">
        <v>2080</v>
      </c>
      <c r="D9" s="1118"/>
      <c r="E9" s="650" t="s">
        <v>2081</v>
      </c>
      <c r="F9" s="1118"/>
      <c r="G9" s="14" t="s">
        <v>2082</v>
      </c>
      <c r="H9" s="1118"/>
    </row>
    <row r="10" spans="1:8">
      <c r="A10" s="566">
        <v>303</v>
      </c>
      <c r="B10" s="13" t="s">
        <v>33</v>
      </c>
      <c r="C10" s="14">
        <v>3</v>
      </c>
      <c r="D10" s="1118"/>
      <c r="E10" s="650">
        <v>3</v>
      </c>
      <c r="F10" s="1118"/>
      <c r="G10" s="14">
        <v>11</v>
      </c>
      <c r="H10" s="1118"/>
    </row>
    <row r="11" spans="1:8">
      <c r="A11" s="566">
        <v>303</v>
      </c>
      <c r="B11" s="13" t="s">
        <v>34</v>
      </c>
      <c r="C11" s="14">
        <v>1</v>
      </c>
      <c r="D11" s="1118"/>
      <c r="E11" s="650">
        <v>4</v>
      </c>
      <c r="F11" s="1118"/>
      <c r="G11" s="14">
        <v>2</v>
      </c>
      <c r="H11" s="1118"/>
    </row>
    <row r="12" spans="1:8">
      <c r="A12" s="566">
        <v>303</v>
      </c>
      <c r="B12" s="13" t="s">
        <v>35</v>
      </c>
      <c r="C12" s="14">
        <v>0</v>
      </c>
      <c r="D12" s="1118"/>
      <c r="E12" s="650">
        <v>0</v>
      </c>
      <c r="F12" s="1118"/>
      <c r="G12" s="14">
        <v>2</v>
      </c>
      <c r="H12" s="1118"/>
    </row>
    <row r="13" spans="1:8">
      <c r="A13" s="566">
        <v>303</v>
      </c>
      <c r="B13" s="13" t="s">
        <v>36</v>
      </c>
      <c r="C13" s="14">
        <v>0</v>
      </c>
      <c r="D13" s="1118"/>
      <c r="E13" s="650">
        <v>0</v>
      </c>
      <c r="F13" s="1118"/>
      <c r="G13" s="14">
        <v>0</v>
      </c>
      <c r="H13" s="1118"/>
    </row>
    <row r="14" spans="1:8">
      <c r="A14" s="566">
        <v>303</v>
      </c>
      <c r="B14" s="13" t="s">
        <v>37</v>
      </c>
      <c r="C14" s="14">
        <v>20181228</v>
      </c>
      <c r="D14" s="1118"/>
      <c r="E14" s="650">
        <v>20190617</v>
      </c>
      <c r="F14" s="1118"/>
      <c r="G14" s="14">
        <v>20211230</v>
      </c>
      <c r="H14" s="1118"/>
    </row>
    <row r="15" spans="1:8">
      <c r="A15" s="566">
        <v>303</v>
      </c>
      <c r="B15" s="13" t="s">
        <v>38</v>
      </c>
      <c r="C15" s="14">
        <v>0</v>
      </c>
      <c r="D15" s="1118"/>
      <c r="E15" s="650">
        <v>0</v>
      </c>
      <c r="F15" s="1118"/>
      <c r="G15" s="14">
        <v>0</v>
      </c>
      <c r="H15" s="1118"/>
    </row>
    <row r="16" spans="1:8">
      <c r="A16" s="566">
        <v>303</v>
      </c>
      <c r="B16" s="13" t="s">
        <v>39</v>
      </c>
      <c r="C16" s="14">
        <v>0</v>
      </c>
      <c r="D16" s="1118"/>
      <c r="E16" s="650">
        <v>0</v>
      </c>
      <c r="F16" s="1118"/>
      <c r="G16" s="14">
        <v>0</v>
      </c>
      <c r="H16" s="1118"/>
    </row>
    <row r="17" spans="1:8">
      <c r="A17" s="8">
        <v>304</v>
      </c>
      <c r="B17" s="9" t="s">
        <v>40</v>
      </c>
      <c r="C17" s="10">
        <v>135104</v>
      </c>
      <c r="D17" s="1118"/>
      <c r="E17" s="649">
        <v>132085</v>
      </c>
      <c r="F17" s="1118"/>
      <c r="G17" s="10">
        <v>1249197</v>
      </c>
      <c r="H17" s="1118"/>
    </row>
    <row r="18" spans="1:8">
      <c r="A18" s="566">
        <v>304</v>
      </c>
      <c r="B18" s="13" t="s">
        <v>20</v>
      </c>
      <c r="C18" s="14" t="s">
        <v>2080</v>
      </c>
      <c r="D18" s="1118"/>
      <c r="E18" s="650" t="s">
        <v>2081</v>
      </c>
      <c r="F18" s="1118"/>
      <c r="G18" s="14" t="s">
        <v>2082</v>
      </c>
      <c r="H18" s="1118"/>
    </row>
    <row r="19" spans="1:8">
      <c r="A19" s="566">
        <v>304</v>
      </c>
      <c r="B19" s="13" t="s">
        <v>51</v>
      </c>
      <c r="C19" s="14">
        <v>12</v>
      </c>
      <c r="D19" s="1118"/>
      <c r="E19" s="650">
        <v>12</v>
      </c>
      <c r="F19" s="1118"/>
      <c r="G19" s="14">
        <v>12</v>
      </c>
      <c r="H19" s="1118"/>
    </row>
    <row r="20" spans="1:8">
      <c r="A20" s="566">
        <v>304</v>
      </c>
      <c r="B20" s="13" t="s">
        <v>52</v>
      </c>
      <c r="C20" s="14">
        <v>1</v>
      </c>
      <c r="D20" s="1118"/>
      <c r="E20" s="650">
        <v>70</v>
      </c>
      <c r="F20" s="1118"/>
      <c r="G20" s="14">
        <v>27</v>
      </c>
      <c r="H20" s="1118"/>
    </row>
    <row r="21" spans="1:8">
      <c r="A21" s="566">
        <v>304</v>
      </c>
      <c r="B21" s="13" t="s">
        <v>53</v>
      </c>
      <c r="C21" s="14">
        <v>4</v>
      </c>
      <c r="D21" s="1118"/>
      <c r="E21" s="650">
        <v>4</v>
      </c>
      <c r="F21" s="1118"/>
      <c r="G21" s="14">
        <v>201</v>
      </c>
      <c r="H21" s="1118"/>
    </row>
    <row r="22" spans="1:8">
      <c r="A22" s="566">
        <v>304</v>
      </c>
      <c r="B22" s="13" t="s">
        <v>54</v>
      </c>
      <c r="C22" s="14">
        <v>0</v>
      </c>
      <c r="D22" s="1118"/>
      <c r="E22" s="650">
        <v>0</v>
      </c>
      <c r="F22" s="1118"/>
      <c r="G22" s="14">
        <v>0</v>
      </c>
      <c r="H22" s="1118"/>
    </row>
    <row r="23" spans="1:8">
      <c r="A23" s="8">
        <v>304</v>
      </c>
      <c r="B23" s="9" t="s">
        <v>55</v>
      </c>
      <c r="C23" s="10">
        <v>4032</v>
      </c>
      <c r="D23" s="1118"/>
      <c r="E23" s="649">
        <v>1013</v>
      </c>
      <c r="F23" s="1118"/>
      <c r="G23" s="10">
        <v>4013</v>
      </c>
      <c r="H23" s="1118"/>
    </row>
    <row r="24" spans="1:8">
      <c r="A24" s="566">
        <v>304</v>
      </c>
      <c r="B24" s="13" t="s">
        <v>37</v>
      </c>
      <c r="C24" s="14" t="s">
        <v>2107</v>
      </c>
      <c r="D24" s="1118"/>
      <c r="E24" s="14" t="s">
        <v>2108</v>
      </c>
      <c r="F24" s="1118"/>
      <c r="G24" s="14" t="s">
        <v>2109</v>
      </c>
      <c r="H24" s="1118"/>
    </row>
    <row r="25" spans="1:8">
      <c r="A25" s="566">
        <v>304</v>
      </c>
      <c r="B25" s="13" t="s">
        <v>36</v>
      </c>
      <c r="C25" s="14">
        <v>0</v>
      </c>
      <c r="D25" s="1118"/>
      <c r="E25" s="650">
        <v>0</v>
      </c>
      <c r="F25" s="1118"/>
      <c r="G25" s="14">
        <v>0</v>
      </c>
      <c r="H25" s="1118"/>
    </row>
    <row r="26" spans="1:8">
      <c r="A26" s="566">
        <v>304</v>
      </c>
      <c r="B26" s="13" t="s">
        <v>67</v>
      </c>
      <c r="C26" s="14">
        <v>0</v>
      </c>
      <c r="D26" s="1118"/>
      <c r="E26" s="650">
        <v>0</v>
      </c>
      <c r="F26" s="1118"/>
      <c r="G26" s="14">
        <v>0</v>
      </c>
      <c r="H26" s="1118"/>
    </row>
    <row r="27" spans="1:8">
      <c r="A27" s="566">
        <v>304</v>
      </c>
      <c r="B27" s="13" t="s">
        <v>68</v>
      </c>
      <c r="C27" s="14"/>
      <c r="D27" s="1118"/>
      <c r="E27" s="650"/>
      <c r="F27" s="1118"/>
      <c r="G27" s="14"/>
      <c r="H27" s="1118"/>
    </row>
    <row r="28" spans="1:8">
      <c r="A28" s="566">
        <v>304</v>
      </c>
      <c r="B28" s="13" t="s">
        <v>69</v>
      </c>
      <c r="C28" s="14">
        <v>1</v>
      </c>
      <c r="D28" s="1118"/>
      <c r="E28" s="650">
        <v>1</v>
      </c>
      <c r="F28" s="1118"/>
      <c r="G28" s="14">
        <v>1</v>
      </c>
      <c r="H28" s="1118"/>
    </row>
    <row r="29" spans="1:8">
      <c r="A29" s="566">
        <v>304</v>
      </c>
      <c r="B29" s="13" t="s">
        <v>70</v>
      </c>
      <c r="C29" s="14">
        <v>0</v>
      </c>
      <c r="D29" s="1118"/>
      <c r="E29" s="650">
        <v>0</v>
      </c>
      <c r="F29" s="1118"/>
      <c r="G29" s="14">
        <v>0</v>
      </c>
      <c r="H29" s="1118"/>
    </row>
    <row r="30" spans="1:8">
      <c r="A30" s="566">
        <v>304</v>
      </c>
      <c r="B30" s="13" t="s">
        <v>71</v>
      </c>
      <c r="C30" s="650">
        <v>20181228</v>
      </c>
      <c r="D30" s="1118"/>
      <c r="E30" s="650">
        <v>20190617</v>
      </c>
      <c r="F30" s="1118"/>
      <c r="G30" s="16"/>
      <c r="H30" s="1118"/>
    </row>
    <row r="31" spans="1:8">
      <c r="A31" s="566">
        <v>304</v>
      </c>
      <c r="B31" s="13" t="s">
        <v>72</v>
      </c>
      <c r="C31" s="17" t="s">
        <v>2086</v>
      </c>
      <c r="D31" s="1118"/>
      <c r="E31" s="651" t="s">
        <v>2085</v>
      </c>
      <c r="F31" s="1118"/>
      <c r="G31" s="17" t="s">
        <v>2083</v>
      </c>
      <c r="H31" s="1118"/>
    </row>
    <row r="32" spans="1:8">
      <c r="A32" s="566">
        <v>304</v>
      </c>
      <c r="B32" s="13" t="s">
        <v>85</v>
      </c>
      <c r="C32" s="17" t="s">
        <v>2084</v>
      </c>
      <c r="D32" s="1118"/>
      <c r="E32" s="17" t="s">
        <v>2084</v>
      </c>
      <c r="F32" s="1118"/>
      <c r="G32" s="17" t="s">
        <v>2084</v>
      </c>
      <c r="H32" s="1118"/>
    </row>
    <row r="33" spans="1:8">
      <c r="A33" s="566">
        <v>304</v>
      </c>
      <c r="B33" s="13" t="s">
        <v>88</v>
      </c>
      <c r="C33" s="14">
        <v>0</v>
      </c>
      <c r="D33" s="1118"/>
      <c r="E33" s="650">
        <v>0</v>
      </c>
      <c r="F33" s="1118"/>
      <c r="G33" s="14">
        <v>1</v>
      </c>
      <c r="H33" s="1118"/>
    </row>
    <row r="34" spans="1:8">
      <c r="A34" s="566">
        <v>304</v>
      </c>
      <c r="B34" s="13" t="s">
        <v>89</v>
      </c>
      <c r="C34" s="14">
        <v>0</v>
      </c>
      <c r="D34" s="1118"/>
      <c r="E34" s="650">
        <v>0</v>
      </c>
      <c r="F34" s="1118"/>
      <c r="G34" s="14">
        <v>0</v>
      </c>
      <c r="H34" s="1118"/>
    </row>
    <row r="35" spans="1:8">
      <c r="A35" s="21">
        <v>301</v>
      </c>
      <c r="B35" s="9" t="s">
        <v>55</v>
      </c>
      <c r="C35" s="10">
        <v>4032</v>
      </c>
      <c r="D35" s="1118"/>
      <c r="E35" s="649">
        <v>1013</v>
      </c>
      <c r="F35" s="1118"/>
      <c r="G35" s="10">
        <v>4013</v>
      </c>
      <c r="H35" s="1118"/>
    </row>
    <row r="36" spans="1:8">
      <c r="A36" s="566">
        <v>301</v>
      </c>
      <c r="B36" s="13" t="s">
        <v>90</v>
      </c>
      <c r="C36" s="14">
        <v>2</v>
      </c>
      <c r="D36" s="1118"/>
      <c r="E36" s="650">
        <v>4</v>
      </c>
      <c r="F36" s="1118"/>
      <c r="G36" s="14">
        <v>2</v>
      </c>
      <c r="H36" s="1118"/>
    </row>
    <row r="37" spans="1:8">
      <c r="A37" s="566">
        <v>301</v>
      </c>
      <c r="B37" s="13" t="s">
        <v>68</v>
      </c>
      <c r="C37" s="14"/>
      <c r="D37" s="1118"/>
      <c r="E37" s="650"/>
      <c r="F37" s="1118"/>
      <c r="G37" s="14"/>
      <c r="H37" s="1118"/>
    </row>
    <row r="38" spans="1:8">
      <c r="A38" s="566">
        <v>301</v>
      </c>
      <c r="B38" s="13" t="s">
        <v>91</v>
      </c>
      <c r="C38" s="14" t="s">
        <v>2087</v>
      </c>
      <c r="D38" s="1118"/>
      <c r="E38" s="650" t="s">
        <v>2089</v>
      </c>
      <c r="F38" s="1118"/>
      <c r="G38" s="14" t="s">
        <v>2093</v>
      </c>
      <c r="H38" s="1118"/>
    </row>
    <row r="39" spans="1:8">
      <c r="A39" s="566">
        <v>301</v>
      </c>
      <c r="B39" s="13" t="s">
        <v>96</v>
      </c>
      <c r="C39" s="14">
        <v>1</v>
      </c>
      <c r="D39" s="1118"/>
      <c r="E39" s="650">
        <v>1</v>
      </c>
      <c r="F39" s="1118"/>
      <c r="G39" s="14">
        <v>1</v>
      </c>
      <c r="H39" s="1118"/>
    </row>
    <row r="40" spans="1:8">
      <c r="A40" s="566">
        <v>301</v>
      </c>
      <c r="B40" s="13" t="s">
        <v>97</v>
      </c>
      <c r="C40" s="14" t="s">
        <v>2088</v>
      </c>
      <c r="D40" s="1118"/>
      <c r="E40" s="650" t="s">
        <v>99</v>
      </c>
      <c r="F40" s="1118"/>
      <c r="G40" s="14" t="s">
        <v>2092</v>
      </c>
      <c r="H40" s="1118"/>
    </row>
    <row r="41" spans="1:8">
      <c r="A41" s="566">
        <v>301</v>
      </c>
      <c r="B41" s="13" t="s">
        <v>106</v>
      </c>
      <c r="C41" s="14">
        <v>0</v>
      </c>
      <c r="D41" s="1118"/>
      <c r="E41" s="650">
        <v>0</v>
      </c>
      <c r="F41" s="1118"/>
      <c r="G41" s="14">
        <v>0</v>
      </c>
      <c r="H41" s="1118"/>
    </row>
    <row r="42" spans="1:8">
      <c r="A42" s="566">
        <v>301</v>
      </c>
      <c r="B42" s="13" t="s">
        <v>107</v>
      </c>
      <c r="C42" s="14" t="s">
        <v>1884</v>
      </c>
      <c r="D42" s="1118"/>
      <c r="E42" s="650"/>
      <c r="F42" s="1118"/>
      <c r="G42" s="14"/>
      <c r="H42" s="1118"/>
    </row>
    <row r="43" spans="1:8">
      <c r="A43" s="566">
        <v>301</v>
      </c>
      <c r="B43" s="13" t="s">
        <v>111</v>
      </c>
      <c r="C43" s="14">
        <v>7</v>
      </c>
      <c r="D43" s="1118"/>
      <c r="E43" s="650">
        <v>2</v>
      </c>
      <c r="F43" s="1118"/>
      <c r="G43" s="14">
        <v>7</v>
      </c>
      <c r="H43" s="1118"/>
    </row>
    <row r="44" spans="1:8">
      <c r="A44" s="566">
        <v>301</v>
      </c>
      <c r="B44" s="13" t="s">
        <v>70</v>
      </c>
      <c r="C44" s="14">
        <v>0</v>
      </c>
      <c r="D44" s="1118"/>
      <c r="E44" s="650">
        <v>0</v>
      </c>
      <c r="F44" s="1118"/>
      <c r="G44" s="14">
        <v>0</v>
      </c>
      <c r="H44" s="1118"/>
    </row>
    <row r="45" spans="1:8">
      <c r="A45" s="566">
        <v>301</v>
      </c>
      <c r="B45" s="13" t="s">
        <v>112</v>
      </c>
      <c r="C45" s="14" t="s">
        <v>1884</v>
      </c>
      <c r="D45" s="1118"/>
      <c r="E45" s="650" t="s">
        <v>2090</v>
      </c>
      <c r="F45" s="1118"/>
      <c r="G45" s="14" t="s">
        <v>2091</v>
      </c>
      <c r="H45" s="1118"/>
    </row>
    <row r="46" spans="1:8">
      <c r="A46" s="566">
        <v>302</v>
      </c>
      <c r="B46" s="13" t="s">
        <v>51</v>
      </c>
      <c r="C46" s="14">
        <v>12</v>
      </c>
      <c r="D46" s="1118"/>
      <c r="E46" s="650">
        <v>12</v>
      </c>
      <c r="F46" s="1118"/>
      <c r="G46" s="14">
        <v>12</v>
      </c>
      <c r="H46" s="1118"/>
    </row>
    <row r="47" spans="1:8">
      <c r="A47" s="566">
        <v>302</v>
      </c>
      <c r="B47" s="13" t="s">
        <v>52</v>
      </c>
      <c r="C47" s="14">
        <v>1</v>
      </c>
      <c r="D47" s="1118"/>
      <c r="E47" s="650">
        <v>70</v>
      </c>
      <c r="F47" s="1118"/>
      <c r="G47" s="14">
        <v>27</v>
      </c>
      <c r="H47" s="1118"/>
    </row>
    <row r="48" spans="1:8">
      <c r="A48" s="566">
        <v>302</v>
      </c>
      <c r="B48" s="13" t="s">
        <v>120</v>
      </c>
      <c r="C48" s="14">
        <v>4</v>
      </c>
      <c r="D48" s="1118"/>
      <c r="E48" s="650">
        <v>4</v>
      </c>
      <c r="F48" s="1118"/>
      <c r="G48" s="14">
        <v>201</v>
      </c>
      <c r="H48" s="1118"/>
    </row>
    <row r="49" spans="1:8">
      <c r="A49" s="566">
        <v>302</v>
      </c>
      <c r="B49" s="13" t="s">
        <v>54</v>
      </c>
      <c r="C49" s="14">
        <v>0</v>
      </c>
      <c r="D49" s="1118"/>
      <c r="E49" s="650">
        <v>0</v>
      </c>
      <c r="F49" s="1118"/>
      <c r="G49" s="14">
        <v>0</v>
      </c>
      <c r="H49" s="1118"/>
    </row>
    <row r="50" spans="1:8">
      <c r="A50" s="8">
        <v>302</v>
      </c>
      <c r="B50" s="9" t="s">
        <v>55</v>
      </c>
      <c r="C50" s="10">
        <v>4032</v>
      </c>
      <c r="D50" s="1118"/>
      <c r="E50" s="649">
        <v>1013</v>
      </c>
      <c r="F50" s="1118"/>
      <c r="G50" s="10">
        <v>4013</v>
      </c>
      <c r="H50" s="1118"/>
    </row>
    <row r="51" spans="1:8">
      <c r="A51" s="566">
        <v>302</v>
      </c>
      <c r="B51" s="13" t="s">
        <v>121</v>
      </c>
      <c r="C51" s="14">
        <v>50</v>
      </c>
      <c r="D51" s="1118"/>
      <c r="E51" s="14">
        <v>100000</v>
      </c>
      <c r="F51" s="1118"/>
      <c r="G51" s="14">
        <v>0</v>
      </c>
      <c r="H51" s="1118"/>
    </row>
    <row r="52" spans="1:8">
      <c r="A52" s="566">
        <v>302</v>
      </c>
      <c r="B52" s="13" t="s">
        <v>67</v>
      </c>
      <c r="C52" s="14">
        <v>1</v>
      </c>
      <c r="D52" s="1118"/>
      <c r="E52" s="14">
        <v>1</v>
      </c>
      <c r="F52" s="1118"/>
      <c r="G52" s="14">
        <v>0</v>
      </c>
      <c r="H52" s="1118"/>
    </row>
    <row r="53" spans="1:8">
      <c r="A53" s="566">
        <v>302</v>
      </c>
      <c r="B53" s="13" t="s">
        <v>122</v>
      </c>
      <c r="C53" s="14">
        <v>0</v>
      </c>
      <c r="D53" s="1118"/>
      <c r="E53" s="14">
        <v>0</v>
      </c>
      <c r="F53" s="1118"/>
      <c r="G53" s="14">
        <v>0</v>
      </c>
      <c r="H53" s="1118"/>
    </row>
    <row r="54" spans="1:8">
      <c r="A54" s="566">
        <v>302</v>
      </c>
      <c r="B54" s="13" t="s">
        <v>123</v>
      </c>
      <c r="C54" s="14">
        <v>0</v>
      </c>
      <c r="D54" s="1118"/>
      <c r="E54" s="14">
        <v>0</v>
      </c>
      <c r="F54" s="1118"/>
      <c r="G54" s="14">
        <v>0</v>
      </c>
      <c r="H54" s="1118"/>
    </row>
    <row r="55" spans="1:8">
      <c r="A55" s="566">
        <v>302</v>
      </c>
      <c r="B55" s="13" t="s">
        <v>124</v>
      </c>
      <c r="C55" s="14">
        <v>1</v>
      </c>
      <c r="D55" s="1118"/>
      <c r="E55" s="14">
        <v>4</v>
      </c>
      <c r="F55" s="1118"/>
      <c r="G55" s="14">
        <v>2</v>
      </c>
      <c r="H55" s="1118"/>
    </row>
    <row r="56" spans="1:8">
      <c r="A56" s="566">
        <v>302</v>
      </c>
      <c r="B56" s="13" t="s">
        <v>125</v>
      </c>
      <c r="C56" s="14">
        <v>1</v>
      </c>
      <c r="D56" s="1118"/>
      <c r="E56" s="14">
        <v>1</v>
      </c>
      <c r="F56" s="1118"/>
      <c r="G56" s="14">
        <v>1</v>
      </c>
      <c r="H56" s="1118"/>
    </row>
    <row r="57" spans="1:8">
      <c r="A57" s="566">
        <v>302</v>
      </c>
      <c r="B57" s="13" t="s">
        <v>126</v>
      </c>
      <c r="C57" s="14">
        <v>1</v>
      </c>
      <c r="D57" s="1118"/>
      <c r="E57" s="14">
        <v>1</v>
      </c>
      <c r="F57" s="1118"/>
      <c r="G57" s="14">
        <v>1</v>
      </c>
      <c r="H57" s="1118"/>
    </row>
    <row r="58" spans="1:8">
      <c r="A58" s="566">
        <v>302</v>
      </c>
      <c r="B58" s="13" t="s">
        <v>127</v>
      </c>
      <c r="C58" s="14">
        <v>1</v>
      </c>
      <c r="D58" s="1118"/>
      <c r="E58" s="14">
        <v>1</v>
      </c>
      <c r="F58" s="1118"/>
      <c r="G58" s="14">
        <v>1</v>
      </c>
      <c r="H58" s="1118"/>
    </row>
    <row r="59" spans="1:8">
      <c r="A59" s="566">
        <v>302</v>
      </c>
      <c r="B59" s="13" t="s">
        <v>91</v>
      </c>
      <c r="C59" s="14" t="s">
        <v>2087</v>
      </c>
      <c r="D59" s="1118"/>
      <c r="E59" s="650" t="s">
        <v>2089</v>
      </c>
      <c r="F59" s="1118"/>
      <c r="G59" s="14" t="s">
        <v>2087</v>
      </c>
      <c r="H59" s="1118"/>
    </row>
    <row r="60" spans="1:8">
      <c r="A60" s="566">
        <v>302</v>
      </c>
      <c r="B60" s="13" t="s">
        <v>129</v>
      </c>
      <c r="C60" s="14" t="s">
        <v>2095</v>
      </c>
      <c r="D60" s="1118"/>
      <c r="E60" s="650" t="s">
        <v>131</v>
      </c>
      <c r="F60" s="1118"/>
      <c r="G60" s="14" t="s">
        <v>2098</v>
      </c>
      <c r="H60" s="1118"/>
    </row>
    <row r="61" spans="1:8">
      <c r="A61" s="566">
        <v>302</v>
      </c>
      <c r="B61" s="13" t="s">
        <v>142</v>
      </c>
      <c r="C61" s="14" t="s">
        <v>2094</v>
      </c>
      <c r="D61" s="1118"/>
      <c r="E61" s="650" t="s">
        <v>2097</v>
      </c>
      <c r="F61" s="1118"/>
      <c r="G61" s="14" t="s">
        <v>2099</v>
      </c>
      <c r="H61" s="1118"/>
    </row>
    <row r="62" spans="1:8">
      <c r="A62" s="566">
        <v>302</v>
      </c>
      <c r="B62" s="13" t="s">
        <v>155</v>
      </c>
      <c r="C62" s="14" t="s">
        <v>2096</v>
      </c>
      <c r="D62" s="1118"/>
      <c r="E62" s="14" t="s">
        <v>2096</v>
      </c>
      <c r="F62" s="1118"/>
      <c r="G62" s="14" t="s">
        <v>128</v>
      </c>
      <c r="H62" s="1118"/>
    </row>
    <row r="63" spans="1:8">
      <c r="A63" s="566">
        <v>302</v>
      </c>
      <c r="B63" s="13" t="s">
        <v>157</v>
      </c>
      <c r="C63" s="14" t="s">
        <v>2087</v>
      </c>
      <c r="D63" s="1118"/>
      <c r="E63" s="650" t="s">
        <v>2089</v>
      </c>
      <c r="F63" s="1118"/>
      <c r="G63" s="14"/>
      <c r="H63" s="1118"/>
    </row>
    <row r="64" spans="1:8">
      <c r="A64" s="566">
        <v>302</v>
      </c>
      <c r="B64" s="13" t="s">
        <v>158</v>
      </c>
      <c r="C64" s="14">
        <v>0</v>
      </c>
      <c r="D64" s="1118"/>
      <c r="E64" s="650">
        <v>0</v>
      </c>
      <c r="F64" s="1118"/>
      <c r="G64" s="14">
        <v>0</v>
      </c>
      <c r="H64" s="1118"/>
    </row>
    <row r="65" spans="1:8">
      <c r="A65" s="566">
        <v>302</v>
      </c>
      <c r="B65" s="13" t="s">
        <v>159</v>
      </c>
      <c r="C65" s="14">
        <v>5</v>
      </c>
      <c r="D65" s="1118"/>
      <c r="E65" s="650">
        <v>1</v>
      </c>
      <c r="F65" s="1118"/>
      <c r="G65" s="14">
        <v>1</v>
      </c>
      <c r="H65" s="1118"/>
    </row>
    <row r="66" spans="1:8">
      <c r="A66" s="8">
        <v>305</v>
      </c>
      <c r="B66" s="9" t="s">
        <v>160</v>
      </c>
      <c r="C66" s="14" t="s">
        <v>161</v>
      </c>
      <c r="D66" s="1118"/>
      <c r="E66" s="14" t="s">
        <v>161</v>
      </c>
      <c r="F66" s="1118"/>
      <c r="G66" s="10">
        <v>1249197</v>
      </c>
      <c r="H66" s="1118"/>
    </row>
    <row r="67" spans="1:8">
      <c r="A67" s="566">
        <v>305</v>
      </c>
      <c r="B67" s="13" t="s">
        <v>162</v>
      </c>
      <c r="C67" s="14" t="s">
        <v>161</v>
      </c>
      <c r="D67" s="1118"/>
      <c r="E67" s="14" t="s">
        <v>161</v>
      </c>
      <c r="F67" s="1118"/>
      <c r="G67" s="14">
        <v>266157</v>
      </c>
      <c r="H67" s="1118"/>
    </row>
    <row r="68" spans="1:8">
      <c r="A68" s="566">
        <v>305</v>
      </c>
      <c r="B68" s="13" t="s">
        <v>163</v>
      </c>
      <c r="C68" s="14" t="s">
        <v>161</v>
      </c>
      <c r="D68" s="1118"/>
      <c r="E68" s="14" t="s">
        <v>161</v>
      </c>
      <c r="F68" s="1118"/>
      <c r="G68" s="14" t="s">
        <v>2100</v>
      </c>
      <c r="H68" s="1118"/>
    </row>
    <row r="69" spans="1:8">
      <c r="A69" s="566">
        <v>305</v>
      </c>
      <c r="B69" s="13" t="s">
        <v>166</v>
      </c>
      <c r="C69" s="14" t="s">
        <v>161</v>
      </c>
      <c r="D69" s="1118"/>
      <c r="E69" s="14" t="s">
        <v>161</v>
      </c>
      <c r="F69" s="1118"/>
      <c r="G69" s="14">
        <v>1</v>
      </c>
      <c r="H69" s="1118"/>
    </row>
    <row r="70" spans="1:8">
      <c r="A70" s="8">
        <v>305</v>
      </c>
      <c r="B70" s="9" t="s">
        <v>160</v>
      </c>
      <c r="C70" s="14" t="s">
        <v>161</v>
      </c>
      <c r="D70" s="1118"/>
      <c r="E70" s="14" t="s">
        <v>161</v>
      </c>
      <c r="F70" s="1118"/>
      <c r="G70" s="10">
        <v>1249197</v>
      </c>
      <c r="H70" s="1118"/>
    </row>
    <row r="71" spans="1:8" s="594" customFormat="1">
      <c r="A71" s="566">
        <v>305</v>
      </c>
      <c r="B71" s="13" t="s">
        <v>162</v>
      </c>
      <c r="C71" s="14" t="s">
        <v>161</v>
      </c>
      <c r="D71" s="1118"/>
      <c r="E71" s="14" t="s">
        <v>161</v>
      </c>
      <c r="F71" s="1118"/>
      <c r="G71" s="14">
        <v>200621</v>
      </c>
      <c r="H71" s="1118"/>
    </row>
    <row r="72" spans="1:8" s="594" customFormat="1">
      <c r="A72" s="566">
        <v>305</v>
      </c>
      <c r="B72" s="13" t="s">
        <v>163</v>
      </c>
      <c r="C72" s="14" t="s">
        <v>161</v>
      </c>
      <c r="D72" s="1118"/>
      <c r="E72" s="14" t="s">
        <v>161</v>
      </c>
      <c r="F72" s="1118"/>
      <c r="G72" s="14" t="s">
        <v>2101</v>
      </c>
      <c r="H72" s="1118"/>
    </row>
    <row r="73" spans="1:8" s="594" customFormat="1">
      <c r="A73" s="566">
        <v>305</v>
      </c>
      <c r="B73" s="13" t="s">
        <v>166</v>
      </c>
      <c r="C73" s="14" t="s">
        <v>161</v>
      </c>
      <c r="D73" s="1118"/>
      <c r="E73" s="14" t="s">
        <v>161</v>
      </c>
      <c r="F73" s="1118"/>
      <c r="G73" s="14">
        <v>1</v>
      </c>
      <c r="H73" s="1118"/>
    </row>
    <row r="74" spans="1:8" s="594" customFormat="1">
      <c r="A74" s="567"/>
      <c r="B74" s="60"/>
      <c r="C74" s="647"/>
      <c r="D74" s="648"/>
      <c r="E74" s="647"/>
      <c r="F74" s="648"/>
      <c r="G74" s="647"/>
      <c r="H74" s="567"/>
    </row>
    <row r="75" spans="1:8" s="594" customFormat="1">
      <c r="A75" s="567"/>
      <c r="B75" s="60"/>
      <c r="C75" s="647"/>
      <c r="D75" s="648"/>
      <c r="E75" s="647"/>
      <c r="F75" s="648"/>
      <c r="G75" s="647"/>
      <c r="H75" s="567"/>
    </row>
    <row r="76" spans="1:8" s="594" customFormat="1">
      <c r="A76" s="567"/>
      <c r="B76" s="60"/>
      <c r="C76" s="647"/>
      <c r="D76" s="648"/>
      <c r="E76" s="647"/>
      <c r="F76" s="648"/>
      <c r="G76" s="647"/>
      <c r="H76" s="567"/>
    </row>
    <row r="79" spans="1:8" ht="18">
      <c r="A79" s="927" t="s">
        <v>1886</v>
      </c>
      <c r="B79" s="927"/>
      <c r="C79" s="927"/>
    </row>
    <row r="80" spans="1:8">
      <c r="A80" s="916" t="s">
        <v>1887</v>
      </c>
      <c r="B80" s="916"/>
      <c r="C80" s="531"/>
    </row>
    <row r="81" spans="1:8">
      <c r="A81" s="943" t="s">
        <v>4</v>
      </c>
      <c r="B81" s="944" t="s">
        <v>1888</v>
      </c>
      <c r="C81" s="1116" t="s">
        <v>1889</v>
      </c>
      <c r="D81" s="1117"/>
      <c r="E81" s="1116" t="s">
        <v>1890</v>
      </c>
      <c r="F81" s="1117"/>
      <c r="G81" s="217"/>
      <c r="H81"/>
    </row>
    <row r="82" spans="1:8" ht="85.5">
      <c r="A82" s="1115"/>
      <c r="B82" s="955"/>
      <c r="C82" s="7" t="s">
        <v>18</v>
      </c>
      <c r="D82" s="544" t="s">
        <v>2038</v>
      </c>
      <c r="E82" s="7" t="s">
        <v>18</v>
      </c>
      <c r="F82" s="544" t="s">
        <v>2038</v>
      </c>
      <c r="G82" s="217"/>
      <c r="H82"/>
    </row>
    <row r="83" spans="1:8">
      <c r="A83" s="8">
        <v>303</v>
      </c>
      <c r="B83" s="9" t="s">
        <v>19</v>
      </c>
      <c r="C83" s="10">
        <v>1313108</v>
      </c>
      <c r="D83" s="924"/>
      <c r="E83" s="10">
        <v>13960212</v>
      </c>
      <c r="F83" s="1118"/>
      <c r="G83" s="217"/>
      <c r="H83"/>
    </row>
    <row r="84" spans="1:8">
      <c r="A84" s="566">
        <v>303</v>
      </c>
      <c r="B84" s="13" t="s">
        <v>20</v>
      </c>
      <c r="C84" s="14" t="s">
        <v>2102</v>
      </c>
      <c r="D84" s="925"/>
      <c r="E84" s="14" t="s">
        <v>2110</v>
      </c>
      <c r="F84" s="1118"/>
      <c r="G84" s="217"/>
      <c r="H84"/>
    </row>
    <row r="85" spans="1:8">
      <c r="A85" s="566">
        <v>303</v>
      </c>
      <c r="B85" s="13" t="s">
        <v>33</v>
      </c>
      <c r="C85" s="14">
        <v>1</v>
      </c>
      <c r="D85" s="925"/>
      <c r="E85" s="14">
        <v>1</v>
      </c>
      <c r="F85" s="1118"/>
      <c r="G85" s="217"/>
      <c r="H85"/>
    </row>
    <row r="86" spans="1:8">
      <c r="A86" s="566">
        <v>303</v>
      </c>
      <c r="B86" s="13" t="s">
        <v>34</v>
      </c>
      <c r="C86" s="14">
        <v>2</v>
      </c>
      <c r="D86" s="925"/>
      <c r="E86" s="14">
        <v>2</v>
      </c>
      <c r="F86" s="1118"/>
      <c r="G86" s="217"/>
      <c r="H86"/>
    </row>
    <row r="87" spans="1:8">
      <c r="A87" s="566">
        <v>303</v>
      </c>
      <c r="B87" s="13" t="s">
        <v>35</v>
      </c>
      <c r="C87" s="14">
        <v>0</v>
      </c>
      <c r="D87" s="925"/>
      <c r="E87" s="14">
        <v>0</v>
      </c>
      <c r="F87" s="1118"/>
      <c r="G87" s="217"/>
      <c r="H87"/>
    </row>
    <row r="88" spans="1:8">
      <c r="A88" s="566">
        <v>303</v>
      </c>
      <c r="B88" s="13" t="s">
        <v>36</v>
      </c>
      <c r="C88" s="17" t="s">
        <v>2103</v>
      </c>
      <c r="D88" s="925"/>
      <c r="E88" s="17" t="s">
        <v>2111</v>
      </c>
      <c r="F88" s="1118"/>
      <c r="G88" s="217"/>
      <c r="H88"/>
    </row>
    <row r="89" spans="1:8" s="594" customFormat="1">
      <c r="A89" s="566">
        <v>303</v>
      </c>
      <c r="B89" s="13" t="s">
        <v>37</v>
      </c>
      <c r="C89" s="17">
        <v>20190328</v>
      </c>
      <c r="D89" s="925"/>
      <c r="E89" s="14">
        <v>20190627</v>
      </c>
      <c r="F89" s="1118"/>
      <c r="G89" s="217"/>
    </row>
    <row r="90" spans="1:8">
      <c r="A90" s="566">
        <v>303</v>
      </c>
      <c r="B90" s="13" t="s">
        <v>38</v>
      </c>
      <c r="C90" s="14">
        <v>2</v>
      </c>
      <c r="D90" s="925"/>
      <c r="E90" s="14">
        <v>2</v>
      </c>
      <c r="F90" s="1118"/>
      <c r="G90" s="217"/>
      <c r="H90"/>
    </row>
    <row r="91" spans="1:8">
      <c r="A91" s="566">
        <v>303</v>
      </c>
      <c r="B91" s="13" t="s">
        <v>39</v>
      </c>
      <c r="C91" s="14">
        <v>1</v>
      </c>
      <c r="D91" s="925"/>
      <c r="E91" s="14">
        <v>1</v>
      </c>
      <c r="F91" s="1118"/>
      <c r="G91" s="217"/>
      <c r="H91"/>
    </row>
    <row r="92" spans="1:8">
      <c r="A92" s="8">
        <v>304</v>
      </c>
      <c r="B92" s="9" t="s">
        <v>40</v>
      </c>
      <c r="C92" s="10">
        <v>1313108</v>
      </c>
      <c r="D92" s="925"/>
      <c r="E92" s="10">
        <v>13960212</v>
      </c>
      <c r="F92" s="1118"/>
      <c r="G92" s="217"/>
      <c r="H92"/>
    </row>
    <row r="93" spans="1:8">
      <c r="A93" s="566">
        <v>304</v>
      </c>
      <c r="B93" s="13" t="s">
        <v>20</v>
      </c>
      <c r="C93" s="14" t="s">
        <v>2102</v>
      </c>
      <c r="D93" s="925"/>
      <c r="E93" s="14" t="s">
        <v>2110</v>
      </c>
      <c r="F93" s="1118"/>
      <c r="G93" s="217"/>
      <c r="H93"/>
    </row>
    <row r="94" spans="1:8">
      <c r="A94" s="566">
        <v>304</v>
      </c>
      <c r="B94" s="13" t="s">
        <v>51</v>
      </c>
      <c r="C94" s="14">
        <v>12</v>
      </c>
      <c r="D94" s="925"/>
      <c r="E94" s="14">
        <v>12</v>
      </c>
      <c r="F94" s="1118"/>
      <c r="G94" s="217"/>
      <c r="H94"/>
    </row>
    <row r="95" spans="1:8">
      <c r="A95" s="566">
        <v>304</v>
      </c>
      <c r="B95" s="13" t="s">
        <v>52</v>
      </c>
      <c r="C95" s="14">
        <v>20</v>
      </c>
      <c r="D95" s="925"/>
      <c r="E95" s="14">
        <v>20</v>
      </c>
      <c r="F95" s="1118"/>
      <c r="G95" s="217"/>
      <c r="H95"/>
    </row>
    <row r="96" spans="1:8">
      <c r="A96" s="566">
        <v>304</v>
      </c>
      <c r="B96" s="13" t="s">
        <v>53</v>
      </c>
      <c r="C96" s="14">
        <v>6</v>
      </c>
      <c r="D96" s="925"/>
      <c r="E96" s="14">
        <v>6</v>
      </c>
      <c r="F96" s="1118"/>
      <c r="G96" s="217"/>
      <c r="H96"/>
    </row>
    <row r="97" spans="1:8">
      <c r="A97" s="566">
        <v>304</v>
      </c>
      <c r="B97" s="13" t="s">
        <v>54</v>
      </c>
      <c r="C97" s="14">
        <v>0</v>
      </c>
      <c r="D97" s="925"/>
      <c r="E97" s="14">
        <v>0</v>
      </c>
      <c r="F97" s="1118"/>
      <c r="G97" s="217"/>
      <c r="H97"/>
    </row>
    <row r="98" spans="1:8">
      <c r="A98" s="8">
        <v>304</v>
      </c>
      <c r="B98" s="9" t="s">
        <v>55</v>
      </c>
      <c r="C98" s="10">
        <v>2388</v>
      </c>
      <c r="D98" s="925"/>
      <c r="E98" s="10">
        <v>1044</v>
      </c>
      <c r="F98" s="1118"/>
      <c r="G98" s="217"/>
      <c r="H98"/>
    </row>
    <row r="99" spans="1:8">
      <c r="A99" s="566">
        <v>304</v>
      </c>
      <c r="B99" s="13" t="s">
        <v>37</v>
      </c>
      <c r="C99" s="14" t="s">
        <v>2106</v>
      </c>
      <c r="D99" s="925"/>
      <c r="E99" s="14" t="s">
        <v>2112</v>
      </c>
      <c r="F99" s="1118"/>
      <c r="G99" s="217"/>
      <c r="H99"/>
    </row>
    <row r="100" spans="1:8">
      <c r="A100" s="566">
        <v>304</v>
      </c>
      <c r="B100" s="13" t="s">
        <v>36</v>
      </c>
      <c r="C100" s="17" t="s">
        <v>2103</v>
      </c>
      <c r="D100" s="925"/>
      <c r="E100" s="17" t="s">
        <v>2111</v>
      </c>
      <c r="F100" s="1118"/>
      <c r="G100" s="217"/>
      <c r="H100"/>
    </row>
    <row r="101" spans="1:8">
      <c r="A101" s="566">
        <v>304</v>
      </c>
      <c r="B101" s="13" t="s">
        <v>67</v>
      </c>
      <c r="C101" s="14">
        <v>0</v>
      </c>
      <c r="D101" s="925"/>
      <c r="E101" s="14">
        <v>0</v>
      </c>
      <c r="F101" s="1118"/>
      <c r="G101" s="217"/>
      <c r="H101"/>
    </row>
    <row r="102" spans="1:8">
      <c r="A102" s="566">
        <v>304</v>
      </c>
      <c r="B102" s="13" t="s">
        <v>68</v>
      </c>
      <c r="C102" s="14"/>
      <c r="D102" s="925"/>
      <c r="E102" s="14"/>
      <c r="F102" s="1118"/>
      <c r="G102" s="217"/>
      <c r="H102"/>
    </row>
    <row r="103" spans="1:8">
      <c r="A103" s="566">
        <v>304</v>
      </c>
      <c r="B103" s="13" t="s">
        <v>69</v>
      </c>
      <c r="C103" s="14">
        <v>1</v>
      </c>
      <c r="D103" s="925"/>
      <c r="E103" s="14">
        <v>1</v>
      </c>
      <c r="F103" s="1118"/>
      <c r="G103" s="217"/>
      <c r="H103"/>
    </row>
    <row r="104" spans="1:8">
      <c r="A104" s="566">
        <v>304</v>
      </c>
      <c r="B104" s="13" t="s">
        <v>70</v>
      </c>
      <c r="C104" s="14">
        <v>0</v>
      </c>
      <c r="D104" s="925"/>
      <c r="E104" s="14">
        <v>0</v>
      </c>
      <c r="F104" s="1118"/>
      <c r="G104" s="217"/>
      <c r="H104"/>
    </row>
    <row r="105" spans="1:8">
      <c r="A105" s="566">
        <v>304</v>
      </c>
      <c r="B105" s="13" t="s">
        <v>71</v>
      </c>
      <c r="C105" s="14">
        <v>20190328</v>
      </c>
      <c r="D105" s="925"/>
      <c r="E105" s="14">
        <v>20190627</v>
      </c>
      <c r="F105" s="1118"/>
      <c r="G105" s="217"/>
      <c r="H105"/>
    </row>
    <row r="106" spans="1:8">
      <c r="A106" s="566">
        <v>304</v>
      </c>
      <c r="B106" s="13" t="s">
        <v>72</v>
      </c>
      <c r="C106" s="17" t="s">
        <v>2104</v>
      </c>
      <c r="D106" s="925"/>
      <c r="E106" s="17" t="s">
        <v>2113</v>
      </c>
      <c r="F106" s="1118"/>
      <c r="G106" s="217"/>
      <c r="H106"/>
    </row>
    <row r="107" spans="1:8">
      <c r="A107" s="566">
        <v>304</v>
      </c>
      <c r="B107" s="13" t="s">
        <v>85</v>
      </c>
      <c r="C107" s="17" t="s">
        <v>2105</v>
      </c>
      <c r="D107" s="925"/>
      <c r="E107" s="17" t="s">
        <v>2105</v>
      </c>
      <c r="F107" s="1118"/>
      <c r="G107" s="217"/>
      <c r="H107"/>
    </row>
    <row r="108" spans="1:8">
      <c r="A108" s="566">
        <v>304</v>
      </c>
      <c r="B108" s="13" t="s">
        <v>88</v>
      </c>
      <c r="C108" s="17">
        <v>0</v>
      </c>
      <c r="D108" s="925"/>
      <c r="E108" s="17">
        <v>0</v>
      </c>
      <c r="F108" s="1118"/>
      <c r="G108" s="217"/>
      <c r="H108"/>
    </row>
    <row r="109" spans="1:8">
      <c r="A109" s="566">
        <v>304</v>
      </c>
      <c r="B109" s="13" t="s">
        <v>89</v>
      </c>
      <c r="C109" s="14">
        <v>0</v>
      </c>
      <c r="D109" s="925"/>
      <c r="E109" s="14">
        <v>0</v>
      </c>
      <c r="F109" s="1118"/>
      <c r="G109" s="217"/>
      <c r="H109"/>
    </row>
    <row r="110" spans="1:8">
      <c r="A110" s="21">
        <v>301</v>
      </c>
      <c r="B110" s="9" t="s">
        <v>55</v>
      </c>
      <c r="C110" s="10">
        <v>2388</v>
      </c>
      <c r="D110" s="925"/>
      <c r="E110" s="10">
        <v>1044</v>
      </c>
      <c r="F110" s="1118"/>
      <c r="G110" s="217"/>
      <c r="H110"/>
    </row>
    <row r="111" spans="1:8">
      <c r="A111" s="566">
        <v>301</v>
      </c>
      <c r="B111" s="13" t="s">
        <v>90</v>
      </c>
      <c r="C111" s="14">
        <v>2</v>
      </c>
      <c r="D111" s="925"/>
      <c r="E111" s="14">
        <v>2</v>
      </c>
      <c r="F111" s="1118"/>
      <c r="G111" s="217"/>
      <c r="H111"/>
    </row>
    <row r="112" spans="1:8">
      <c r="A112" s="566">
        <v>301</v>
      </c>
      <c r="B112" s="13" t="s">
        <v>68</v>
      </c>
      <c r="C112" s="14"/>
      <c r="D112" s="925"/>
      <c r="E112" s="14"/>
      <c r="F112" s="1118"/>
      <c r="G112" s="217"/>
      <c r="H112"/>
    </row>
    <row r="113" spans="1:8">
      <c r="A113" s="566">
        <v>301</v>
      </c>
      <c r="B113" s="13" t="s">
        <v>91</v>
      </c>
      <c r="C113" s="14" t="s">
        <v>95</v>
      </c>
      <c r="D113" s="925"/>
      <c r="E113" s="14" t="s">
        <v>1883</v>
      </c>
      <c r="F113" s="1118"/>
      <c r="G113" s="217"/>
      <c r="H113"/>
    </row>
    <row r="114" spans="1:8">
      <c r="A114" s="566">
        <v>301</v>
      </c>
      <c r="B114" s="13" t="s">
        <v>96</v>
      </c>
      <c r="C114" s="14">
        <v>1</v>
      </c>
      <c r="D114" s="925"/>
      <c r="E114" s="14">
        <v>1</v>
      </c>
      <c r="F114" s="1118"/>
      <c r="G114" s="217"/>
      <c r="H114"/>
    </row>
    <row r="115" spans="1:8">
      <c r="A115" s="566">
        <v>301</v>
      </c>
      <c r="B115" s="13" t="s">
        <v>97</v>
      </c>
      <c r="C115" s="14" t="s">
        <v>199</v>
      </c>
      <c r="D115" s="925"/>
      <c r="E115" s="14" t="s">
        <v>1891</v>
      </c>
      <c r="F115" s="1118"/>
      <c r="G115" s="217"/>
      <c r="H115"/>
    </row>
    <row r="116" spans="1:8">
      <c r="A116" s="566">
        <v>301</v>
      </c>
      <c r="B116" s="13" t="s">
        <v>106</v>
      </c>
      <c r="C116" s="14">
        <v>0</v>
      </c>
      <c r="D116" s="925"/>
      <c r="E116" s="14">
        <v>0</v>
      </c>
      <c r="F116" s="1118"/>
      <c r="G116" s="217"/>
      <c r="H116"/>
    </row>
    <row r="117" spans="1:8">
      <c r="A117" s="566">
        <v>301</v>
      </c>
      <c r="B117" s="13" t="s">
        <v>107</v>
      </c>
      <c r="C117" s="17" t="s">
        <v>203</v>
      </c>
      <c r="D117" s="925"/>
      <c r="E117" s="17" t="s">
        <v>1892</v>
      </c>
      <c r="F117" s="1118"/>
      <c r="G117" s="217"/>
      <c r="H117"/>
    </row>
    <row r="118" spans="1:8">
      <c r="A118" s="566">
        <v>301</v>
      </c>
      <c r="B118" s="13" t="s">
        <v>111</v>
      </c>
      <c r="C118" s="14">
        <v>1</v>
      </c>
      <c r="D118" s="925"/>
      <c r="E118" s="14">
        <v>1</v>
      </c>
      <c r="F118" s="1118"/>
      <c r="G118" s="217"/>
      <c r="H118"/>
    </row>
    <row r="119" spans="1:8">
      <c r="A119" s="566">
        <v>301</v>
      </c>
      <c r="B119" s="13" t="s">
        <v>70</v>
      </c>
      <c r="C119" s="14">
        <v>0</v>
      </c>
      <c r="D119" s="925"/>
      <c r="E119" s="14">
        <v>0</v>
      </c>
      <c r="F119" s="1118"/>
      <c r="G119" s="217"/>
      <c r="H119"/>
    </row>
    <row r="120" spans="1:8">
      <c r="A120" s="566">
        <v>301</v>
      </c>
      <c r="B120" s="13" t="s">
        <v>112</v>
      </c>
      <c r="C120" s="14" t="s">
        <v>1893</v>
      </c>
      <c r="D120" s="925"/>
      <c r="E120" s="14" t="s">
        <v>1894</v>
      </c>
      <c r="F120" s="1118"/>
      <c r="G120" s="217"/>
      <c r="H120"/>
    </row>
    <row r="121" spans="1:8">
      <c r="A121" s="566">
        <v>302</v>
      </c>
      <c r="B121" s="13" t="s">
        <v>51</v>
      </c>
      <c r="C121" s="14">
        <v>12</v>
      </c>
      <c r="D121" s="925"/>
      <c r="E121" s="14">
        <v>12</v>
      </c>
      <c r="F121" s="1118"/>
      <c r="G121" s="217"/>
      <c r="H121"/>
    </row>
    <row r="122" spans="1:8">
      <c r="A122" s="566">
        <v>302</v>
      </c>
      <c r="B122" s="13" t="s">
        <v>52</v>
      </c>
      <c r="C122" s="14">
        <v>20</v>
      </c>
      <c r="D122" s="925"/>
      <c r="E122" s="14">
        <v>20</v>
      </c>
      <c r="F122" s="1118"/>
      <c r="G122" s="217"/>
      <c r="H122"/>
    </row>
    <row r="123" spans="1:8">
      <c r="A123" s="566">
        <v>302</v>
      </c>
      <c r="B123" s="13" t="s">
        <v>120</v>
      </c>
      <c r="C123" s="14">
        <v>6</v>
      </c>
      <c r="D123" s="925"/>
      <c r="E123" s="14">
        <v>6</v>
      </c>
      <c r="F123" s="1118"/>
      <c r="G123" s="217"/>
      <c r="H123"/>
    </row>
    <row r="124" spans="1:8">
      <c r="A124" s="566">
        <v>302</v>
      </c>
      <c r="B124" s="13" t="s">
        <v>54</v>
      </c>
      <c r="C124" s="14">
        <v>0</v>
      </c>
      <c r="D124" s="925"/>
      <c r="E124" s="14">
        <v>0</v>
      </c>
      <c r="F124" s="1118"/>
      <c r="G124" s="217"/>
      <c r="H124"/>
    </row>
    <row r="125" spans="1:8">
      <c r="A125" s="8">
        <v>302</v>
      </c>
      <c r="B125" s="9" t="s">
        <v>55</v>
      </c>
      <c r="C125" s="10">
        <v>2388</v>
      </c>
      <c r="D125" s="925"/>
      <c r="E125" s="10">
        <v>1044</v>
      </c>
      <c r="F125" s="1118"/>
      <c r="G125" s="217"/>
      <c r="H125"/>
    </row>
    <row r="126" spans="1:8">
      <c r="A126" s="566">
        <v>302</v>
      </c>
      <c r="B126" s="13" t="s">
        <v>121</v>
      </c>
      <c r="C126" s="17">
        <v>100</v>
      </c>
      <c r="D126" s="925"/>
      <c r="E126" s="17">
        <v>500</v>
      </c>
      <c r="F126" s="1118"/>
      <c r="G126" s="217"/>
      <c r="H126"/>
    </row>
    <row r="127" spans="1:8">
      <c r="A127" s="566">
        <v>302</v>
      </c>
      <c r="B127" s="13" t="s">
        <v>67</v>
      </c>
      <c r="C127" s="17">
        <v>100</v>
      </c>
      <c r="D127" s="925"/>
      <c r="E127" s="17">
        <v>500</v>
      </c>
      <c r="F127" s="1118"/>
      <c r="G127" s="217"/>
      <c r="H127"/>
    </row>
    <row r="128" spans="1:8">
      <c r="A128" s="566">
        <v>302</v>
      </c>
      <c r="B128" s="13" t="s">
        <v>122</v>
      </c>
      <c r="C128" s="14">
        <v>2</v>
      </c>
      <c r="D128" s="925"/>
      <c r="E128" s="14">
        <v>2</v>
      </c>
      <c r="F128" s="1118"/>
      <c r="G128" s="217"/>
      <c r="H128"/>
    </row>
    <row r="129" spans="1:8">
      <c r="A129" s="566">
        <v>302</v>
      </c>
      <c r="B129" s="13" t="s">
        <v>123</v>
      </c>
      <c r="C129" s="14">
        <v>0</v>
      </c>
      <c r="D129" s="925"/>
      <c r="E129" s="14">
        <v>0</v>
      </c>
      <c r="F129" s="1118"/>
      <c r="G129" s="217"/>
      <c r="H129"/>
    </row>
    <row r="130" spans="1:8">
      <c r="A130" s="566">
        <v>302</v>
      </c>
      <c r="B130" s="13" t="s">
        <v>124</v>
      </c>
      <c r="C130" s="14">
        <v>2</v>
      </c>
      <c r="D130" s="925"/>
      <c r="E130" s="14">
        <v>2</v>
      </c>
      <c r="F130" s="1118"/>
      <c r="G130" s="217"/>
      <c r="H130"/>
    </row>
    <row r="131" spans="1:8">
      <c r="A131" s="566">
        <v>302</v>
      </c>
      <c r="B131" s="13" t="s">
        <v>125</v>
      </c>
      <c r="C131" s="14">
        <v>1</v>
      </c>
      <c r="D131" s="925"/>
      <c r="E131" s="14">
        <v>1</v>
      </c>
      <c r="F131" s="1118"/>
      <c r="G131" s="217"/>
      <c r="H131"/>
    </row>
    <row r="132" spans="1:8">
      <c r="A132" s="566">
        <v>302</v>
      </c>
      <c r="B132" s="13" t="s">
        <v>126</v>
      </c>
      <c r="C132" s="14">
        <v>1</v>
      </c>
      <c r="D132" s="925"/>
      <c r="E132" s="14">
        <v>1</v>
      </c>
      <c r="F132" s="1118"/>
      <c r="G132" s="217"/>
      <c r="H132"/>
    </row>
    <row r="133" spans="1:8">
      <c r="A133" s="566">
        <v>302</v>
      </c>
      <c r="B133" s="13" t="s">
        <v>127</v>
      </c>
      <c r="C133" s="14">
        <v>1</v>
      </c>
      <c r="D133" s="925"/>
      <c r="E133" s="14">
        <v>1</v>
      </c>
      <c r="F133" s="1118"/>
      <c r="G133" s="217"/>
      <c r="H133"/>
    </row>
    <row r="134" spans="1:8">
      <c r="A134" s="566">
        <v>302</v>
      </c>
      <c r="B134" s="13" t="s">
        <v>91</v>
      </c>
      <c r="C134" s="14" t="s">
        <v>95</v>
      </c>
      <c r="D134" s="925"/>
      <c r="E134" s="14" t="s">
        <v>1883</v>
      </c>
      <c r="F134" s="1118"/>
      <c r="G134" s="217"/>
      <c r="H134"/>
    </row>
    <row r="135" spans="1:8">
      <c r="A135" s="566">
        <v>302</v>
      </c>
      <c r="B135" s="13" t="s">
        <v>129</v>
      </c>
      <c r="C135" s="14" t="s">
        <v>1895</v>
      </c>
      <c r="D135" s="925"/>
      <c r="E135" s="14" t="s">
        <v>1896</v>
      </c>
      <c r="F135" s="1118"/>
      <c r="G135" s="217"/>
      <c r="H135"/>
    </row>
    <row r="136" spans="1:8">
      <c r="A136" s="566">
        <v>302</v>
      </c>
      <c r="B136" s="13" t="s">
        <v>142</v>
      </c>
      <c r="C136" s="14" t="s">
        <v>1897</v>
      </c>
      <c r="D136" s="925"/>
      <c r="E136" s="14" t="s">
        <v>1898</v>
      </c>
      <c r="F136" s="1118"/>
      <c r="G136" s="217"/>
      <c r="H136"/>
    </row>
    <row r="137" spans="1:8">
      <c r="A137" s="566">
        <v>302</v>
      </c>
      <c r="B137" s="13" t="s">
        <v>155</v>
      </c>
      <c r="C137" s="14" t="s">
        <v>128</v>
      </c>
      <c r="D137" s="925"/>
      <c r="E137" s="14" t="s">
        <v>1899</v>
      </c>
      <c r="F137" s="1118"/>
      <c r="G137" s="217"/>
      <c r="H137"/>
    </row>
    <row r="138" spans="1:8">
      <c r="A138" s="566">
        <v>302</v>
      </c>
      <c r="B138" s="13" t="s">
        <v>157</v>
      </c>
      <c r="C138" s="14" t="s">
        <v>1900</v>
      </c>
      <c r="D138" s="925"/>
      <c r="E138" s="14" t="s">
        <v>1900</v>
      </c>
      <c r="F138" s="1118"/>
      <c r="G138" s="217"/>
      <c r="H138"/>
    </row>
    <row r="139" spans="1:8">
      <c r="A139" s="566">
        <v>302</v>
      </c>
      <c r="B139" s="13" t="s">
        <v>158</v>
      </c>
      <c r="C139" s="14">
        <v>0</v>
      </c>
      <c r="D139" s="925"/>
      <c r="E139" s="14">
        <v>0</v>
      </c>
      <c r="F139" s="1118"/>
      <c r="G139" s="217"/>
      <c r="H139"/>
    </row>
    <row r="140" spans="1:8">
      <c r="A140" s="566">
        <v>302</v>
      </c>
      <c r="B140" s="13" t="s">
        <v>159</v>
      </c>
      <c r="C140" s="14">
        <v>1</v>
      </c>
      <c r="D140" s="925"/>
      <c r="E140" s="14">
        <v>1</v>
      </c>
      <c r="F140" s="1118"/>
      <c r="G140" s="217"/>
      <c r="H140"/>
    </row>
    <row r="141" spans="1:8">
      <c r="A141" s="8">
        <v>305</v>
      </c>
      <c r="B141" s="9" t="s">
        <v>160</v>
      </c>
      <c r="C141" s="14" t="s">
        <v>1885</v>
      </c>
      <c r="D141" s="925"/>
      <c r="E141" s="14" t="s">
        <v>1885</v>
      </c>
      <c r="F141" s="1118"/>
      <c r="G141" s="217"/>
      <c r="H141"/>
    </row>
    <row r="142" spans="1:8">
      <c r="A142" s="566">
        <v>305</v>
      </c>
      <c r="B142" s="13" t="s">
        <v>162</v>
      </c>
      <c r="C142" s="14" t="s">
        <v>1885</v>
      </c>
      <c r="D142" s="925"/>
      <c r="E142" s="14" t="s">
        <v>1885</v>
      </c>
      <c r="F142" s="1118"/>
      <c r="G142" s="217"/>
      <c r="H142"/>
    </row>
    <row r="143" spans="1:8">
      <c r="A143" s="566">
        <v>305</v>
      </c>
      <c r="B143" s="13" t="s">
        <v>163</v>
      </c>
      <c r="C143" s="14" t="s">
        <v>1885</v>
      </c>
      <c r="D143" s="925"/>
      <c r="E143" s="14" t="s">
        <v>1885</v>
      </c>
      <c r="F143" s="1118"/>
      <c r="G143" s="217"/>
      <c r="H143"/>
    </row>
    <row r="144" spans="1:8">
      <c r="A144" s="566">
        <v>305</v>
      </c>
      <c r="B144" s="13" t="s">
        <v>166</v>
      </c>
      <c r="C144" s="14" t="s">
        <v>1885</v>
      </c>
      <c r="D144" s="925"/>
      <c r="E144" s="14" t="s">
        <v>1885</v>
      </c>
      <c r="F144" s="1118"/>
      <c r="G144" s="217"/>
      <c r="H144"/>
    </row>
    <row r="145" spans="1:8">
      <c r="A145" s="8">
        <v>305</v>
      </c>
      <c r="B145" s="9" t="s">
        <v>160</v>
      </c>
      <c r="C145" s="14" t="s">
        <v>1885</v>
      </c>
      <c r="D145" s="925"/>
      <c r="E145" s="14" t="s">
        <v>1885</v>
      </c>
      <c r="F145" s="1118"/>
      <c r="G145" s="217"/>
      <c r="H145"/>
    </row>
    <row r="146" spans="1:8">
      <c r="A146" s="566">
        <v>305</v>
      </c>
      <c r="B146" s="13" t="s">
        <v>162</v>
      </c>
      <c r="C146" s="14" t="s">
        <v>1885</v>
      </c>
      <c r="D146" s="925"/>
      <c r="E146" s="14" t="s">
        <v>1885</v>
      </c>
      <c r="F146" s="1118"/>
      <c r="G146" s="217"/>
      <c r="H146"/>
    </row>
    <row r="147" spans="1:8">
      <c r="A147" s="566">
        <v>305</v>
      </c>
      <c r="B147" s="13" t="s">
        <v>163</v>
      </c>
      <c r="C147" s="14" t="s">
        <v>1885</v>
      </c>
      <c r="D147" s="925"/>
      <c r="E147" s="14" t="s">
        <v>1885</v>
      </c>
      <c r="F147" s="1118"/>
    </row>
    <row r="148" spans="1:8">
      <c r="A148" s="566">
        <v>305</v>
      </c>
      <c r="B148" s="13" t="s">
        <v>166</v>
      </c>
      <c r="C148" s="14" t="s">
        <v>1885</v>
      </c>
      <c r="D148" s="925"/>
      <c r="E148" s="14" t="s">
        <v>1885</v>
      </c>
      <c r="F148" s="1118"/>
    </row>
  </sheetData>
  <sheetProtection password="B2DF" sheet="1" objects="1" scenarios="1"/>
  <protectedRanges>
    <protectedRange sqref="D1:D1048576 F1:F1048576 H1:H1048576" name="Range1"/>
  </protectedRanges>
  <mergeCells count="20">
    <mergeCell ref="E81:F81"/>
    <mergeCell ref="D8:D73"/>
    <mergeCell ref="F8:F73"/>
    <mergeCell ref="H8:H73"/>
    <mergeCell ref="D83:D148"/>
    <mergeCell ref="F83:F148"/>
    <mergeCell ref="A79:C79"/>
    <mergeCell ref="A80:B80"/>
    <mergeCell ref="A81:A82"/>
    <mergeCell ref="B81:B82"/>
    <mergeCell ref="C81:D81"/>
    <mergeCell ref="A1:H1"/>
    <mergeCell ref="A2:H2"/>
    <mergeCell ref="A4:C4"/>
    <mergeCell ref="A5:B5"/>
    <mergeCell ref="A6:A7"/>
    <mergeCell ref="B6:B7"/>
    <mergeCell ref="C6:D6"/>
    <mergeCell ref="E6:F6"/>
    <mergeCell ref="G6:H6"/>
  </mergeCells>
  <phoneticPr fontId="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topLeftCell="B1" activePane="topRight" state="frozen"/>
      <selection activeCell="G29" sqref="G29"/>
      <selection pane="topRight" activeCell="D12" sqref="D12"/>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85546875" style="1" customWidth="1"/>
    <col min="6" max="6" width="23" style="1" bestFit="1" customWidth="1"/>
    <col min="7" max="7" width="20.85546875" style="1" customWidth="1"/>
    <col min="8" max="8" width="19.5703125" style="1" bestFit="1" customWidth="1"/>
    <col min="9" max="9" width="18.7109375" style="1" bestFit="1" customWidth="1"/>
    <col min="10" max="10" width="19.5703125" style="1" bestFit="1" customWidth="1"/>
    <col min="11" max="11" width="18.7109375" style="1" bestFit="1" customWidth="1"/>
    <col min="12" max="12" width="17.85546875" style="1" bestFit="1" customWidth="1"/>
    <col min="13" max="13" width="19.5703125" style="1" bestFit="1" customWidth="1"/>
    <col min="14" max="14" width="18.7109375" style="1" bestFit="1" customWidth="1"/>
    <col min="15" max="15" width="17.85546875" style="1" bestFit="1" customWidth="1"/>
    <col min="16" max="16" width="19.5703125" style="1" bestFit="1" customWidth="1"/>
    <col min="17" max="17" width="18.7109375" style="1" bestFit="1" customWidth="1"/>
    <col min="18" max="18" width="17.85546875" style="1" bestFit="1" customWidth="1"/>
    <col min="19" max="19" width="19.5703125" style="1" bestFit="1" customWidth="1"/>
    <col min="20" max="20" width="18.7109375" style="1" bestFit="1" customWidth="1"/>
    <col min="21" max="21" width="18.42578125" style="1" bestFit="1" customWidth="1"/>
    <col min="22" max="22" width="18.5703125" style="1" bestFit="1" customWidth="1"/>
    <col min="23" max="23" width="17.85546875" style="1" customWidth="1"/>
    <col min="24" max="24" width="18.42578125" style="1" bestFit="1" customWidth="1"/>
    <col min="25" max="25" width="18.5703125" style="1" bestFit="1" customWidth="1"/>
    <col min="26" max="26" width="17.85546875" style="1" bestFit="1" customWidth="1"/>
    <col min="27" max="41" width="83.140625" style="1" customWidth="1"/>
    <col min="42" max="16384" width="9.140625" style="1"/>
  </cols>
  <sheetData>
    <row r="1" spans="1:12" ht="18">
      <c r="A1" s="941" t="s">
        <v>1901</v>
      </c>
      <c r="B1" s="929"/>
      <c r="C1" s="929"/>
      <c r="D1" s="929"/>
      <c r="E1" s="929"/>
      <c r="F1" s="929"/>
      <c r="G1" s="929"/>
      <c r="H1" s="929"/>
      <c r="I1" s="929"/>
    </row>
    <row r="3" spans="1:12" ht="18">
      <c r="A3" s="936" t="s">
        <v>1902</v>
      </c>
      <c r="B3" s="936"/>
      <c r="C3" s="936"/>
      <c r="D3" s="936"/>
      <c r="E3" s="936"/>
      <c r="F3" s="936"/>
      <c r="G3" s="936"/>
      <c r="H3" s="382"/>
      <c r="I3" s="382"/>
      <c r="J3" s="382"/>
      <c r="K3" s="382"/>
      <c r="L3" s="382"/>
    </row>
    <row r="4" spans="1:12" ht="15.75">
      <c r="A4" s="930" t="s">
        <v>1</v>
      </c>
      <c r="B4" s="930"/>
      <c r="C4" s="930"/>
      <c r="D4" s="930"/>
      <c r="E4" s="930"/>
      <c r="F4" s="930"/>
      <c r="G4" s="930"/>
      <c r="H4" s="930"/>
      <c r="I4" s="930"/>
      <c r="J4" s="930"/>
      <c r="K4" s="930"/>
      <c r="L4" s="930"/>
    </row>
    <row r="5" spans="1:12">
      <c r="A5" s="31"/>
      <c r="B5" s="943" t="s">
        <v>231</v>
      </c>
      <c r="C5" s="944"/>
      <c r="D5" s="943" t="s">
        <v>7</v>
      </c>
      <c r="E5" s="944"/>
      <c r="F5" s="943" t="s">
        <v>8</v>
      </c>
      <c r="G5" s="944"/>
    </row>
    <row r="6" spans="1:12" ht="71.25">
      <c r="A6" s="56" t="s">
        <v>171</v>
      </c>
      <c r="B6" s="566" t="s">
        <v>290</v>
      </c>
      <c r="C6" s="544" t="s">
        <v>2116</v>
      </c>
      <c r="D6" s="566" t="s">
        <v>290</v>
      </c>
      <c r="E6" s="544" t="s">
        <v>2038</v>
      </c>
      <c r="F6" s="566" t="s">
        <v>290</v>
      </c>
      <c r="G6" s="544" t="s">
        <v>2038</v>
      </c>
    </row>
    <row r="7" spans="1:12">
      <c r="A7" s="34" t="s">
        <v>235</v>
      </c>
      <c r="B7" s="34">
        <v>1</v>
      </c>
      <c r="C7" s="924"/>
      <c r="D7" s="34">
        <v>2</v>
      </c>
      <c r="E7" s="924"/>
      <c r="F7" s="34">
        <v>3</v>
      </c>
      <c r="G7" s="924"/>
    </row>
    <row r="8" spans="1:12" s="24" customFormat="1" ht="15">
      <c r="A8" s="35" t="s">
        <v>52</v>
      </c>
      <c r="B8" s="35">
        <v>120</v>
      </c>
      <c r="C8" s="925"/>
      <c r="D8" s="35">
        <v>34</v>
      </c>
      <c r="E8" s="925"/>
      <c r="F8" s="35">
        <v>38</v>
      </c>
      <c r="G8" s="925"/>
    </row>
    <row r="9" spans="1:12">
      <c r="A9" s="34" t="s">
        <v>236</v>
      </c>
      <c r="B9" s="34">
        <v>0</v>
      </c>
      <c r="C9" s="925"/>
      <c r="D9" s="34">
        <v>23</v>
      </c>
      <c r="E9" s="925"/>
      <c r="F9" s="34">
        <v>4</v>
      </c>
      <c r="G9" s="925"/>
    </row>
    <row r="10" spans="1:12">
      <c r="A10" s="34" t="s">
        <v>19</v>
      </c>
      <c r="B10" s="34">
        <v>0</v>
      </c>
      <c r="C10" s="925"/>
      <c r="D10" s="34">
        <v>0</v>
      </c>
      <c r="E10" s="925"/>
      <c r="F10" s="34">
        <v>0</v>
      </c>
      <c r="G10" s="925"/>
    </row>
    <row r="11" spans="1:12">
      <c r="A11" s="34" t="s">
        <v>55</v>
      </c>
      <c r="B11" s="34">
        <v>0</v>
      </c>
      <c r="C11" s="925"/>
      <c r="D11" s="34">
        <v>0</v>
      </c>
      <c r="E11" s="925"/>
      <c r="F11" s="34">
        <v>4008</v>
      </c>
      <c r="G11" s="925"/>
    </row>
    <row r="12" spans="1:12">
      <c r="A12" s="34" t="s">
        <v>1903</v>
      </c>
      <c r="B12" s="34"/>
      <c r="C12" s="925"/>
      <c r="D12" s="34">
        <v>20181115</v>
      </c>
      <c r="E12" s="925"/>
      <c r="F12" s="34">
        <v>20181115</v>
      </c>
      <c r="G12" s="925"/>
    </row>
    <row r="13" spans="1:12">
      <c r="A13" s="34" t="s">
        <v>1904</v>
      </c>
      <c r="B13" s="18"/>
      <c r="C13" s="925"/>
      <c r="D13" s="18" t="s">
        <v>2114</v>
      </c>
      <c r="E13" s="925"/>
      <c r="F13" s="18" t="s">
        <v>2115</v>
      </c>
      <c r="G13" s="925"/>
    </row>
    <row r="14" spans="1:12">
      <c r="A14" s="34" t="s">
        <v>1905</v>
      </c>
      <c r="B14" s="34"/>
      <c r="C14" s="925"/>
      <c r="D14" s="34"/>
      <c r="E14" s="925"/>
      <c r="F14" s="34"/>
      <c r="G14" s="925"/>
    </row>
    <row r="15" spans="1:12">
      <c r="A15" s="34" t="s">
        <v>1906</v>
      </c>
      <c r="B15" s="34"/>
      <c r="C15" s="925"/>
      <c r="D15" s="34"/>
      <c r="E15" s="925"/>
      <c r="F15" s="34"/>
      <c r="G15" s="925"/>
    </row>
    <row r="16" spans="1:12">
      <c r="A16" s="34" t="s">
        <v>243</v>
      </c>
      <c r="B16" s="34">
        <v>0</v>
      </c>
      <c r="C16" s="925"/>
      <c r="D16" s="34">
        <v>0</v>
      </c>
      <c r="E16" s="925"/>
      <c r="F16" s="34">
        <v>0</v>
      </c>
      <c r="G16" s="925"/>
    </row>
    <row r="17" spans="1:7">
      <c r="A17" s="34" t="s">
        <v>244</v>
      </c>
      <c r="B17" s="34">
        <v>9</v>
      </c>
      <c r="C17" s="925"/>
      <c r="D17" s="34">
        <v>3</v>
      </c>
      <c r="E17" s="925"/>
      <c r="F17" s="34">
        <v>23</v>
      </c>
      <c r="G17" s="925"/>
    </row>
    <row r="18" spans="1:7">
      <c r="A18" s="34" t="s">
        <v>245</v>
      </c>
      <c r="B18" s="34">
        <v>120</v>
      </c>
      <c r="C18" s="926"/>
      <c r="D18" s="34">
        <v>15</v>
      </c>
      <c r="E18" s="926"/>
      <c r="F18" s="34">
        <v>10</v>
      </c>
      <c r="G18" s="926"/>
    </row>
  </sheetData>
  <sheetProtection password="B2DF" sheet="1" objects="1" scenarios="1"/>
  <protectedRanges>
    <protectedRange sqref="C1:C1048576 E1:E1048576 G1:G1048576" name="Range1"/>
  </protectedRanges>
  <mergeCells count="9">
    <mergeCell ref="C7:C18"/>
    <mergeCell ref="E7:E18"/>
    <mergeCell ref="G7:G18"/>
    <mergeCell ref="A1:I1"/>
    <mergeCell ref="A3:G3"/>
    <mergeCell ref="A4:L4"/>
    <mergeCell ref="B5:C5"/>
    <mergeCell ref="D5:E5"/>
    <mergeCell ref="F5:G5"/>
  </mergeCells>
  <phoneticPr fontId="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selection activeCell="D17" sqref="D17"/>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941" t="s">
        <v>1907</v>
      </c>
      <c r="B1" s="929"/>
      <c r="C1" s="929"/>
      <c r="D1" s="929"/>
      <c r="E1" s="929"/>
      <c r="F1" s="929"/>
      <c r="G1" s="929"/>
      <c r="H1" s="929"/>
      <c r="I1" s="929"/>
      <c r="J1" s="929"/>
      <c r="K1" s="929"/>
    </row>
    <row r="2" spans="1:14" ht="15.75">
      <c r="A2" s="930" t="s">
        <v>1</v>
      </c>
      <c r="B2" s="930"/>
      <c r="C2" s="930"/>
      <c r="D2" s="930"/>
      <c r="E2" s="930"/>
      <c r="F2" s="930"/>
      <c r="G2" s="930"/>
      <c r="H2" s="930"/>
      <c r="I2" s="930"/>
      <c r="J2" s="930"/>
      <c r="K2" s="930"/>
      <c r="L2" s="930"/>
      <c r="M2" s="930"/>
      <c r="N2" s="930"/>
    </row>
    <row r="3" spans="1:14" ht="15">
      <c r="A3" s="382" t="s">
        <v>419</v>
      </c>
      <c r="B3" s="382"/>
      <c r="C3" s="382"/>
      <c r="D3" s="382"/>
      <c r="E3" s="382"/>
      <c r="F3" s="382"/>
      <c r="G3" s="382"/>
      <c r="H3" s="382"/>
      <c r="I3" s="382"/>
      <c r="J3" s="382"/>
      <c r="K3" s="382"/>
      <c r="L3" s="382"/>
      <c r="M3" s="382"/>
      <c r="N3" s="382"/>
    </row>
    <row r="4" spans="1:14" ht="15">
      <c r="A4" s="382"/>
      <c r="B4" s="382"/>
      <c r="C4" s="382"/>
      <c r="D4" s="382"/>
      <c r="E4" s="382"/>
      <c r="F4" s="382"/>
      <c r="G4" s="382"/>
      <c r="H4" s="382"/>
      <c r="I4" s="382"/>
      <c r="J4" s="382"/>
      <c r="K4" s="382"/>
      <c r="L4" s="382"/>
      <c r="M4" s="382"/>
      <c r="N4" s="382"/>
    </row>
    <row r="5" spans="1:14" ht="18">
      <c r="A5" s="61" t="s">
        <v>1908</v>
      </c>
      <c r="B5" s="61"/>
      <c r="C5" s="61"/>
      <c r="D5" s="61"/>
      <c r="E5" s="61"/>
      <c r="F5" s="61"/>
      <c r="G5" s="61"/>
    </row>
    <row r="6" spans="1:14" ht="18">
      <c r="A6" s="383" t="s">
        <v>1909</v>
      </c>
      <c r="B6" s="383"/>
      <c r="C6" s="383"/>
      <c r="D6" s="383"/>
      <c r="E6" s="383"/>
      <c r="F6" s="383"/>
      <c r="G6" s="383"/>
    </row>
    <row r="7" spans="1:14">
      <c r="A7" s="31"/>
      <c r="B7" s="943" t="s">
        <v>231</v>
      </c>
      <c r="C7" s="944"/>
      <c r="D7" s="943" t="s">
        <v>7</v>
      </c>
      <c r="E7" s="944"/>
    </row>
    <row r="8" spans="1:14" ht="71.25">
      <c r="A8" s="56" t="s">
        <v>1910</v>
      </c>
      <c r="B8" s="566" t="s">
        <v>1911</v>
      </c>
      <c r="C8" s="544" t="s">
        <v>2116</v>
      </c>
      <c r="D8" s="566" t="s">
        <v>1911</v>
      </c>
      <c r="E8" s="544" t="s">
        <v>2116</v>
      </c>
    </row>
    <row r="9" spans="1:14" s="24" customFormat="1" ht="15">
      <c r="A9" s="35" t="s">
        <v>19</v>
      </c>
      <c r="B9" s="35">
        <v>1118114</v>
      </c>
      <c r="C9" s="924"/>
      <c r="D9" s="35">
        <v>1380264</v>
      </c>
      <c r="E9" s="924"/>
    </row>
    <row r="10" spans="1:14">
      <c r="A10" s="34" t="s">
        <v>304</v>
      </c>
      <c r="B10" s="15">
        <v>10005</v>
      </c>
      <c r="C10" s="925"/>
      <c r="D10" s="15">
        <v>10003</v>
      </c>
      <c r="E10" s="925"/>
    </row>
    <row r="11" spans="1:14">
      <c r="A11" s="34" t="s">
        <v>306</v>
      </c>
      <c r="B11" s="15">
        <v>1</v>
      </c>
      <c r="C11" s="925"/>
      <c r="D11" s="15">
        <v>1</v>
      </c>
      <c r="E11" s="925"/>
    </row>
    <row r="12" spans="1:14">
      <c r="A12" s="34" t="s">
        <v>307</v>
      </c>
      <c r="B12" s="15">
        <v>0</v>
      </c>
      <c r="C12" s="925"/>
      <c r="D12" s="15">
        <v>0</v>
      </c>
      <c r="E12" s="925"/>
    </row>
    <row r="13" spans="1:14">
      <c r="A13" s="34" t="s">
        <v>308</v>
      </c>
      <c r="B13" s="15">
        <v>3</v>
      </c>
      <c r="C13" s="925"/>
      <c r="D13" s="15">
        <v>3</v>
      </c>
      <c r="E13" s="925"/>
    </row>
    <row r="14" spans="1:14">
      <c r="A14" s="34" t="s">
        <v>309</v>
      </c>
      <c r="B14" s="15">
        <v>10004</v>
      </c>
      <c r="C14" s="925"/>
      <c r="D14" s="15">
        <v>10004</v>
      </c>
      <c r="E14" s="925"/>
    </row>
    <row r="15" spans="1:14">
      <c r="A15" s="34" t="s">
        <v>310</v>
      </c>
      <c r="B15" s="15">
        <v>10007</v>
      </c>
      <c r="C15" s="925"/>
      <c r="D15" s="15">
        <v>10006</v>
      </c>
      <c r="E15" s="925"/>
    </row>
    <row r="16" spans="1:14">
      <c r="A16" s="34" t="s">
        <v>311</v>
      </c>
      <c r="B16" s="15">
        <v>10003</v>
      </c>
      <c r="C16" s="925"/>
      <c r="D16" s="15">
        <v>10002</v>
      </c>
      <c r="E16" s="925"/>
    </row>
    <row r="17" spans="1:5">
      <c r="A17" s="34" t="s">
        <v>312</v>
      </c>
      <c r="B17" s="34">
        <v>0</v>
      </c>
      <c r="C17" s="925"/>
      <c r="D17" s="34">
        <v>0</v>
      </c>
      <c r="E17" s="925"/>
    </row>
    <row r="18" spans="1:5">
      <c r="A18" s="34" t="s">
        <v>313</v>
      </c>
      <c r="B18" s="15">
        <v>606</v>
      </c>
      <c r="C18" s="925"/>
      <c r="D18" s="15">
        <v>505</v>
      </c>
      <c r="E18" s="925"/>
    </row>
    <row r="19" spans="1:5">
      <c r="A19" s="34" t="s">
        <v>314</v>
      </c>
      <c r="B19" s="34">
        <v>1612</v>
      </c>
      <c r="C19" s="926"/>
      <c r="D19" s="34">
        <v>1515</v>
      </c>
      <c r="E19" s="926"/>
    </row>
    <row r="21" spans="1:5" ht="18">
      <c r="A21" s="61" t="s">
        <v>1912</v>
      </c>
    </row>
    <row r="22" spans="1:5" ht="18">
      <c r="A22" s="383" t="s">
        <v>1913</v>
      </c>
    </row>
    <row r="23" spans="1:5">
      <c r="A23" s="31"/>
      <c r="B23" s="943" t="s">
        <v>1845</v>
      </c>
      <c r="C23" s="944"/>
      <c r="D23" s="943" t="s">
        <v>232</v>
      </c>
      <c r="E23" s="944"/>
    </row>
    <row r="24" spans="1:5" ht="71.25">
      <c r="A24" s="56" t="s">
        <v>171</v>
      </c>
      <c r="B24" s="566" t="s">
        <v>290</v>
      </c>
      <c r="C24" s="544" t="s">
        <v>2116</v>
      </c>
      <c r="D24" s="566" t="s">
        <v>290</v>
      </c>
      <c r="E24" s="544" t="s">
        <v>2116</v>
      </c>
    </row>
    <row r="25" spans="1:5" s="24" customFormat="1" ht="15">
      <c r="A25" s="35" t="s">
        <v>19</v>
      </c>
      <c r="B25" s="35">
        <v>7542742</v>
      </c>
      <c r="C25" s="924"/>
      <c r="D25" s="35">
        <v>20974220</v>
      </c>
      <c r="E25" s="924"/>
    </row>
    <row r="26" spans="1:5">
      <c r="A26" s="34" t="s">
        <v>304</v>
      </c>
      <c r="B26" s="15">
        <v>100.02</v>
      </c>
      <c r="C26" s="925"/>
      <c r="D26" s="34">
        <v>20.03</v>
      </c>
      <c r="E26" s="925"/>
    </row>
    <row r="27" spans="1:5">
      <c r="A27" s="34" t="s">
        <v>306</v>
      </c>
      <c r="B27" s="15">
        <v>1</v>
      </c>
      <c r="C27" s="925"/>
      <c r="D27" s="34">
        <v>1</v>
      </c>
      <c r="E27" s="925"/>
    </row>
    <row r="28" spans="1:5">
      <c r="A28" s="34" t="s">
        <v>307</v>
      </c>
      <c r="B28" s="15">
        <v>0</v>
      </c>
      <c r="C28" s="925"/>
      <c r="D28" s="34">
        <v>0</v>
      </c>
      <c r="E28" s="925"/>
    </row>
    <row r="29" spans="1:5">
      <c r="A29" s="34" t="s">
        <v>308</v>
      </c>
      <c r="B29" s="15">
        <v>4</v>
      </c>
      <c r="C29" s="925"/>
      <c r="D29" s="34">
        <v>1</v>
      </c>
      <c r="E29" s="925"/>
    </row>
    <row r="30" spans="1:5">
      <c r="A30" s="34" t="s">
        <v>309</v>
      </c>
      <c r="B30" s="15">
        <v>100.06</v>
      </c>
      <c r="C30" s="925"/>
      <c r="D30" s="34">
        <v>20.02</v>
      </c>
      <c r="E30" s="925"/>
    </row>
    <row r="31" spans="1:5">
      <c r="A31" s="34" t="s">
        <v>310</v>
      </c>
      <c r="B31" s="15">
        <v>100.06</v>
      </c>
      <c r="C31" s="925"/>
      <c r="D31" s="34">
        <v>20.04</v>
      </c>
      <c r="E31" s="925"/>
    </row>
    <row r="32" spans="1:5">
      <c r="A32" s="34" t="s">
        <v>311</v>
      </c>
      <c r="B32" s="15">
        <v>100.01</v>
      </c>
      <c r="C32" s="925"/>
      <c r="D32" s="34">
        <v>20.02</v>
      </c>
      <c r="E32" s="925"/>
    </row>
    <row r="33" spans="1:5">
      <c r="A33" s="34" t="s">
        <v>312</v>
      </c>
      <c r="B33" s="34">
        <v>0</v>
      </c>
      <c r="C33" s="925"/>
      <c r="D33" s="34">
        <v>0</v>
      </c>
      <c r="E33" s="925"/>
    </row>
    <row r="34" spans="1:5">
      <c r="A34" s="34" t="s">
        <v>313</v>
      </c>
      <c r="B34" s="15">
        <v>402</v>
      </c>
      <c r="C34" s="925"/>
      <c r="D34" s="34">
        <v>201</v>
      </c>
      <c r="E34" s="925"/>
    </row>
    <row r="35" spans="1:5">
      <c r="A35" s="34" t="s">
        <v>314</v>
      </c>
      <c r="B35" s="34">
        <v>1200</v>
      </c>
      <c r="C35" s="926"/>
      <c r="D35" s="34">
        <v>301</v>
      </c>
      <c r="E35" s="926"/>
    </row>
  </sheetData>
  <sheetProtection password="B2DF" sheet="1" objects="1" scenarios="1"/>
  <protectedRanges>
    <protectedRange sqref="C1:C1048576 E1:E1048576" name="Range1"/>
  </protectedRanges>
  <mergeCells count="10">
    <mergeCell ref="B23:C23"/>
    <mergeCell ref="D23:E23"/>
    <mergeCell ref="C25:C35"/>
    <mergeCell ref="E25:E35"/>
    <mergeCell ref="A1:K1"/>
    <mergeCell ref="A2:N2"/>
    <mergeCell ref="B7:C7"/>
    <mergeCell ref="D7:E7"/>
    <mergeCell ref="C9:C19"/>
    <mergeCell ref="E9:E19"/>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4" sqref="D14"/>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1914</v>
      </c>
      <c r="B1" s="929"/>
      <c r="C1" s="929"/>
      <c r="D1" s="929"/>
      <c r="E1" s="929"/>
      <c r="F1" s="929"/>
      <c r="G1" s="929"/>
      <c r="H1" s="929"/>
      <c r="I1" s="929"/>
      <c r="J1" s="929"/>
      <c r="K1" s="929"/>
    </row>
    <row r="2" spans="1:14" ht="15.75">
      <c r="A2" s="930" t="s">
        <v>1915</v>
      </c>
      <c r="B2" s="930"/>
      <c r="C2" s="930"/>
      <c r="D2" s="930"/>
      <c r="E2" s="930"/>
      <c r="F2" s="930"/>
      <c r="G2" s="930"/>
      <c r="H2" s="930"/>
      <c r="I2" s="930"/>
      <c r="J2" s="930"/>
      <c r="K2" s="930"/>
      <c r="L2" s="930"/>
      <c r="M2" s="930"/>
      <c r="N2" s="930"/>
    </row>
    <row r="3" spans="1:14" ht="15">
      <c r="A3" s="382" t="s">
        <v>1916</v>
      </c>
      <c r="B3" s="382"/>
      <c r="C3" s="382"/>
      <c r="D3" s="382"/>
      <c r="E3" s="382"/>
      <c r="F3" s="382"/>
      <c r="G3" s="382"/>
      <c r="H3" s="382"/>
      <c r="I3" s="382"/>
      <c r="J3" s="382"/>
      <c r="K3" s="382"/>
      <c r="L3" s="382"/>
      <c r="M3" s="382"/>
      <c r="N3" s="382"/>
    </row>
    <row r="4" spans="1:14" ht="15">
      <c r="A4" s="382"/>
      <c r="B4" s="382"/>
      <c r="C4" s="382"/>
      <c r="D4" s="382"/>
      <c r="E4" s="382"/>
      <c r="F4" s="382"/>
      <c r="G4" s="382"/>
      <c r="H4" s="382"/>
      <c r="I4" s="382"/>
      <c r="J4" s="382"/>
      <c r="K4" s="382"/>
      <c r="L4" s="382"/>
      <c r="M4" s="382"/>
      <c r="N4" s="382"/>
    </row>
    <row r="5" spans="1:14" ht="18">
      <c r="A5" s="61" t="s">
        <v>1917</v>
      </c>
      <c r="B5" s="61"/>
      <c r="C5" s="61"/>
      <c r="D5" s="61"/>
      <c r="E5" s="61"/>
      <c r="F5" s="61"/>
      <c r="G5" s="61"/>
    </row>
    <row r="6" spans="1:14" ht="18">
      <c r="A6" s="383" t="s">
        <v>1909</v>
      </c>
      <c r="B6" s="383"/>
      <c r="C6" s="383"/>
      <c r="D6" s="383"/>
      <c r="E6" s="383"/>
      <c r="F6" s="383"/>
      <c r="G6" s="383"/>
    </row>
    <row r="7" spans="1:14">
      <c r="A7" s="31"/>
      <c r="B7" s="943" t="s">
        <v>231</v>
      </c>
      <c r="C7" s="944"/>
      <c r="D7" s="943" t="s">
        <v>7</v>
      </c>
      <c r="E7" s="944"/>
    </row>
    <row r="8" spans="1:14" ht="71.25">
      <c r="A8" s="56" t="s">
        <v>171</v>
      </c>
      <c r="B8" s="566" t="s">
        <v>290</v>
      </c>
      <c r="C8" s="544" t="s">
        <v>2116</v>
      </c>
      <c r="D8" s="566" t="s">
        <v>1918</v>
      </c>
      <c r="E8" s="544" t="s">
        <v>2116</v>
      </c>
    </row>
    <row r="9" spans="1:14" s="24" customFormat="1" ht="15">
      <c r="A9" s="35" t="s">
        <v>19</v>
      </c>
      <c r="B9" s="35">
        <v>1118114</v>
      </c>
      <c r="C9" s="924"/>
      <c r="D9" s="35">
        <v>1380264</v>
      </c>
      <c r="E9" s="924"/>
    </row>
    <row r="10" spans="1:14">
      <c r="A10" s="34" t="s">
        <v>307</v>
      </c>
      <c r="B10" s="15">
        <v>0</v>
      </c>
      <c r="C10" s="925"/>
      <c r="D10" s="15">
        <v>0</v>
      </c>
      <c r="E10" s="925"/>
    </row>
    <row r="11" spans="1:14">
      <c r="A11" s="34" t="s">
        <v>309</v>
      </c>
      <c r="B11" s="15">
        <v>10004</v>
      </c>
      <c r="C11" s="925"/>
      <c r="D11" s="15">
        <v>10004</v>
      </c>
      <c r="E11" s="925"/>
    </row>
    <row r="12" spans="1:14">
      <c r="A12" s="34" t="s">
        <v>310</v>
      </c>
      <c r="B12" s="15">
        <v>10007</v>
      </c>
      <c r="C12" s="925"/>
      <c r="D12" s="15">
        <v>10006</v>
      </c>
      <c r="E12" s="925"/>
    </row>
    <row r="13" spans="1:14">
      <c r="A13" s="34" t="s">
        <v>311</v>
      </c>
      <c r="B13" s="15">
        <v>10003</v>
      </c>
      <c r="C13" s="925"/>
      <c r="D13" s="15">
        <v>10002</v>
      </c>
      <c r="E13" s="925"/>
    </row>
    <row r="14" spans="1:14">
      <c r="A14" s="34" t="s">
        <v>312</v>
      </c>
      <c r="B14" s="34">
        <v>0</v>
      </c>
      <c r="C14" s="925"/>
      <c r="D14" s="34">
        <v>0</v>
      </c>
      <c r="E14" s="925"/>
    </row>
    <row r="15" spans="1:14">
      <c r="A15" s="34" t="s">
        <v>313</v>
      </c>
      <c r="B15" s="34">
        <v>606</v>
      </c>
      <c r="C15" s="925"/>
      <c r="D15" s="34">
        <v>505</v>
      </c>
      <c r="E15" s="925"/>
    </row>
    <row r="16" spans="1:14">
      <c r="A16" s="34" t="s">
        <v>326</v>
      </c>
      <c r="B16" s="15">
        <v>10005</v>
      </c>
      <c r="C16" s="925"/>
      <c r="D16" s="15">
        <v>10003</v>
      </c>
      <c r="E16" s="925"/>
    </row>
    <row r="17" spans="1:5">
      <c r="A17" s="34" t="s">
        <v>314</v>
      </c>
      <c r="B17" s="34">
        <v>1612</v>
      </c>
      <c r="C17" s="926"/>
      <c r="D17" s="34">
        <v>1515</v>
      </c>
      <c r="E17" s="926"/>
    </row>
    <row r="19" spans="1:5" ht="18">
      <c r="A19" s="61" t="s">
        <v>1919</v>
      </c>
    </row>
    <row r="20" spans="1:5" ht="18">
      <c r="A20" s="383" t="s">
        <v>1913</v>
      </c>
    </row>
    <row r="21" spans="1:5">
      <c r="A21" s="31"/>
      <c r="B21" s="943" t="s">
        <v>1920</v>
      </c>
      <c r="C21" s="944"/>
      <c r="D21" s="943" t="s">
        <v>232</v>
      </c>
      <c r="E21" s="944"/>
    </row>
    <row r="22" spans="1:5" ht="71.25">
      <c r="A22" s="56" t="s">
        <v>1921</v>
      </c>
      <c r="B22" s="566" t="s">
        <v>290</v>
      </c>
      <c r="C22" s="544" t="s">
        <v>2116</v>
      </c>
      <c r="D22" s="566" t="s">
        <v>290</v>
      </c>
      <c r="E22" s="544" t="s">
        <v>2116</v>
      </c>
    </row>
    <row r="23" spans="1:5" s="24" customFormat="1" ht="15">
      <c r="A23" s="35" t="s">
        <v>19</v>
      </c>
      <c r="B23" s="35">
        <v>7542742</v>
      </c>
      <c r="C23" s="924"/>
      <c r="D23" s="35">
        <v>20974220</v>
      </c>
      <c r="E23" s="924"/>
    </row>
    <row r="24" spans="1:5">
      <c r="A24" s="34" t="s">
        <v>307</v>
      </c>
      <c r="B24" s="15">
        <v>0</v>
      </c>
      <c r="C24" s="925"/>
      <c r="D24" s="15">
        <v>0</v>
      </c>
      <c r="E24" s="925"/>
    </row>
    <row r="25" spans="1:5">
      <c r="A25" s="34" t="s">
        <v>309</v>
      </c>
      <c r="B25" s="15">
        <v>100.06</v>
      </c>
      <c r="C25" s="925"/>
      <c r="D25" s="34">
        <v>20.02</v>
      </c>
      <c r="E25" s="925"/>
    </row>
    <row r="26" spans="1:5">
      <c r="A26" s="34" t="s">
        <v>310</v>
      </c>
      <c r="B26" s="15">
        <v>100.06</v>
      </c>
      <c r="C26" s="925"/>
      <c r="D26" s="34">
        <v>20.04</v>
      </c>
      <c r="E26" s="925"/>
    </row>
    <row r="27" spans="1:5">
      <c r="A27" s="34" t="s">
        <v>311</v>
      </c>
      <c r="B27" s="15">
        <v>100.01</v>
      </c>
      <c r="C27" s="925"/>
      <c r="D27" s="34">
        <v>20.02</v>
      </c>
      <c r="E27" s="925"/>
    </row>
    <row r="28" spans="1:5">
      <c r="A28" s="34" t="s">
        <v>312</v>
      </c>
      <c r="B28" s="34">
        <v>0</v>
      </c>
      <c r="C28" s="925"/>
      <c r="D28" s="34">
        <v>0</v>
      </c>
      <c r="E28" s="925"/>
    </row>
    <row r="29" spans="1:5">
      <c r="A29" s="34" t="s">
        <v>313</v>
      </c>
      <c r="B29" s="15">
        <v>402</v>
      </c>
      <c r="C29" s="925"/>
      <c r="D29" s="34">
        <v>201</v>
      </c>
      <c r="E29" s="925"/>
    </row>
    <row r="30" spans="1:5">
      <c r="A30" s="34" t="s">
        <v>326</v>
      </c>
      <c r="B30" s="15">
        <v>100.02</v>
      </c>
      <c r="C30" s="925"/>
      <c r="D30" s="34">
        <v>20.03</v>
      </c>
      <c r="E30" s="925"/>
    </row>
    <row r="31" spans="1:5">
      <c r="A31" s="34" t="s">
        <v>314</v>
      </c>
      <c r="B31" s="34">
        <v>1200</v>
      </c>
      <c r="C31" s="926"/>
      <c r="D31" s="34">
        <v>18</v>
      </c>
      <c r="E31" s="926"/>
    </row>
  </sheetData>
  <sheetProtection password="B2DF" sheet="1" objects="1" scenarios="1"/>
  <protectedRanges>
    <protectedRange sqref="C1:C1048576 E1:E1048576"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6"/>
  <sheetViews>
    <sheetView topLeftCell="T37" zoomScale="85" zoomScaleNormal="85" workbookViewId="0">
      <selection activeCell="Z44" sqref="Z44"/>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1922</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1923</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1924</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384"/>
      <c r="B4" s="384"/>
      <c r="C4" s="384"/>
      <c r="D4" s="384"/>
      <c r="E4" s="384"/>
      <c r="F4" s="384"/>
      <c r="G4" s="384"/>
      <c r="H4" s="384"/>
      <c r="I4" s="384"/>
      <c r="J4" s="382"/>
      <c r="K4" s="382"/>
      <c r="L4" s="382"/>
      <c r="M4" s="382"/>
      <c r="N4" s="382"/>
      <c r="O4" s="382"/>
      <c r="P4" s="382"/>
      <c r="Q4" s="382"/>
      <c r="R4" s="382"/>
      <c r="S4" s="382"/>
      <c r="T4" s="382"/>
      <c r="U4" s="1"/>
      <c r="V4" s="1"/>
      <c r="W4" s="1"/>
      <c r="X4" s="1"/>
      <c r="Y4" s="1"/>
      <c r="Z4" s="1"/>
      <c r="AA4" s="1"/>
      <c r="AB4" s="1"/>
      <c r="AC4" s="1"/>
      <c r="AD4" s="1"/>
      <c r="AE4" s="1"/>
      <c r="AF4" s="1"/>
      <c r="AG4" s="1"/>
      <c r="AH4" s="1"/>
      <c r="AI4" s="1"/>
      <c r="AJ4" s="1"/>
      <c r="AK4" s="1"/>
      <c r="AL4" s="1"/>
      <c r="AM4" s="1"/>
      <c r="AN4" s="1"/>
      <c r="AO4" s="1"/>
    </row>
    <row r="5" spans="1:41" s="77" customFormat="1" ht="15">
      <c r="A5" s="930" t="s">
        <v>1925</v>
      </c>
      <c r="B5" s="930"/>
      <c r="C5" s="930"/>
      <c r="D5" s="930"/>
      <c r="E5" s="930"/>
      <c r="F5" s="930"/>
      <c r="G5" s="930"/>
      <c r="H5" s="930"/>
      <c r="I5" s="930"/>
      <c r="J5" s="930"/>
      <c r="K5" s="930" t="s">
        <v>1926</v>
      </c>
      <c r="L5" s="930"/>
      <c r="M5" s="930"/>
      <c r="N5" s="930"/>
      <c r="O5" s="930"/>
      <c r="P5" s="930"/>
      <c r="Q5" s="930"/>
      <c r="R5" s="930"/>
      <c r="S5" s="930"/>
      <c r="T5" s="930"/>
      <c r="U5" s="930" t="s">
        <v>1927</v>
      </c>
      <c r="V5" s="930"/>
      <c r="W5" s="930"/>
      <c r="X5" s="930"/>
      <c r="Y5" s="930"/>
      <c r="Z5" s="930"/>
      <c r="AA5" s="930"/>
      <c r="AB5" s="930"/>
      <c r="AC5" s="930"/>
      <c r="AD5" s="75"/>
      <c r="AE5" s="930" t="s">
        <v>1928</v>
      </c>
      <c r="AF5" s="930"/>
      <c r="AG5" s="930"/>
      <c r="AH5" s="930"/>
      <c r="AI5" s="930"/>
      <c r="AJ5" s="930"/>
      <c r="AK5" s="930"/>
      <c r="AL5" s="930"/>
      <c r="AM5" s="930"/>
      <c r="AN5" s="930"/>
      <c r="AO5" s="930"/>
    </row>
    <row r="6" spans="1:41" s="658" customFormat="1" ht="15.75">
      <c r="A6" s="656"/>
      <c r="B6" s="656"/>
      <c r="C6" s="656"/>
      <c r="D6" s="656"/>
      <c r="E6" s="656"/>
      <c r="F6" s="656"/>
      <c r="G6" s="656"/>
      <c r="H6" s="656"/>
      <c r="I6" s="657"/>
      <c r="K6" s="656"/>
      <c r="L6" s="656"/>
      <c r="M6" s="656"/>
      <c r="N6" s="656"/>
      <c r="O6" s="656"/>
      <c r="P6" s="656"/>
      <c r="Q6" s="656"/>
      <c r="R6" s="656"/>
      <c r="S6" s="657"/>
      <c r="U6" s="656"/>
      <c r="V6" s="656"/>
      <c r="W6" s="656"/>
      <c r="X6" s="656"/>
      <c r="Y6" s="656"/>
      <c r="Z6" s="656"/>
      <c r="AA6" s="656"/>
      <c r="AB6" s="656"/>
      <c r="AC6" s="657"/>
      <c r="AE6" s="656"/>
      <c r="AF6" s="656"/>
      <c r="AG6" s="656"/>
      <c r="AH6" s="656"/>
      <c r="AI6" s="656"/>
      <c r="AJ6" s="656"/>
      <c r="AK6" s="656"/>
      <c r="AL6" s="656"/>
      <c r="AM6" s="656"/>
      <c r="AN6" s="656"/>
      <c r="AO6" s="657"/>
    </row>
    <row r="7" spans="1:41" s="658" customFormat="1" thickBot="1"/>
    <row r="8" spans="1:41" s="82" customFormat="1" thickBot="1">
      <c r="A8" s="1005" t="s">
        <v>1929</v>
      </c>
      <c r="B8" s="1006"/>
      <c r="C8" s="1006"/>
      <c r="D8" s="1006"/>
      <c r="E8" s="1006"/>
      <c r="F8" s="1006"/>
      <c r="G8" s="1006"/>
      <c r="H8" s="1007"/>
      <c r="J8" s="80"/>
      <c r="K8" s="1005" t="s">
        <v>1930</v>
      </c>
      <c r="L8" s="1006"/>
      <c r="M8" s="1006"/>
      <c r="N8" s="1006"/>
      <c r="O8" s="1006"/>
      <c r="P8" s="1006"/>
      <c r="Q8" s="1006"/>
      <c r="R8" s="1007"/>
      <c r="S8" s="80"/>
      <c r="T8" s="80"/>
      <c r="U8" s="1005" t="s">
        <v>1931</v>
      </c>
      <c r="V8" s="1006"/>
      <c r="W8" s="1006"/>
      <c r="X8" s="1006"/>
      <c r="Y8" s="1006"/>
      <c r="Z8" s="1006"/>
      <c r="AA8" s="1006"/>
      <c r="AB8" s="1007"/>
      <c r="AC8" s="80"/>
      <c r="AD8" s="80"/>
      <c r="AE8" s="1005" t="s">
        <v>1932</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2119</v>
      </c>
      <c r="J9" s="80"/>
      <c r="K9" s="978" t="s">
        <v>428</v>
      </c>
      <c r="L9" s="958"/>
      <c r="M9" s="958"/>
      <c r="N9" s="979"/>
      <c r="O9" s="956" t="s">
        <v>429</v>
      </c>
      <c r="P9" s="957"/>
      <c r="Q9" s="958"/>
      <c r="R9" s="959"/>
      <c r="S9" s="83" t="s">
        <v>2117</v>
      </c>
      <c r="T9" s="80"/>
      <c r="U9" s="978" t="s">
        <v>428</v>
      </c>
      <c r="V9" s="958"/>
      <c r="W9" s="958"/>
      <c r="X9" s="979"/>
      <c r="Y9" s="956" t="s">
        <v>429</v>
      </c>
      <c r="Z9" s="957"/>
      <c r="AA9" s="958"/>
      <c r="AB9" s="959"/>
      <c r="AC9" s="83" t="s">
        <v>2169</v>
      </c>
      <c r="AD9" s="80"/>
      <c r="AE9" s="978" t="s">
        <v>428</v>
      </c>
      <c r="AF9" s="958"/>
      <c r="AG9" s="958"/>
      <c r="AH9" s="979"/>
      <c r="AI9" s="979"/>
      <c r="AJ9" s="956" t="s">
        <v>1933</v>
      </c>
      <c r="AK9" s="957"/>
      <c r="AL9" s="958"/>
      <c r="AM9" s="958"/>
      <c r="AN9" s="959"/>
      <c r="AO9" s="83" t="s">
        <v>2117</v>
      </c>
    </row>
    <row r="10" spans="1:41" s="82" customFormat="1" ht="63.75" thickBot="1">
      <c r="A10" s="84" t="s">
        <v>1934</v>
      </c>
      <c r="B10" s="85" t="s">
        <v>304</v>
      </c>
      <c r="C10" s="85" t="s">
        <v>434</v>
      </c>
      <c r="D10" s="85" t="s">
        <v>1935</v>
      </c>
      <c r="E10" s="86" t="s">
        <v>436</v>
      </c>
      <c r="F10" s="85" t="s">
        <v>304</v>
      </c>
      <c r="G10" s="85" t="s">
        <v>434</v>
      </c>
      <c r="H10" s="87" t="s">
        <v>437</v>
      </c>
      <c r="I10" s="88" t="s">
        <v>2036</v>
      </c>
      <c r="J10" s="80"/>
      <c r="K10" s="388" t="s">
        <v>1934</v>
      </c>
      <c r="L10" s="90" t="s">
        <v>304</v>
      </c>
      <c r="M10" s="90" t="s">
        <v>434</v>
      </c>
      <c r="N10" s="90" t="s">
        <v>1935</v>
      </c>
      <c r="O10" s="91" t="s">
        <v>436</v>
      </c>
      <c r="P10" s="90" t="s">
        <v>304</v>
      </c>
      <c r="Q10" s="90" t="s">
        <v>434</v>
      </c>
      <c r="R10" s="92" t="s">
        <v>437</v>
      </c>
      <c r="S10" s="88" t="s">
        <v>2036</v>
      </c>
      <c r="T10" s="80"/>
      <c r="U10" s="179" t="s">
        <v>436</v>
      </c>
      <c r="V10" s="136" t="s">
        <v>304</v>
      </c>
      <c r="W10" s="136" t="s">
        <v>1936</v>
      </c>
      <c r="X10" s="167" t="s">
        <v>437</v>
      </c>
      <c r="Y10" s="180" t="s">
        <v>436</v>
      </c>
      <c r="Z10" s="136" t="s">
        <v>304</v>
      </c>
      <c r="AA10" s="136" t="s">
        <v>1936</v>
      </c>
      <c r="AB10" s="192" t="s">
        <v>437</v>
      </c>
      <c r="AC10" s="88" t="s">
        <v>2036</v>
      </c>
      <c r="AD10" s="80"/>
      <c r="AE10" s="231" t="s">
        <v>1937</v>
      </c>
      <c r="AF10" s="136" t="s">
        <v>1938</v>
      </c>
      <c r="AG10" s="136" t="s">
        <v>304</v>
      </c>
      <c r="AH10" s="167" t="s">
        <v>341</v>
      </c>
      <c r="AI10" s="136" t="s">
        <v>1939</v>
      </c>
      <c r="AJ10" s="135" t="s">
        <v>444</v>
      </c>
      <c r="AK10" s="136" t="s">
        <v>1938</v>
      </c>
      <c r="AL10" s="136" t="s">
        <v>304</v>
      </c>
      <c r="AM10" s="136" t="s">
        <v>341</v>
      </c>
      <c r="AN10" s="137" t="s">
        <v>446</v>
      </c>
      <c r="AO10" s="88" t="s">
        <v>2036</v>
      </c>
    </row>
    <row r="11" spans="1:41" s="82" customFormat="1" ht="15.75">
      <c r="A11" s="533">
        <v>5</v>
      </c>
      <c r="B11" s="175">
        <v>10012</v>
      </c>
      <c r="C11" s="175">
        <v>202</v>
      </c>
      <c r="D11" s="175">
        <v>101</v>
      </c>
      <c r="E11" s="534"/>
      <c r="F11" s="175"/>
      <c r="G11" s="175"/>
      <c r="H11" s="535"/>
      <c r="I11" s="1119"/>
      <c r="J11" s="80"/>
      <c r="K11" s="533">
        <v>5</v>
      </c>
      <c r="L11" s="175">
        <v>10012</v>
      </c>
      <c r="M11" s="175">
        <v>202</v>
      </c>
      <c r="N11" s="175">
        <v>101</v>
      </c>
      <c r="O11" s="534"/>
      <c r="P11" s="175"/>
      <c r="Q11" s="175"/>
      <c r="R11" s="535"/>
      <c r="S11" s="1119"/>
      <c r="T11" s="80"/>
      <c r="U11" s="533">
        <v>5</v>
      </c>
      <c r="V11" s="175">
        <v>10012</v>
      </c>
      <c r="W11" s="175">
        <v>202</v>
      </c>
      <c r="X11" s="175">
        <v>101</v>
      </c>
      <c r="Y11" s="534"/>
      <c r="Z11" s="175"/>
      <c r="AA11" s="175"/>
      <c r="AB11" s="535"/>
      <c r="AC11" s="1119"/>
      <c r="AD11" s="80"/>
      <c r="AE11" s="536" t="s">
        <v>2141</v>
      </c>
      <c r="AF11" s="537">
        <v>395</v>
      </c>
      <c r="AG11" s="537">
        <v>10012</v>
      </c>
      <c r="AH11" s="175"/>
      <c r="AI11" s="538">
        <v>0</v>
      </c>
      <c r="AJ11" s="539"/>
      <c r="AK11" s="540"/>
      <c r="AL11" s="540"/>
      <c r="AM11" s="540"/>
      <c r="AN11" s="541"/>
      <c r="AO11" s="998"/>
    </row>
    <row r="12" spans="1:41">
      <c r="A12" s="577">
        <v>4</v>
      </c>
      <c r="B12" s="573">
        <v>10021</v>
      </c>
      <c r="C12" s="573">
        <v>302</v>
      </c>
      <c r="D12" s="573">
        <v>101</v>
      </c>
      <c r="E12" s="572"/>
      <c r="F12" s="573"/>
      <c r="G12" s="573"/>
      <c r="H12" s="574"/>
      <c r="I12" s="1009"/>
      <c r="K12" s="577">
        <v>4</v>
      </c>
      <c r="L12" s="573">
        <v>10021</v>
      </c>
      <c r="M12" s="573">
        <v>302</v>
      </c>
      <c r="N12" s="573">
        <v>101</v>
      </c>
      <c r="O12" s="572"/>
      <c r="P12" s="573"/>
      <c r="Q12" s="573"/>
      <c r="R12" s="574"/>
      <c r="S12" s="1009"/>
      <c r="U12" s="388">
        <v>4</v>
      </c>
      <c r="V12" s="389">
        <v>10021</v>
      </c>
      <c r="W12" s="389">
        <v>302</v>
      </c>
      <c r="X12" s="389">
        <v>101</v>
      </c>
      <c r="Y12" s="391"/>
      <c r="Z12" s="389"/>
      <c r="AA12" s="389"/>
      <c r="AB12" s="392"/>
      <c r="AC12" s="1009"/>
      <c r="AE12" s="581" t="s">
        <v>2142</v>
      </c>
      <c r="AF12" s="579">
        <v>394</v>
      </c>
      <c r="AG12" s="394">
        <v>10012</v>
      </c>
      <c r="AH12" s="389"/>
      <c r="AI12" s="390">
        <v>0</v>
      </c>
      <c r="AJ12" s="111"/>
      <c r="AK12" s="112"/>
      <c r="AL12" s="112"/>
      <c r="AM12" s="112"/>
      <c r="AN12" s="113"/>
      <c r="AO12" s="960"/>
    </row>
    <row r="13" spans="1:41">
      <c r="A13" s="577">
        <v>3</v>
      </c>
      <c r="B13" s="573">
        <v>10023</v>
      </c>
      <c r="C13" s="573">
        <v>500</v>
      </c>
      <c r="D13" s="573">
        <v>100</v>
      </c>
      <c r="E13" s="572"/>
      <c r="F13" s="573"/>
      <c r="G13" s="573"/>
      <c r="H13" s="574"/>
      <c r="I13" s="1009"/>
      <c r="J13" s="80"/>
      <c r="K13" s="577">
        <v>3</v>
      </c>
      <c r="L13" s="573">
        <v>10023</v>
      </c>
      <c r="M13" s="573">
        <v>500</v>
      </c>
      <c r="N13" s="573">
        <v>100</v>
      </c>
      <c r="O13" s="572"/>
      <c r="P13" s="573"/>
      <c r="Q13" s="573"/>
      <c r="R13" s="574"/>
      <c r="S13" s="1009"/>
      <c r="T13" s="80"/>
      <c r="U13" s="388">
        <v>3</v>
      </c>
      <c r="V13" s="389">
        <v>10023</v>
      </c>
      <c r="W13" s="389">
        <v>500</v>
      </c>
      <c r="X13" s="389">
        <v>100</v>
      </c>
      <c r="Y13" s="391"/>
      <c r="Z13" s="389"/>
      <c r="AA13" s="389"/>
      <c r="AB13" s="392"/>
      <c r="AC13" s="1009"/>
      <c r="AD13" s="80"/>
      <c r="AE13" s="581" t="s">
        <v>2130</v>
      </c>
      <c r="AF13" s="579" t="s">
        <v>2131</v>
      </c>
      <c r="AG13" s="579" t="s">
        <v>2130</v>
      </c>
      <c r="AH13" s="573" t="s">
        <v>2130</v>
      </c>
      <c r="AI13" s="578" t="s">
        <v>2130</v>
      </c>
      <c r="AJ13" s="391"/>
      <c r="AK13" s="389"/>
      <c r="AL13" s="389"/>
      <c r="AM13" s="389"/>
      <c r="AN13" s="392"/>
      <c r="AO13" s="960"/>
    </row>
    <row r="14" spans="1:41">
      <c r="A14" s="577">
        <v>2</v>
      </c>
      <c r="B14" s="573">
        <v>10026</v>
      </c>
      <c r="C14" s="573">
        <v>2022</v>
      </c>
      <c r="D14" s="573">
        <v>92</v>
      </c>
      <c r="E14" s="572"/>
      <c r="F14" s="573"/>
      <c r="G14" s="573"/>
      <c r="H14" s="574"/>
      <c r="I14" s="1009"/>
      <c r="J14" s="80"/>
      <c r="K14" s="577">
        <v>2</v>
      </c>
      <c r="L14" s="573">
        <v>10026</v>
      </c>
      <c r="M14" s="573">
        <v>2022</v>
      </c>
      <c r="N14" s="573">
        <v>92</v>
      </c>
      <c r="O14" s="572"/>
      <c r="P14" s="573"/>
      <c r="Q14" s="573"/>
      <c r="R14" s="574"/>
      <c r="S14" s="1009"/>
      <c r="T14" s="80"/>
      <c r="U14" s="388">
        <v>2</v>
      </c>
      <c r="V14" s="389">
        <v>10026</v>
      </c>
      <c r="W14" s="389">
        <v>2022</v>
      </c>
      <c r="X14" s="389">
        <v>92</v>
      </c>
      <c r="Y14" s="391"/>
      <c r="Z14" s="389"/>
      <c r="AA14" s="389"/>
      <c r="AB14" s="392"/>
      <c r="AC14" s="1009"/>
      <c r="AD14" s="80"/>
      <c r="AE14" s="581" t="s">
        <v>2130</v>
      </c>
      <c r="AF14" s="579" t="s">
        <v>2131</v>
      </c>
      <c r="AG14" s="579" t="s">
        <v>2130</v>
      </c>
      <c r="AH14" s="573" t="s">
        <v>2130</v>
      </c>
      <c r="AI14" s="578" t="s">
        <v>2130</v>
      </c>
      <c r="AJ14" s="391"/>
      <c r="AK14" s="389"/>
      <c r="AL14" s="389"/>
      <c r="AM14" s="389"/>
      <c r="AN14" s="392"/>
      <c r="AO14" s="960"/>
    </row>
    <row r="15" spans="1:41">
      <c r="A15" s="577">
        <v>1</v>
      </c>
      <c r="B15" s="573">
        <v>10028</v>
      </c>
      <c r="C15" s="573">
        <v>4</v>
      </c>
      <c r="D15" s="573">
        <v>1</v>
      </c>
      <c r="E15" s="572"/>
      <c r="F15" s="573"/>
      <c r="G15" s="573"/>
      <c r="H15" s="574"/>
      <c r="I15" s="1009"/>
      <c r="J15" s="80"/>
      <c r="K15" s="577">
        <v>1</v>
      </c>
      <c r="L15" s="573">
        <v>10028</v>
      </c>
      <c r="M15" s="573">
        <v>4</v>
      </c>
      <c r="N15" s="573">
        <v>1</v>
      </c>
      <c r="O15" s="572"/>
      <c r="P15" s="573"/>
      <c r="Q15" s="573"/>
      <c r="R15" s="574"/>
      <c r="S15" s="1009"/>
      <c r="T15" s="80"/>
      <c r="U15" s="388">
        <v>1</v>
      </c>
      <c r="V15" s="389">
        <v>10028</v>
      </c>
      <c r="W15" s="389">
        <v>4</v>
      </c>
      <c r="X15" s="389">
        <v>1</v>
      </c>
      <c r="Y15" s="391"/>
      <c r="Z15" s="389"/>
      <c r="AA15" s="389"/>
      <c r="AB15" s="392"/>
      <c r="AC15" s="1009"/>
      <c r="AD15" s="80"/>
      <c r="AE15" s="581" t="s">
        <v>2140</v>
      </c>
      <c r="AF15" s="389">
        <v>294</v>
      </c>
      <c r="AG15" s="394">
        <v>10021</v>
      </c>
      <c r="AH15" s="389"/>
      <c r="AI15" s="578">
        <v>0</v>
      </c>
      <c r="AJ15" s="129"/>
      <c r="AK15" s="389"/>
      <c r="AL15" s="389"/>
      <c r="AM15" s="389"/>
      <c r="AN15" s="392"/>
      <c r="AO15" s="960"/>
    </row>
    <row r="16" spans="1:41" ht="17.25" thickBot="1">
      <c r="A16" s="575"/>
      <c r="B16" s="570"/>
      <c r="C16" s="570"/>
      <c r="D16" s="570"/>
      <c r="E16" s="569">
        <v>1</v>
      </c>
      <c r="F16" s="570">
        <v>10039</v>
      </c>
      <c r="G16" s="570">
        <v>404</v>
      </c>
      <c r="H16" s="571">
        <v>101</v>
      </c>
      <c r="I16" s="1010"/>
      <c r="J16" s="80"/>
      <c r="K16" s="575"/>
      <c r="L16" s="570"/>
      <c r="M16" s="570"/>
      <c r="N16" s="570"/>
      <c r="O16" s="569">
        <v>1</v>
      </c>
      <c r="P16" s="570">
        <v>10039</v>
      </c>
      <c r="Q16" s="570">
        <v>404</v>
      </c>
      <c r="R16" s="571">
        <v>101</v>
      </c>
      <c r="S16" s="1010"/>
      <c r="T16" s="80"/>
      <c r="U16" s="575"/>
      <c r="V16" s="570"/>
      <c r="W16" s="570"/>
      <c r="X16" s="570"/>
      <c r="Y16" s="569">
        <v>1</v>
      </c>
      <c r="Z16" s="570">
        <v>10039</v>
      </c>
      <c r="AA16" s="570">
        <v>404</v>
      </c>
      <c r="AB16" s="571">
        <v>101</v>
      </c>
      <c r="AC16" s="1010"/>
      <c r="AD16" s="80"/>
      <c r="AE16" s="581" t="s">
        <v>2139</v>
      </c>
      <c r="AF16" s="389">
        <v>293</v>
      </c>
      <c r="AG16" s="579">
        <v>10021</v>
      </c>
      <c r="AH16" s="389"/>
      <c r="AI16" s="578">
        <v>0</v>
      </c>
      <c r="AJ16" s="129"/>
      <c r="AK16" s="389"/>
      <c r="AL16" s="389"/>
      <c r="AM16" s="389"/>
      <c r="AN16" s="392"/>
      <c r="AO16" s="960"/>
    </row>
    <row r="17" spans="1:52">
      <c r="A17" s="128"/>
      <c r="B17" s="128"/>
      <c r="C17" s="128"/>
      <c r="D17" s="128"/>
      <c r="E17" s="128"/>
      <c r="F17" s="128"/>
      <c r="G17" s="128"/>
      <c r="H17" s="128"/>
      <c r="I17" s="128"/>
      <c r="J17" s="80"/>
      <c r="K17" s="128"/>
      <c r="L17" s="128"/>
      <c r="M17" s="128"/>
      <c r="N17" s="128"/>
      <c r="O17" s="128"/>
      <c r="P17" s="128"/>
      <c r="Q17" s="128"/>
      <c r="R17" s="128"/>
      <c r="S17" s="128"/>
      <c r="T17" s="80"/>
      <c r="U17" s="128"/>
      <c r="V17" s="128"/>
      <c r="W17" s="128"/>
      <c r="X17" s="128"/>
      <c r="Y17" s="128"/>
      <c r="Z17" s="128"/>
      <c r="AA17" s="128"/>
      <c r="AB17" s="128"/>
      <c r="AC17" s="128"/>
      <c r="AD17" s="80"/>
      <c r="AE17" s="581" t="s">
        <v>2130</v>
      </c>
      <c r="AF17" s="579" t="s">
        <v>2131</v>
      </c>
      <c r="AG17" s="579" t="s">
        <v>2130</v>
      </c>
      <c r="AH17" s="573" t="s">
        <v>2130</v>
      </c>
      <c r="AI17" s="578" t="s">
        <v>2130</v>
      </c>
      <c r="AJ17" s="129"/>
      <c r="AK17" s="573"/>
      <c r="AL17" s="573"/>
      <c r="AM17" s="573"/>
      <c r="AN17" s="574"/>
      <c r="AO17" s="960"/>
    </row>
    <row r="18" spans="1:52">
      <c r="A18" s="128"/>
      <c r="B18" s="128"/>
      <c r="C18" s="128"/>
      <c r="D18" s="128"/>
      <c r="E18" s="128"/>
      <c r="F18" s="128"/>
      <c r="G18" s="128"/>
      <c r="H18" s="128"/>
      <c r="I18" s="128"/>
      <c r="J18" s="80"/>
      <c r="K18" s="128"/>
      <c r="L18" s="128"/>
      <c r="M18" s="128"/>
      <c r="N18" s="128"/>
      <c r="O18" s="128"/>
      <c r="P18" s="128"/>
      <c r="Q18" s="128"/>
      <c r="R18" s="128"/>
      <c r="S18" s="128"/>
      <c r="T18" s="80"/>
      <c r="U18" s="128"/>
      <c r="V18" s="128"/>
      <c r="W18" s="128"/>
      <c r="X18" s="128"/>
      <c r="Y18" s="128"/>
      <c r="Z18" s="128"/>
      <c r="AA18" s="128"/>
      <c r="AB18" s="128"/>
      <c r="AC18" s="128"/>
      <c r="AD18" s="80"/>
      <c r="AE18" s="581" t="s">
        <v>2130</v>
      </c>
      <c r="AF18" s="579" t="s">
        <v>2131</v>
      </c>
      <c r="AG18" s="579" t="s">
        <v>2130</v>
      </c>
      <c r="AH18" s="573" t="s">
        <v>2130</v>
      </c>
      <c r="AI18" s="578" t="s">
        <v>2130</v>
      </c>
      <c r="AJ18" s="129"/>
      <c r="AK18" s="573"/>
      <c r="AL18" s="573"/>
      <c r="AM18" s="573"/>
      <c r="AN18" s="574"/>
      <c r="AO18" s="960"/>
    </row>
    <row r="19" spans="1:52">
      <c r="A19" s="128"/>
      <c r="B19" s="128"/>
      <c r="C19" s="128"/>
      <c r="D19" s="128"/>
      <c r="E19" s="128"/>
      <c r="F19" s="128"/>
      <c r="G19" s="128"/>
      <c r="H19" s="128"/>
      <c r="I19" s="128"/>
      <c r="J19" s="80"/>
      <c r="K19" s="128"/>
      <c r="L19" s="128"/>
      <c r="M19" s="128"/>
      <c r="N19" s="128"/>
      <c r="O19" s="128"/>
      <c r="P19" s="128"/>
      <c r="Q19" s="128"/>
      <c r="R19" s="128"/>
      <c r="S19" s="128"/>
      <c r="T19" s="80"/>
      <c r="U19" s="128"/>
      <c r="V19" s="128"/>
      <c r="W19" s="128"/>
      <c r="X19" s="128"/>
      <c r="Y19" s="128"/>
      <c r="Z19" s="128"/>
      <c r="AA19" s="128"/>
      <c r="AB19" s="128"/>
      <c r="AC19" s="128"/>
      <c r="AD19" s="80"/>
      <c r="AE19" s="581" t="s">
        <v>2137</v>
      </c>
      <c r="AF19" s="573">
        <v>193</v>
      </c>
      <c r="AG19" s="579">
        <v>10023</v>
      </c>
      <c r="AH19" s="573">
        <v>5</v>
      </c>
      <c r="AI19" s="578">
        <v>0</v>
      </c>
      <c r="AJ19" s="129"/>
      <c r="AK19" s="573"/>
      <c r="AL19" s="573"/>
      <c r="AM19" s="573"/>
      <c r="AN19" s="574"/>
      <c r="AO19" s="960"/>
    </row>
    <row r="20" spans="1:52">
      <c r="A20" s="128"/>
      <c r="B20" s="128"/>
      <c r="C20" s="128"/>
      <c r="D20" s="128"/>
      <c r="E20" s="128"/>
      <c r="F20" s="128"/>
      <c r="G20" s="128"/>
      <c r="H20" s="128"/>
      <c r="I20" s="128"/>
      <c r="J20" s="80"/>
      <c r="K20" s="128"/>
      <c r="L20" s="128"/>
      <c r="M20" s="128"/>
      <c r="N20" s="128"/>
      <c r="O20" s="128"/>
      <c r="P20" s="128"/>
      <c r="Q20" s="128"/>
      <c r="R20" s="128"/>
      <c r="S20" s="128"/>
      <c r="T20" s="80"/>
      <c r="U20" s="128"/>
      <c r="V20" s="128"/>
      <c r="W20" s="128"/>
      <c r="X20" s="128"/>
      <c r="Y20" s="128"/>
      <c r="Z20" s="128"/>
      <c r="AA20" s="128"/>
      <c r="AB20" s="128"/>
      <c r="AC20" s="128"/>
      <c r="AD20" s="80"/>
      <c r="AE20" s="581" t="s">
        <v>2138</v>
      </c>
      <c r="AF20" s="573">
        <v>192</v>
      </c>
      <c r="AG20" s="579">
        <v>10023</v>
      </c>
      <c r="AH20" s="573">
        <v>5</v>
      </c>
      <c r="AI20" s="578">
        <v>0</v>
      </c>
      <c r="AJ20" s="129"/>
      <c r="AK20" s="573"/>
      <c r="AL20" s="573"/>
      <c r="AM20" s="573"/>
      <c r="AN20" s="574"/>
      <c r="AO20" s="960"/>
    </row>
    <row r="21" spans="1:52">
      <c r="A21" s="128"/>
      <c r="B21" s="128"/>
      <c r="C21" s="128"/>
      <c r="D21" s="128"/>
      <c r="E21" s="128"/>
      <c r="F21" s="128"/>
      <c r="G21" s="128"/>
      <c r="H21" s="128"/>
      <c r="I21" s="205"/>
      <c r="J21" s="80"/>
      <c r="K21" s="128"/>
      <c r="L21" s="128"/>
      <c r="M21" s="128"/>
      <c r="N21" s="128"/>
      <c r="O21" s="128"/>
      <c r="P21" s="128"/>
      <c r="Q21" s="128"/>
      <c r="R21" s="128"/>
      <c r="S21" s="205"/>
      <c r="T21" s="80"/>
      <c r="U21" s="128"/>
      <c r="V21" s="128"/>
      <c r="W21" s="128"/>
      <c r="X21" s="128"/>
      <c r="Y21" s="128"/>
      <c r="Z21" s="128"/>
      <c r="AA21" s="128"/>
      <c r="AB21" s="128"/>
      <c r="AC21" s="205"/>
      <c r="AD21" s="80"/>
      <c r="AE21" s="398" t="s">
        <v>2130</v>
      </c>
      <c r="AF21" s="579" t="s">
        <v>2131</v>
      </c>
      <c r="AG21" s="394" t="s">
        <v>2130</v>
      </c>
      <c r="AH21" s="389" t="s">
        <v>2130</v>
      </c>
      <c r="AI21" s="390" t="s">
        <v>2130</v>
      </c>
      <c r="AJ21" s="391"/>
      <c r="AK21" s="389"/>
      <c r="AL21" s="389"/>
      <c r="AM21" s="389"/>
      <c r="AN21" s="392"/>
      <c r="AO21" s="960"/>
    </row>
    <row r="22" spans="1:52" s="103" customFormat="1">
      <c r="A22" s="128"/>
      <c r="B22" s="128"/>
      <c r="C22" s="128"/>
      <c r="D22" s="128"/>
      <c r="E22" s="128"/>
      <c r="F22" s="128"/>
      <c r="G22" s="128"/>
      <c r="H22" s="128"/>
      <c r="I22" s="205"/>
      <c r="J22" s="80"/>
      <c r="K22" s="128"/>
      <c r="L22" s="128"/>
      <c r="M22" s="128"/>
      <c r="N22" s="128"/>
      <c r="O22" s="128"/>
      <c r="P22" s="128"/>
      <c r="Q22" s="128"/>
      <c r="R22" s="128"/>
      <c r="S22" s="205"/>
      <c r="U22" s="128"/>
      <c r="V22" s="128"/>
      <c r="W22" s="128"/>
      <c r="X22" s="128"/>
      <c r="Y22" s="128"/>
      <c r="Z22" s="128"/>
      <c r="AA22" s="128"/>
      <c r="AB22" s="128"/>
      <c r="AC22" s="205"/>
      <c r="AE22" s="398" t="s">
        <v>2130</v>
      </c>
      <c r="AF22" s="579" t="s">
        <v>2131</v>
      </c>
      <c r="AG22" s="394" t="s">
        <v>2130</v>
      </c>
      <c r="AH22" s="389" t="s">
        <v>2130</v>
      </c>
      <c r="AI22" s="390" t="s">
        <v>2130</v>
      </c>
      <c r="AJ22" s="391"/>
      <c r="AK22" s="389"/>
      <c r="AL22" s="389"/>
      <c r="AM22" s="389"/>
      <c r="AN22" s="392"/>
      <c r="AO22" s="960"/>
      <c r="AP22" s="107"/>
      <c r="AQ22" s="107"/>
      <c r="AR22" s="107"/>
      <c r="AS22" s="107"/>
      <c r="AT22" s="107"/>
      <c r="AU22" s="107"/>
      <c r="AV22" s="107"/>
      <c r="AW22" s="107"/>
      <c r="AX22" s="107"/>
      <c r="AY22" s="107"/>
      <c r="AZ22" s="107"/>
    </row>
    <row r="23" spans="1:52" s="103" customFormat="1">
      <c r="A23" s="128"/>
      <c r="B23" s="128"/>
      <c r="C23" s="128"/>
      <c r="D23" s="128"/>
      <c r="E23" s="128"/>
      <c r="F23" s="128"/>
      <c r="G23" s="128"/>
      <c r="H23" s="128"/>
      <c r="I23" s="205"/>
      <c r="J23" s="80"/>
      <c r="K23" s="128"/>
      <c r="L23" s="128"/>
      <c r="M23" s="128"/>
      <c r="N23" s="128"/>
      <c r="O23" s="128"/>
      <c r="P23" s="128"/>
      <c r="Q23" s="128"/>
      <c r="R23" s="128"/>
      <c r="S23" s="205"/>
      <c r="U23" s="128"/>
      <c r="V23" s="128"/>
      <c r="W23" s="128"/>
      <c r="X23" s="128"/>
      <c r="Y23" s="128"/>
      <c r="Z23" s="128"/>
      <c r="AA23" s="128"/>
      <c r="AB23" s="128"/>
      <c r="AC23" s="205"/>
      <c r="AE23" s="581" t="s">
        <v>2135</v>
      </c>
      <c r="AF23" s="573">
        <v>93</v>
      </c>
      <c r="AG23" s="394">
        <v>10026</v>
      </c>
      <c r="AH23" s="573">
        <v>22</v>
      </c>
      <c r="AI23" s="578">
        <v>0</v>
      </c>
      <c r="AJ23" s="391"/>
      <c r="AK23" s="389"/>
      <c r="AL23" s="389"/>
      <c r="AM23" s="389"/>
      <c r="AN23" s="392"/>
      <c r="AO23" s="960"/>
      <c r="AP23" s="107"/>
      <c r="AQ23" s="107"/>
      <c r="AR23" s="107"/>
      <c r="AS23" s="107"/>
      <c r="AT23" s="107"/>
      <c r="AU23" s="107"/>
      <c r="AV23" s="107"/>
      <c r="AW23" s="107"/>
      <c r="AX23" s="107"/>
      <c r="AY23" s="107"/>
      <c r="AZ23" s="107"/>
    </row>
    <row r="24" spans="1:52" s="103" customFormat="1">
      <c r="A24" s="128"/>
      <c r="B24" s="128"/>
      <c r="C24" s="128"/>
      <c r="D24" s="128"/>
      <c r="E24" s="128"/>
      <c r="F24" s="128"/>
      <c r="G24" s="128"/>
      <c r="H24" s="128"/>
      <c r="I24" s="205"/>
      <c r="J24" s="80"/>
      <c r="K24" s="128"/>
      <c r="L24" s="128"/>
      <c r="M24" s="128"/>
      <c r="N24" s="128"/>
      <c r="O24" s="128"/>
      <c r="P24" s="128"/>
      <c r="Q24" s="128"/>
      <c r="R24" s="128"/>
      <c r="S24" s="205"/>
      <c r="U24" s="128"/>
      <c r="V24" s="128"/>
      <c r="W24" s="128"/>
      <c r="X24" s="128"/>
      <c r="Y24" s="128"/>
      <c r="Z24" s="128"/>
      <c r="AA24" s="128"/>
      <c r="AB24" s="128"/>
      <c r="AC24" s="205"/>
      <c r="AE24" s="581" t="s">
        <v>2136</v>
      </c>
      <c r="AF24" s="389">
        <v>92</v>
      </c>
      <c r="AG24" s="579">
        <v>10026</v>
      </c>
      <c r="AH24" s="389">
        <v>22</v>
      </c>
      <c r="AI24" s="390">
        <v>0</v>
      </c>
      <c r="AJ24" s="129"/>
      <c r="AK24" s="389"/>
      <c r="AL24" s="394"/>
      <c r="AM24" s="389"/>
      <c r="AN24" s="392"/>
      <c r="AO24" s="960"/>
      <c r="AP24" s="107"/>
      <c r="AQ24" s="107"/>
      <c r="AR24" s="107"/>
      <c r="AS24" s="107"/>
      <c r="AT24" s="107"/>
      <c r="AU24" s="107"/>
      <c r="AV24" s="107"/>
      <c r="AW24" s="107"/>
      <c r="AX24" s="107"/>
      <c r="AY24" s="107"/>
      <c r="AZ24" s="107"/>
    </row>
    <row r="25" spans="1:52">
      <c r="A25" s="128"/>
      <c r="B25" s="128"/>
      <c r="C25" s="128"/>
      <c r="D25" s="128"/>
      <c r="E25" s="128"/>
      <c r="F25" s="128"/>
      <c r="G25" s="128"/>
      <c r="H25" s="128"/>
      <c r="I25" s="205"/>
      <c r="K25" s="128"/>
      <c r="L25" s="128"/>
      <c r="M25" s="128"/>
      <c r="N25" s="128"/>
      <c r="O25" s="128"/>
      <c r="P25" s="128"/>
      <c r="Q25" s="128"/>
      <c r="R25" s="128"/>
      <c r="S25" s="205"/>
      <c r="U25" s="128"/>
      <c r="V25" s="128"/>
      <c r="W25" s="128"/>
      <c r="X25" s="128"/>
      <c r="Y25" s="128"/>
      <c r="Z25" s="128"/>
      <c r="AA25" s="128"/>
      <c r="AB25" s="128"/>
      <c r="AC25" s="205"/>
      <c r="AE25" s="581" t="s">
        <v>2130</v>
      </c>
      <c r="AF25" s="579" t="s">
        <v>2131</v>
      </c>
      <c r="AG25" s="579" t="s">
        <v>2130</v>
      </c>
      <c r="AH25" s="573" t="s">
        <v>2130</v>
      </c>
      <c r="AI25" s="578" t="s">
        <v>2130</v>
      </c>
      <c r="AJ25" s="129"/>
      <c r="AK25" s="389"/>
      <c r="AL25" s="394"/>
      <c r="AM25" s="389"/>
      <c r="AN25" s="392"/>
      <c r="AO25" s="960"/>
    </row>
    <row r="26" spans="1:52" s="103" customFormat="1">
      <c r="A26" s="128"/>
      <c r="B26" s="128"/>
      <c r="C26" s="128"/>
      <c r="D26" s="128"/>
      <c r="E26" s="128"/>
      <c r="F26" s="128"/>
      <c r="G26" s="128"/>
      <c r="H26" s="128"/>
      <c r="I26" s="205"/>
      <c r="J26" s="80"/>
      <c r="K26" s="128"/>
      <c r="L26" s="128"/>
      <c r="M26" s="128"/>
      <c r="N26" s="128"/>
      <c r="O26" s="128"/>
      <c r="P26" s="128"/>
      <c r="Q26" s="128"/>
      <c r="R26" s="128"/>
      <c r="S26" s="205"/>
      <c r="U26" s="128"/>
      <c r="V26" s="128"/>
      <c r="W26" s="128"/>
      <c r="X26" s="128"/>
      <c r="Y26" s="128"/>
      <c r="Z26" s="128"/>
      <c r="AA26" s="128"/>
      <c r="AB26" s="128"/>
      <c r="AC26" s="205"/>
      <c r="AE26" s="581" t="s">
        <v>2130</v>
      </c>
      <c r="AF26" s="579" t="s">
        <v>2131</v>
      </c>
      <c r="AG26" s="579" t="s">
        <v>2130</v>
      </c>
      <c r="AH26" s="573" t="s">
        <v>2130</v>
      </c>
      <c r="AI26" s="578" t="s">
        <v>2130</v>
      </c>
      <c r="AJ26" s="129"/>
      <c r="AK26" s="389"/>
      <c r="AL26" s="394"/>
      <c r="AM26" s="389"/>
      <c r="AN26" s="392"/>
      <c r="AO26" s="960"/>
      <c r="AP26" s="107"/>
      <c r="AQ26" s="107"/>
      <c r="AR26" s="107"/>
      <c r="AS26" s="107"/>
      <c r="AT26" s="107"/>
      <c r="AU26" s="107"/>
      <c r="AV26" s="107"/>
      <c r="AW26" s="107"/>
      <c r="AX26" s="107"/>
      <c r="AY26" s="107"/>
      <c r="AZ26" s="107"/>
    </row>
    <row r="27" spans="1:52">
      <c r="A27" s="128"/>
      <c r="B27" s="128"/>
      <c r="C27" s="128"/>
      <c r="D27" s="128"/>
      <c r="E27" s="128"/>
      <c r="F27" s="128"/>
      <c r="G27" s="128"/>
      <c r="H27" s="128"/>
      <c r="I27" s="205"/>
      <c r="K27" s="128"/>
      <c r="L27" s="128"/>
      <c r="M27" s="128"/>
      <c r="N27" s="128"/>
      <c r="O27" s="128"/>
      <c r="P27" s="128"/>
      <c r="Q27" s="128"/>
      <c r="R27" s="128"/>
      <c r="S27" s="205"/>
      <c r="U27" s="128"/>
      <c r="V27" s="128"/>
      <c r="W27" s="128"/>
      <c r="X27" s="128"/>
      <c r="Y27" s="128"/>
      <c r="Z27" s="128"/>
      <c r="AA27" s="128"/>
      <c r="AB27" s="128"/>
      <c r="AC27" s="205"/>
      <c r="AE27" s="581" t="s">
        <v>2134</v>
      </c>
      <c r="AF27" s="573">
        <v>1</v>
      </c>
      <c r="AG27" s="573">
        <v>10028</v>
      </c>
      <c r="AH27" s="573">
        <v>4</v>
      </c>
      <c r="AI27" s="578">
        <v>0</v>
      </c>
      <c r="AJ27" s="129"/>
      <c r="AK27" s="573"/>
      <c r="AL27" s="579"/>
      <c r="AM27" s="573"/>
      <c r="AN27" s="574"/>
      <c r="AO27" s="960"/>
    </row>
    <row r="28" spans="1:52">
      <c r="A28" s="128"/>
      <c r="B28" s="128"/>
      <c r="C28" s="128"/>
      <c r="D28" s="128"/>
      <c r="E28" s="128"/>
      <c r="F28" s="128"/>
      <c r="G28" s="128"/>
      <c r="H28" s="128"/>
      <c r="I28" s="205"/>
      <c r="K28" s="128"/>
      <c r="L28" s="128"/>
      <c r="M28" s="128"/>
      <c r="N28" s="128"/>
      <c r="O28" s="128"/>
      <c r="P28" s="128"/>
      <c r="Q28" s="128"/>
      <c r="R28" s="128"/>
      <c r="S28" s="205"/>
      <c r="U28" s="128"/>
      <c r="V28" s="128"/>
      <c r="W28" s="128"/>
      <c r="X28" s="128"/>
      <c r="Y28" s="128"/>
      <c r="Z28" s="128"/>
      <c r="AA28" s="128"/>
      <c r="AB28" s="128"/>
      <c r="AC28" s="205"/>
      <c r="AE28" s="581"/>
      <c r="AF28" s="573"/>
      <c r="AG28" s="573"/>
      <c r="AH28" s="573"/>
      <c r="AI28" s="578"/>
      <c r="AJ28" s="129" t="s">
        <v>2133</v>
      </c>
      <c r="AK28" s="573">
        <v>1</v>
      </c>
      <c r="AL28" s="579">
        <v>10039</v>
      </c>
      <c r="AM28" s="573">
        <v>4</v>
      </c>
      <c r="AN28" s="574">
        <v>0</v>
      </c>
      <c r="AO28" s="960"/>
    </row>
    <row r="29" spans="1:52">
      <c r="A29" s="128"/>
      <c r="B29" s="128"/>
      <c r="C29" s="128"/>
      <c r="D29" s="128"/>
      <c r="E29" s="128"/>
      <c r="F29" s="128"/>
      <c r="G29" s="128"/>
      <c r="H29" s="128"/>
      <c r="I29" s="205"/>
      <c r="K29" s="128"/>
      <c r="L29" s="128"/>
      <c r="M29" s="128"/>
      <c r="N29" s="128"/>
      <c r="O29" s="128"/>
      <c r="P29" s="128"/>
      <c r="Q29" s="128"/>
      <c r="R29" s="128"/>
      <c r="S29" s="205"/>
      <c r="U29" s="128"/>
      <c r="V29" s="128"/>
      <c r="W29" s="128"/>
      <c r="X29" s="128"/>
      <c r="Y29" s="128"/>
      <c r="Z29" s="128"/>
      <c r="AA29" s="128"/>
      <c r="AB29" s="128"/>
      <c r="AC29" s="205"/>
      <c r="AE29" s="581"/>
      <c r="AF29" s="573"/>
      <c r="AG29" s="573"/>
      <c r="AH29" s="573"/>
      <c r="AI29" s="578"/>
      <c r="AJ29" s="573" t="s">
        <v>2131</v>
      </c>
      <c r="AK29" s="573" t="s">
        <v>2131</v>
      </c>
      <c r="AL29" s="573" t="s">
        <v>2131</v>
      </c>
      <c r="AM29" s="573" t="s">
        <v>2131</v>
      </c>
      <c r="AN29" s="573" t="s">
        <v>2131</v>
      </c>
      <c r="AO29" s="960"/>
    </row>
    <row r="30" spans="1:52">
      <c r="A30" s="128"/>
      <c r="B30" s="128"/>
      <c r="C30" s="128"/>
      <c r="D30" s="128"/>
      <c r="E30" s="128"/>
      <c r="F30" s="128"/>
      <c r="G30" s="128"/>
      <c r="H30" s="128"/>
      <c r="I30" s="205"/>
      <c r="K30" s="128"/>
      <c r="L30" s="128"/>
      <c r="M30" s="128"/>
      <c r="N30" s="128"/>
      <c r="O30" s="128"/>
      <c r="P30" s="128"/>
      <c r="Q30" s="128"/>
      <c r="R30" s="128"/>
      <c r="S30" s="205"/>
      <c r="U30" s="128"/>
      <c r="V30" s="128"/>
      <c r="W30" s="128"/>
      <c r="X30" s="128"/>
      <c r="Y30" s="128"/>
      <c r="Z30" s="128"/>
      <c r="AA30" s="128"/>
      <c r="AB30" s="128"/>
      <c r="AC30" s="205"/>
      <c r="AE30" s="581"/>
      <c r="AF30" s="573"/>
      <c r="AG30" s="573"/>
      <c r="AH30" s="573"/>
      <c r="AI30" s="578"/>
      <c r="AJ30" s="573"/>
      <c r="AK30" s="573"/>
      <c r="AL30" s="573"/>
      <c r="AM30" s="573"/>
      <c r="AN30" s="573"/>
      <c r="AO30" s="960"/>
    </row>
    <row r="31" spans="1:52">
      <c r="A31" s="128"/>
      <c r="B31" s="128"/>
      <c r="C31" s="128"/>
      <c r="D31" s="128"/>
      <c r="E31" s="128"/>
      <c r="F31" s="128"/>
      <c r="G31" s="128"/>
      <c r="H31" s="128"/>
      <c r="I31" s="205"/>
      <c r="K31" s="128"/>
      <c r="L31" s="128"/>
      <c r="M31" s="128"/>
      <c r="N31" s="128"/>
      <c r="O31" s="128"/>
      <c r="P31" s="128"/>
      <c r="Q31" s="128"/>
      <c r="R31" s="128"/>
      <c r="S31" s="205"/>
      <c r="U31" s="128"/>
      <c r="V31" s="128"/>
      <c r="W31" s="128"/>
      <c r="X31" s="128"/>
      <c r="Y31" s="128"/>
      <c r="Z31" s="128"/>
      <c r="AA31" s="128"/>
      <c r="AB31" s="128"/>
      <c r="AC31" s="205"/>
      <c r="AE31" s="581"/>
      <c r="AF31" s="573"/>
      <c r="AG31" s="573"/>
      <c r="AH31" s="573"/>
      <c r="AI31" s="578"/>
      <c r="AJ31" s="582" t="s">
        <v>2170</v>
      </c>
      <c r="AK31" s="573">
        <v>100</v>
      </c>
      <c r="AL31" s="579">
        <v>10039</v>
      </c>
      <c r="AM31" s="573">
        <v>4</v>
      </c>
      <c r="AN31" s="573">
        <v>0</v>
      </c>
      <c r="AO31" s="960"/>
    </row>
    <row r="32" spans="1:52" ht="17.25" thickBot="1">
      <c r="A32" s="128"/>
      <c r="B32" s="128"/>
      <c r="C32" s="128"/>
      <c r="D32" s="128"/>
      <c r="E32" s="128"/>
      <c r="F32" s="128"/>
      <c r="G32" s="128"/>
      <c r="H32" s="128"/>
      <c r="I32" s="205"/>
      <c r="K32" s="128"/>
      <c r="L32" s="128"/>
      <c r="M32" s="128"/>
      <c r="N32" s="128"/>
      <c r="O32" s="128"/>
      <c r="P32" s="128"/>
      <c r="Q32" s="128"/>
      <c r="R32" s="128"/>
      <c r="S32" s="205"/>
      <c r="U32" s="128"/>
      <c r="V32" s="128"/>
      <c r="W32" s="128"/>
      <c r="X32" s="128"/>
      <c r="Y32" s="128"/>
      <c r="Z32" s="128"/>
      <c r="AA32" s="128"/>
      <c r="AB32" s="128"/>
      <c r="AC32" s="205"/>
      <c r="AE32" s="130"/>
      <c r="AF32" s="385"/>
      <c r="AG32" s="385"/>
      <c r="AH32" s="385"/>
      <c r="AI32" s="386"/>
      <c r="AJ32" s="131" t="s">
        <v>2132</v>
      </c>
      <c r="AK32" s="385">
        <v>101</v>
      </c>
      <c r="AL32" s="393">
        <v>10039</v>
      </c>
      <c r="AM32" s="385">
        <v>4</v>
      </c>
      <c r="AN32" s="387">
        <v>0</v>
      </c>
      <c r="AO32" s="961"/>
    </row>
    <row r="33" spans="1:52" s="658" customFormat="1" ht="15.75">
      <c r="A33" s="656"/>
      <c r="B33" s="656"/>
      <c r="C33" s="656"/>
      <c r="D33" s="656"/>
      <c r="E33" s="656"/>
      <c r="F33" s="656"/>
      <c r="G33" s="656"/>
      <c r="H33" s="656"/>
      <c r="I33" s="657"/>
      <c r="K33" s="656"/>
      <c r="L33" s="656"/>
      <c r="M33" s="656"/>
      <c r="N33" s="656"/>
      <c r="O33" s="656"/>
      <c r="P33" s="656"/>
      <c r="Q33" s="656"/>
      <c r="R33" s="656"/>
      <c r="S33" s="657"/>
      <c r="U33" s="656"/>
      <c r="V33" s="656"/>
      <c r="W33" s="656"/>
      <c r="X33" s="656"/>
      <c r="Y33" s="656"/>
      <c r="Z33" s="656"/>
      <c r="AA33" s="656"/>
      <c r="AB33" s="656"/>
      <c r="AC33" s="657"/>
      <c r="AE33" s="656"/>
      <c r="AF33" s="656"/>
      <c r="AG33" s="656"/>
      <c r="AH33" s="656"/>
      <c r="AI33" s="656"/>
      <c r="AJ33" s="656"/>
      <c r="AK33" s="656"/>
      <c r="AL33" s="656"/>
      <c r="AM33" s="656"/>
      <c r="AN33" s="656"/>
      <c r="AO33" s="657"/>
    </row>
    <row r="34" spans="1:52" s="658" customFormat="1" thickBot="1"/>
    <row r="35" spans="1:52" s="82" customFormat="1" thickBot="1">
      <c r="A35" s="1005" t="s">
        <v>1940</v>
      </c>
      <c r="B35" s="1006"/>
      <c r="C35" s="1006"/>
      <c r="D35" s="1006"/>
      <c r="E35" s="1006"/>
      <c r="F35" s="1006"/>
      <c r="G35" s="1006"/>
      <c r="H35" s="1007"/>
      <c r="J35" s="80"/>
      <c r="K35" s="1005" t="s">
        <v>1941</v>
      </c>
      <c r="L35" s="1006"/>
      <c r="M35" s="1006"/>
      <c r="N35" s="1006"/>
      <c r="O35" s="1006"/>
      <c r="P35" s="1006"/>
      <c r="Q35" s="1006"/>
      <c r="R35" s="1007"/>
      <c r="S35" s="80"/>
      <c r="T35" s="80"/>
      <c r="U35" s="1005" t="s">
        <v>1942</v>
      </c>
      <c r="V35" s="1006"/>
      <c r="W35" s="1006"/>
      <c r="X35" s="1006"/>
      <c r="Y35" s="1006"/>
      <c r="Z35" s="1006"/>
      <c r="AA35" s="1006"/>
      <c r="AB35" s="1007"/>
      <c r="AC35" s="80"/>
      <c r="AD35" s="80"/>
      <c r="AE35" s="1005" t="s">
        <v>1943</v>
      </c>
      <c r="AF35" s="1006"/>
      <c r="AG35" s="1006"/>
      <c r="AH35" s="1006"/>
      <c r="AI35" s="1006"/>
      <c r="AJ35" s="1006"/>
      <c r="AK35" s="1006"/>
      <c r="AL35" s="1006"/>
      <c r="AM35" s="1006"/>
      <c r="AN35" s="1007"/>
      <c r="AO35" s="80"/>
    </row>
    <row r="36" spans="1:52" s="82" customFormat="1" ht="31.5">
      <c r="A36" s="972" t="s">
        <v>428</v>
      </c>
      <c r="B36" s="973"/>
      <c r="C36" s="973"/>
      <c r="D36" s="974"/>
      <c r="E36" s="975" t="s">
        <v>429</v>
      </c>
      <c r="F36" s="976"/>
      <c r="G36" s="973"/>
      <c r="H36" s="977"/>
      <c r="I36" s="83" t="s">
        <v>2125</v>
      </c>
      <c r="J36" s="80"/>
      <c r="K36" s="978" t="s">
        <v>428</v>
      </c>
      <c r="L36" s="958"/>
      <c r="M36" s="958"/>
      <c r="N36" s="979"/>
      <c r="O36" s="956" t="s">
        <v>429</v>
      </c>
      <c r="P36" s="957"/>
      <c r="Q36" s="958"/>
      <c r="R36" s="959"/>
      <c r="S36" s="83" t="s">
        <v>770</v>
      </c>
      <c r="T36" s="80"/>
      <c r="U36" s="978" t="s">
        <v>428</v>
      </c>
      <c r="V36" s="958"/>
      <c r="W36" s="958"/>
      <c r="X36" s="979"/>
      <c r="Y36" s="956" t="s">
        <v>429</v>
      </c>
      <c r="Z36" s="957"/>
      <c r="AA36" s="958"/>
      <c r="AB36" s="959"/>
      <c r="AC36" s="83" t="s">
        <v>2158</v>
      </c>
      <c r="AD36" s="80"/>
      <c r="AE36" s="978" t="s">
        <v>428</v>
      </c>
      <c r="AF36" s="958"/>
      <c r="AG36" s="958"/>
      <c r="AH36" s="979"/>
      <c r="AI36" s="979"/>
      <c r="AJ36" s="956" t="s">
        <v>904</v>
      </c>
      <c r="AK36" s="957"/>
      <c r="AL36" s="958"/>
      <c r="AM36" s="958"/>
      <c r="AN36" s="959"/>
      <c r="AO36" s="83" t="s">
        <v>770</v>
      </c>
    </row>
    <row r="37" spans="1:52" s="82" customFormat="1" ht="63.75" thickBot="1">
      <c r="A37" s="84" t="s">
        <v>1944</v>
      </c>
      <c r="B37" s="85" t="s">
        <v>304</v>
      </c>
      <c r="C37" s="85" t="s">
        <v>434</v>
      </c>
      <c r="D37" s="85" t="s">
        <v>1945</v>
      </c>
      <c r="E37" s="86" t="s">
        <v>436</v>
      </c>
      <c r="F37" s="85" t="s">
        <v>304</v>
      </c>
      <c r="G37" s="85" t="s">
        <v>434</v>
      </c>
      <c r="H37" s="87" t="s">
        <v>437</v>
      </c>
      <c r="I37" s="88" t="s">
        <v>2036</v>
      </c>
      <c r="J37" s="80"/>
      <c r="K37" s="179" t="s">
        <v>436</v>
      </c>
      <c r="L37" s="136" t="s">
        <v>304</v>
      </c>
      <c r="M37" s="136" t="s">
        <v>1946</v>
      </c>
      <c r="N37" s="167" t="s">
        <v>437</v>
      </c>
      <c r="O37" s="180" t="s">
        <v>436</v>
      </c>
      <c r="P37" s="136" t="s">
        <v>304</v>
      </c>
      <c r="Q37" s="136" t="s">
        <v>1946</v>
      </c>
      <c r="R37" s="192" t="s">
        <v>437</v>
      </c>
      <c r="S37" s="88" t="s">
        <v>2036</v>
      </c>
      <c r="T37" s="80"/>
      <c r="U37" s="179" t="s">
        <v>436</v>
      </c>
      <c r="V37" s="136" t="s">
        <v>304</v>
      </c>
      <c r="W37" s="136" t="s">
        <v>1946</v>
      </c>
      <c r="X37" s="167" t="s">
        <v>437</v>
      </c>
      <c r="Y37" s="180" t="s">
        <v>436</v>
      </c>
      <c r="Z37" s="136" t="s">
        <v>304</v>
      </c>
      <c r="AA37" s="136" t="s">
        <v>1946</v>
      </c>
      <c r="AB37" s="192" t="s">
        <v>437</v>
      </c>
      <c r="AC37" s="88" t="s">
        <v>2036</v>
      </c>
      <c r="AD37" s="80"/>
      <c r="AE37" s="231" t="s">
        <v>933</v>
      </c>
      <c r="AF37" s="136" t="s">
        <v>1947</v>
      </c>
      <c r="AG37" s="136" t="s">
        <v>304</v>
      </c>
      <c r="AH37" s="167" t="s">
        <v>341</v>
      </c>
      <c r="AI37" s="136" t="s">
        <v>1948</v>
      </c>
      <c r="AJ37" s="135" t="s">
        <v>444</v>
      </c>
      <c r="AK37" s="136" t="s">
        <v>1947</v>
      </c>
      <c r="AL37" s="136" t="s">
        <v>304</v>
      </c>
      <c r="AM37" s="136" t="s">
        <v>341</v>
      </c>
      <c r="AN37" s="137" t="s">
        <v>446</v>
      </c>
      <c r="AO37" s="88" t="s">
        <v>2036</v>
      </c>
    </row>
    <row r="38" spans="1:52" s="82" customFormat="1" ht="15.75">
      <c r="A38" s="533">
        <v>4</v>
      </c>
      <c r="B38" s="175">
        <v>10000</v>
      </c>
      <c r="C38" s="175">
        <v>303</v>
      </c>
      <c r="D38" s="175">
        <v>101</v>
      </c>
      <c r="E38" s="534"/>
      <c r="F38" s="175"/>
      <c r="G38" s="175"/>
      <c r="H38" s="535"/>
      <c r="I38" s="1119"/>
      <c r="J38" s="80"/>
      <c r="K38" s="533">
        <v>4</v>
      </c>
      <c r="L38" s="175">
        <v>10000</v>
      </c>
      <c r="M38" s="175">
        <v>303</v>
      </c>
      <c r="N38" s="175">
        <v>101</v>
      </c>
      <c r="O38" s="534"/>
      <c r="P38" s="175"/>
      <c r="Q38" s="175"/>
      <c r="R38" s="535"/>
      <c r="S38" s="1119"/>
      <c r="T38" s="80"/>
      <c r="U38" s="533">
        <v>4</v>
      </c>
      <c r="V38" s="175">
        <v>10000</v>
      </c>
      <c r="W38" s="175">
        <v>303</v>
      </c>
      <c r="X38" s="175">
        <v>101</v>
      </c>
      <c r="Y38" s="534"/>
      <c r="Z38" s="175"/>
      <c r="AA38" s="175"/>
      <c r="AB38" s="535"/>
      <c r="AC38" s="1119"/>
      <c r="AD38" s="80"/>
      <c r="AE38" s="536" t="s">
        <v>2148</v>
      </c>
      <c r="AF38" s="175">
        <v>327</v>
      </c>
      <c r="AG38" s="537">
        <v>10000</v>
      </c>
      <c r="AH38" s="175">
        <v>3</v>
      </c>
      <c r="AI38" s="175">
        <v>0</v>
      </c>
      <c r="AJ38" s="539"/>
      <c r="AK38" s="540"/>
      <c r="AL38" s="540"/>
      <c r="AM38" s="540"/>
      <c r="AN38" s="541"/>
      <c r="AO38" s="998"/>
    </row>
    <row r="39" spans="1:52" s="82" customFormat="1" ht="15.75">
      <c r="A39" s="542">
        <v>3</v>
      </c>
      <c r="B39" s="584">
        <v>10001</v>
      </c>
      <c r="C39" s="584">
        <v>404</v>
      </c>
      <c r="D39" s="584">
        <v>202</v>
      </c>
      <c r="E39" s="583"/>
      <c r="F39" s="584"/>
      <c r="G39" s="584"/>
      <c r="H39" s="585"/>
      <c r="I39" s="1009"/>
      <c r="J39" s="80"/>
      <c r="K39" s="542">
        <v>3</v>
      </c>
      <c r="L39" s="584">
        <v>10001</v>
      </c>
      <c r="M39" s="584">
        <v>404</v>
      </c>
      <c r="N39" s="584">
        <v>202</v>
      </c>
      <c r="O39" s="583"/>
      <c r="P39" s="584"/>
      <c r="Q39" s="584"/>
      <c r="R39" s="585"/>
      <c r="S39" s="1009"/>
      <c r="T39" s="80"/>
      <c r="U39" s="542">
        <v>3</v>
      </c>
      <c r="V39" s="396">
        <v>10001</v>
      </c>
      <c r="W39" s="396">
        <v>404</v>
      </c>
      <c r="X39" s="396">
        <v>202</v>
      </c>
      <c r="Y39" s="395"/>
      <c r="Z39" s="396"/>
      <c r="AA39" s="396"/>
      <c r="AB39" s="397"/>
      <c r="AC39" s="1009"/>
      <c r="AD39" s="80"/>
      <c r="AE39" s="149" t="s">
        <v>2149</v>
      </c>
      <c r="AF39" s="389">
        <v>326</v>
      </c>
      <c r="AG39" s="394">
        <v>10000</v>
      </c>
      <c r="AH39" s="396">
        <v>3</v>
      </c>
      <c r="AI39" s="390">
        <v>0</v>
      </c>
      <c r="AJ39" s="151"/>
      <c r="AK39" s="140"/>
      <c r="AL39" s="140"/>
      <c r="AM39" s="140"/>
      <c r="AN39" s="152"/>
      <c r="AO39" s="960"/>
    </row>
    <row r="40" spans="1:52" s="82" customFormat="1" ht="15.75">
      <c r="A40" s="542">
        <v>2</v>
      </c>
      <c r="B40" s="584">
        <v>10004</v>
      </c>
      <c r="C40" s="584">
        <v>203</v>
      </c>
      <c r="D40" s="584">
        <v>23</v>
      </c>
      <c r="E40" s="583"/>
      <c r="F40" s="584"/>
      <c r="G40" s="584"/>
      <c r="H40" s="585"/>
      <c r="I40" s="1009"/>
      <c r="J40" s="80"/>
      <c r="K40" s="542">
        <v>2</v>
      </c>
      <c r="L40" s="584">
        <v>10004</v>
      </c>
      <c r="M40" s="584">
        <v>203</v>
      </c>
      <c r="N40" s="584">
        <v>23</v>
      </c>
      <c r="O40" s="583"/>
      <c r="P40" s="584"/>
      <c r="Q40" s="584"/>
      <c r="R40" s="585"/>
      <c r="S40" s="1009"/>
      <c r="T40" s="80"/>
      <c r="U40" s="542">
        <v>2</v>
      </c>
      <c r="V40" s="396">
        <v>10004</v>
      </c>
      <c r="W40" s="396">
        <v>203</v>
      </c>
      <c r="X40" s="396">
        <v>23</v>
      </c>
      <c r="Y40" s="395"/>
      <c r="Z40" s="396"/>
      <c r="AA40" s="396"/>
      <c r="AB40" s="397"/>
      <c r="AC40" s="1009"/>
      <c r="AD40" s="80"/>
      <c r="AE40" s="149" t="s">
        <v>2130</v>
      </c>
      <c r="AF40" s="389" t="s">
        <v>2130</v>
      </c>
      <c r="AG40" s="394" t="s">
        <v>2131</v>
      </c>
      <c r="AH40" s="396" t="s">
        <v>2130</v>
      </c>
      <c r="AI40" s="390" t="s">
        <v>2130</v>
      </c>
      <c r="AJ40" s="151"/>
      <c r="AK40" s="140"/>
      <c r="AL40" s="140"/>
      <c r="AM40" s="140"/>
      <c r="AN40" s="152"/>
      <c r="AO40" s="960"/>
    </row>
    <row r="41" spans="1:52">
      <c r="A41" s="577">
        <v>1</v>
      </c>
      <c r="B41" s="573">
        <v>10005</v>
      </c>
      <c r="C41" s="573">
        <v>3</v>
      </c>
      <c r="D41" s="584">
        <v>1</v>
      </c>
      <c r="E41" s="572"/>
      <c r="F41" s="573"/>
      <c r="G41" s="573"/>
      <c r="H41" s="574"/>
      <c r="I41" s="1009"/>
      <c r="K41" s="577">
        <v>1</v>
      </c>
      <c r="L41" s="573">
        <v>10005</v>
      </c>
      <c r="M41" s="573">
        <v>3</v>
      </c>
      <c r="N41" s="584">
        <v>1</v>
      </c>
      <c r="O41" s="572"/>
      <c r="P41" s="573"/>
      <c r="Q41" s="573"/>
      <c r="R41" s="574"/>
      <c r="S41" s="1009"/>
      <c r="U41" s="388">
        <v>1</v>
      </c>
      <c r="V41" s="389">
        <v>10005</v>
      </c>
      <c r="W41" s="389">
        <v>3</v>
      </c>
      <c r="X41" s="396">
        <v>1</v>
      </c>
      <c r="Y41" s="391"/>
      <c r="Z41" s="389"/>
      <c r="AA41" s="389"/>
      <c r="AB41" s="392"/>
      <c r="AC41" s="1009"/>
      <c r="AE41" s="398" t="s">
        <v>2130</v>
      </c>
      <c r="AF41" s="389" t="s">
        <v>2130</v>
      </c>
      <c r="AG41" s="394" t="s">
        <v>2131</v>
      </c>
      <c r="AH41" s="396" t="s">
        <v>2130</v>
      </c>
      <c r="AI41" s="390" t="s">
        <v>2130</v>
      </c>
      <c r="AJ41" s="111"/>
      <c r="AK41" s="112"/>
      <c r="AL41" s="112"/>
      <c r="AM41" s="112"/>
      <c r="AN41" s="113"/>
      <c r="AO41" s="960"/>
    </row>
    <row r="42" spans="1:52">
      <c r="A42" s="577"/>
      <c r="B42" s="573"/>
      <c r="C42" s="573"/>
      <c r="D42" s="584"/>
      <c r="E42" s="572">
        <v>1</v>
      </c>
      <c r="F42" s="573">
        <v>10007</v>
      </c>
      <c r="G42" s="573">
        <v>610</v>
      </c>
      <c r="H42" s="574">
        <v>68</v>
      </c>
      <c r="I42" s="1009"/>
      <c r="J42" s="80"/>
      <c r="K42" s="577"/>
      <c r="L42" s="573"/>
      <c r="M42" s="573"/>
      <c r="N42" s="584"/>
      <c r="O42" s="572">
        <v>1</v>
      </c>
      <c r="P42" s="573">
        <v>10007</v>
      </c>
      <c r="Q42" s="573">
        <v>610</v>
      </c>
      <c r="R42" s="574">
        <v>68</v>
      </c>
      <c r="S42" s="1009"/>
      <c r="T42" s="80"/>
      <c r="U42" s="388"/>
      <c r="V42" s="389"/>
      <c r="W42" s="389"/>
      <c r="X42" s="396"/>
      <c r="Y42" s="391">
        <v>1</v>
      </c>
      <c r="Z42" s="389">
        <v>10007</v>
      </c>
      <c r="AA42" s="389">
        <v>610</v>
      </c>
      <c r="AB42" s="392">
        <v>68</v>
      </c>
      <c r="AC42" s="1009"/>
      <c r="AD42" s="80"/>
      <c r="AE42" s="398" t="s">
        <v>2146</v>
      </c>
      <c r="AF42" s="389">
        <v>226</v>
      </c>
      <c r="AG42" s="394">
        <v>10001</v>
      </c>
      <c r="AH42" s="396">
        <v>3</v>
      </c>
      <c r="AI42" s="390">
        <v>0</v>
      </c>
      <c r="AJ42" s="391"/>
      <c r="AK42" s="389"/>
      <c r="AL42" s="389"/>
      <c r="AM42" s="389"/>
      <c r="AN42" s="392"/>
      <c r="AO42" s="960"/>
    </row>
    <row r="43" spans="1:52">
      <c r="A43" s="577"/>
      <c r="B43" s="573"/>
      <c r="C43" s="573"/>
      <c r="D43" s="584"/>
      <c r="E43" s="572">
        <v>2</v>
      </c>
      <c r="F43" s="573">
        <v>10009</v>
      </c>
      <c r="G43" s="573">
        <v>505</v>
      </c>
      <c r="H43" s="574">
        <v>202</v>
      </c>
      <c r="I43" s="1009"/>
      <c r="J43" s="80"/>
      <c r="K43" s="577"/>
      <c r="L43" s="573"/>
      <c r="M43" s="573"/>
      <c r="N43" s="584"/>
      <c r="O43" s="572">
        <v>2</v>
      </c>
      <c r="P43" s="573">
        <v>10009</v>
      </c>
      <c r="Q43" s="573">
        <v>505</v>
      </c>
      <c r="R43" s="574">
        <v>202</v>
      </c>
      <c r="S43" s="1009"/>
      <c r="T43" s="80"/>
      <c r="U43" s="388"/>
      <c r="V43" s="389"/>
      <c r="W43" s="573"/>
      <c r="X43" s="584"/>
      <c r="Y43" s="391">
        <v>2</v>
      </c>
      <c r="Z43" s="389">
        <v>10009</v>
      </c>
      <c r="AA43" s="389">
        <v>505</v>
      </c>
      <c r="AB43" s="392">
        <v>202</v>
      </c>
      <c r="AC43" s="1009"/>
      <c r="AD43" s="80"/>
      <c r="AE43" s="581" t="s">
        <v>2147</v>
      </c>
      <c r="AF43" s="389">
        <v>225</v>
      </c>
      <c r="AG43" s="213">
        <v>10001</v>
      </c>
      <c r="AH43" s="396">
        <v>1</v>
      </c>
      <c r="AI43" s="390">
        <v>0</v>
      </c>
      <c r="AJ43" s="391"/>
      <c r="AK43" s="389"/>
      <c r="AL43" s="389"/>
      <c r="AM43" s="389"/>
      <c r="AN43" s="392"/>
      <c r="AO43" s="960"/>
    </row>
    <row r="44" spans="1:52">
      <c r="A44" s="577"/>
      <c r="B44" s="573"/>
      <c r="C44" s="573"/>
      <c r="D44" s="584"/>
      <c r="E44" s="572">
        <v>3</v>
      </c>
      <c r="F44" s="573">
        <v>10012</v>
      </c>
      <c r="G44" s="573">
        <v>303</v>
      </c>
      <c r="H44" s="574">
        <v>101</v>
      </c>
      <c r="I44" s="1009"/>
      <c r="J44" s="80"/>
      <c r="K44" s="577"/>
      <c r="L44" s="573"/>
      <c r="M44" s="573"/>
      <c r="N44" s="584"/>
      <c r="O44" s="572">
        <v>3</v>
      </c>
      <c r="P44" s="573">
        <v>10012</v>
      </c>
      <c r="Q44" s="573">
        <v>303</v>
      </c>
      <c r="R44" s="574">
        <v>101</v>
      </c>
      <c r="S44" s="1009"/>
      <c r="T44" s="80"/>
      <c r="U44" s="388"/>
      <c r="V44" s="389"/>
      <c r="W44" s="389"/>
      <c r="X44" s="396"/>
      <c r="Y44" s="391">
        <v>3</v>
      </c>
      <c r="Z44" s="389">
        <v>10012</v>
      </c>
      <c r="AA44" s="389">
        <v>303</v>
      </c>
      <c r="AB44" s="392">
        <v>101</v>
      </c>
      <c r="AC44" s="1009"/>
      <c r="AD44" s="80"/>
      <c r="AE44" s="398" t="s">
        <v>2130</v>
      </c>
      <c r="AF44" s="389" t="s">
        <v>2130</v>
      </c>
      <c r="AG44" s="213" t="s">
        <v>2130</v>
      </c>
      <c r="AH44" s="396" t="s">
        <v>2130</v>
      </c>
      <c r="AI44" s="390" t="s">
        <v>2130</v>
      </c>
      <c r="AJ44" s="129"/>
      <c r="AK44" s="389"/>
      <c r="AL44" s="389"/>
      <c r="AM44" s="389"/>
      <c r="AN44" s="392"/>
      <c r="AO44" s="960"/>
    </row>
    <row r="45" spans="1:52" ht="17.25" thickBot="1">
      <c r="A45" s="575"/>
      <c r="B45" s="570"/>
      <c r="C45" s="570"/>
      <c r="D45" s="570"/>
      <c r="E45" s="569">
        <v>4</v>
      </c>
      <c r="F45" s="570">
        <v>10015</v>
      </c>
      <c r="G45" s="570">
        <v>1010</v>
      </c>
      <c r="H45" s="570">
        <v>101</v>
      </c>
      <c r="I45" s="1010"/>
      <c r="J45" s="80"/>
      <c r="K45" s="575"/>
      <c r="L45" s="570"/>
      <c r="M45" s="570"/>
      <c r="N45" s="570"/>
      <c r="O45" s="569">
        <v>4</v>
      </c>
      <c r="P45" s="570">
        <v>10015</v>
      </c>
      <c r="Q45" s="570">
        <v>1010</v>
      </c>
      <c r="R45" s="570">
        <v>101</v>
      </c>
      <c r="S45" s="1010"/>
      <c r="T45" s="80"/>
      <c r="U45" s="575"/>
      <c r="V45" s="570"/>
      <c r="W45" s="570"/>
      <c r="X45" s="570"/>
      <c r="Y45" s="569">
        <v>4</v>
      </c>
      <c r="Z45" s="570">
        <v>10015</v>
      </c>
      <c r="AA45" s="570">
        <v>1010</v>
      </c>
      <c r="AB45" s="570">
        <v>101</v>
      </c>
      <c r="AC45" s="1010"/>
      <c r="AD45" s="80"/>
      <c r="AE45" s="398" t="s">
        <v>2130</v>
      </c>
      <c r="AF45" s="389" t="s">
        <v>2130</v>
      </c>
      <c r="AG45" s="213" t="s">
        <v>2130</v>
      </c>
      <c r="AH45" s="396" t="s">
        <v>2130</v>
      </c>
      <c r="AI45" s="390" t="s">
        <v>2130</v>
      </c>
      <c r="AJ45" s="129"/>
      <c r="AK45" s="389"/>
      <c r="AL45" s="389"/>
      <c r="AM45" s="389"/>
      <c r="AN45" s="392"/>
      <c r="AO45" s="960"/>
    </row>
    <row r="46" spans="1:52">
      <c r="A46" s="128"/>
      <c r="B46" s="128"/>
      <c r="C46" s="128"/>
      <c r="D46" s="128"/>
      <c r="E46" s="128"/>
      <c r="F46" s="128"/>
      <c r="G46" s="128"/>
      <c r="H46" s="128"/>
      <c r="I46" s="205"/>
      <c r="J46" s="80"/>
      <c r="K46" s="128"/>
      <c r="L46" s="128"/>
      <c r="M46" s="128"/>
      <c r="N46" s="128"/>
      <c r="O46" s="128"/>
      <c r="P46" s="128"/>
      <c r="Q46" s="128"/>
      <c r="R46" s="128"/>
      <c r="S46" s="205"/>
      <c r="T46" s="80"/>
      <c r="U46" s="128"/>
      <c r="V46" s="128"/>
      <c r="W46" s="128"/>
      <c r="X46" s="128"/>
      <c r="Y46" s="128"/>
      <c r="Z46" s="128"/>
      <c r="AA46" s="128"/>
      <c r="AB46" s="128"/>
      <c r="AC46" s="205"/>
      <c r="AD46" s="80"/>
      <c r="AE46" s="581" t="s">
        <v>2144</v>
      </c>
      <c r="AF46" s="389">
        <v>24</v>
      </c>
      <c r="AG46" s="213">
        <v>10004</v>
      </c>
      <c r="AH46" s="396">
        <v>9</v>
      </c>
      <c r="AI46" s="390">
        <v>0</v>
      </c>
      <c r="AJ46" s="391"/>
      <c r="AK46" s="389"/>
      <c r="AL46" s="389"/>
      <c r="AM46" s="389"/>
      <c r="AN46" s="392"/>
      <c r="AO46" s="960"/>
    </row>
    <row r="47" spans="1:52" s="103" customFormat="1">
      <c r="A47" s="128"/>
      <c r="B47" s="128"/>
      <c r="C47" s="128"/>
      <c r="D47" s="128"/>
      <c r="E47" s="128"/>
      <c r="F47" s="128"/>
      <c r="G47" s="128"/>
      <c r="H47" s="128"/>
      <c r="I47" s="205"/>
      <c r="J47" s="80"/>
      <c r="K47" s="128"/>
      <c r="L47" s="128"/>
      <c r="M47" s="128"/>
      <c r="N47" s="128"/>
      <c r="O47" s="128"/>
      <c r="P47" s="128"/>
      <c r="Q47" s="128"/>
      <c r="R47" s="128"/>
      <c r="S47" s="205"/>
      <c r="U47" s="128"/>
      <c r="V47" s="128"/>
      <c r="W47" s="128"/>
      <c r="X47" s="128"/>
      <c r="Y47" s="128"/>
      <c r="Z47" s="128"/>
      <c r="AA47" s="128"/>
      <c r="AB47" s="128"/>
      <c r="AC47" s="205"/>
      <c r="AE47" s="581" t="s">
        <v>2145</v>
      </c>
      <c r="AF47" s="389">
        <v>23</v>
      </c>
      <c r="AG47" s="213">
        <v>10004</v>
      </c>
      <c r="AH47" s="584">
        <v>9</v>
      </c>
      <c r="AI47" s="578">
        <v>0</v>
      </c>
      <c r="AJ47" s="391"/>
      <c r="AK47" s="389"/>
      <c r="AL47" s="389"/>
      <c r="AM47" s="389"/>
      <c r="AN47" s="392"/>
      <c r="AO47" s="960"/>
      <c r="AP47" s="107"/>
      <c r="AQ47" s="107"/>
      <c r="AR47" s="107"/>
      <c r="AS47" s="107"/>
      <c r="AT47" s="107"/>
      <c r="AU47" s="107"/>
      <c r="AV47" s="107"/>
      <c r="AW47" s="107"/>
      <c r="AX47" s="107"/>
      <c r="AY47" s="107"/>
      <c r="AZ47" s="107"/>
    </row>
    <row r="48" spans="1:52" s="103" customFormat="1">
      <c r="A48" s="128"/>
      <c r="B48" s="128"/>
      <c r="C48" s="128"/>
      <c r="D48" s="128"/>
      <c r="E48" s="128"/>
      <c r="F48" s="128"/>
      <c r="G48" s="128"/>
      <c r="H48" s="128"/>
      <c r="I48" s="205"/>
      <c r="J48" s="80"/>
      <c r="K48" s="128"/>
      <c r="L48" s="128"/>
      <c r="M48" s="128"/>
      <c r="N48" s="128"/>
      <c r="O48" s="128"/>
      <c r="P48" s="128"/>
      <c r="Q48" s="128"/>
      <c r="R48" s="128"/>
      <c r="S48" s="205"/>
      <c r="U48" s="128"/>
      <c r="V48" s="128"/>
      <c r="W48" s="128"/>
      <c r="X48" s="128"/>
      <c r="Y48" s="128"/>
      <c r="Z48" s="128"/>
      <c r="AA48" s="128"/>
      <c r="AB48" s="128"/>
      <c r="AC48" s="205"/>
      <c r="AE48" s="398" t="s">
        <v>2130</v>
      </c>
      <c r="AF48" s="389" t="s">
        <v>2130</v>
      </c>
      <c r="AG48" s="394" t="s">
        <v>2130</v>
      </c>
      <c r="AH48" s="389" t="s">
        <v>2130</v>
      </c>
      <c r="AI48" s="390" t="s">
        <v>2130</v>
      </c>
      <c r="AJ48" s="129"/>
      <c r="AK48" s="389"/>
      <c r="AL48" s="394"/>
      <c r="AM48" s="389"/>
      <c r="AN48" s="392"/>
      <c r="AO48" s="960"/>
      <c r="AP48" s="107"/>
      <c r="AQ48" s="107"/>
      <c r="AR48" s="107"/>
      <c r="AS48" s="107"/>
      <c r="AT48" s="107"/>
      <c r="AU48" s="107"/>
      <c r="AV48" s="107"/>
      <c r="AW48" s="107"/>
      <c r="AX48" s="107"/>
      <c r="AY48" s="107"/>
      <c r="AZ48" s="107"/>
    </row>
    <row r="49" spans="1:52" s="103" customFormat="1">
      <c r="A49" s="128"/>
      <c r="B49" s="128"/>
      <c r="C49" s="128"/>
      <c r="D49" s="128"/>
      <c r="E49" s="128"/>
      <c r="F49" s="128"/>
      <c r="G49" s="128"/>
      <c r="H49" s="128"/>
      <c r="I49" s="205"/>
      <c r="J49" s="80"/>
      <c r="K49" s="128"/>
      <c r="L49" s="128"/>
      <c r="M49" s="128"/>
      <c r="N49" s="128"/>
      <c r="O49" s="128"/>
      <c r="P49" s="128"/>
      <c r="Q49" s="128"/>
      <c r="R49" s="128"/>
      <c r="S49" s="205"/>
      <c r="U49" s="128"/>
      <c r="V49" s="128"/>
      <c r="W49" s="128"/>
      <c r="X49" s="128"/>
      <c r="Y49" s="128"/>
      <c r="Z49" s="128"/>
      <c r="AA49" s="128"/>
      <c r="AB49" s="128"/>
      <c r="AC49" s="205"/>
      <c r="AE49" s="398" t="s">
        <v>2130</v>
      </c>
      <c r="AF49" s="389" t="s">
        <v>2130</v>
      </c>
      <c r="AG49" s="389" t="s">
        <v>2130</v>
      </c>
      <c r="AH49" s="389" t="s">
        <v>2130</v>
      </c>
      <c r="AI49" s="390" t="s">
        <v>2130</v>
      </c>
      <c r="AJ49" s="129"/>
      <c r="AK49" s="389"/>
      <c r="AL49" s="394"/>
      <c r="AM49" s="389"/>
      <c r="AN49" s="392"/>
      <c r="AO49" s="960"/>
      <c r="AP49" s="107"/>
      <c r="AQ49" s="107"/>
      <c r="AR49" s="107"/>
      <c r="AS49" s="107"/>
      <c r="AT49" s="107"/>
      <c r="AU49" s="107"/>
      <c r="AV49" s="107"/>
      <c r="AW49" s="107"/>
      <c r="AX49" s="107"/>
      <c r="AY49" s="107"/>
      <c r="AZ49" s="107"/>
    </row>
    <row r="50" spans="1:52" s="103" customFormat="1">
      <c r="A50" s="128"/>
      <c r="B50" s="128"/>
      <c r="C50" s="128"/>
      <c r="D50" s="128"/>
      <c r="E50" s="128"/>
      <c r="F50" s="128"/>
      <c r="G50" s="128"/>
      <c r="H50" s="128"/>
      <c r="I50" s="205"/>
      <c r="J50" s="80"/>
      <c r="K50" s="128"/>
      <c r="L50" s="128"/>
      <c r="M50" s="128"/>
      <c r="N50" s="128"/>
      <c r="O50" s="128"/>
      <c r="P50" s="128"/>
      <c r="Q50" s="128"/>
      <c r="R50" s="128"/>
      <c r="S50" s="205"/>
      <c r="U50" s="128"/>
      <c r="V50" s="128"/>
      <c r="W50" s="128"/>
      <c r="X50" s="128"/>
      <c r="Y50" s="128"/>
      <c r="Z50" s="128"/>
      <c r="AA50" s="128"/>
      <c r="AB50" s="128"/>
      <c r="AC50" s="205"/>
      <c r="AE50" s="581" t="s">
        <v>2143</v>
      </c>
      <c r="AF50" s="389">
        <v>1</v>
      </c>
      <c r="AG50" s="389">
        <v>10005</v>
      </c>
      <c r="AH50" s="389">
        <v>3</v>
      </c>
      <c r="AI50" s="390">
        <v>0</v>
      </c>
      <c r="AJ50" s="129"/>
      <c r="AK50" s="389"/>
      <c r="AL50" s="394"/>
      <c r="AM50" s="389"/>
      <c r="AN50" s="392"/>
      <c r="AO50" s="960"/>
      <c r="AP50" s="107"/>
      <c r="AQ50" s="107"/>
      <c r="AR50" s="107"/>
      <c r="AS50" s="107"/>
      <c r="AT50" s="107"/>
      <c r="AU50" s="107"/>
      <c r="AV50" s="107"/>
      <c r="AW50" s="107"/>
      <c r="AX50" s="107"/>
      <c r="AY50" s="107"/>
      <c r="AZ50" s="107"/>
    </row>
    <row r="51" spans="1:52" s="103" customFormat="1">
      <c r="A51" s="128"/>
      <c r="B51" s="128"/>
      <c r="C51" s="128"/>
      <c r="D51" s="128"/>
      <c r="E51" s="128"/>
      <c r="F51" s="128"/>
      <c r="G51" s="128"/>
      <c r="H51" s="128"/>
      <c r="I51" s="205"/>
      <c r="J51" s="80"/>
      <c r="K51" s="128"/>
      <c r="L51" s="128"/>
      <c r="M51" s="128"/>
      <c r="N51" s="128"/>
      <c r="O51" s="128"/>
      <c r="P51" s="128"/>
      <c r="Q51" s="128"/>
      <c r="R51" s="128"/>
      <c r="S51" s="205"/>
      <c r="U51" s="128"/>
      <c r="V51" s="128"/>
      <c r="W51" s="128"/>
      <c r="X51" s="128"/>
      <c r="Y51" s="128"/>
      <c r="Z51" s="128"/>
      <c r="AA51" s="128"/>
      <c r="AB51" s="128"/>
      <c r="AC51" s="205"/>
      <c r="AE51" s="398"/>
      <c r="AF51" s="389"/>
      <c r="AG51" s="389"/>
      <c r="AH51" s="389"/>
      <c r="AI51" s="390"/>
      <c r="AJ51" s="129" t="s">
        <v>2156</v>
      </c>
      <c r="AK51" s="389">
        <v>1</v>
      </c>
      <c r="AL51" s="394">
        <v>10007</v>
      </c>
      <c r="AM51" s="389">
        <v>7</v>
      </c>
      <c r="AN51" s="392">
        <v>0</v>
      </c>
      <c r="AO51" s="960"/>
      <c r="AP51" s="107"/>
      <c r="AQ51" s="107"/>
      <c r="AR51" s="107"/>
      <c r="AS51" s="107"/>
      <c r="AT51" s="107"/>
      <c r="AU51" s="107"/>
      <c r="AV51" s="107"/>
      <c r="AW51" s="107"/>
      <c r="AX51" s="107"/>
      <c r="AY51" s="107"/>
      <c r="AZ51" s="107"/>
    </row>
    <row r="52" spans="1:52" s="103" customFormat="1">
      <c r="A52" s="128"/>
      <c r="B52" s="128"/>
      <c r="C52" s="128"/>
      <c r="D52" s="128"/>
      <c r="E52" s="128"/>
      <c r="F52" s="128"/>
      <c r="G52" s="128"/>
      <c r="H52" s="128"/>
      <c r="I52" s="205"/>
      <c r="J52" s="80"/>
      <c r="K52" s="128"/>
      <c r="L52" s="128"/>
      <c r="M52" s="128"/>
      <c r="N52" s="128"/>
      <c r="O52" s="128"/>
      <c r="P52" s="128"/>
      <c r="Q52" s="128"/>
      <c r="R52" s="128"/>
      <c r="S52" s="205"/>
      <c r="U52" s="128"/>
      <c r="V52" s="128"/>
      <c r="W52" s="128"/>
      <c r="X52" s="128"/>
      <c r="Y52" s="128"/>
      <c r="Z52" s="128"/>
      <c r="AA52" s="128"/>
      <c r="AB52" s="128"/>
      <c r="AC52" s="205"/>
      <c r="AE52" s="398"/>
      <c r="AF52" s="389"/>
      <c r="AG52" s="389"/>
      <c r="AH52" s="389"/>
      <c r="AI52" s="390"/>
      <c r="AJ52" s="129" t="s">
        <v>2130</v>
      </c>
      <c r="AK52" s="389" t="s">
        <v>2130</v>
      </c>
      <c r="AL52" s="573" t="s">
        <v>2130</v>
      </c>
      <c r="AM52" s="389" t="s">
        <v>2130</v>
      </c>
      <c r="AN52" s="392" t="s">
        <v>2130</v>
      </c>
      <c r="AO52" s="960"/>
      <c r="AP52" s="107"/>
      <c r="AQ52" s="107"/>
      <c r="AR52" s="107"/>
      <c r="AS52" s="107"/>
      <c r="AT52" s="107"/>
      <c r="AU52" s="107"/>
      <c r="AV52" s="107"/>
      <c r="AW52" s="107"/>
      <c r="AX52" s="107"/>
      <c r="AY52" s="107"/>
      <c r="AZ52" s="107"/>
    </row>
    <row r="53" spans="1:52">
      <c r="A53" s="128"/>
      <c r="B53" s="128"/>
      <c r="C53" s="128"/>
      <c r="D53" s="128"/>
      <c r="E53" s="128"/>
      <c r="F53" s="128"/>
      <c r="G53" s="128"/>
      <c r="H53" s="128"/>
      <c r="I53" s="205"/>
      <c r="K53" s="128"/>
      <c r="L53" s="128"/>
      <c r="M53" s="128"/>
      <c r="N53" s="128"/>
      <c r="O53" s="128"/>
      <c r="P53" s="128"/>
      <c r="Q53" s="128"/>
      <c r="R53" s="128"/>
      <c r="S53" s="205"/>
      <c r="U53" s="128"/>
      <c r="V53" s="128"/>
      <c r="W53" s="128"/>
      <c r="X53" s="128"/>
      <c r="Y53" s="128"/>
      <c r="Z53" s="128"/>
      <c r="AA53" s="128"/>
      <c r="AB53" s="128"/>
      <c r="AC53" s="205"/>
      <c r="AE53" s="398"/>
      <c r="AF53" s="389"/>
      <c r="AG53" s="389"/>
      <c r="AH53" s="389"/>
      <c r="AI53" s="390"/>
      <c r="AJ53" s="129" t="s">
        <v>2130</v>
      </c>
      <c r="AK53" s="389" t="s">
        <v>2130</v>
      </c>
      <c r="AL53" s="573" t="s">
        <v>2130</v>
      </c>
      <c r="AM53" s="389" t="s">
        <v>2130</v>
      </c>
      <c r="AN53" s="392" t="s">
        <v>2130</v>
      </c>
      <c r="AO53" s="960"/>
    </row>
    <row r="54" spans="1:52" s="103" customFormat="1">
      <c r="A54" s="128"/>
      <c r="B54" s="128"/>
      <c r="C54" s="128"/>
      <c r="D54" s="128"/>
      <c r="E54" s="128"/>
      <c r="F54" s="128"/>
      <c r="G54" s="128"/>
      <c r="H54" s="128"/>
      <c r="I54" s="205"/>
      <c r="J54" s="80"/>
      <c r="K54" s="128"/>
      <c r="L54" s="128"/>
      <c r="M54" s="128"/>
      <c r="N54" s="128"/>
      <c r="O54" s="128"/>
      <c r="P54" s="128"/>
      <c r="Q54" s="128"/>
      <c r="R54" s="128"/>
      <c r="S54" s="205"/>
      <c r="U54" s="128"/>
      <c r="V54" s="128"/>
      <c r="W54" s="128"/>
      <c r="X54" s="128"/>
      <c r="Y54" s="128"/>
      <c r="Z54" s="128"/>
      <c r="AA54" s="128"/>
      <c r="AB54" s="128"/>
      <c r="AC54" s="205"/>
      <c r="AE54" s="398"/>
      <c r="AF54" s="389"/>
      <c r="AG54" s="389"/>
      <c r="AH54" s="389"/>
      <c r="AI54" s="390"/>
      <c r="AJ54" s="129" t="s">
        <v>2155</v>
      </c>
      <c r="AK54" s="389">
        <v>269</v>
      </c>
      <c r="AL54" s="394">
        <v>10009</v>
      </c>
      <c r="AM54" s="389">
        <v>3</v>
      </c>
      <c r="AN54" s="392">
        <v>0</v>
      </c>
      <c r="AO54" s="960"/>
      <c r="AP54" s="107"/>
      <c r="AQ54" s="107"/>
      <c r="AR54" s="107"/>
      <c r="AS54" s="107"/>
      <c r="AT54" s="107"/>
      <c r="AU54" s="107"/>
      <c r="AV54" s="107"/>
      <c r="AW54" s="107"/>
      <c r="AX54" s="107"/>
      <c r="AY54" s="107"/>
      <c r="AZ54" s="107"/>
    </row>
    <row r="55" spans="1:52">
      <c r="A55" s="128"/>
      <c r="B55" s="128"/>
      <c r="C55" s="128"/>
      <c r="D55" s="128"/>
      <c r="E55" s="128"/>
      <c r="F55" s="128"/>
      <c r="G55" s="128"/>
      <c r="H55" s="128"/>
      <c r="I55" s="205"/>
      <c r="K55" s="128"/>
      <c r="L55" s="128"/>
      <c r="M55" s="128"/>
      <c r="N55" s="128"/>
      <c r="O55" s="128"/>
      <c r="P55" s="128"/>
      <c r="Q55" s="128"/>
      <c r="R55" s="128"/>
      <c r="S55" s="205"/>
      <c r="U55" s="128"/>
      <c r="V55" s="128"/>
      <c r="W55" s="128"/>
      <c r="X55" s="128"/>
      <c r="Y55" s="128"/>
      <c r="Z55" s="128"/>
      <c r="AA55" s="128"/>
      <c r="AB55" s="128"/>
      <c r="AC55" s="205"/>
      <c r="AE55" s="398"/>
      <c r="AF55" s="389"/>
      <c r="AG55" s="389"/>
      <c r="AH55" s="389"/>
      <c r="AI55" s="390"/>
      <c r="AJ55" s="129" t="s">
        <v>2154</v>
      </c>
      <c r="AK55" s="389">
        <v>270</v>
      </c>
      <c r="AL55" s="394">
        <v>10009</v>
      </c>
      <c r="AM55" s="389">
        <v>2</v>
      </c>
      <c r="AN55" s="392">
        <v>0</v>
      </c>
      <c r="AO55" s="960"/>
    </row>
    <row r="56" spans="1:52">
      <c r="A56" s="128"/>
      <c r="B56" s="128"/>
      <c r="C56" s="128"/>
      <c r="D56" s="128"/>
      <c r="E56" s="128"/>
      <c r="F56" s="128"/>
      <c r="G56" s="128"/>
      <c r="H56" s="128"/>
      <c r="I56" s="205"/>
      <c r="K56" s="128"/>
      <c r="L56" s="128"/>
      <c r="M56" s="128"/>
      <c r="N56" s="128"/>
      <c r="O56" s="128"/>
      <c r="P56" s="128"/>
      <c r="Q56" s="128"/>
      <c r="R56" s="128"/>
      <c r="S56" s="205"/>
      <c r="U56" s="128"/>
      <c r="V56" s="128"/>
      <c r="W56" s="128"/>
      <c r="X56" s="128"/>
      <c r="Y56" s="128"/>
      <c r="Z56" s="128"/>
      <c r="AA56" s="128"/>
      <c r="AB56" s="128"/>
      <c r="AC56" s="205"/>
      <c r="AE56" s="581"/>
      <c r="AF56" s="573"/>
      <c r="AG56" s="573"/>
      <c r="AH56" s="573"/>
      <c r="AI56" s="578"/>
      <c r="AJ56" s="129" t="s">
        <v>2130</v>
      </c>
      <c r="AK56" s="573" t="s">
        <v>2130</v>
      </c>
      <c r="AL56" s="573" t="s">
        <v>2130</v>
      </c>
      <c r="AM56" s="573" t="s">
        <v>2130</v>
      </c>
      <c r="AN56" s="574" t="s">
        <v>2130</v>
      </c>
      <c r="AO56" s="960"/>
    </row>
    <row r="57" spans="1:52">
      <c r="A57" s="128"/>
      <c r="B57" s="128"/>
      <c r="C57" s="128"/>
      <c r="D57" s="128"/>
      <c r="E57" s="128"/>
      <c r="F57" s="128"/>
      <c r="G57" s="128"/>
      <c r="H57" s="128"/>
      <c r="I57" s="205"/>
      <c r="K57" s="128"/>
      <c r="L57" s="128"/>
      <c r="M57" s="128"/>
      <c r="N57" s="128"/>
      <c r="O57" s="128"/>
      <c r="P57" s="128"/>
      <c r="Q57" s="128"/>
      <c r="R57" s="128"/>
      <c r="S57" s="205"/>
      <c r="U57" s="128"/>
      <c r="V57" s="128"/>
      <c r="W57" s="128"/>
      <c r="X57" s="128"/>
      <c r="Y57" s="128"/>
      <c r="Z57" s="128"/>
      <c r="AA57" s="128"/>
      <c r="AB57" s="128"/>
      <c r="AC57" s="205"/>
      <c r="AE57" s="581"/>
      <c r="AF57" s="573"/>
      <c r="AG57" s="573"/>
      <c r="AH57" s="573"/>
      <c r="AI57" s="578"/>
      <c r="AJ57" s="129" t="s">
        <v>2130</v>
      </c>
      <c r="AK57" s="573" t="s">
        <v>2130</v>
      </c>
      <c r="AL57" s="573" t="s">
        <v>2130</v>
      </c>
      <c r="AM57" s="573" t="s">
        <v>2130</v>
      </c>
      <c r="AN57" s="574" t="s">
        <v>2130</v>
      </c>
      <c r="AO57" s="960"/>
    </row>
    <row r="58" spans="1:52">
      <c r="A58" s="128"/>
      <c r="B58" s="128"/>
      <c r="C58" s="128"/>
      <c r="D58" s="128"/>
      <c r="E58" s="128"/>
      <c r="F58" s="128"/>
      <c r="G58" s="128"/>
      <c r="H58" s="128"/>
      <c r="I58" s="205"/>
      <c r="K58" s="128"/>
      <c r="L58" s="128"/>
      <c r="M58" s="128"/>
      <c r="N58" s="128"/>
      <c r="O58" s="128"/>
      <c r="P58" s="128"/>
      <c r="Q58" s="128"/>
      <c r="R58" s="128"/>
      <c r="S58" s="205"/>
      <c r="U58" s="128"/>
      <c r="V58" s="128"/>
      <c r="W58" s="128"/>
      <c r="X58" s="128"/>
      <c r="Y58" s="128"/>
      <c r="Z58" s="128"/>
      <c r="AA58" s="128"/>
      <c r="AB58" s="128"/>
      <c r="AC58" s="205"/>
      <c r="AE58" s="581"/>
      <c r="AF58" s="573"/>
      <c r="AG58" s="573"/>
      <c r="AH58" s="573"/>
      <c r="AI58" s="578"/>
      <c r="AJ58" s="129" t="s">
        <v>2153</v>
      </c>
      <c r="AK58" s="573">
        <v>370</v>
      </c>
      <c r="AL58" s="579">
        <v>10012</v>
      </c>
      <c r="AM58" s="573">
        <v>3</v>
      </c>
      <c r="AN58" s="574">
        <v>0</v>
      </c>
      <c r="AO58" s="960"/>
    </row>
    <row r="59" spans="1:52">
      <c r="A59" s="128"/>
      <c r="B59" s="128"/>
      <c r="C59" s="128"/>
      <c r="D59" s="128"/>
      <c r="E59" s="128"/>
      <c r="F59" s="128"/>
      <c r="G59" s="128"/>
      <c r="H59" s="128"/>
      <c r="I59" s="205"/>
      <c r="K59" s="128"/>
      <c r="L59" s="128"/>
      <c r="M59" s="128"/>
      <c r="N59" s="128"/>
      <c r="O59" s="128"/>
      <c r="P59" s="128"/>
      <c r="Q59" s="128"/>
      <c r="R59" s="128"/>
      <c r="S59" s="205"/>
      <c r="U59" s="128"/>
      <c r="V59" s="128"/>
      <c r="W59" s="128"/>
      <c r="X59" s="128"/>
      <c r="Y59" s="128"/>
      <c r="Z59" s="128"/>
      <c r="AA59" s="128"/>
      <c r="AB59" s="128"/>
      <c r="AC59" s="205"/>
      <c r="AE59" s="581"/>
      <c r="AF59" s="573"/>
      <c r="AG59" s="573"/>
      <c r="AH59" s="573"/>
      <c r="AI59" s="578"/>
      <c r="AJ59" s="129" t="s">
        <v>2152</v>
      </c>
      <c r="AK59" s="573">
        <v>371</v>
      </c>
      <c r="AL59" s="579">
        <v>10012</v>
      </c>
      <c r="AM59" s="573">
        <v>3</v>
      </c>
      <c r="AN59" s="574">
        <v>0</v>
      </c>
      <c r="AO59" s="960"/>
    </row>
    <row r="60" spans="1:52">
      <c r="A60" s="128"/>
      <c r="B60" s="128"/>
      <c r="C60" s="128"/>
      <c r="D60" s="128"/>
      <c r="E60" s="128"/>
      <c r="F60" s="128"/>
      <c r="G60" s="128"/>
      <c r="H60" s="128"/>
      <c r="I60" s="205"/>
      <c r="K60" s="128"/>
      <c r="L60" s="128"/>
      <c r="M60" s="128"/>
      <c r="N60" s="128"/>
      <c r="O60" s="128"/>
      <c r="P60" s="128"/>
      <c r="Q60" s="128"/>
      <c r="R60" s="128"/>
      <c r="S60" s="205"/>
      <c r="U60" s="128"/>
      <c r="V60" s="128"/>
      <c r="W60" s="128"/>
      <c r="X60" s="128"/>
      <c r="Y60" s="128"/>
      <c r="Z60" s="128"/>
      <c r="AA60" s="128"/>
      <c r="AB60" s="128"/>
      <c r="AC60" s="205"/>
      <c r="AE60" s="581"/>
      <c r="AF60" s="573"/>
      <c r="AG60" s="573"/>
      <c r="AH60" s="573"/>
      <c r="AI60" s="578"/>
      <c r="AJ60" s="129" t="s">
        <v>2130</v>
      </c>
      <c r="AK60" s="573" t="s">
        <v>2130</v>
      </c>
      <c r="AL60" s="579" t="s">
        <v>2130</v>
      </c>
      <c r="AM60" s="573" t="s">
        <v>2130</v>
      </c>
      <c r="AN60" s="574" t="s">
        <v>2130</v>
      </c>
      <c r="AO60" s="960"/>
    </row>
    <row r="61" spans="1:52">
      <c r="A61" s="128"/>
      <c r="B61" s="128"/>
      <c r="C61" s="128"/>
      <c r="D61" s="128"/>
      <c r="E61" s="128"/>
      <c r="F61" s="128"/>
      <c r="G61" s="128"/>
      <c r="H61" s="128"/>
      <c r="I61" s="205"/>
      <c r="K61" s="128"/>
      <c r="L61" s="128"/>
      <c r="M61" s="128"/>
      <c r="N61" s="128"/>
      <c r="O61" s="128"/>
      <c r="P61" s="128"/>
      <c r="Q61" s="128"/>
      <c r="R61" s="128"/>
      <c r="S61" s="205"/>
      <c r="U61" s="128"/>
      <c r="V61" s="128"/>
      <c r="W61" s="128"/>
      <c r="X61" s="128"/>
      <c r="Y61" s="128"/>
      <c r="Z61" s="128"/>
      <c r="AA61" s="128"/>
      <c r="AB61" s="128"/>
      <c r="AC61" s="205"/>
      <c r="AE61" s="581"/>
      <c r="AF61" s="573"/>
      <c r="AG61" s="573"/>
      <c r="AH61" s="573"/>
      <c r="AI61" s="578"/>
      <c r="AJ61" s="129" t="s">
        <v>2130</v>
      </c>
      <c r="AK61" s="573" t="s">
        <v>2130</v>
      </c>
      <c r="AL61" s="579" t="s">
        <v>2130</v>
      </c>
      <c r="AM61" s="573" t="s">
        <v>2130</v>
      </c>
      <c r="AN61" s="574" t="s">
        <v>2130</v>
      </c>
      <c r="AO61" s="960"/>
    </row>
    <row r="62" spans="1:52">
      <c r="A62" s="128"/>
      <c r="B62" s="128"/>
      <c r="C62" s="128"/>
      <c r="D62" s="128"/>
      <c r="E62" s="128"/>
      <c r="F62" s="128"/>
      <c r="G62" s="128"/>
      <c r="H62" s="128"/>
      <c r="I62" s="205"/>
      <c r="K62" s="128"/>
      <c r="L62" s="128"/>
      <c r="M62" s="128"/>
      <c r="N62" s="128"/>
      <c r="O62" s="128"/>
      <c r="P62" s="128"/>
      <c r="Q62" s="128"/>
      <c r="R62" s="128"/>
      <c r="S62" s="205"/>
      <c r="U62" s="128"/>
      <c r="V62" s="128"/>
      <c r="W62" s="128"/>
      <c r="X62" s="128"/>
      <c r="Y62" s="128"/>
      <c r="Z62" s="128"/>
      <c r="AA62" s="128"/>
      <c r="AB62" s="128"/>
      <c r="AC62" s="205"/>
      <c r="AE62" s="581"/>
      <c r="AF62" s="573"/>
      <c r="AG62" s="573"/>
      <c r="AH62" s="573"/>
      <c r="AI62" s="578"/>
      <c r="AJ62" s="129" t="s">
        <v>2151</v>
      </c>
      <c r="AK62" s="573">
        <v>471</v>
      </c>
      <c r="AL62" s="579">
        <v>10015</v>
      </c>
      <c r="AM62" s="573">
        <v>10</v>
      </c>
      <c r="AN62" s="574">
        <v>0</v>
      </c>
      <c r="AO62" s="960"/>
    </row>
    <row r="63" spans="1:52" ht="17.25" thickBot="1">
      <c r="A63" s="128"/>
      <c r="B63" s="128"/>
      <c r="C63" s="128"/>
      <c r="D63" s="128"/>
      <c r="E63" s="128"/>
      <c r="F63" s="128"/>
      <c r="G63" s="128"/>
      <c r="H63" s="128"/>
      <c r="I63" s="205"/>
      <c r="K63" s="128"/>
      <c r="L63" s="128"/>
      <c r="M63" s="128"/>
      <c r="N63" s="128"/>
      <c r="O63" s="128"/>
      <c r="P63" s="128"/>
      <c r="Q63" s="128"/>
      <c r="R63" s="128"/>
      <c r="S63" s="205"/>
      <c r="U63" s="128"/>
      <c r="V63" s="128"/>
      <c r="W63" s="128"/>
      <c r="X63" s="128"/>
      <c r="Y63" s="128"/>
      <c r="Z63" s="128"/>
      <c r="AA63" s="128"/>
      <c r="AB63" s="128"/>
      <c r="AC63" s="205"/>
      <c r="AE63" s="130"/>
      <c r="AF63" s="385"/>
      <c r="AG63" s="385"/>
      <c r="AH63" s="385"/>
      <c r="AI63" s="386"/>
      <c r="AJ63" s="131" t="s">
        <v>2150</v>
      </c>
      <c r="AK63" s="385">
        <v>472</v>
      </c>
      <c r="AL63" s="393">
        <v>10015</v>
      </c>
      <c r="AM63" s="385">
        <v>10</v>
      </c>
      <c r="AN63" s="387">
        <v>0</v>
      </c>
      <c r="AO63" s="961"/>
    </row>
    <row r="64" spans="1:52" s="658" customFormat="1" ht="15.75">
      <c r="A64" s="656"/>
      <c r="B64" s="656"/>
      <c r="C64" s="656"/>
      <c r="D64" s="656"/>
      <c r="E64" s="656"/>
      <c r="F64" s="656"/>
      <c r="G64" s="656"/>
      <c r="H64" s="656"/>
      <c r="I64" s="657"/>
      <c r="K64" s="656"/>
      <c r="L64" s="656"/>
      <c r="M64" s="656"/>
      <c r="N64" s="656"/>
      <c r="O64" s="656"/>
      <c r="P64" s="656"/>
      <c r="Q64" s="656"/>
      <c r="R64" s="656"/>
      <c r="S64" s="657"/>
      <c r="U64" s="656"/>
      <c r="V64" s="656"/>
      <c r="W64" s="656"/>
      <c r="X64" s="656"/>
      <c r="Y64" s="656"/>
      <c r="Z64" s="656"/>
      <c r="AA64" s="656"/>
      <c r="AB64" s="656"/>
      <c r="AC64" s="657"/>
      <c r="AE64" s="656"/>
      <c r="AF64" s="656"/>
      <c r="AG64" s="656"/>
      <c r="AH64" s="656"/>
      <c r="AI64" s="656"/>
      <c r="AJ64" s="656"/>
      <c r="AK64" s="656"/>
      <c r="AL64" s="656"/>
      <c r="AM64" s="656"/>
      <c r="AN64" s="656"/>
      <c r="AO64" s="657"/>
    </row>
    <row r="65" spans="1:52" s="658" customFormat="1" thickBot="1"/>
    <row r="66" spans="1:52" s="82" customFormat="1" thickBot="1">
      <c r="A66" s="1005" t="s">
        <v>1949</v>
      </c>
      <c r="B66" s="1006"/>
      <c r="C66" s="1006"/>
      <c r="D66" s="1006"/>
      <c r="E66" s="1006"/>
      <c r="F66" s="1006"/>
      <c r="G66" s="1006"/>
      <c r="H66" s="1007"/>
      <c r="J66" s="80"/>
      <c r="K66" s="1005" t="s">
        <v>1950</v>
      </c>
      <c r="L66" s="1006"/>
      <c r="M66" s="1006"/>
      <c r="N66" s="1006"/>
      <c r="O66" s="1006"/>
      <c r="P66" s="1006"/>
      <c r="Q66" s="1006"/>
      <c r="R66" s="1007"/>
      <c r="S66" s="80"/>
      <c r="T66" s="80"/>
      <c r="U66" s="1005" t="s">
        <v>1951</v>
      </c>
      <c r="V66" s="1006"/>
      <c r="W66" s="1006"/>
      <c r="X66" s="1006"/>
      <c r="Y66" s="1006"/>
      <c r="Z66" s="1006"/>
      <c r="AA66" s="1006"/>
      <c r="AB66" s="1007"/>
      <c r="AC66" s="80"/>
      <c r="AD66" s="80"/>
      <c r="AE66" s="1005" t="s">
        <v>1952</v>
      </c>
      <c r="AF66" s="1006"/>
      <c r="AG66" s="1006"/>
      <c r="AH66" s="1006"/>
      <c r="AI66" s="1006"/>
      <c r="AJ66" s="1006"/>
      <c r="AK66" s="1006"/>
      <c r="AL66" s="1006"/>
      <c r="AM66" s="1006"/>
      <c r="AN66" s="1007"/>
      <c r="AO66" s="80"/>
    </row>
    <row r="67" spans="1:52" s="82" customFormat="1" ht="31.5">
      <c r="A67" s="972" t="s">
        <v>428</v>
      </c>
      <c r="B67" s="973"/>
      <c r="C67" s="973"/>
      <c r="D67" s="974"/>
      <c r="E67" s="975" t="s">
        <v>429</v>
      </c>
      <c r="F67" s="976"/>
      <c r="G67" s="973"/>
      <c r="H67" s="977"/>
      <c r="I67" s="83" t="s">
        <v>2126</v>
      </c>
      <c r="J67" s="80"/>
      <c r="K67" s="978" t="s">
        <v>428</v>
      </c>
      <c r="L67" s="958"/>
      <c r="M67" s="958"/>
      <c r="N67" s="979"/>
      <c r="O67" s="956" t="s">
        <v>429</v>
      </c>
      <c r="P67" s="957"/>
      <c r="Q67" s="958"/>
      <c r="R67" s="959"/>
      <c r="S67" s="83" t="s">
        <v>2118</v>
      </c>
      <c r="T67" s="80"/>
      <c r="U67" s="978" t="s">
        <v>428</v>
      </c>
      <c r="V67" s="958"/>
      <c r="W67" s="958"/>
      <c r="X67" s="979"/>
      <c r="Y67" s="956" t="s">
        <v>429</v>
      </c>
      <c r="Z67" s="957"/>
      <c r="AA67" s="958"/>
      <c r="AB67" s="959"/>
      <c r="AC67" s="83" t="s">
        <v>2157</v>
      </c>
      <c r="AD67" s="80"/>
      <c r="AE67" s="978" t="s">
        <v>428</v>
      </c>
      <c r="AF67" s="958"/>
      <c r="AG67" s="958"/>
      <c r="AH67" s="979"/>
      <c r="AI67" s="979"/>
      <c r="AJ67" s="956" t="s">
        <v>904</v>
      </c>
      <c r="AK67" s="957"/>
      <c r="AL67" s="958"/>
      <c r="AM67" s="958"/>
      <c r="AN67" s="959"/>
      <c r="AO67" s="83" t="s">
        <v>2118</v>
      </c>
    </row>
    <row r="68" spans="1:52" s="82" customFormat="1" ht="63.75" thickBot="1">
      <c r="A68" s="84" t="s">
        <v>1944</v>
      </c>
      <c r="B68" s="85" t="s">
        <v>304</v>
      </c>
      <c r="C68" s="85" t="s">
        <v>434</v>
      </c>
      <c r="D68" s="85" t="s">
        <v>1945</v>
      </c>
      <c r="E68" s="86" t="s">
        <v>436</v>
      </c>
      <c r="F68" s="85" t="s">
        <v>304</v>
      </c>
      <c r="G68" s="85" t="s">
        <v>434</v>
      </c>
      <c r="H68" s="87" t="s">
        <v>437</v>
      </c>
      <c r="I68" s="88" t="s">
        <v>2036</v>
      </c>
      <c r="J68" s="80"/>
      <c r="K68" s="179" t="s">
        <v>436</v>
      </c>
      <c r="L68" s="136" t="s">
        <v>304</v>
      </c>
      <c r="M68" s="136" t="s">
        <v>1946</v>
      </c>
      <c r="N68" s="167" t="s">
        <v>437</v>
      </c>
      <c r="O68" s="180" t="s">
        <v>436</v>
      </c>
      <c r="P68" s="136" t="s">
        <v>304</v>
      </c>
      <c r="Q68" s="136" t="s">
        <v>1946</v>
      </c>
      <c r="R68" s="192" t="s">
        <v>437</v>
      </c>
      <c r="S68" s="88" t="s">
        <v>2036</v>
      </c>
      <c r="T68" s="229"/>
      <c r="U68" s="575" t="s">
        <v>436</v>
      </c>
      <c r="V68" s="580" t="s">
        <v>304</v>
      </c>
      <c r="W68" s="580" t="s">
        <v>440</v>
      </c>
      <c r="X68" s="576" t="s">
        <v>437</v>
      </c>
      <c r="Y68" s="180" t="s">
        <v>436</v>
      </c>
      <c r="Z68" s="136" t="s">
        <v>304</v>
      </c>
      <c r="AA68" s="136" t="s">
        <v>440</v>
      </c>
      <c r="AB68" s="192" t="s">
        <v>437</v>
      </c>
      <c r="AC68" s="88" t="s">
        <v>2036</v>
      </c>
      <c r="AD68" s="80"/>
      <c r="AE68" s="231" t="s">
        <v>933</v>
      </c>
      <c r="AF68" s="136" t="s">
        <v>1947</v>
      </c>
      <c r="AG68" s="136" t="s">
        <v>304</v>
      </c>
      <c r="AH68" s="167" t="s">
        <v>341</v>
      </c>
      <c r="AI68" s="136" t="s">
        <v>1948</v>
      </c>
      <c r="AJ68" s="135" t="s">
        <v>444</v>
      </c>
      <c r="AK68" s="136" t="s">
        <v>1947</v>
      </c>
      <c r="AL68" s="136" t="s">
        <v>304</v>
      </c>
      <c r="AM68" s="136" t="s">
        <v>341</v>
      </c>
      <c r="AN68" s="137" t="s">
        <v>446</v>
      </c>
      <c r="AO68" s="88" t="s">
        <v>2036</v>
      </c>
    </row>
    <row r="69" spans="1:52" s="82" customFormat="1" ht="15.75">
      <c r="A69" s="542">
        <v>4</v>
      </c>
      <c r="B69" s="584">
        <v>1000</v>
      </c>
      <c r="C69" s="584">
        <v>1010</v>
      </c>
      <c r="D69" s="584">
        <v>101</v>
      </c>
      <c r="E69" s="534"/>
      <c r="F69" s="175"/>
      <c r="G69" s="175"/>
      <c r="H69" s="535"/>
      <c r="I69" s="1119"/>
      <c r="J69" s="80"/>
      <c r="K69" s="542">
        <v>4</v>
      </c>
      <c r="L69" s="584">
        <v>1000</v>
      </c>
      <c r="M69" s="584">
        <v>1010</v>
      </c>
      <c r="N69" s="584">
        <v>101</v>
      </c>
      <c r="O69" s="534"/>
      <c r="P69" s="175"/>
      <c r="Q69" s="175"/>
      <c r="R69" s="535"/>
      <c r="S69" s="1119"/>
      <c r="T69" s="80"/>
      <c r="U69" s="542">
        <v>4</v>
      </c>
      <c r="V69" s="584">
        <v>1000</v>
      </c>
      <c r="W69" s="584">
        <v>1010</v>
      </c>
      <c r="X69" s="584">
        <v>101</v>
      </c>
      <c r="Y69" s="534"/>
      <c r="Z69" s="175"/>
      <c r="AA69" s="175"/>
      <c r="AB69" s="535"/>
      <c r="AC69" s="1119"/>
      <c r="AD69" s="80"/>
      <c r="AE69" s="536" t="s">
        <v>2164</v>
      </c>
      <c r="AF69" s="175">
        <v>332</v>
      </c>
      <c r="AG69" s="537">
        <v>1000</v>
      </c>
      <c r="AH69" s="175">
        <v>10</v>
      </c>
      <c r="AI69" s="175">
        <v>0</v>
      </c>
      <c r="AJ69" s="539"/>
      <c r="AK69" s="540"/>
      <c r="AL69" s="540"/>
      <c r="AM69" s="540"/>
      <c r="AN69" s="541"/>
      <c r="AO69" s="998"/>
    </row>
    <row r="70" spans="1:52" s="82" customFormat="1" ht="15.75">
      <c r="A70" s="577">
        <v>3</v>
      </c>
      <c r="B70" s="573">
        <v>10001</v>
      </c>
      <c r="C70" s="573">
        <v>707</v>
      </c>
      <c r="D70" s="584">
        <v>101</v>
      </c>
      <c r="E70" s="583"/>
      <c r="F70" s="584"/>
      <c r="G70" s="584"/>
      <c r="H70" s="585"/>
      <c r="I70" s="1009"/>
      <c r="J70" s="80"/>
      <c r="K70" s="577">
        <v>3</v>
      </c>
      <c r="L70" s="573">
        <v>10001</v>
      </c>
      <c r="M70" s="573">
        <v>707</v>
      </c>
      <c r="N70" s="584">
        <v>101</v>
      </c>
      <c r="O70" s="583"/>
      <c r="P70" s="584"/>
      <c r="Q70" s="584"/>
      <c r="R70" s="585"/>
      <c r="S70" s="1009"/>
      <c r="T70" s="80"/>
      <c r="U70" s="577">
        <v>3</v>
      </c>
      <c r="V70" s="573">
        <v>10001</v>
      </c>
      <c r="W70" s="573">
        <v>707</v>
      </c>
      <c r="X70" s="584">
        <v>101</v>
      </c>
      <c r="Y70" s="395"/>
      <c r="Z70" s="396"/>
      <c r="AA70" s="396"/>
      <c r="AB70" s="397"/>
      <c r="AC70" s="1009"/>
      <c r="AD70" s="80"/>
      <c r="AE70" s="149" t="s">
        <v>2165</v>
      </c>
      <c r="AF70" s="389">
        <v>331</v>
      </c>
      <c r="AG70" s="394">
        <v>1000</v>
      </c>
      <c r="AH70" s="396">
        <v>10</v>
      </c>
      <c r="AI70" s="390">
        <v>0</v>
      </c>
      <c r="AJ70" s="151"/>
      <c r="AK70" s="140"/>
      <c r="AL70" s="140"/>
      <c r="AM70" s="140"/>
      <c r="AN70" s="152"/>
      <c r="AO70" s="960"/>
    </row>
    <row r="71" spans="1:52" s="82" customFormat="1" ht="15.75">
      <c r="A71" s="577">
        <v>2</v>
      </c>
      <c r="B71" s="573">
        <v>10002</v>
      </c>
      <c r="C71" s="573">
        <v>909</v>
      </c>
      <c r="D71" s="584">
        <v>101</v>
      </c>
      <c r="E71" s="583"/>
      <c r="F71" s="584"/>
      <c r="G71" s="584"/>
      <c r="H71" s="585"/>
      <c r="I71" s="1009"/>
      <c r="J71" s="80"/>
      <c r="K71" s="577">
        <v>2</v>
      </c>
      <c r="L71" s="573">
        <v>10002</v>
      </c>
      <c r="M71" s="573">
        <v>909</v>
      </c>
      <c r="N71" s="584">
        <v>101</v>
      </c>
      <c r="O71" s="583"/>
      <c r="P71" s="584"/>
      <c r="Q71" s="584"/>
      <c r="R71" s="585"/>
      <c r="S71" s="1009"/>
      <c r="T71" s="80"/>
      <c r="U71" s="577">
        <v>2</v>
      </c>
      <c r="V71" s="573">
        <v>10002</v>
      </c>
      <c r="W71" s="573">
        <v>909</v>
      </c>
      <c r="X71" s="584">
        <v>101</v>
      </c>
      <c r="Y71" s="395"/>
      <c r="Z71" s="396"/>
      <c r="AA71" s="396"/>
      <c r="AB71" s="397"/>
      <c r="AC71" s="1009"/>
      <c r="AD71" s="80"/>
      <c r="AE71" s="149" t="s">
        <v>2130</v>
      </c>
      <c r="AF71" s="389" t="s">
        <v>2130</v>
      </c>
      <c r="AG71" s="394" t="s">
        <v>2130</v>
      </c>
      <c r="AH71" s="396" t="s">
        <v>2130</v>
      </c>
      <c r="AI71" s="390" t="s">
        <v>2130</v>
      </c>
      <c r="AJ71" s="151"/>
      <c r="AK71" s="140"/>
      <c r="AL71" s="140"/>
      <c r="AM71" s="140"/>
      <c r="AN71" s="152"/>
      <c r="AO71" s="960"/>
    </row>
    <row r="72" spans="1:52">
      <c r="A72" s="577">
        <v>1</v>
      </c>
      <c r="B72" s="573">
        <v>10003</v>
      </c>
      <c r="C72" s="573">
        <v>202</v>
      </c>
      <c r="D72" s="584">
        <v>29</v>
      </c>
      <c r="E72" s="572"/>
      <c r="F72" s="573"/>
      <c r="G72" s="573"/>
      <c r="H72" s="574"/>
      <c r="I72" s="1009"/>
      <c r="K72" s="577">
        <v>1</v>
      </c>
      <c r="L72" s="573">
        <v>10003</v>
      </c>
      <c r="M72" s="573">
        <v>202</v>
      </c>
      <c r="N72" s="584">
        <v>29</v>
      </c>
      <c r="O72" s="572"/>
      <c r="P72" s="573"/>
      <c r="Q72" s="573"/>
      <c r="R72" s="574"/>
      <c r="S72" s="1009"/>
      <c r="U72" s="577">
        <v>1</v>
      </c>
      <c r="V72" s="573">
        <v>10003</v>
      </c>
      <c r="W72" s="573">
        <v>202</v>
      </c>
      <c r="X72" s="584">
        <v>29</v>
      </c>
      <c r="Y72" s="391"/>
      <c r="Z72" s="389"/>
      <c r="AA72" s="389"/>
      <c r="AB72" s="392"/>
      <c r="AC72" s="1009"/>
      <c r="AE72" s="398" t="s">
        <v>2130</v>
      </c>
      <c r="AF72" s="389" t="s">
        <v>2130</v>
      </c>
      <c r="AG72" s="394" t="s">
        <v>2130</v>
      </c>
      <c r="AH72" s="396" t="s">
        <v>2130</v>
      </c>
      <c r="AI72" s="390" t="s">
        <v>2130</v>
      </c>
      <c r="AJ72" s="111"/>
      <c r="AK72" s="112"/>
      <c r="AL72" s="112"/>
      <c r="AM72" s="112"/>
      <c r="AN72" s="113"/>
      <c r="AO72" s="960"/>
    </row>
    <row r="73" spans="1:52" ht="17.25" thickBot="1">
      <c r="A73" s="575"/>
      <c r="B73" s="570"/>
      <c r="C73" s="570"/>
      <c r="D73" s="570"/>
      <c r="E73" s="569">
        <v>1</v>
      </c>
      <c r="F73" s="568">
        <v>10009</v>
      </c>
      <c r="G73" s="570">
        <v>1010</v>
      </c>
      <c r="H73" s="570">
        <v>202</v>
      </c>
      <c r="I73" s="1010"/>
      <c r="J73" s="80"/>
      <c r="K73" s="575"/>
      <c r="L73" s="570"/>
      <c r="M73" s="570"/>
      <c r="N73" s="570"/>
      <c r="O73" s="569">
        <v>1</v>
      </c>
      <c r="P73" s="568">
        <v>10009</v>
      </c>
      <c r="Q73" s="570">
        <v>1010</v>
      </c>
      <c r="R73" s="570">
        <v>202</v>
      </c>
      <c r="S73" s="1010"/>
      <c r="T73" s="80"/>
      <c r="U73" s="575"/>
      <c r="V73" s="570"/>
      <c r="W73" s="570"/>
      <c r="X73" s="570"/>
      <c r="Y73" s="569">
        <v>1</v>
      </c>
      <c r="Z73" s="568">
        <v>10009</v>
      </c>
      <c r="AA73" s="570">
        <v>1010</v>
      </c>
      <c r="AB73" s="570">
        <v>202</v>
      </c>
      <c r="AC73" s="1010"/>
      <c r="AD73" s="80"/>
      <c r="AE73" s="581" t="s">
        <v>2162</v>
      </c>
      <c r="AF73" s="389">
        <v>231</v>
      </c>
      <c r="AG73" s="394">
        <v>10001</v>
      </c>
      <c r="AH73" s="396">
        <v>7</v>
      </c>
      <c r="AI73" s="390">
        <v>0</v>
      </c>
      <c r="AJ73" s="391"/>
      <c r="AK73" s="389"/>
      <c r="AL73" s="389"/>
      <c r="AM73" s="389"/>
      <c r="AN73" s="392"/>
      <c r="AO73" s="960"/>
    </row>
    <row r="74" spans="1:52">
      <c r="A74" s="103"/>
      <c r="B74" s="103"/>
      <c r="C74" s="103"/>
      <c r="D74" s="103"/>
      <c r="E74" s="103"/>
      <c r="F74" s="103"/>
      <c r="G74" s="103"/>
      <c r="H74" s="103"/>
      <c r="I74" s="103"/>
      <c r="J74" s="80"/>
      <c r="T74" s="80"/>
      <c r="AD74" s="80"/>
      <c r="AE74" s="581" t="s">
        <v>2163</v>
      </c>
      <c r="AF74" s="389">
        <v>230</v>
      </c>
      <c r="AG74" s="394">
        <v>10001</v>
      </c>
      <c r="AH74" s="396">
        <v>7</v>
      </c>
      <c r="AI74" s="390">
        <v>0</v>
      </c>
      <c r="AJ74" s="391"/>
      <c r="AK74" s="389"/>
      <c r="AL74" s="389"/>
      <c r="AM74" s="389"/>
      <c r="AN74" s="392"/>
      <c r="AO74" s="960"/>
    </row>
    <row r="75" spans="1:52">
      <c r="A75" s="103"/>
      <c r="B75" s="103"/>
      <c r="C75" s="103"/>
      <c r="D75" s="103"/>
      <c r="E75" s="103"/>
      <c r="F75" s="103"/>
      <c r="G75" s="103"/>
      <c r="H75" s="103"/>
      <c r="I75" s="103"/>
      <c r="J75" s="80"/>
      <c r="T75" s="80"/>
      <c r="AD75" s="80"/>
      <c r="AE75" s="398" t="s">
        <v>2130</v>
      </c>
      <c r="AF75" s="389" t="s">
        <v>2130</v>
      </c>
      <c r="AG75" s="394" t="s">
        <v>2130</v>
      </c>
      <c r="AH75" s="396" t="s">
        <v>2130</v>
      </c>
      <c r="AI75" s="390" t="s">
        <v>2130</v>
      </c>
      <c r="AJ75" s="129"/>
      <c r="AK75" s="389"/>
      <c r="AL75" s="389"/>
      <c r="AM75" s="389"/>
      <c r="AN75" s="392"/>
      <c r="AO75" s="960"/>
    </row>
    <row r="76" spans="1:52">
      <c r="A76" s="103"/>
      <c r="B76" s="103"/>
      <c r="C76" s="103"/>
      <c r="D76" s="103"/>
      <c r="E76" s="103"/>
      <c r="F76" s="103"/>
      <c r="G76" s="103"/>
      <c r="H76" s="103"/>
      <c r="I76" s="103"/>
      <c r="J76" s="80"/>
      <c r="T76" s="80"/>
      <c r="AD76" s="80"/>
      <c r="AE76" s="398" t="s">
        <v>2130</v>
      </c>
      <c r="AF76" s="389" t="s">
        <v>2130</v>
      </c>
      <c r="AG76" s="394" t="s">
        <v>2130</v>
      </c>
      <c r="AH76" s="396" t="s">
        <v>2130</v>
      </c>
      <c r="AI76" s="390" t="s">
        <v>2130</v>
      </c>
      <c r="AJ76" s="129"/>
      <c r="AK76" s="389"/>
      <c r="AL76" s="389"/>
      <c r="AM76" s="389"/>
      <c r="AN76" s="392"/>
      <c r="AO76" s="960"/>
    </row>
    <row r="77" spans="1:52">
      <c r="A77" s="103"/>
      <c r="B77" s="103"/>
      <c r="C77" s="103"/>
      <c r="D77" s="103"/>
      <c r="E77" s="103"/>
      <c r="F77" s="103"/>
      <c r="G77" s="103"/>
      <c r="H77" s="103"/>
      <c r="I77" s="103"/>
      <c r="J77" s="80"/>
      <c r="T77" s="80"/>
      <c r="AD77" s="80"/>
      <c r="AE77" s="581" t="s">
        <v>2161</v>
      </c>
      <c r="AF77" s="389">
        <v>130</v>
      </c>
      <c r="AG77" s="394">
        <v>10002</v>
      </c>
      <c r="AH77" s="396">
        <v>9</v>
      </c>
      <c r="AI77" s="390">
        <v>0</v>
      </c>
      <c r="AJ77" s="391"/>
      <c r="AK77" s="389"/>
      <c r="AL77" s="389"/>
      <c r="AM77" s="389"/>
      <c r="AN77" s="392"/>
      <c r="AO77" s="960"/>
    </row>
    <row r="78" spans="1:52" s="103" customFormat="1">
      <c r="J78" s="80"/>
      <c r="AE78" s="581" t="s">
        <v>2160</v>
      </c>
      <c r="AF78" s="389">
        <v>129</v>
      </c>
      <c r="AG78" s="394">
        <v>10002</v>
      </c>
      <c r="AH78" s="396">
        <v>9</v>
      </c>
      <c r="AI78" s="390">
        <v>0</v>
      </c>
      <c r="AJ78" s="391"/>
      <c r="AK78" s="389"/>
      <c r="AL78" s="389"/>
      <c r="AM78" s="389"/>
      <c r="AN78" s="392"/>
      <c r="AO78" s="960"/>
      <c r="AP78" s="107"/>
      <c r="AQ78" s="107"/>
      <c r="AR78" s="107"/>
      <c r="AS78" s="107"/>
      <c r="AT78" s="107"/>
      <c r="AU78" s="107"/>
      <c r="AV78" s="107"/>
      <c r="AW78" s="107"/>
      <c r="AX78" s="107"/>
      <c r="AY78" s="107"/>
      <c r="AZ78" s="107"/>
    </row>
    <row r="79" spans="1:52" s="103" customFormat="1">
      <c r="J79" s="80"/>
      <c r="AE79" s="398" t="s">
        <v>2130</v>
      </c>
      <c r="AF79" s="389" t="s">
        <v>2130</v>
      </c>
      <c r="AG79" s="389" t="s">
        <v>2130</v>
      </c>
      <c r="AH79" s="389" t="s">
        <v>2130</v>
      </c>
      <c r="AI79" s="390" t="s">
        <v>2130</v>
      </c>
      <c r="AJ79" s="129"/>
      <c r="AK79" s="389"/>
      <c r="AL79" s="394"/>
      <c r="AM79" s="389"/>
      <c r="AN79" s="392"/>
      <c r="AO79" s="960"/>
      <c r="AP79" s="107"/>
      <c r="AQ79" s="107"/>
      <c r="AR79" s="107"/>
      <c r="AS79" s="107"/>
      <c r="AT79" s="107"/>
      <c r="AU79" s="107"/>
      <c r="AV79" s="107"/>
      <c r="AW79" s="107"/>
      <c r="AX79" s="107"/>
      <c r="AY79" s="107"/>
      <c r="AZ79" s="107"/>
    </row>
    <row r="80" spans="1:52" s="103" customFormat="1">
      <c r="J80" s="80"/>
      <c r="AE80" s="398" t="s">
        <v>2130</v>
      </c>
      <c r="AF80" s="389" t="s">
        <v>2130</v>
      </c>
      <c r="AG80" s="389" t="s">
        <v>2130</v>
      </c>
      <c r="AH80" s="389" t="s">
        <v>2130</v>
      </c>
      <c r="AI80" s="390" t="s">
        <v>2130</v>
      </c>
      <c r="AJ80" s="129"/>
      <c r="AK80" s="389"/>
      <c r="AL80" s="394"/>
      <c r="AM80" s="389"/>
      <c r="AN80" s="392"/>
      <c r="AO80" s="960"/>
      <c r="AP80" s="107"/>
      <c r="AQ80" s="107"/>
      <c r="AR80" s="107"/>
      <c r="AS80" s="107"/>
      <c r="AT80" s="107"/>
      <c r="AU80" s="107"/>
      <c r="AV80" s="107"/>
      <c r="AW80" s="107"/>
      <c r="AX80" s="107"/>
      <c r="AY80" s="107"/>
      <c r="AZ80" s="107"/>
    </row>
    <row r="81" spans="1:52" s="103" customFormat="1">
      <c r="J81" s="80"/>
      <c r="AE81" s="581" t="s">
        <v>2159</v>
      </c>
      <c r="AF81" s="389">
        <v>1</v>
      </c>
      <c r="AG81" s="389">
        <v>10003</v>
      </c>
      <c r="AH81" s="389">
        <v>6</v>
      </c>
      <c r="AI81" s="390">
        <v>0</v>
      </c>
      <c r="AJ81" s="129"/>
      <c r="AK81" s="389"/>
      <c r="AL81" s="394"/>
      <c r="AM81" s="389"/>
      <c r="AN81" s="392"/>
      <c r="AO81" s="960"/>
      <c r="AP81" s="107"/>
      <c r="AQ81" s="107"/>
      <c r="AR81" s="107"/>
      <c r="AS81" s="107"/>
      <c r="AT81" s="107"/>
      <c r="AU81" s="107"/>
      <c r="AV81" s="107"/>
      <c r="AW81" s="107"/>
      <c r="AX81" s="107"/>
      <c r="AY81" s="107"/>
      <c r="AZ81" s="107"/>
    </row>
    <row r="82" spans="1:52" s="103" customFormat="1">
      <c r="J82" s="80"/>
      <c r="AE82" s="398"/>
      <c r="AF82" s="389"/>
      <c r="AG82" s="389"/>
      <c r="AH82" s="389"/>
      <c r="AI82" s="390"/>
      <c r="AJ82" s="129" t="s">
        <v>2168</v>
      </c>
      <c r="AK82" s="389">
        <v>1</v>
      </c>
      <c r="AL82" s="579">
        <v>10009</v>
      </c>
      <c r="AM82" s="389">
        <v>4</v>
      </c>
      <c r="AN82" s="392">
        <v>0</v>
      </c>
      <c r="AO82" s="960"/>
      <c r="AP82" s="107"/>
      <c r="AQ82" s="107"/>
      <c r="AR82" s="107"/>
      <c r="AS82" s="107"/>
      <c r="AT82" s="107"/>
      <c r="AU82" s="107"/>
      <c r="AV82" s="107"/>
      <c r="AW82" s="107"/>
      <c r="AX82" s="107"/>
      <c r="AY82" s="107"/>
      <c r="AZ82" s="107"/>
    </row>
    <row r="83" spans="1:52" s="103" customFormat="1">
      <c r="J83" s="80"/>
      <c r="AE83" s="398"/>
      <c r="AF83" s="389"/>
      <c r="AG83" s="389"/>
      <c r="AH83" s="389"/>
      <c r="AI83" s="390"/>
      <c r="AJ83" s="129" t="s">
        <v>2130</v>
      </c>
      <c r="AK83" s="389" t="s">
        <v>2131</v>
      </c>
      <c r="AL83" s="394" t="s">
        <v>2130</v>
      </c>
      <c r="AM83" s="389" t="s">
        <v>2130</v>
      </c>
      <c r="AN83" s="392" t="s">
        <v>2130</v>
      </c>
      <c r="AO83" s="960"/>
      <c r="AP83" s="107"/>
      <c r="AQ83" s="107"/>
      <c r="AR83" s="107"/>
      <c r="AS83" s="107"/>
      <c r="AT83" s="107"/>
      <c r="AU83" s="107"/>
      <c r="AV83" s="107"/>
      <c r="AW83" s="107"/>
      <c r="AX83" s="107"/>
      <c r="AY83" s="107"/>
      <c r="AZ83" s="107"/>
    </row>
    <row r="84" spans="1:52">
      <c r="A84" s="103"/>
      <c r="B84" s="103"/>
      <c r="C84" s="103"/>
      <c r="D84" s="103"/>
      <c r="E84" s="103"/>
      <c r="F84" s="103"/>
      <c r="G84" s="103"/>
      <c r="H84" s="103"/>
      <c r="I84" s="103"/>
      <c r="AE84" s="398"/>
      <c r="AF84" s="389"/>
      <c r="AG84" s="389"/>
      <c r="AH84" s="389"/>
      <c r="AI84" s="390"/>
      <c r="AJ84" s="129" t="s">
        <v>2130</v>
      </c>
      <c r="AK84" s="389" t="s">
        <v>2131</v>
      </c>
      <c r="AL84" s="394" t="s">
        <v>2130</v>
      </c>
      <c r="AM84" s="389" t="s">
        <v>2130</v>
      </c>
      <c r="AN84" s="392" t="s">
        <v>2130</v>
      </c>
      <c r="AO84" s="960"/>
    </row>
    <row r="85" spans="1:52" s="103" customFormat="1">
      <c r="J85" s="80"/>
      <c r="AE85" s="398"/>
      <c r="AF85" s="389"/>
      <c r="AG85" s="389"/>
      <c r="AH85" s="389"/>
      <c r="AI85" s="390"/>
      <c r="AJ85" s="129" t="s">
        <v>2167</v>
      </c>
      <c r="AK85" s="389">
        <v>201</v>
      </c>
      <c r="AL85" s="394">
        <v>10009</v>
      </c>
      <c r="AM85" s="389">
        <v>4</v>
      </c>
      <c r="AN85" s="392">
        <v>0</v>
      </c>
      <c r="AO85" s="960"/>
      <c r="AP85" s="107"/>
      <c r="AQ85" s="107"/>
      <c r="AR85" s="107"/>
      <c r="AS85" s="107"/>
      <c r="AT85" s="107"/>
      <c r="AU85" s="107"/>
      <c r="AV85" s="107"/>
      <c r="AW85" s="107"/>
      <c r="AX85" s="107"/>
      <c r="AY85" s="107"/>
      <c r="AZ85" s="107"/>
    </row>
    <row r="86" spans="1:52" ht="17.25" thickBot="1">
      <c r="A86" s="103"/>
      <c r="B86" s="103"/>
      <c r="C86" s="103"/>
      <c r="D86" s="103"/>
      <c r="E86" s="103"/>
      <c r="F86" s="103"/>
      <c r="G86" s="103"/>
      <c r="H86" s="103"/>
      <c r="I86" s="103"/>
      <c r="AE86" s="130"/>
      <c r="AF86" s="385"/>
      <c r="AG86" s="385"/>
      <c r="AH86" s="385"/>
      <c r="AI86" s="386"/>
      <c r="AJ86" s="131" t="s">
        <v>2166</v>
      </c>
      <c r="AK86" s="385">
        <v>202</v>
      </c>
      <c r="AL86" s="393">
        <v>10009</v>
      </c>
      <c r="AM86" s="385">
        <v>6</v>
      </c>
      <c r="AN86" s="387">
        <v>0</v>
      </c>
      <c r="AO86" s="961"/>
    </row>
  </sheetData>
  <sheetProtection password="B2DF" sheet="1" objects="1" scenarios="1"/>
  <protectedRanges>
    <protectedRange sqref="I1:I1048576 S1:S1048576 AC1:AC1048576 AO1:AO1048576" name="Range1"/>
  </protectedRanges>
  <mergeCells count="55">
    <mergeCell ref="AO69:AO86"/>
    <mergeCell ref="Y67:AB67"/>
    <mergeCell ref="AE67:AI67"/>
    <mergeCell ref="AJ67:AN67"/>
    <mergeCell ref="AC69:AC73"/>
    <mergeCell ref="O67:R67"/>
    <mergeCell ref="U67:X67"/>
    <mergeCell ref="AO38:AO63"/>
    <mergeCell ref="A66:H66"/>
    <mergeCell ref="K66:R66"/>
    <mergeCell ref="U66:AB66"/>
    <mergeCell ref="AE66:AN66"/>
    <mergeCell ref="AE36:AI36"/>
    <mergeCell ref="AJ36:AN36"/>
    <mergeCell ref="I38:I45"/>
    <mergeCell ref="S38:S45"/>
    <mergeCell ref="AC38:AC45"/>
    <mergeCell ref="Y36:AB36"/>
    <mergeCell ref="AO11:AO32"/>
    <mergeCell ref="A35:H35"/>
    <mergeCell ref="K35:R35"/>
    <mergeCell ref="U35:AB35"/>
    <mergeCell ref="AE35:AN35"/>
    <mergeCell ref="AC11:AC16"/>
    <mergeCell ref="A36:D36"/>
    <mergeCell ref="E36:H36"/>
    <mergeCell ref="K36:N36"/>
    <mergeCell ref="O36:R36"/>
    <mergeCell ref="U36:X36"/>
    <mergeCell ref="U9:X9"/>
    <mergeCell ref="AE5:AO5"/>
    <mergeCell ref="A8:H8"/>
    <mergeCell ref="K8:R8"/>
    <mergeCell ref="U8:AB8"/>
    <mergeCell ref="AE8:AN8"/>
    <mergeCell ref="U5:AC5"/>
    <mergeCell ref="Y9:AB9"/>
    <mergeCell ref="AE9:AI9"/>
    <mergeCell ref="AJ9:AN9"/>
    <mergeCell ref="S69:S73"/>
    <mergeCell ref="I69:I73"/>
    <mergeCell ref="A1:S1"/>
    <mergeCell ref="A2:T2"/>
    <mergeCell ref="A3:J3"/>
    <mergeCell ref="A5:J5"/>
    <mergeCell ref="K5:T5"/>
    <mergeCell ref="A9:D9"/>
    <mergeCell ref="E9:H9"/>
    <mergeCell ref="K9:N9"/>
    <mergeCell ref="O9:R9"/>
    <mergeCell ref="I11:I16"/>
    <mergeCell ref="S11:S16"/>
    <mergeCell ref="A67:D67"/>
    <mergeCell ref="E67:H67"/>
    <mergeCell ref="K67:N67"/>
  </mergeCells>
  <phoneticPr fontId="4"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85" zoomScaleNormal="85" workbookViewId="0">
      <selection activeCell="G13" sqref="G13"/>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13.140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1953</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893</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419</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384"/>
      <c r="B4" s="384"/>
      <c r="C4" s="384"/>
      <c r="D4" s="384"/>
      <c r="E4" s="384"/>
      <c r="F4" s="384"/>
      <c r="G4" s="384"/>
      <c r="H4" s="384"/>
      <c r="I4" s="384"/>
      <c r="J4" s="382"/>
      <c r="K4" s="382"/>
      <c r="L4" s="382"/>
      <c r="M4" s="382"/>
      <c r="N4" s="382"/>
      <c r="O4" s="382"/>
      <c r="P4" s="382"/>
      <c r="Q4" s="382"/>
      <c r="R4" s="382"/>
      <c r="S4" s="382"/>
      <c r="T4" s="382"/>
      <c r="U4" s="1"/>
      <c r="V4" s="1"/>
      <c r="W4" s="1"/>
      <c r="X4" s="1"/>
      <c r="Y4" s="1"/>
      <c r="Z4" s="1"/>
      <c r="AA4" s="1"/>
      <c r="AB4" s="1"/>
      <c r="AC4" s="1"/>
      <c r="AD4" s="1"/>
      <c r="AE4" s="1"/>
      <c r="AF4" s="1"/>
      <c r="AG4" s="1"/>
      <c r="AH4" s="1"/>
      <c r="AI4" s="1"/>
      <c r="AJ4" s="1"/>
      <c r="AK4" s="1"/>
      <c r="AL4" s="1"/>
      <c r="AM4" s="1"/>
      <c r="AN4" s="1"/>
      <c r="AO4" s="1"/>
    </row>
    <row r="5" spans="1:41" s="77" customFormat="1" ht="15">
      <c r="A5" s="930" t="s">
        <v>1954</v>
      </c>
      <c r="B5" s="930"/>
      <c r="C5" s="930"/>
      <c r="D5" s="930"/>
      <c r="E5" s="930"/>
      <c r="F5" s="930"/>
      <c r="G5" s="930"/>
      <c r="H5" s="930"/>
      <c r="I5" s="930"/>
      <c r="J5" s="930"/>
      <c r="K5" s="930" t="s">
        <v>1955</v>
      </c>
      <c r="L5" s="930"/>
      <c r="M5" s="930"/>
      <c r="N5" s="930"/>
      <c r="O5" s="930"/>
      <c r="P5" s="930"/>
      <c r="Q5" s="930"/>
      <c r="R5" s="930"/>
      <c r="S5" s="930"/>
      <c r="T5" s="930"/>
      <c r="U5" s="930" t="s">
        <v>1956</v>
      </c>
      <c r="V5" s="930"/>
      <c r="W5" s="930"/>
      <c r="X5" s="930"/>
      <c r="Y5" s="930"/>
      <c r="Z5" s="930"/>
      <c r="AA5" s="930"/>
      <c r="AB5" s="930"/>
      <c r="AC5" s="930"/>
      <c r="AD5" s="75"/>
      <c r="AE5" s="930" t="s">
        <v>1957</v>
      </c>
      <c r="AF5" s="930"/>
      <c r="AG5" s="930"/>
      <c r="AH5" s="930"/>
      <c r="AI5" s="930"/>
      <c r="AJ5" s="930"/>
      <c r="AK5" s="930"/>
      <c r="AL5" s="930"/>
      <c r="AM5" s="930"/>
      <c r="AN5" s="930"/>
      <c r="AO5" s="930"/>
    </row>
    <row r="6" spans="1:41" s="658" customFormat="1" ht="15.75">
      <c r="A6" s="656"/>
      <c r="B6" s="656"/>
      <c r="C6" s="656"/>
      <c r="D6" s="656"/>
      <c r="E6" s="656"/>
      <c r="F6" s="656"/>
      <c r="G6" s="656"/>
      <c r="H6" s="656"/>
      <c r="I6" s="657"/>
      <c r="K6" s="656"/>
      <c r="L6" s="656"/>
      <c r="M6" s="656"/>
      <c r="N6" s="656"/>
      <c r="O6" s="656"/>
      <c r="P6" s="656"/>
      <c r="Q6" s="656"/>
      <c r="R6" s="656"/>
      <c r="S6" s="657"/>
      <c r="U6" s="656"/>
      <c r="V6" s="656"/>
      <c r="W6" s="656"/>
      <c r="X6" s="656"/>
      <c r="Y6" s="656"/>
      <c r="Z6" s="656"/>
      <c r="AA6" s="656"/>
      <c r="AB6" s="656"/>
      <c r="AC6" s="657"/>
      <c r="AE6" s="656"/>
      <c r="AF6" s="656"/>
      <c r="AG6" s="656"/>
      <c r="AH6" s="656"/>
      <c r="AI6" s="656"/>
      <c r="AJ6" s="656"/>
      <c r="AK6" s="656"/>
      <c r="AL6" s="656"/>
      <c r="AM6" s="656"/>
      <c r="AN6" s="656"/>
      <c r="AO6" s="657"/>
    </row>
    <row r="7" spans="1:41" s="658" customFormat="1" thickBot="1"/>
    <row r="8" spans="1:41" s="82" customFormat="1" thickBot="1">
      <c r="A8" s="1005" t="s">
        <v>424</v>
      </c>
      <c r="B8" s="1006"/>
      <c r="C8" s="1006"/>
      <c r="D8" s="1006"/>
      <c r="E8" s="1006"/>
      <c r="F8" s="1006"/>
      <c r="G8" s="1006"/>
      <c r="H8" s="1007"/>
      <c r="J8" s="80"/>
      <c r="K8" s="1005" t="s">
        <v>1930</v>
      </c>
      <c r="L8" s="1006"/>
      <c r="M8" s="1006"/>
      <c r="N8" s="1006"/>
      <c r="O8" s="1006"/>
      <c r="P8" s="1006"/>
      <c r="Q8" s="1006"/>
      <c r="R8" s="1007"/>
      <c r="S8" s="80"/>
      <c r="T8" s="80"/>
      <c r="U8" s="1005" t="s">
        <v>1958</v>
      </c>
      <c r="V8" s="1006"/>
      <c r="W8" s="1006"/>
      <c r="X8" s="1006"/>
      <c r="Y8" s="1006"/>
      <c r="Z8" s="1006"/>
      <c r="AA8" s="1006"/>
      <c r="AB8" s="1007"/>
      <c r="AC8" s="80"/>
      <c r="AD8" s="80"/>
      <c r="AE8" s="1005" t="s">
        <v>1959</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2123</v>
      </c>
      <c r="J9" s="80"/>
      <c r="K9" s="978" t="s">
        <v>428</v>
      </c>
      <c r="L9" s="958"/>
      <c r="M9" s="958"/>
      <c r="N9" s="979"/>
      <c r="O9" s="956" t="s">
        <v>429</v>
      </c>
      <c r="P9" s="957"/>
      <c r="Q9" s="958"/>
      <c r="R9" s="959"/>
      <c r="S9" s="83" t="s">
        <v>2127</v>
      </c>
      <c r="T9" s="80"/>
      <c r="U9" s="978" t="s">
        <v>428</v>
      </c>
      <c r="V9" s="958"/>
      <c r="W9" s="958"/>
      <c r="X9" s="979"/>
      <c r="Y9" s="956" t="s">
        <v>429</v>
      </c>
      <c r="Z9" s="957"/>
      <c r="AA9" s="958"/>
      <c r="AB9" s="959"/>
      <c r="AC9" s="83" t="s">
        <v>2120</v>
      </c>
      <c r="AD9" s="80"/>
      <c r="AE9" s="978" t="s">
        <v>428</v>
      </c>
      <c r="AF9" s="958"/>
      <c r="AG9" s="958"/>
      <c r="AH9" s="979"/>
      <c r="AI9" s="1078"/>
      <c r="AJ9" s="956" t="s">
        <v>1960</v>
      </c>
      <c r="AK9" s="957"/>
      <c r="AL9" s="958"/>
      <c r="AM9" s="958"/>
      <c r="AN9" s="959"/>
      <c r="AO9" s="83" t="s">
        <v>2123</v>
      </c>
    </row>
    <row r="10" spans="1:41" s="82" customFormat="1" ht="63.75" thickBot="1">
      <c r="A10" s="84" t="s">
        <v>1961</v>
      </c>
      <c r="B10" s="85" t="s">
        <v>304</v>
      </c>
      <c r="C10" s="85" t="s">
        <v>434</v>
      </c>
      <c r="D10" s="85" t="s">
        <v>1962</v>
      </c>
      <c r="E10" s="86" t="s">
        <v>436</v>
      </c>
      <c r="F10" s="85" t="s">
        <v>304</v>
      </c>
      <c r="G10" s="85" t="s">
        <v>434</v>
      </c>
      <c r="H10" s="87" t="s">
        <v>437</v>
      </c>
      <c r="I10" s="88" t="s">
        <v>2036</v>
      </c>
      <c r="J10" s="80"/>
      <c r="K10" s="179" t="s">
        <v>436</v>
      </c>
      <c r="L10" s="136" t="s">
        <v>304</v>
      </c>
      <c r="M10" s="136" t="s">
        <v>1963</v>
      </c>
      <c r="N10" s="167" t="s">
        <v>437</v>
      </c>
      <c r="O10" s="180" t="s">
        <v>436</v>
      </c>
      <c r="P10" s="136" t="s">
        <v>304</v>
      </c>
      <c r="Q10" s="136" t="s">
        <v>1963</v>
      </c>
      <c r="R10" s="192" t="s">
        <v>437</v>
      </c>
      <c r="S10" s="88" t="s">
        <v>2036</v>
      </c>
      <c r="T10" s="80"/>
      <c r="U10" s="179" t="s">
        <v>436</v>
      </c>
      <c r="V10" s="136" t="s">
        <v>304</v>
      </c>
      <c r="W10" s="136" t="s">
        <v>1963</v>
      </c>
      <c r="X10" s="167" t="s">
        <v>437</v>
      </c>
      <c r="Y10" s="180" t="s">
        <v>436</v>
      </c>
      <c r="Z10" s="136" t="s">
        <v>304</v>
      </c>
      <c r="AA10" s="136" t="s">
        <v>1963</v>
      </c>
      <c r="AB10" s="192" t="s">
        <v>437</v>
      </c>
      <c r="AC10" s="88" t="s">
        <v>2036</v>
      </c>
      <c r="AD10" s="80"/>
      <c r="AE10" s="171" t="s">
        <v>1964</v>
      </c>
      <c r="AF10" s="580" t="s">
        <v>1965</v>
      </c>
      <c r="AG10" s="580" t="s">
        <v>304</v>
      </c>
      <c r="AH10" s="570" t="s">
        <v>341</v>
      </c>
      <c r="AI10" s="146" t="s">
        <v>1966</v>
      </c>
      <c r="AJ10" s="135" t="s">
        <v>444</v>
      </c>
      <c r="AK10" s="136" t="s">
        <v>1965</v>
      </c>
      <c r="AL10" s="136" t="s">
        <v>304</v>
      </c>
      <c r="AM10" s="136" t="s">
        <v>341</v>
      </c>
      <c r="AN10" s="137" t="s">
        <v>446</v>
      </c>
      <c r="AO10" s="88" t="s">
        <v>2036</v>
      </c>
    </row>
    <row r="11" spans="1:41" s="82" customFormat="1" ht="15.75">
      <c r="A11" s="533">
        <v>2</v>
      </c>
      <c r="B11" s="175">
        <v>20.02</v>
      </c>
      <c r="C11" s="175">
        <v>201</v>
      </c>
      <c r="D11" s="175">
        <v>101</v>
      </c>
      <c r="E11" s="534"/>
      <c r="F11" s="175"/>
      <c r="G11" s="175"/>
      <c r="H11" s="535"/>
      <c r="I11" s="1119"/>
      <c r="J11" s="80"/>
      <c r="K11" s="533">
        <v>2</v>
      </c>
      <c r="L11" s="175">
        <v>20.02</v>
      </c>
      <c r="M11" s="175">
        <v>201</v>
      </c>
      <c r="N11" s="175">
        <v>101</v>
      </c>
      <c r="O11" s="534"/>
      <c r="P11" s="175"/>
      <c r="Q11" s="175"/>
      <c r="R11" s="535"/>
      <c r="S11" s="1119"/>
      <c r="T11" s="80"/>
      <c r="U11" s="533">
        <v>2</v>
      </c>
      <c r="V11" s="175">
        <v>20.02</v>
      </c>
      <c r="W11" s="175">
        <v>201</v>
      </c>
      <c r="X11" s="175">
        <v>101</v>
      </c>
      <c r="Y11" s="534"/>
      <c r="Z11" s="175"/>
      <c r="AA11" s="175"/>
      <c r="AB11" s="535"/>
      <c r="AC11" s="1119"/>
      <c r="AD11" s="80"/>
      <c r="AE11" s="149" t="s">
        <v>2173</v>
      </c>
      <c r="AF11" s="584">
        <v>186</v>
      </c>
      <c r="AG11" s="543">
        <v>20.02</v>
      </c>
      <c r="AH11" s="584">
        <v>2</v>
      </c>
      <c r="AI11" s="659">
        <v>0</v>
      </c>
      <c r="AJ11" s="539"/>
      <c r="AK11" s="540"/>
      <c r="AL11" s="540"/>
      <c r="AM11" s="540"/>
      <c r="AN11" s="541"/>
      <c r="AO11" s="998"/>
    </row>
    <row r="12" spans="1:41">
      <c r="A12" s="577">
        <v>1</v>
      </c>
      <c r="B12" s="573">
        <v>20.03</v>
      </c>
      <c r="C12" s="573">
        <v>506</v>
      </c>
      <c r="D12" s="573">
        <v>85</v>
      </c>
      <c r="E12" s="572"/>
      <c r="F12" s="573"/>
      <c r="G12" s="573"/>
      <c r="H12" s="574"/>
      <c r="I12" s="1009"/>
      <c r="K12" s="577">
        <v>1</v>
      </c>
      <c r="L12" s="573">
        <v>20.03</v>
      </c>
      <c r="M12" s="573">
        <v>506</v>
      </c>
      <c r="N12" s="573">
        <v>85</v>
      </c>
      <c r="O12" s="572"/>
      <c r="P12" s="573"/>
      <c r="Q12" s="573"/>
      <c r="R12" s="574"/>
      <c r="S12" s="1009"/>
      <c r="U12" s="388">
        <v>1</v>
      </c>
      <c r="V12" s="389">
        <v>20.03</v>
      </c>
      <c r="W12" s="389">
        <v>506</v>
      </c>
      <c r="X12" s="389">
        <v>85</v>
      </c>
      <c r="Y12" s="391"/>
      <c r="Z12" s="389"/>
      <c r="AA12" s="389"/>
      <c r="AB12" s="392"/>
      <c r="AC12" s="1009"/>
      <c r="AE12" s="581" t="s">
        <v>2172</v>
      </c>
      <c r="AF12" s="573">
        <v>185</v>
      </c>
      <c r="AG12" s="579">
        <v>20.02</v>
      </c>
      <c r="AH12" s="573">
        <v>2</v>
      </c>
      <c r="AI12" s="578">
        <v>0</v>
      </c>
      <c r="AJ12" s="111"/>
      <c r="AK12" s="112"/>
      <c r="AL12" s="112"/>
      <c r="AM12" s="112"/>
      <c r="AN12" s="113"/>
      <c r="AO12" s="960"/>
    </row>
    <row r="13" spans="1:41">
      <c r="A13" s="577"/>
      <c r="B13" s="573"/>
      <c r="C13" s="573"/>
      <c r="D13" s="573"/>
      <c r="E13" s="572">
        <v>1</v>
      </c>
      <c r="F13" s="573">
        <v>20.04</v>
      </c>
      <c r="G13" s="573">
        <v>200</v>
      </c>
      <c r="H13" s="574">
        <v>50</v>
      </c>
      <c r="I13" s="1009"/>
      <c r="J13" s="80"/>
      <c r="K13" s="577"/>
      <c r="L13" s="573"/>
      <c r="M13" s="573"/>
      <c r="N13" s="573"/>
      <c r="O13" s="572">
        <v>1</v>
      </c>
      <c r="P13" s="573">
        <v>20.04</v>
      </c>
      <c r="Q13" s="573">
        <v>200</v>
      </c>
      <c r="R13" s="574">
        <v>50</v>
      </c>
      <c r="S13" s="1009"/>
      <c r="T13" s="80"/>
      <c r="U13" s="388"/>
      <c r="V13" s="389"/>
      <c r="W13" s="389"/>
      <c r="X13" s="389"/>
      <c r="Y13" s="391">
        <v>1</v>
      </c>
      <c r="Z13" s="389">
        <v>20.04</v>
      </c>
      <c r="AA13" s="389">
        <v>200</v>
      </c>
      <c r="AB13" s="392">
        <v>50</v>
      </c>
      <c r="AC13" s="1009"/>
      <c r="AD13" s="80"/>
      <c r="AE13" s="581" t="s">
        <v>2130</v>
      </c>
      <c r="AF13" s="573" t="s">
        <v>2130</v>
      </c>
      <c r="AG13" s="579" t="s">
        <v>2131</v>
      </c>
      <c r="AH13" s="573" t="s">
        <v>2130</v>
      </c>
      <c r="AI13" s="578" t="s">
        <v>2130</v>
      </c>
      <c r="AJ13" s="572"/>
      <c r="AK13" s="573"/>
      <c r="AL13" s="573"/>
      <c r="AM13" s="573"/>
      <c r="AN13" s="574"/>
      <c r="AO13" s="960"/>
    </row>
    <row r="14" spans="1:41" ht="17.25" thickBot="1">
      <c r="A14" s="575"/>
      <c r="B14" s="570"/>
      <c r="C14" s="570"/>
      <c r="D14" s="570"/>
      <c r="E14" s="569">
        <v>2</v>
      </c>
      <c r="F14" s="570">
        <v>20.07</v>
      </c>
      <c r="G14" s="570">
        <v>300</v>
      </c>
      <c r="H14" s="571">
        <v>100</v>
      </c>
      <c r="I14" s="1010"/>
      <c r="J14" s="80"/>
      <c r="K14" s="575"/>
      <c r="L14" s="570"/>
      <c r="M14" s="570"/>
      <c r="N14" s="570"/>
      <c r="O14" s="569">
        <v>2</v>
      </c>
      <c r="P14" s="570">
        <v>20.07</v>
      </c>
      <c r="Q14" s="570">
        <v>300</v>
      </c>
      <c r="R14" s="571">
        <v>100</v>
      </c>
      <c r="S14" s="1010"/>
      <c r="T14" s="80"/>
      <c r="U14" s="575"/>
      <c r="V14" s="570"/>
      <c r="W14" s="570"/>
      <c r="X14" s="570"/>
      <c r="Y14" s="569">
        <v>2</v>
      </c>
      <c r="Z14" s="570">
        <v>20.07</v>
      </c>
      <c r="AA14" s="570">
        <v>300</v>
      </c>
      <c r="AB14" s="571">
        <v>100</v>
      </c>
      <c r="AC14" s="1010"/>
      <c r="AD14" s="80"/>
      <c r="AE14" s="581" t="s">
        <v>2130</v>
      </c>
      <c r="AF14" s="573" t="s">
        <v>2130</v>
      </c>
      <c r="AG14" s="579" t="s">
        <v>2131</v>
      </c>
      <c r="AH14" s="573" t="s">
        <v>2130</v>
      </c>
      <c r="AI14" s="578" t="s">
        <v>2130</v>
      </c>
      <c r="AJ14" s="572"/>
      <c r="AK14" s="573"/>
      <c r="AL14" s="573"/>
      <c r="AM14" s="573"/>
      <c r="AN14" s="574"/>
      <c r="AO14" s="960"/>
    </row>
    <row r="15" spans="1:41">
      <c r="A15" s="128"/>
      <c r="B15" s="128"/>
      <c r="C15" s="128"/>
      <c r="D15" s="128"/>
      <c r="E15" s="128"/>
      <c r="F15" s="128"/>
      <c r="G15" s="128"/>
      <c r="H15" s="128"/>
      <c r="I15" s="205"/>
      <c r="J15" s="80"/>
      <c r="K15" s="128"/>
      <c r="L15" s="128"/>
      <c r="M15" s="128"/>
      <c r="N15" s="128"/>
      <c r="O15" s="128"/>
      <c r="P15" s="128"/>
      <c r="Q15" s="128"/>
      <c r="R15" s="128"/>
      <c r="S15" s="205"/>
      <c r="T15" s="80"/>
      <c r="U15" s="128"/>
      <c r="V15" s="128"/>
      <c r="W15" s="128"/>
      <c r="X15" s="128"/>
      <c r="Y15" s="128"/>
      <c r="Z15" s="128"/>
      <c r="AA15" s="128"/>
      <c r="AB15" s="128"/>
      <c r="AC15" s="205"/>
      <c r="AD15" s="80"/>
      <c r="AE15" s="581" t="s">
        <v>2171</v>
      </c>
      <c r="AF15" s="573">
        <v>1</v>
      </c>
      <c r="AG15" s="579">
        <v>20.03</v>
      </c>
      <c r="AH15" s="573">
        <v>2</v>
      </c>
      <c r="AI15" s="578">
        <v>0</v>
      </c>
      <c r="AJ15" s="129"/>
      <c r="AK15" s="573"/>
      <c r="AL15" s="573"/>
      <c r="AM15" s="573"/>
      <c r="AN15" s="574"/>
      <c r="AO15" s="960"/>
    </row>
    <row r="16" spans="1:41">
      <c r="A16" s="128"/>
      <c r="B16" s="128"/>
      <c r="C16" s="128"/>
      <c r="D16" s="128"/>
      <c r="E16" s="128"/>
      <c r="F16" s="128"/>
      <c r="G16" s="128"/>
      <c r="H16" s="128"/>
      <c r="I16" s="205"/>
      <c r="J16" s="80"/>
      <c r="K16" s="128"/>
      <c r="L16" s="128"/>
      <c r="M16" s="128"/>
      <c r="N16" s="128"/>
      <c r="O16" s="128"/>
      <c r="P16" s="128"/>
      <c r="Q16" s="128"/>
      <c r="R16" s="128"/>
      <c r="S16" s="205"/>
      <c r="T16" s="80"/>
      <c r="U16" s="128"/>
      <c r="V16" s="128"/>
      <c r="W16" s="128"/>
      <c r="X16" s="128"/>
      <c r="Y16" s="128"/>
      <c r="Z16" s="128"/>
      <c r="AA16" s="128"/>
      <c r="AB16" s="128"/>
      <c r="AC16" s="205"/>
      <c r="AD16" s="80"/>
      <c r="AE16" s="581"/>
      <c r="AF16" s="573"/>
      <c r="AG16" s="579"/>
      <c r="AH16" s="573"/>
      <c r="AI16" s="578"/>
      <c r="AJ16" s="129" t="s">
        <v>2176</v>
      </c>
      <c r="AK16" s="573">
        <v>1</v>
      </c>
      <c r="AL16" s="573">
        <v>20.04</v>
      </c>
      <c r="AM16" s="573">
        <v>4</v>
      </c>
      <c r="AN16" s="574">
        <v>0</v>
      </c>
      <c r="AO16" s="960"/>
    </row>
    <row r="17" spans="1:52">
      <c r="A17" s="128"/>
      <c r="B17" s="128"/>
      <c r="C17" s="128"/>
      <c r="D17" s="128"/>
      <c r="E17" s="128"/>
      <c r="F17" s="128"/>
      <c r="G17" s="128"/>
      <c r="H17" s="128"/>
      <c r="I17" s="205"/>
      <c r="J17" s="80"/>
      <c r="K17" s="128"/>
      <c r="L17" s="128"/>
      <c r="M17" s="128"/>
      <c r="N17" s="128"/>
      <c r="O17" s="128"/>
      <c r="P17" s="128"/>
      <c r="Q17" s="128"/>
      <c r="R17" s="128"/>
      <c r="S17" s="205"/>
      <c r="T17" s="80"/>
      <c r="U17" s="128"/>
      <c r="V17" s="128"/>
      <c r="W17" s="128"/>
      <c r="X17" s="128"/>
      <c r="Y17" s="128"/>
      <c r="Z17" s="128"/>
      <c r="AA17" s="128"/>
      <c r="AB17" s="128"/>
      <c r="AC17" s="205"/>
      <c r="AD17" s="80"/>
      <c r="AE17" s="581"/>
      <c r="AF17" s="573"/>
      <c r="AG17" s="579"/>
      <c r="AH17" s="573"/>
      <c r="AI17" s="578"/>
      <c r="AJ17" s="129" t="s">
        <v>2130</v>
      </c>
      <c r="AK17" s="573" t="s">
        <v>2130</v>
      </c>
      <c r="AL17" s="573" t="s">
        <v>2131</v>
      </c>
      <c r="AM17" s="573" t="s">
        <v>2130</v>
      </c>
      <c r="AN17" s="574" t="s">
        <v>2130</v>
      </c>
      <c r="AO17" s="960"/>
    </row>
    <row r="18" spans="1:52" s="103" customFormat="1">
      <c r="A18" s="128"/>
      <c r="B18" s="128"/>
      <c r="C18" s="128"/>
      <c r="D18" s="128"/>
      <c r="E18" s="128"/>
      <c r="F18" s="128"/>
      <c r="G18" s="128"/>
      <c r="H18" s="128"/>
      <c r="I18" s="205"/>
      <c r="J18" s="80"/>
      <c r="K18" s="128"/>
      <c r="L18" s="128"/>
      <c r="M18" s="128"/>
      <c r="N18" s="128"/>
      <c r="O18" s="128"/>
      <c r="P18" s="128"/>
      <c r="Q18" s="128"/>
      <c r="R18" s="128"/>
      <c r="S18" s="205"/>
      <c r="U18" s="128"/>
      <c r="V18" s="128"/>
      <c r="W18" s="128"/>
      <c r="X18" s="128"/>
      <c r="Y18" s="128"/>
      <c r="Z18" s="128"/>
      <c r="AA18" s="128"/>
      <c r="AB18" s="128"/>
      <c r="AC18" s="205"/>
      <c r="AE18" s="581"/>
      <c r="AF18" s="573"/>
      <c r="AG18" s="579"/>
      <c r="AH18" s="573"/>
      <c r="AI18" s="578"/>
      <c r="AJ18" s="129" t="s">
        <v>2130</v>
      </c>
      <c r="AK18" s="573" t="s">
        <v>2130</v>
      </c>
      <c r="AL18" s="573" t="s">
        <v>2131</v>
      </c>
      <c r="AM18" s="573" t="s">
        <v>2130</v>
      </c>
      <c r="AN18" s="574" t="s">
        <v>2130</v>
      </c>
      <c r="AO18" s="960"/>
      <c r="AP18" s="107"/>
      <c r="AQ18" s="107"/>
      <c r="AR18" s="107"/>
      <c r="AS18" s="107"/>
      <c r="AT18" s="107"/>
      <c r="AU18" s="107"/>
      <c r="AV18" s="107"/>
      <c r="AW18" s="107"/>
      <c r="AX18" s="107"/>
      <c r="AY18" s="107"/>
      <c r="AZ18" s="107"/>
    </row>
    <row r="19" spans="1:52" s="103" customFormat="1">
      <c r="A19" s="128"/>
      <c r="B19" s="128"/>
      <c r="C19" s="128"/>
      <c r="D19" s="128"/>
      <c r="E19" s="128"/>
      <c r="F19" s="128"/>
      <c r="G19" s="128"/>
      <c r="H19" s="128"/>
      <c r="I19" s="205"/>
      <c r="J19" s="80"/>
      <c r="K19" s="128"/>
      <c r="L19" s="128"/>
      <c r="M19" s="128"/>
      <c r="N19" s="128"/>
      <c r="O19" s="128"/>
      <c r="P19" s="128"/>
      <c r="Q19" s="128"/>
      <c r="R19" s="128"/>
      <c r="S19" s="205"/>
      <c r="U19" s="128"/>
      <c r="V19" s="128"/>
      <c r="W19" s="128"/>
      <c r="X19" s="128"/>
      <c r="Y19" s="128"/>
      <c r="Z19" s="128"/>
      <c r="AA19" s="128"/>
      <c r="AB19" s="128"/>
      <c r="AC19" s="205"/>
      <c r="AE19" s="581"/>
      <c r="AF19" s="573"/>
      <c r="AG19" s="579"/>
      <c r="AH19" s="573"/>
      <c r="AI19" s="578"/>
      <c r="AJ19" s="129" t="s">
        <v>2175</v>
      </c>
      <c r="AK19" s="573">
        <v>149</v>
      </c>
      <c r="AL19" s="573">
        <v>20.07</v>
      </c>
      <c r="AM19" s="573">
        <v>3</v>
      </c>
      <c r="AN19" s="574">
        <v>0</v>
      </c>
      <c r="AO19" s="960"/>
      <c r="AP19" s="107"/>
      <c r="AQ19" s="107"/>
      <c r="AR19" s="107"/>
      <c r="AS19" s="107"/>
      <c r="AT19" s="107"/>
      <c r="AU19" s="107"/>
      <c r="AV19" s="107"/>
      <c r="AW19" s="107"/>
      <c r="AX19" s="107"/>
      <c r="AY19" s="107"/>
      <c r="AZ19" s="107"/>
    </row>
    <row r="20" spans="1:52" s="103" customFormat="1" ht="17.25" thickBot="1">
      <c r="A20" s="128"/>
      <c r="B20" s="128"/>
      <c r="C20" s="128"/>
      <c r="D20" s="128"/>
      <c r="E20" s="128"/>
      <c r="F20" s="128"/>
      <c r="G20" s="128"/>
      <c r="H20" s="128"/>
      <c r="I20" s="205"/>
      <c r="J20" s="80"/>
      <c r="K20" s="128"/>
      <c r="L20" s="128"/>
      <c r="M20" s="128"/>
      <c r="N20" s="128"/>
      <c r="O20" s="128"/>
      <c r="P20" s="128"/>
      <c r="Q20" s="128"/>
      <c r="R20" s="128"/>
      <c r="S20" s="205"/>
      <c r="U20" s="128"/>
      <c r="V20" s="128"/>
      <c r="W20" s="128"/>
      <c r="X20" s="128"/>
      <c r="Y20" s="128"/>
      <c r="Z20" s="128"/>
      <c r="AA20" s="128"/>
      <c r="AB20" s="128"/>
      <c r="AC20" s="205"/>
      <c r="AE20" s="130"/>
      <c r="AF20" s="570"/>
      <c r="AG20" s="568"/>
      <c r="AH20" s="570"/>
      <c r="AI20" s="576"/>
      <c r="AJ20" s="131" t="s">
        <v>2174</v>
      </c>
      <c r="AK20" s="570">
        <v>150</v>
      </c>
      <c r="AL20" s="570">
        <v>20.07</v>
      </c>
      <c r="AM20" s="570">
        <v>3</v>
      </c>
      <c r="AN20" s="571">
        <v>0</v>
      </c>
      <c r="AO20" s="961"/>
      <c r="AP20" s="107"/>
      <c r="AQ20" s="107"/>
      <c r="AR20" s="107"/>
      <c r="AS20" s="107"/>
      <c r="AT20" s="107"/>
      <c r="AU20" s="107"/>
      <c r="AV20" s="107"/>
      <c r="AW20" s="107"/>
      <c r="AX20" s="107"/>
      <c r="AY20" s="107"/>
      <c r="AZ20" s="107"/>
    </row>
    <row r="21" spans="1:52" s="658" customFormat="1" ht="15.75">
      <c r="A21" s="656"/>
      <c r="B21" s="656"/>
      <c r="C21" s="656"/>
      <c r="D21" s="656"/>
      <c r="E21" s="656"/>
      <c r="F21" s="656"/>
      <c r="G21" s="656"/>
      <c r="H21" s="656"/>
      <c r="I21" s="657"/>
      <c r="K21" s="656"/>
      <c r="L21" s="656"/>
      <c r="M21" s="656"/>
      <c r="N21" s="656"/>
      <c r="O21" s="656"/>
      <c r="P21" s="656"/>
      <c r="Q21" s="656"/>
      <c r="R21" s="656"/>
      <c r="S21" s="657"/>
      <c r="U21" s="656"/>
      <c r="V21" s="656"/>
      <c r="W21" s="656"/>
      <c r="X21" s="656"/>
      <c r="Y21" s="656"/>
      <c r="Z21" s="656"/>
      <c r="AA21" s="656"/>
      <c r="AB21" s="656"/>
      <c r="AC21" s="657"/>
      <c r="AE21" s="656"/>
      <c r="AF21" s="656"/>
      <c r="AG21" s="656"/>
      <c r="AH21" s="656"/>
      <c r="AI21" s="656"/>
      <c r="AJ21" s="656"/>
      <c r="AK21" s="656"/>
      <c r="AL21" s="656"/>
      <c r="AM21" s="656"/>
      <c r="AN21" s="656"/>
      <c r="AO21" s="657"/>
    </row>
    <row r="22" spans="1:52" s="658" customFormat="1" thickBot="1"/>
    <row r="23" spans="1:52" s="82" customFormat="1" thickBot="1">
      <c r="A23" s="1005" t="s">
        <v>1967</v>
      </c>
      <c r="B23" s="1006"/>
      <c r="C23" s="1006"/>
      <c r="D23" s="1006"/>
      <c r="E23" s="1006"/>
      <c r="F23" s="1006"/>
      <c r="G23" s="1006"/>
      <c r="H23" s="1007"/>
      <c r="J23" s="80"/>
      <c r="K23" s="1005" t="s">
        <v>1941</v>
      </c>
      <c r="L23" s="1006"/>
      <c r="M23" s="1006"/>
      <c r="N23" s="1006"/>
      <c r="O23" s="1006"/>
      <c r="P23" s="1006"/>
      <c r="Q23" s="1006"/>
      <c r="R23" s="1007"/>
      <c r="S23" s="80"/>
      <c r="T23" s="80"/>
      <c r="U23" s="1005" t="s">
        <v>1942</v>
      </c>
      <c r="V23" s="1006"/>
      <c r="W23" s="1006"/>
      <c r="X23" s="1006"/>
      <c r="Y23" s="1006"/>
      <c r="Z23" s="1006"/>
      <c r="AA23" s="1006"/>
      <c r="AB23" s="1007"/>
      <c r="AC23" s="80"/>
      <c r="AD23" s="80"/>
      <c r="AE23" s="1005" t="s">
        <v>1968</v>
      </c>
      <c r="AF23" s="1006"/>
      <c r="AG23" s="1006"/>
      <c r="AH23" s="1006"/>
      <c r="AI23" s="1006"/>
      <c r="AJ23" s="1006"/>
      <c r="AK23" s="1006"/>
      <c r="AL23" s="1006"/>
      <c r="AM23" s="1006"/>
      <c r="AN23" s="1007"/>
      <c r="AO23" s="80"/>
    </row>
    <row r="24" spans="1:52" s="82" customFormat="1" ht="31.5">
      <c r="A24" s="972" t="s">
        <v>428</v>
      </c>
      <c r="B24" s="973"/>
      <c r="C24" s="973"/>
      <c r="D24" s="974"/>
      <c r="E24" s="975" t="s">
        <v>429</v>
      </c>
      <c r="F24" s="976"/>
      <c r="G24" s="973"/>
      <c r="H24" s="977"/>
      <c r="I24" s="83" t="s">
        <v>2128</v>
      </c>
      <c r="J24" s="80"/>
      <c r="K24" s="978" t="s">
        <v>428</v>
      </c>
      <c r="L24" s="958"/>
      <c r="M24" s="958"/>
      <c r="N24" s="979"/>
      <c r="O24" s="956" t="s">
        <v>429</v>
      </c>
      <c r="P24" s="957"/>
      <c r="Q24" s="958"/>
      <c r="R24" s="959"/>
      <c r="S24" s="83" t="s">
        <v>2121</v>
      </c>
      <c r="T24" s="80"/>
      <c r="U24" s="978" t="s">
        <v>428</v>
      </c>
      <c r="V24" s="958"/>
      <c r="W24" s="958"/>
      <c r="X24" s="979"/>
      <c r="Y24" s="956" t="s">
        <v>429</v>
      </c>
      <c r="Z24" s="957"/>
      <c r="AA24" s="958"/>
      <c r="AB24" s="959"/>
      <c r="AC24" s="83" t="s">
        <v>2121</v>
      </c>
      <c r="AD24" s="80"/>
      <c r="AE24" s="978" t="s">
        <v>428</v>
      </c>
      <c r="AF24" s="958"/>
      <c r="AG24" s="958"/>
      <c r="AH24" s="979"/>
      <c r="AI24" s="1078"/>
      <c r="AJ24" s="956" t="s">
        <v>1960</v>
      </c>
      <c r="AK24" s="957"/>
      <c r="AL24" s="958"/>
      <c r="AM24" s="958"/>
      <c r="AN24" s="959"/>
      <c r="AO24" s="83" t="s">
        <v>2121</v>
      </c>
    </row>
    <row r="25" spans="1:52" s="82" customFormat="1" ht="63.75" thickBot="1">
      <c r="A25" s="84" t="s">
        <v>1961</v>
      </c>
      <c r="B25" s="85" t="s">
        <v>304</v>
      </c>
      <c r="C25" s="85" t="s">
        <v>434</v>
      </c>
      <c r="D25" s="85" t="s">
        <v>1962</v>
      </c>
      <c r="E25" s="86" t="s">
        <v>436</v>
      </c>
      <c r="F25" s="85" t="s">
        <v>304</v>
      </c>
      <c r="G25" s="85" t="s">
        <v>434</v>
      </c>
      <c r="H25" s="87" t="s">
        <v>437</v>
      </c>
      <c r="I25" s="88" t="s">
        <v>2036</v>
      </c>
      <c r="J25" s="80"/>
      <c r="K25" s="179" t="s">
        <v>436</v>
      </c>
      <c r="L25" s="136" t="s">
        <v>304</v>
      </c>
      <c r="M25" s="136" t="s">
        <v>1963</v>
      </c>
      <c r="N25" s="167" t="s">
        <v>437</v>
      </c>
      <c r="O25" s="180" t="s">
        <v>436</v>
      </c>
      <c r="P25" s="136" t="s">
        <v>304</v>
      </c>
      <c r="Q25" s="136" t="s">
        <v>1963</v>
      </c>
      <c r="R25" s="192" t="s">
        <v>437</v>
      </c>
      <c r="S25" s="88" t="s">
        <v>2036</v>
      </c>
      <c r="T25" s="80"/>
      <c r="U25" s="179" t="s">
        <v>436</v>
      </c>
      <c r="V25" s="136" t="s">
        <v>304</v>
      </c>
      <c r="W25" s="136" t="s">
        <v>1963</v>
      </c>
      <c r="X25" s="167" t="s">
        <v>437</v>
      </c>
      <c r="Y25" s="180" t="s">
        <v>436</v>
      </c>
      <c r="Z25" s="136" t="s">
        <v>304</v>
      </c>
      <c r="AA25" s="136" t="s">
        <v>1963</v>
      </c>
      <c r="AB25" s="192" t="s">
        <v>437</v>
      </c>
      <c r="AC25" s="88" t="s">
        <v>2036</v>
      </c>
      <c r="AD25" s="80"/>
      <c r="AE25" s="171" t="s">
        <v>1964</v>
      </c>
      <c r="AF25" s="580" t="s">
        <v>1965</v>
      </c>
      <c r="AG25" s="580" t="s">
        <v>304</v>
      </c>
      <c r="AH25" s="570" t="s">
        <v>341</v>
      </c>
      <c r="AI25" s="146" t="s">
        <v>1966</v>
      </c>
      <c r="AJ25" s="135" t="s">
        <v>444</v>
      </c>
      <c r="AK25" s="136" t="s">
        <v>1965</v>
      </c>
      <c r="AL25" s="136" t="s">
        <v>304</v>
      </c>
      <c r="AM25" s="136" t="s">
        <v>341</v>
      </c>
      <c r="AN25" s="137" t="s">
        <v>446</v>
      </c>
      <c r="AO25" s="88" t="s">
        <v>2036</v>
      </c>
    </row>
    <row r="26" spans="1:52" s="82" customFormat="1" ht="15.75">
      <c r="A26" s="1120" t="s">
        <v>2124</v>
      </c>
      <c r="B26" s="1121"/>
      <c r="C26" s="1121"/>
      <c r="D26" s="1122"/>
      <c r="E26" s="534"/>
      <c r="F26" s="175"/>
      <c r="G26" s="175"/>
      <c r="H26" s="535"/>
      <c r="I26" s="1119"/>
      <c r="J26" s="80"/>
      <c r="K26" s="1120" t="s">
        <v>2124</v>
      </c>
      <c r="L26" s="1121"/>
      <c r="M26" s="1121"/>
      <c r="N26" s="1122"/>
      <c r="O26" s="534"/>
      <c r="P26" s="175"/>
      <c r="Q26" s="175"/>
      <c r="R26" s="535"/>
      <c r="S26" s="1119"/>
      <c r="T26" s="80"/>
      <c r="U26" s="1120" t="s">
        <v>2124</v>
      </c>
      <c r="V26" s="1121"/>
      <c r="W26" s="1121"/>
      <c r="X26" s="1122"/>
      <c r="Y26" s="534"/>
      <c r="Z26" s="175"/>
      <c r="AA26" s="175"/>
      <c r="AB26" s="535"/>
      <c r="AC26" s="1119"/>
      <c r="AD26" s="80"/>
      <c r="AE26" s="1123" t="s">
        <v>2124</v>
      </c>
      <c r="AF26" s="1124"/>
      <c r="AG26" s="1124"/>
      <c r="AH26" s="1124"/>
      <c r="AI26" s="1125"/>
      <c r="AJ26" s="539"/>
      <c r="AK26" s="540"/>
      <c r="AL26" s="540"/>
      <c r="AM26" s="540"/>
      <c r="AN26" s="541"/>
      <c r="AO26" s="998"/>
    </row>
    <row r="27" spans="1:52" s="82" customFormat="1" ht="15.75">
      <c r="A27" s="542"/>
      <c r="B27" s="584"/>
      <c r="C27" s="584"/>
      <c r="D27" s="584"/>
      <c r="E27" s="583">
        <v>1</v>
      </c>
      <c r="F27" s="584">
        <v>100.01</v>
      </c>
      <c r="G27" s="584">
        <v>4</v>
      </c>
      <c r="H27" s="585">
        <v>1</v>
      </c>
      <c r="I27" s="1009"/>
      <c r="J27" s="80"/>
      <c r="K27" s="542"/>
      <c r="L27" s="584"/>
      <c r="M27" s="584"/>
      <c r="N27" s="584"/>
      <c r="O27" s="583">
        <v>1</v>
      </c>
      <c r="P27" s="584">
        <v>100.01</v>
      </c>
      <c r="Q27" s="584">
        <v>4</v>
      </c>
      <c r="R27" s="585">
        <v>1</v>
      </c>
      <c r="S27" s="1009"/>
      <c r="T27" s="80"/>
      <c r="U27" s="542"/>
      <c r="V27" s="396"/>
      <c r="W27" s="396"/>
      <c r="X27" s="396"/>
      <c r="Y27" s="395">
        <v>1</v>
      </c>
      <c r="Z27" s="584">
        <v>100.01</v>
      </c>
      <c r="AA27" s="396">
        <v>4</v>
      </c>
      <c r="AB27" s="397">
        <v>1</v>
      </c>
      <c r="AC27" s="1009"/>
      <c r="AD27" s="80"/>
      <c r="AE27" s="581"/>
      <c r="AF27" s="573"/>
      <c r="AG27" s="579"/>
      <c r="AH27" s="573"/>
      <c r="AI27" s="578"/>
      <c r="AJ27" s="129" t="s">
        <v>2179</v>
      </c>
      <c r="AK27" s="573">
        <v>1</v>
      </c>
      <c r="AL27" s="573">
        <v>100.01</v>
      </c>
      <c r="AM27" s="573">
        <v>4</v>
      </c>
      <c r="AN27" s="574">
        <v>0</v>
      </c>
      <c r="AO27" s="960"/>
    </row>
    <row r="28" spans="1:52" s="82" customFormat="1" thickBot="1">
      <c r="A28" s="575"/>
      <c r="B28" s="570"/>
      <c r="C28" s="570"/>
      <c r="D28" s="570"/>
      <c r="E28" s="569">
        <v>2</v>
      </c>
      <c r="F28" s="570">
        <v>100.05</v>
      </c>
      <c r="G28" s="570">
        <v>196</v>
      </c>
      <c r="H28" s="570">
        <v>98</v>
      </c>
      <c r="I28" s="1010"/>
      <c r="J28" s="80"/>
      <c r="K28" s="575"/>
      <c r="L28" s="570"/>
      <c r="M28" s="570"/>
      <c r="N28" s="570"/>
      <c r="O28" s="569">
        <v>2</v>
      </c>
      <c r="P28" s="570">
        <v>100.05</v>
      </c>
      <c r="Q28" s="570">
        <v>196</v>
      </c>
      <c r="R28" s="570">
        <v>98</v>
      </c>
      <c r="S28" s="1010"/>
      <c r="T28" s="80"/>
      <c r="U28" s="575"/>
      <c r="V28" s="570"/>
      <c r="W28" s="570"/>
      <c r="X28" s="570"/>
      <c r="Y28" s="569">
        <v>2</v>
      </c>
      <c r="Z28" s="570">
        <v>100.05</v>
      </c>
      <c r="AA28" s="570">
        <v>196</v>
      </c>
      <c r="AB28" s="570">
        <v>98</v>
      </c>
      <c r="AC28" s="1010"/>
      <c r="AD28" s="80"/>
      <c r="AE28" s="581"/>
      <c r="AF28" s="573"/>
      <c r="AG28" s="579"/>
      <c r="AH28" s="573"/>
      <c r="AI28" s="578"/>
      <c r="AJ28" s="572" t="s">
        <v>2130</v>
      </c>
      <c r="AK28" s="573" t="s">
        <v>2130</v>
      </c>
      <c r="AL28" s="573" t="s">
        <v>2131</v>
      </c>
      <c r="AM28" s="573" t="s">
        <v>2130</v>
      </c>
      <c r="AN28" s="574" t="s">
        <v>2130</v>
      </c>
      <c r="AO28" s="960"/>
    </row>
    <row r="29" spans="1:52">
      <c r="A29" s="128"/>
      <c r="B29" s="128"/>
      <c r="C29" s="128"/>
      <c r="D29" s="128"/>
      <c r="E29" s="128"/>
      <c r="F29" s="128"/>
      <c r="G29" s="128"/>
      <c r="H29" s="128"/>
      <c r="I29" s="205"/>
      <c r="K29" s="128"/>
      <c r="L29" s="128"/>
      <c r="M29" s="128"/>
      <c r="N29" s="128"/>
      <c r="O29" s="128"/>
      <c r="P29" s="128"/>
      <c r="Q29" s="128"/>
      <c r="R29" s="128"/>
      <c r="S29" s="205"/>
      <c r="U29" s="128"/>
      <c r="V29" s="128"/>
      <c r="W29" s="128"/>
      <c r="X29" s="128"/>
      <c r="Y29" s="128"/>
      <c r="Z29" s="128"/>
      <c r="AA29" s="128"/>
      <c r="AB29" s="128"/>
      <c r="AC29" s="205"/>
      <c r="AE29" s="581"/>
      <c r="AF29" s="573"/>
      <c r="AG29" s="579"/>
      <c r="AH29" s="573"/>
      <c r="AI29" s="578"/>
      <c r="AJ29" s="572" t="s">
        <v>2130</v>
      </c>
      <c r="AK29" s="573" t="s">
        <v>2130</v>
      </c>
      <c r="AL29" s="573" t="s">
        <v>2131</v>
      </c>
      <c r="AM29" s="573" t="s">
        <v>2130</v>
      </c>
      <c r="AN29" s="574" t="s">
        <v>2130</v>
      </c>
      <c r="AO29" s="960"/>
    </row>
    <row r="30" spans="1:52">
      <c r="A30" s="128"/>
      <c r="B30" s="128"/>
      <c r="C30" s="128"/>
      <c r="D30" s="128"/>
      <c r="E30" s="128"/>
      <c r="F30" s="128"/>
      <c r="G30" s="128"/>
      <c r="H30" s="128"/>
      <c r="I30" s="205"/>
      <c r="J30" s="80"/>
      <c r="K30" s="128"/>
      <c r="L30" s="128"/>
      <c r="M30" s="128"/>
      <c r="N30" s="128"/>
      <c r="O30" s="128"/>
      <c r="P30" s="128"/>
      <c r="Q30" s="128"/>
      <c r="R30" s="128"/>
      <c r="S30" s="205"/>
      <c r="T30" s="80"/>
      <c r="U30" s="128"/>
      <c r="V30" s="128"/>
      <c r="W30" s="128"/>
      <c r="X30" s="128"/>
      <c r="Y30" s="128"/>
      <c r="Z30" s="128"/>
      <c r="AA30" s="128"/>
      <c r="AB30" s="128"/>
      <c r="AC30" s="205"/>
      <c r="AD30" s="80"/>
      <c r="AE30" s="581"/>
      <c r="AF30" s="573"/>
      <c r="AG30" s="579"/>
      <c r="AH30" s="573"/>
      <c r="AI30" s="578"/>
      <c r="AJ30" s="129" t="s">
        <v>2178</v>
      </c>
      <c r="AK30" s="573">
        <v>98</v>
      </c>
      <c r="AL30" s="573">
        <v>100.05</v>
      </c>
      <c r="AM30" s="573">
        <v>2</v>
      </c>
      <c r="AN30" s="574">
        <v>0</v>
      </c>
      <c r="AO30" s="960"/>
    </row>
    <row r="31" spans="1:52" ht="17.25" thickBot="1">
      <c r="A31" s="128"/>
      <c r="B31" s="128"/>
      <c r="C31" s="128"/>
      <c r="D31" s="128"/>
      <c r="E31" s="128"/>
      <c r="F31" s="128"/>
      <c r="G31" s="128"/>
      <c r="H31" s="128"/>
      <c r="I31" s="205"/>
      <c r="K31" s="128"/>
      <c r="L31" s="128"/>
      <c r="M31" s="128"/>
      <c r="N31" s="128"/>
      <c r="O31" s="128"/>
      <c r="P31" s="128"/>
      <c r="Q31" s="128"/>
      <c r="R31" s="128"/>
      <c r="S31" s="205"/>
      <c r="U31" s="128"/>
      <c r="V31" s="128"/>
      <c r="W31" s="128"/>
      <c r="X31" s="128"/>
      <c r="Y31" s="128"/>
      <c r="Z31" s="128"/>
      <c r="AA31" s="128"/>
      <c r="AB31" s="128"/>
      <c r="AC31" s="205"/>
      <c r="AE31" s="130"/>
      <c r="AF31" s="570"/>
      <c r="AG31" s="568"/>
      <c r="AH31" s="570"/>
      <c r="AI31" s="576"/>
      <c r="AJ31" s="131" t="s">
        <v>2177</v>
      </c>
      <c r="AK31" s="570">
        <v>99</v>
      </c>
      <c r="AL31" s="570">
        <v>100.05</v>
      </c>
      <c r="AM31" s="570">
        <v>2</v>
      </c>
      <c r="AN31" s="571">
        <v>0</v>
      </c>
      <c r="AO31" s="961"/>
    </row>
    <row r="32" spans="1:52" s="658" customFormat="1" ht="15.75">
      <c r="A32" s="656"/>
      <c r="B32" s="656"/>
      <c r="C32" s="656"/>
      <c r="D32" s="656"/>
      <c r="E32" s="656"/>
      <c r="F32" s="656"/>
      <c r="G32" s="656"/>
      <c r="H32" s="656"/>
      <c r="I32" s="657"/>
      <c r="K32" s="656"/>
      <c r="L32" s="656"/>
      <c r="M32" s="656"/>
      <c r="N32" s="656"/>
      <c r="O32" s="656"/>
      <c r="P32" s="656"/>
      <c r="Q32" s="656"/>
      <c r="R32" s="656"/>
      <c r="S32" s="657"/>
      <c r="U32" s="656"/>
      <c r="V32" s="656"/>
      <c r="W32" s="656"/>
      <c r="X32" s="656"/>
      <c r="Y32" s="656"/>
      <c r="Z32" s="656"/>
      <c r="AA32" s="656"/>
      <c r="AB32" s="656"/>
      <c r="AC32" s="657"/>
      <c r="AE32" s="656"/>
      <c r="AF32" s="656"/>
      <c r="AG32" s="656"/>
      <c r="AH32" s="656"/>
      <c r="AI32" s="656"/>
      <c r="AJ32" s="656"/>
      <c r="AK32" s="656"/>
      <c r="AL32" s="656"/>
      <c r="AM32" s="656"/>
      <c r="AN32" s="656"/>
      <c r="AO32" s="657"/>
    </row>
    <row r="33" spans="1:41" s="658" customFormat="1" thickBot="1"/>
    <row r="34" spans="1:41" s="82" customFormat="1" thickBot="1">
      <c r="A34" s="1005" t="s">
        <v>1969</v>
      </c>
      <c r="B34" s="1006"/>
      <c r="C34" s="1006"/>
      <c r="D34" s="1006"/>
      <c r="E34" s="1006"/>
      <c r="F34" s="1006"/>
      <c r="G34" s="1006"/>
      <c r="H34" s="1007"/>
      <c r="J34" s="80"/>
      <c r="K34" s="1005" t="s">
        <v>1970</v>
      </c>
      <c r="L34" s="1006"/>
      <c r="M34" s="1006"/>
      <c r="N34" s="1006"/>
      <c r="O34" s="1006"/>
      <c r="P34" s="1006"/>
      <c r="Q34" s="1006"/>
      <c r="R34" s="1007"/>
      <c r="S34" s="80"/>
      <c r="T34" s="80"/>
      <c r="U34" s="1005" t="s">
        <v>1971</v>
      </c>
      <c r="V34" s="1006"/>
      <c r="W34" s="1006"/>
      <c r="X34" s="1006"/>
      <c r="Y34" s="1006"/>
      <c r="Z34" s="1006"/>
      <c r="AA34" s="1006"/>
      <c r="AB34" s="1007"/>
      <c r="AC34" s="80"/>
      <c r="AD34" s="80"/>
      <c r="AE34" s="1005" t="s">
        <v>1972</v>
      </c>
      <c r="AF34" s="1006"/>
      <c r="AG34" s="1006"/>
      <c r="AH34" s="1006"/>
      <c r="AI34" s="1006"/>
      <c r="AJ34" s="1006"/>
      <c r="AK34" s="1006"/>
      <c r="AL34" s="1006"/>
      <c r="AM34" s="1006"/>
      <c r="AN34" s="1007"/>
      <c r="AO34" s="80"/>
    </row>
    <row r="35" spans="1:41" s="82" customFormat="1" ht="31.5">
      <c r="A35" s="972" t="s">
        <v>428</v>
      </c>
      <c r="B35" s="973"/>
      <c r="C35" s="973"/>
      <c r="D35" s="974"/>
      <c r="E35" s="975" t="s">
        <v>429</v>
      </c>
      <c r="F35" s="976"/>
      <c r="G35" s="973"/>
      <c r="H35" s="977"/>
      <c r="I35" s="83" t="s">
        <v>2122</v>
      </c>
      <c r="J35" s="80"/>
      <c r="K35" s="978" t="s">
        <v>428</v>
      </c>
      <c r="L35" s="958"/>
      <c r="M35" s="958"/>
      <c r="N35" s="979"/>
      <c r="O35" s="956" t="s">
        <v>429</v>
      </c>
      <c r="P35" s="957"/>
      <c r="Q35" s="958"/>
      <c r="R35" s="959"/>
      <c r="S35" s="83" t="s">
        <v>2122</v>
      </c>
      <c r="T35" s="80"/>
      <c r="U35" s="978" t="s">
        <v>428</v>
      </c>
      <c r="V35" s="958"/>
      <c r="W35" s="958"/>
      <c r="X35" s="979"/>
      <c r="Y35" s="956" t="s">
        <v>429</v>
      </c>
      <c r="Z35" s="957"/>
      <c r="AA35" s="958"/>
      <c r="AB35" s="959"/>
      <c r="AC35" s="83" t="s">
        <v>2122</v>
      </c>
      <c r="AD35" s="80"/>
      <c r="AE35" s="978" t="s">
        <v>428</v>
      </c>
      <c r="AF35" s="958"/>
      <c r="AG35" s="958"/>
      <c r="AH35" s="979"/>
      <c r="AI35" s="979"/>
      <c r="AJ35" s="956" t="s">
        <v>1960</v>
      </c>
      <c r="AK35" s="957"/>
      <c r="AL35" s="958"/>
      <c r="AM35" s="958"/>
      <c r="AN35" s="959"/>
      <c r="AO35" s="83" t="s">
        <v>2122</v>
      </c>
    </row>
    <row r="36" spans="1:41" s="82" customFormat="1" ht="63.75" thickBot="1">
      <c r="A36" s="84" t="s">
        <v>1961</v>
      </c>
      <c r="B36" s="85" t="s">
        <v>304</v>
      </c>
      <c r="C36" s="85" t="s">
        <v>434</v>
      </c>
      <c r="D36" s="85" t="s">
        <v>1962</v>
      </c>
      <c r="E36" s="86" t="s">
        <v>436</v>
      </c>
      <c r="F36" s="85" t="s">
        <v>304</v>
      </c>
      <c r="G36" s="85" t="s">
        <v>434</v>
      </c>
      <c r="H36" s="87" t="s">
        <v>437</v>
      </c>
      <c r="I36" s="88" t="s">
        <v>2036</v>
      </c>
      <c r="J36" s="80"/>
      <c r="K36" s="179" t="s">
        <v>436</v>
      </c>
      <c r="L36" s="136" t="s">
        <v>304</v>
      </c>
      <c r="M36" s="136" t="s">
        <v>1963</v>
      </c>
      <c r="N36" s="167" t="s">
        <v>437</v>
      </c>
      <c r="O36" s="180" t="s">
        <v>436</v>
      </c>
      <c r="P36" s="136" t="s">
        <v>304</v>
      </c>
      <c r="Q36" s="136" t="s">
        <v>1963</v>
      </c>
      <c r="R36" s="192" t="s">
        <v>437</v>
      </c>
      <c r="S36" s="88" t="s">
        <v>2036</v>
      </c>
      <c r="T36" s="80"/>
      <c r="U36" s="179" t="s">
        <v>436</v>
      </c>
      <c r="V36" s="136" t="s">
        <v>304</v>
      </c>
      <c r="W36" s="136" t="s">
        <v>1963</v>
      </c>
      <c r="X36" s="167" t="s">
        <v>437</v>
      </c>
      <c r="Y36" s="180" t="s">
        <v>436</v>
      </c>
      <c r="Z36" s="136" t="s">
        <v>304</v>
      </c>
      <c r="AA36" s="136" t="s">
        <v>1963</v>
      </c>
      <c r="AB36" s="192" t="s">
        <v>437</v>
      </c>
      <c r="AC36" s="88" t="s">
        <v>2036</v>
      </c>
      <c r="AD36" s="80"/>
      <c r="AE36" s="231" t="s">
        <v>1964</v>
      </c>
      <c r="AF36" s="136" t="s">
        <v>1965</v>
      </c>
      <c r="AG36" s="136" t="s">
        <v>304</v>
      </c>
      <c r="AH36" s="167" t="s">
        <v>341</v>
      </c>
      <c r="AI36" s="136" t="s">
        <v>1966</v>
      </c>
      <c r="AJ36" s="135" t="s">
        <v>444</v>
      </c>
      <c r="AK36" s="136" t="s">
        <v>1965</v>
      </c>
      <c r="AL36" s="136" t="s">
        <v>304</v>
      </c>
      <c r="AM36" s="136" t="s">
        <v>341</v>
      </c>
      <c r="AN36" s="137" t="s">
        <v>446</v>
      </c>
      <c r="AO36" s="88" t="s">
        <v>2036</v>
      </c>
    </row>
    <row r="37" spans="1:41" s="82" customFormat="1" ht="15.75">
      <c r="A37" s="533">
        <v>1</v>
      </c>
      <c r="B37" s="655" t="s">
        <v>2129</v>
      </c>
      <c r="C37" s="175">
        <v>101</v>
      </c>
      <c r="D37" s="175">
        <v>38</v>
      </c>
      <c r="E37" s="534"/>
      <c r="F37" s="175"/>
      <c r="G37" s="175"/>
      <c r="H37" s="535"/>
      <c r="I37" s="1119"/>
      <c r="J37" s="80"/>
      <c r="K37" s="533">
        <v>1</v>
      </c>
      <c r="L37" s="655" t="s">
        <v>2129</v>
      </c>
      <c r="M37" s="175">
        <v>101</v>
      </c>
      <c r="N37" s="175">
        <v>38</v>
      </c>
      <c r="O37" s="534"/>
      <c r="P37" s="175"/>
      <c r="Q37" s="175"/>
      <c r="R37" s="535"/>
      <c r="S37" s="1119"/>
      <c r="T37" s="80"/>
      <c r="U37" s="533">
        <v>1</v>
      </c>
      <c r="V37" s="655" t="s">
        <v>2129</v>
      </c>
      <c r="W37" s="175">
        <v>101</v>
      </c>
      <c r="X37" s="175">
        <v>38</v>
      </c>
      <c r="Y37" s="534"/>
      <c r="Z37" s="175"/>
      <c r="AA37" s="175"/>
      <c r="AB37" s="535"/>
      <c r="AC37" s="1119"/>
      <c r="AD37" s="80"/>
      <c r="AE37" s="536" t="s">
        <v>2182</v>
      </c>
      <c r="AF37" s="175">
        <v>38</v>
      </c>
      <c r="AG37" s="663" t="s">
        <v>2180</v>
      </c>
      <c r="AH37" s="175">
        <v>4</v>
      </c>
      <c r="AI37" s="175">
        <v>0</v>
      </c>
      <c r="AJ37" s="539"/>
      <c r="AK37" s="540"/>
      <c r="AL37" s="540"/>
      <c r="AM37" s="540"/>
      <c r="AN37" s="541"/>
      <c r="AO37" s="998"/>
    </row>
    <row r="38" spans="1:41" s="82" customFormat="1" thickBot="1">
      <c r="A38" s="575"/>
      <c r="B38" s="570"/>
      <c r="C38" s="570"/>
      <c r="D38" s="570"/>
      <c r="E38" s="995" t="s">
        <v>2124</v>
      </c>
      <c r="F38" s="996"/>
      <c r="G38" s="996"/>
      <c r="H38" s="997"/>
      <c r="I38" s="1010"/>
      <c r="J38" s="80"/>
      <c r="K38" s="575"/>
      <c r="L38" s="570"/>
      <c r="M38" s="570"/>
      <c r="N38" s="570"/>
      <c r="O38" s="995" t="s">
        <v>2124</v>
      </c>
      <c r="P38" s="996"/>
      <c r="Q38" s="996"/>
      <c r="R38" s="997"/>
      <c r="S38" s="1010"/>
      <c r="T38" s="80"/>
      <c r="U38" s="575"/>
      <c r="V38" s="570"/>
      <c r="W38" s="570"/>
      <c r="X38" s="570"/>
      <c r="Y38" s="995" t="s">
        <v>2124</v>
      </c>
      <c r="Z38" s="996"/>
      <c r="AA38" s="996"/>
      <c r="AB38" s="997"/>
      <c r="AC38" s="1010"/>
      <c r="AD38" s="80"/>
      <c r="AE38" s="149" t="s">
        <v>2183</v>
      </c>
      <c r="AF38" s="389">
        <v>37</v>
      </c>
      <c r="AG38" s="213" t="s">
        <v>2181</v>
      </c>
      <c r="AH38" s="396">
        <v>3</v>
      </c>
      <c r="AI38" s="390">
        <v>0</v>
      </c>
      <c r="AJ38" s="151"/>
      <c r="AK38" s="140"/>
      <c r="AL38" s="140"/>
      <c r="AM38" s="140"/>
      <c r="AN38" s="152"/>
      <c r="AO38" s="960"/>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149" t="s">
        <v>2130</v>
      </c>
      <c r="AF39" s="389" t="s">
        <v>2130</v>
      </c>
      <c r="AG39" s="394" t="s">
        <v>2131</v>
      </c>
      <c r="AH39" s="396" t="s">
        <v>2130</v>
      </c>
      <c r="AI39" s="390" t="s">
        <v>2130</v>
      </c>
      <c r="AJ39" s="151"/>
      <c r="AK39" s="140"/>
      <c r="AL39" s="140"/>
      <c r="AM39" s="140"/>
      <c r="AN39" s="152"/>
      <c r="AO39" s="960"/>
    </row>
    <row r="40" spans="1:41">
      <c r="A40" s="103"/>
      <c r="B40" s="103"/>
      <c r="C40" s="103"/>
      <c r="D40" s="103"/>
      <c r="E40" s="103"/>
      <c r="F40" s="103"/>
      <c r="G40" s="103"/>
      <c r="H40" s="103"/>
      <c r="I40" s="103"/>
      <c r="AE40" s="398" t="s">
        <v>2130</v>
      </c>
      <c r="AF40" s="389" t="s">
        <v>2130</v>
      </c>
      <c r="AG40" s="394" t="s">
        <v>2130</v>
      </c>
      <c r="AH40" s="396" t="s">
        <v>2130</v>
      </c>
      <c r="AI40" s="390" t="s">
        <v>2130</v>
      </c>
      <c r="AJ40" s="111"/>
      <c r="AK40" s="112"/>
      <c r="AL40" s="112"/>
      <c r="AM40" s="112"/>
      <c r="AN40" s="113"/>
      <c r="AO40" s="960"/>
    </row>
    <row r="41" spans="1:41">
      <c r="A41" s="103"/>
      <c r="B41" s="103"/>
      <c r="C41" s="103"/>
      <c r="D41" s="103"/>
      <c r="E41" s="103"/>
      <c r="F41" s="103"/>
      <c r="G41" s="103"/>
      <c r="H41" s="103"/>
      <c r="I41" s="103"/>
      <c r="J41" s="80"/>
      <c r="T41" s="80"/>
      <c r="AD41" s="80"/>
      <c r="AE41" s="581" t="s">
        <v>2184</v>
      </c>
      <c r="AF41" s="389">
        <v>1</v>
      </c>
      <c r="AG41" s="213" t="s">
        <v>2181</v>
      </c>
      <c r="AH41" s="396">
        <v>1</v>
      </c>
      <c r="AI41" s="390">
        <v>0</v>
      </c>
      <c r="AJ41" s="391"/>
      <c r="AK41" s="389"/>
      <c r="AL41" s="389"/>
      <c r="AM41" s="389"/>
      <c r="AN41" s="392"/>
      <c r="AO41" s="960"/>
    </row>
    <row r="42" spans="1:41" ht="17.25" thickBot="1">
      <c r="A42" s="103"/>
      <c r="B42" s="103"/>
      <c r="C42" s="103"/>
      <c r="D42" s="103"/>
      <c r="E42" s="103"/>
      <c r="F42" s="103"/>
      <c r="G42" s="103"/>
      <c r="H42" s="103"/>
      <c r="I42" s="103"/>
      <c r="AE42" s="130"/>
      <c r="AF42" s="385"/>
      <c r="AG42" s="385"/>
      <c r="AH42" s="385"/>
      <c r="AI42" s="386"/>
      <c r="AJ42" s="1126" t="s">
        <v>2124</v>
      </c>
      <c r="AK42" s="1127"/>
      <c r="AL42" s="1127"/>
      <c r="AM42" s="1127"/>
      <c r="AN42" s="1128"/>
      <c r="AO42" s="961"/>
    </row>
    <row r="43" spans="1:41">
      <c r="A43" s="103"/>
      <c r="B43" s="103"/>
      <c r="C43" s="103"/>
      <c r="D43" s="103"/>
      <c r="E43" s="103"/>
      <c r="F43" s="103"/>
      <c r="G43" s="103"/>
      <c r="H43" s="103"/>
      <c r="I43" s="103"/>
    </row>
  </sheetData>
  <sheetProtection password="B2DF" sheet="1" objects="1" scenarios="1"/>
  <protectedRanges>
    <protectedRange sqref="I1:I1048576 S1:S1048576 AC1:AC1048576 AO1:AO1048576" name="Range2"/>
    <protectedRange sqref="AO1:AO1048576 AC1:AC1048576 I1:I1048576 S1:S1048576" name="Range1"/>
  </protectedRanges>
  <mergeCells count="63">
    <mergeCell ref="AO37:AO42"/>
    <mergeCell ref="Y35:AB35"/>
    <mergeCell ref="AE35:AI35"/>
    <mergeCell ref="AJ35:AN35"/>
    <mergeCell ref="O38:R38"/>
    <mergeCell ref="Y38:AB38"/>
    <mergeCell ref="AJ42:AN42"/>
    <mergeCell ref="AO26:AO31"/>
    <mergeCell ref="A34:H34"/>
    <mergeCell ref="K34:R34"/>
    <mergeCell ref="U34:AB34"/>
    <mergeCell ref="AE34:AN34"/>
    <mergeCell ref="A26:D26"/>
    <mergeCell ref="AE26:AI26"/>
    <mergeCell ref="A35:D35"/>
    <mergeCell ref="E35:H35"/>
    <mergeCell ref="K35:N35"/>
    <mergeCell ref="O35:R35"/>
    <mergeCell ref="U35:X35"/>
    <mergeCell ref="U24:X24"/>
    <mergeCell ref="AO11:AO20"/>
    <mergeCell ref="A23:H23"/>
    <mergeCell ref="K23:R23"/>
    <mergeCell ref="U23:AB23"/>
    <mergeCell ref="AE23:AN23"/>
    <mergeCell ref="Y24:AB24"/>
    <mergeCell ref="AE24:AI24"/>
    <mergeCell ref="AJ24:AN24"/>
    <mergeCell ref="I11:I14"/>
    <mergeCell ref="A24:D24"/>
    <mergeCell ref="E24:H24"/>
    <mergeCell ref="K24:N24"/>
    <mergeCell ref="O24:R24"/>
    <mergeCell ref="Y9:AB9"/>
    <mergeCell ref="AE9:AI9"/>
    <mergeCell ref="AJ9:AN9"/>
    <mergeCell ref="AC11:AC14"/>
    <mergeCell ref="S11:S14"/>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 ref="E38:H38"/>
    <mergeCell ref="I37:I38"/>
    <mergeCell ref="S37:S38"/>
    <mergeCell ref="AC37:AC38"/>
    <mergeCell ref="S26:S28"/>
    <mergeCell ref="I26:I28"/>
    <mergeCell ref="AC26:AC28"/>
    <mergeCell ref="U26:X26"/>
    <mergeCell ref="K26:N26"/>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H19" sqref="H19"/>
    </sheetView>
  </sheetViews>
  <sheetFormatPr defaultColWidth="47.140625" defaultRowHeight="15.75" customHeight="1"/>
  <cols>
    <col min="1" max="1" width="5.140625" style="421" bestFit="1" customWidth="1"/>
    <col min="2" max="2" width="4.140625" style="421" bestFit="1" customWidth="1"/>
    <col min="3" max="3" width="23.5703125" style="421" bestFit="1" customWidth="1"/>
    <col min="4" max="4" width="18.42578125" style="421" bestFit="1" customWidth="1"/>
    <col min="5" max="5" width="18" style="421" bestFit="1" customWidth="1"/>
    <col min="6" max="6" width="58.7109375" style="421" customWidth="1"/>
    <col min="7" max="16384" width="47.140625" style="421"/>
  </cols>
  <sheetData>
    <row r="1" spans="1:6" ht="26.25">
      <c r="A1" s="899" t="s">
        <v>1556</v>
      </c>
      <c r="B1" s="899"/>
      <c r="C1" s="899"/>
      <c r="D1" s="899"/>
      <c r="E1" s="899"/>
      <c r="F1" s="899"/>
    </row>
    <row r="2" spans="1:6" ht="15.75" customHeight="1">
      <c r="A2" s="422"/>
    </row>
    <row r="3" spans="1:6" s="423" customFormat="1" ht="15">
      <c r="A3" s="891" t="s">
        <v>1557</v>
      </c>
      <c r="B3" s="891"/>
      <c r="C3" s="891"/>
      <c r="D3" s="891"/>
      <c r="E3" s="891"/>
      <c r="F3" s="891"/>
    </row>
    <row r="4" spans="1:6" s="423" customFormat="1" ht="15.75" customHeight="1"/>
    <row r="5" spans="1:6" s="423" customFormat="1" ht="15.75" customHeight="1">
      <c r="A5" s="900" t="s">
        <v>1558</v>
      </c>
      <c r="B5" s="900"/>
      <c r="C5" s="900"/>
      <c r="D5" s="900"/>
      <c r="E5" s="900"/>
    </row>
    <row r="6" spans="1:6" s="423" customFormat="1" ht="40.5" customHeight="1">
      <c r="A6" s="891" t="s">
        <v>1559</v>
      </c>
      <c r="B6" s="891"/>
      <c r="C6" s="891"/>
      <c r="D6" s="891"/>
      <c r="E6" s="891"/>
      <c r="F6" s="891"/>
    </row>
    <row r="7" spans="1:6" s="423" customFormat="1" ht="15.75" customHeight="1"/>
    <row r="8" spans="1:6" s="423" customFormat="1" ht="36" customHeight="1">
      <c r="A8" s="901" t="s">
        <v>1560</v>
      </c>
      <c r="B8" s="901"/>
      <c r="C8" s="901"/>
      <c r="D8" s="901"/>
      <c r="E8" s="901"/>
      <c r="F8" s="901"/>
    </row>
    <row r="9" spans="1:6" s="423" customFormat="1" ht="15.75" customHeight="1"/>
    <row r="10" spans="1:6" s="423" customFormat="1" ht="39" customHeight="1">
      <c r="A10" s="891" t="s">
        <v>1561</v>
      </c>
      <c r="B10" s="891"/>
      <c r="C10" s="891"/>
      <c r="D10" s="891"/>
      <c r="E10" s="891"/>
      <c r="F10" s="891"/>
    </row>
    <row r="11" spans="1:6" s="423" customFormat="1" ht="15.75" customHeight="1"/>
    <row r="12" spans="1:6" s="423" customFormat="1" ht="35.25" customHeight="1">
      <c r="A12" s="891" t="s">
        <v>1562</v>
      </c>
      <c r="B12" s="891"/>
      <c r="C12" s="891"/>
      <c r="D12" s="891"/>
      <c r="E12" s="891"/>
      <c r="F12" s="891"/>
    </row>
    <row r="13" spans="1:6" s="423" customFormat="1" ht="15">
      <c r="A13" s="424"/>
      <c r="B13" s="424"/>
      <c r="C13" s="424"/>
      <c r="D13" s="424"/>
      <c r="E13" s="424"/>
      <c r="F13" s="424"/>
    </row>
    <row r="14" spans="1:6" s="423" customFormat="1" ht="15.75" customHeight="1">
      <c r="A14" s="901" t="s">
        <v>1563</v>
      </c>
      <c r="B14" s="901"/>
      <c r="C14" s="901"/>
      <c r="D14" s="901"/>
      <c r="E14" s="901"/>
      <c r="F14" s="901"/>
    </row>
    <row r="15" spans="1:6" s="423" customFormat="1" ht="15.75" customHeight="1"/>
    <row r="16" spans="1:6" s="425" customFormat="1" ht="15.75" customHeight="1">
      <c r="A16" s="900" t="s">
        <v>1564</v>
      </c>
      <c r="B16" s="900"/>
      <c r="C16" s="900"/>
      <c r="D16" s="900"/>
      <c r="E16" s="900"/>
    </row>
    <row r="17" spans="1:8" s="423" customFormat="1" ht="15.75" customHeight="1">
      <c r="A17" s="901" t="s">
        <v>1565</v>
      </c>
      <c r="B17" s="901"/>
      <c r="C17" s="901"/>
      <c r="D17" s="901"/>
      <c r="E17" s="901"/>
      <c r="F17" s="901"/>
    </row>
    <row r="18" spans="1:8" s="423" customFormat="1" ht="15">
      <c r="A18" s="424"/>
      <c r="B18" s="424"/>
      <c r="C18" s="424"/>
      <c r="D18" s="424"/>
      <c r="E18" s="424"/>
      <c r="F18" s="424"/>
    </row>
    <row r="19" spans="1:8" s="425" customFormat="1" ht="15.75" customHeight="1">
      <c r="A19" s="900" t="s">
        <v>1566</v>
      </c>
      <c r="B19" s="900"/>
      <c r="C19" s="900"/>
      <c r="D19" s="900"/>
      <c r="E19" s="900"/>
    </row>
    <row r="20" spans="1:8" s="424" customFormat="1" ht="15.75" customHeight="1">
      <c r="A20" s="897" t="s">
        <v>1567</v>
      </c>
      <c r="B20" s="898"/>
      <c r="C20" s="898"/>
      <c r="D20" s="426"/>
      <c r="E20" s="426"/>
      <c r="F20" s="427" t="s">
        <v>1568</v>
      </c>
      <c r="G20" s="428"/>
      <c r="H20" s="428"/>
    </row>
    <row r="21" spans="1:8" s="424" customFormat="1" ht="15.75" customHeight="1">
      <c r="A21" s="893" t="s">
        <v>1569</v>
      </c>
      <c r="B21" s="894"/>
      <c r="C21" s="894"/>
      <c r="D21" s="429"/>
      <c r="E21" s="429"/>
      <c r="F21" s="410"/>
    </row>
    <row r="22" spans="1:8" s="424" customFormat="1" ht="15.75" customHeight="1">
      <c r="A22" s="430" t="s">
        <v>1570</v>
      </c>
      <c r="B22" s="895" t="s">
        <v>1571</v>
      </c>
      <c r="C22" s="895"/>
      <c r="D22" s="431"/>
      <c r="E22" s="431"/>
      <c r="F22" s="432"/>
    </row>
    <row r="23" spans="1:8" s="424" customFormat="1" ht="15.75" customHeight="1">
      <c r="A23" s="430" t="s">
        <v>1572</v>
      </c>
      <c r="B23" s="895" t="s">
        <v>1573</v>
      </c>
      <c r="C23" s="895"/>
      <c r="D23" s="431"/>
      <c r="E23" s="431"/>
      <c r="F23" s="432"/>
    </row>
    <row r="24" spans="1:8" s="424" customFormat="1" ht="60">
      <c r="A24" s="430"/>
      <c r="B24" s="433" t="s">
        <v>1574</v>
      </c>
      <c r="C24" s="895" t="s">
        <v>1575</v>
      </c>
      <c r="D24" s="895"/>
      <c r="E24" s="895"/>
      <c r="F24" s="432" t="s">
        <v>1576</v>
      </c>
    </row>
    <row r="25" spans="1:8" s="424" customFormat="1">
      <c r="A25" s="430"/>
      <c r="B25" s="433"/>
      <c r="C25" s="431"/>
      <c r="D25" s="431"/>
      <c r="E25" s="431"/>
      <c r="F25" s="432"/>
    </row>
    <row r="26" spans="1:8" ht="60">
      <c r="A26" s="434"/>
      <c r="B26" s="433" t="s">
        <v>1577</v>
      </c>
      <c r="C26" s="895" t="s">
        <v>1578</v>
      </c>
      <c r="D26" s="895"/>
      <c r="E26" s="895"/>
      <c r="F26" s="432" t="s">
        <v>1579</v>
      </c>
    </row>
    <row r="27" spans="1:8" s="424" customFormat="1">
      <c r="A27" s="430"/>
      <c r="B27" s="431"/>
      <c r="C27" s="431"/>
      <c r="D27" s="431"/>
      <c r="E27" s="431"/>
      <c r="F27" s="432"/>
    </row>
    <row r="28" spans="1:8" s="424" customFormat="1">
      <c r="A28" s="430"/>
      <c r="B28" s="433"/>
      <c r="C28" s="431"/>
      <c r="D28" s="431"/>
      <c r="E28" s="431"/>
      <c r="F28" s="432"/>
    </row>
    <row r="29" spans="1:8" s="424" customFormat="1" ht="45">
      <c r="A29" s="430"/>
      <c r="B29" s="433" t="s">
        <v>1580</v>
      </c>
      <c r="C29" s="895" t="s">
        <v>1581</v>
      </c>
      <c r="D29" s="895"/>
      <c r="E29" s="895"/>
      <c r="F29" s="432" t="s">
        <v>1582</v>
      </c>
    </row>
    <row r="30" spans="1:8" s="424" customFormat="1">
      <c r="A30" s="435"/>
      <c r="B30" s="436"/>
      <c r="C30" s="437"/>
      <c r="D30" s="437"/>
      <c r="E30" s="437"/>
      <c r="F30" s="412"/>
    </row>
    <row r="31" spans="1:8" s="424" customFormat="1" ht="15.75" customHeight="1">
      <c r="A31" s="893" t="s">
        <v>1583</v>
      </c>
      <c r="B31" s="894"/>
      <c r="C31" s="894"/>
      <c r="D31" s="894"/>
      <c r="E31" s="896"/>
      <c r="F31" s="410"/>
    </row>
    <row r="32" spans="1:8" s="424" customFormat="1" ht="45" customHeight="1">
      <c r="A32" s="430">
        <v>2</v>
      </c>
      <c r="B32" s="895" t="s">
        <v>1584</v>
      </c>
      <c r="C32" s="895"/>
      <c r="D32" s="895"/>
      <c r="E32" s="438"/>
      <c r="F32" s="439" t="s">
        <v>1585</v>
      </c>
    </row>
    <row r="33" spans="1:6" s="424" customFormat="1">
      <c r="A33" s="430"/>
      <c r="B33" s="431"/>
      <c r="C33" s="431"/>
      <c r="D33" s="431"/>
      <c r="E33" s="438"/>
      <c r="F33" s="439"/>
    </row>
    <row r="34" spans="1:6" s="424" customFormat="1" ht="60" customHeight="1">
      <c r="A34" s="430">
        <v>3</v>
      </c>
      <c r="B34" s="895" t="s">
        <v>1586</v>
      </c>
      <c r="C34" s="895"/>
      <c r="D34" s="895"/>
      <c r="E34" s="438"/>
      <c r="F34" s="439" t="s">
        <v>1587</v>
      </c>
    </row>
    <row r="35" spans="1:6" s="424" customFormat="1">
      <c r="A35" s="430"/>
      <c r="B35" s="431"/>
      <c r="C35" s="431"/>
      <c r="D35" s="431"/>
      <c r="E35" s="438"/>
      <c r="F35" s="439"/>
    </row>
    <row r="36" spans="1:6" s="440" customFormat="1" ht="45" customHeight="1">
      <c r="A36" s="430">
        <v>4</v>
      </c>
      <c r="B36" s="895" t="s">
        <v>1588</v>
      </c>
      <c r="C36" s="895"/>
      <c r="D36" s="895"/>
      <c r="E36" s="438"/>
      <c r="F36" s="439" t="s">
        <v>1589</v>
      </c>
    </row>
    <row r="37" spans="1:6" s="440" customFormat="1">
      <c r="A37" s="430"/>
      <c r="B37" s="431"/>
      <c r="C37" s="431"/>
      <c r="D37" s="431"/>
      <c r="E37" s="438"/>
      <c r="F37" s="439"/>
    </row>
    <row r="38" spans="1:6" s="424" customFormat="1" ht="45" customHeight="1">
      <c r="A38" s="430">
        <v>5</v>
      </c>
      <c r="B38" s="895" t="s">
        <v>1590</v>
      </c>
      <c r="C38" s="895"/>
      <c r="D38" s="895"/>
      <c r="E38" s="438"/>
      <c r="F38" s="439" t="s">
        <v>1591</v>
      </c>
    </row>
    <row r="39" spans="1:6" ht="15.75" customHeight="1">
      <c r="A39" s="434"/>
      <c r="B39" s="265"/>
      <c r="C39" s="265"/>
      <c r="D39" s="265"/>
      <c r="E39" s="441"/>
      <c r="F39" s="442"/>
    </row>
    <row r="40" spans="1:6" ht="105">
      <c r="A40" s="435">
        <v>6</v>
      </c>
      <c r="B40" s="892" t="s">
        <v>1592</v>
      </c>
      <c r="C40" s="892"/>
      <c r="D40" s="892"/>
      <c r="E40" s="443"/>
      <c r="F40" s="444" t="s">
        <v>1593</v>
      </c>
    </row>
  </sheetData>
  <sheetProtection password="B2DF" sheet="1" objects="1" scenarios="1"/>
  <mergeCells count="24">
    <mergeCell ref="A20:C20"/>
    <mergeCell ref="A1:F1"/>
    <mergeCell ref="A3:F3"/>
    <mergeCell ref="A5:E5"/>
    <mergeCell ref="A6:F6"/>
    <mergeCell ref="A8:F8"/>
    <mergeCell ref="A10:F10"/>
    <mergeCell ref="A12:F12"/>
    <mergeCell ref="A14:F14"/>
    <mergeCell ref="A16:E16"/>
    <mergeCell ref="A17:F17"/>
    <mergeCell ref="A19:E19"/>
    <mergeCell ref="B40:D40"/>
    <mergeCell ref="A21:C21"/>
    <mergeCell ref="B22:C22"/>
    <mergeCell ref="B23:C23"/>
    <mergeCell ref="C24:E24"/>
    <mergeCell ref="C26:E26"/>
    <mergeCell ref="C29:E29"/>
    <mergeCell ref="A31:E31"/>
    <mergeCell ref="B32:D32"/>
    <mergeCell ref="B34:D34"/>
    <mergeCell ref="B36:D36"/>
    <mergeCell ref="B38:D38"/>
  </mergeCells>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79" workbookViewId="0">
      <selection activeCell="C86" sqref="C86"/>
    </sheetView>
  </sheetViews>
  <sheetFormatPr defaultRowHeight="15"/>
  <cols>
    <col min="1" max="1" width="22" style="1" bestFit="1" customWidth="1"/>
    <col min="2" max="2" width="28.140625" style="1" bestFit="1" customWidth="1"/>
    <col min="3" max="3" width="46.5703125" style="1" bestFit="1" customWidth="1"/>
    <col min="4" max="4" width="20.85546875" style="1" customWidth="1"/>
    <col min="5" max="5" width="46.5703125" style="1" bestFit="1" customWidth="1"/>
    <col min="6" max="6" width="20.85546875" style="1" customWidth="1"/>
    <col min="7" max="7" width="46.5703125" style="1" bestFit="1" customWidth="1"/>
    <col min="8" max="8" width="16.85546875" style="1" customWidth="1"/>
  </cols>
  <sheetData>
    <row r="1" spans="1:12" ht="18">
      <c r="A1" s="929" t="s">
        <v>2067</v>
      </c>
      <c r="B1" s="929"/>
      <c r="C1" s="929"/>
      <c r="D1" s="929"/>
      <c r="E1" s="929"/>
      <c r="F1" s="929"/>
      <c r="G1" s="929"/>
      <c r="H1" s="929"/>
    </row>
    <row r="2" spans="1:12" ht="15.75">
      <c r="A2" s="930" t="s">
        <v>1</v>
      </c>
      <c r="B2" s="930"/>
      <c r="C2" s="930"/>
      <c r="D2" s="930"/>
      <c r="E2" s="930"/>
      <c r="F2" s="930"/>
      <c r="G2" s="930"/>
      <c r="H2" s="930"/>
    </row>
    <row r="3" spans="1:12" s="1" customFormat="1">
      <c r="A3" s="930" t="s">
        <v>2414</v>
      </c>
      <c r="B3" s="930"/>
      <c r="C3" s="930"/>
      <c r="D3" s="930"/>
      <c r="E3" s="930"/>
      <c r="F3" s="930"/>
      <c r="G3" s="930"/>
      <c r="H3" s="930"/>
      <c r="I3" s="930"/>
      <c r="J3" s="930"/>
      <c r="K3" s="930"/>
      <c r="L3" s="930"/>
    </row>
    <row r="4" spans="1:12">
      <c r="A4" s="3"/>
      <c r="B4" s="3"/>
      <c r="C4" s="3"/>
      <c r="D4" s="3"/>
      <c r="E4" s="3"/>
      <c r="F4" s="3"/>
      <c r="G4" s="3"/>
      <c r="H4" s="3"/>
    </row>
    <row r="5" spans="1:12" ht="18">
      <c r="A5" s="927" t="s">
        <v>2053</v>
      </c>
      <c r="B5" s="927"/>
      <c r="C5" s="927"/>
      <c r="D5" s="3"/>
      <c r="E5" s="3"/>
      <c r="F5" s="3"/>
      <c r="G5" s="3"/>
      <c r="H5" s="3"/>
    </row>
    <row r="6" spans="1:12">
      <c r="A6" s="916" t="s">
        <v>2039</v>
      </c>
      <c r="B6" s="916"/>
      <c r="C6" s="3"/>
      <c r="D6" s="3"/>
      <c r="E6" s="3"/>
      <c r="F6" s="3"/>
      <c r="G6" s="3"/>
      <c r="H6" s="3"/>
    </row>
    <row r="7" spans="1:12">
      <c r="A7" s="910" t="s">
        <v>4</v>
      </c>
      <c r="B7" s="917" t="s">
        <v>5</v>
      </c>
      <c r="C7" s="919" t="s">
        <v>6</v>
      </c>
      <c r="D7" s="920"/>
      <c r="E7" s="919" t="s">
        <v>287</v>
      </c>
      <c r="F7" s="920"/>
    </row>
    <row r="8" spans="1:12" ht="71.25">
      <c r="A8" s="910"/>
      <c r="B8" s="918"/>
      <c r="C8" s="558" t="s">
        <v>18</v>
      </c>
      <c r="D8" s="544" t="s">
        <v>2038</v>
      </c>
      <c r="E8" s="558" t="s">
        <v>18</v>
      </c>
      <c r="F8" s="544" t="s">
        <v>2038</v>
      </c>
    </row>
    <row r="9" spans="1:12">
      <c r="A9" s="8">
        <v>304</v>
      </c>
      <c r="B9" s="9" t="s">
        <v>40</v>
      </c>
      <c r="C9" s="9">
        <v>17696725</v>
      </c>
      <c r="D9" s="1118"/>
      <c r="E9" s="9">
        <v>398317</v>
      </c>
      <c r="F9" s="1118"/>
    </row>
    <row r="10" spans="1:12">
      <c r="A10" s="558">
        <v>304</v>
      </c>
      <c r="B10" s="13" t="s">
        <v>20</v>
      </c>
      <c r="C10" s="14" t="s">
        <v>2040</v>
      </c>
      <c r="D10" s="1118"/>
      <c r="E10" s="14" t="s">
        <v>2051</v>
      </c>
      <c r="F10" s="1118"/>
    </row>
    <row r="11" spans="1:12">
      <c r="A11" s="558">
        <v>304</v>
      </c>
      <c r="B11" s="13" t="s">
        <v>51</v>
      </c>
      <c r="C11" s="14">
        <v>12</v>
      </c>
      <c r="D11" s="1118"/>
      <c r="E11" s="14">
        <v>12</v>
      </c>
      <c r="F11" s="1118"/>
    </row>
    <row r="12" spans="1:12">
      <c r="A12" s="558">
        <v>304</v>
      </c>
      <c r="B12" s="13" t="s">
        <v>52</v>
      </c>
      <c r="C12" s="14">
        <v>2</v>
      </c>
      <c r="D12" s="1118"/>
      <c r="E12" s="14">
        <v>120</v>
      </c>
      <c r="F12" s="1118"/>
    </row>
    <row r="13" spans="1:12">
      <c r="A13" s="558">
        <v>304</v>
      </c>
      <c r="B13" s="13" t="s">
        <v>53</v>
      </c>
      <c r="C13" s="14">
        <v>4</v>
      </c>
      <c r="D13" s="1118"/>
      <c r="E13" s="14">
        <v>4</v>
      </c>
      <c r="F13" s="1118"/>
    </row>
    <row r="14" spans="1:12">
      <c r="A14" s="558">
        <v>304</v>
      </c>
      <c r="B14" s="13" t="s">
        <v>54</v>
      </c>
      <c r="C14" s="14">
        <v>0</v>
      </c>
      <c r="D14" s="1118"/>
      <c r="E14" s="14">
        <v>0</v>
      </c>
      <c r="F14" s="1118"/>
    </row>
    <row r="15" spans="1:12">
      <c r="A15" s="8">
        <v>304</v>
      </c>
      <c r="B15" s="9" t="s">
        <v>55</v>
      </c>
      <c r="C15" s="9">
        <v>2005</v>
      </c>
      <c r="D15" s="1118"/>
      <c r="E15" s="9">
        <v>5101</v>
      </c>
      <c r="F15" s="1118"/>
    </row>
    <row r="16" spans="1:12">
      <c r="A16" s="558">
        <v>304</v>
      </c>
      <c r="B16" s="13" t="s">
        <v>37</v>
      </c>
      <c r="C16" s="14" t="s">
        <v>2054</v>
      </c>
      <c r="D16" s="1118"/>
      <c r="E16" s="14" t="s">
        <v>2055</v>
      </c>
      <c r="F16" s="1118"/>
    </row>
    <row r="17" spans="1:6">
      <c r="A17" s="558">
        <v>304</v>
      </c>
      <c r="B17" s="13" t="s">
        <v>36</v>
      </c>
      <c r="C17" s="13">
        <v>0</v>
      </c>
      <c r="D17" s="1118"/>
      <c r="E17" s="13">
        <v>0</v>
      </c>
      <c r="F17" s="1118"/>
    </row>
    <row r="18" spans="1:6">
      <c r="A18" s="558">
        <v>304</v>
      </c>
      <c r="B18" s="13" t="s">
        <v>67</v>
      </c>
      <c r="C18" s="13">
        <v>0</v>
      </c>
      <c r="D18" s="1118"/>
      <c r="E18" s="13">
        <v>0</v>
      </c>
      <c r="F18" s="1118"/>
    </row>
    <row r="19" spans="1:6">
      <c r="A19" s="558">
        <v>304</v>
      </c>
      <c r="B19" s="13" t="s">
        <v>68</v>
      </c>
      <c r="C19" s="13"/>
      <c r="D19" s="1118"/>
      <c r="E19" s="13"/>
      <c r="F19" s="1118"/>
    </row>
    <row r="20" spans="1:6">
      <c r="A20" s="558">
        <v>304</v>
      </c>
      <c r="B20" s="13" t="s">
        <v>69</v>
      </c>
      <c r="C20" s="13">
        <v>1</v>
      </c>
      <c r="D20" s="1118"/>
      <c r="E20" s="13">
        <v>1</v>
      </c>
      <c r="F20" s="1118"/>
    </row>
    <row r="21" spans="1:6">
      <c r="A21" s="558">
        <v>304</v>
      </c>
      <c r="B21" s="13" t="s">
        <v>70</v>
      </c>
      <c r="C21" s="13">
        <v>0</v>
      </c>
      <c r="D21" s="1118"/>
      <c r="E21" s="13">
        <v>0</v>
      </c>
      <c r="F21" s="1118"/>
    </row>
    <row r="22" spans="1:6">
      <c r="A22" s="558">
        <v>304</v>
      </c>
      <c r="B22" s="13" t="s">
        <v>71</v>
      </c>
      <c r="C22" s="13">
        <v>20190328</v>
      </c>
      <c r="D22" s="1118"/>
      <c r="E22" s="13">
        <v>20181120</v>
      </c>
      <c r="F22" s="1118"/>
    </row>
    <row r="23" spans="1:6">
      <c r="A23" s="558">
        <v>304</v>
      </c>
      <c r="B23" s="13" t="s">
        <v>72</v>
      </c>
      <c r="C23" s="16" t="s">
        <v>2042</v>
      </c>
      <c r="D23" s="1118"/>
      <c r="E23" s="16" t="s">
        <v>2052</v>
      </c>
      <c r="F23" s="1118"/>
    </row>
    <row r="24" spans="1:6">
      <c r="A24" s="558">
        <v>304</v>
      </c>
      <c r="B24" s="13" t="s">
        <v>85</v>
      </c>
      <c r="C24" s="16" t="s">
        <v>2041</v>
      </c>
      <c r="D24" s="1118"/>
      <c r="E24" s="16" t="s">
        <v>2041</v>
      </c>
      <c r="F24" s="1118"/>
    </row>
    <row r="25" spans="1:6">
      <c r="A25" s="558">
        <v>304</v>
      </c>
      <c r="B25" s="13" t="s">
        <v>88</v>
      </c>
      <c r="C25" s="20">
        <v>0</v>
      </c>
      <c r="D25" s="1118"/>
      <c r="E25" s="20">
        <v>0</v>
      </c>
      <c r="F25" s="1118"/>
    </row>
    <row r="26" spans="1:6">
      <c r="A26" s="558">
        <v>304</v>
      </c>
      <c r="B26" s="13" t="s">
        <v>89</v>
      </c>
      <c r="C26" s="13">
        <v>0</v>
      </c>
      <c r="D26" s="1118"/>
      <c r="E26" s="13">
        <v>0</v>
      </c>
      <c r="F26" s="1118"/>
    </row>
    <row r="27" spans="1:6">
      <c r="A27" s="558">
        <v>302</v>
      </c>
      <c r="B27" s="13" t="s">
        <v>51</v>
      </c>
      <c r="C27" s="14">
        <v>12</v>
      </c>
      <c r="D27" s="1118"/>
      <c r="E27" s="14">
        <v>12</v>
      </c>
      <c r="F27" s="1118"/>
    </row>
    <row r="28" spans="1:6">
      <c r="A28" s="558">
        <v>302</v>
      </c>
      <c r="B28" s="13" t="s">
        <v>52</v>
      </c>
      <c r="C28" s="14">
        <v>2</v>
      </c>
      <c r="D28" s="1118"/>
      <c r="E28" s="14">
        <v>120</v>
      </c>
      <c r="F28" s="1118"/>
    </row>
    <row r="29" spans="1:6">
      <c r="A29" s="558">
        <v>302</v>
      </c>
      <c r="B29" s="13" t="s">
        <v>120</v>
      </c>
      <c r="C29" s="14">
        <v>4</v>
      </c>
      <c r="D29" s="1118"/>
      <c r="E29" s="14">
        <v>4</v>
      </c>
      <c r="F29" s="1118"/>
    </row>
    <row r="30" spans="1:6">
      <c r="A30" s="558">
        <v>302</v>
      </c>
      <c r="B30" s="13" t="s">
        <v>54</v>
      </c>
      <c r="C30" s="14">
        <v>0</v>
      </c>
      <c r="D30" s="1118"/>
      <c r="E30" s="14">
        <v>0</v>
      </c>
      <c r="F30" s="1118"/>
    </row>
    <row r="31" spans="1:6">
      <c r="A31" s="8">
        <v>302</v>
      </c>
      <c r="B31" s="9" t="s">
        <v>55</v>
      </c>
      <c r="C31" s="9">
        <v>2005</v>
      </c>
      <c r="D31" s="1118"/>
      <c r="E31" s="9">
        <v>5101</v>
      </c>
      <c r="F31" s="1118"/>
    </row>
    <row r="32" spans="1:6">
      <c r="A32" s="558">
        <v>302</v>
      </c>
      <c r="B32" s="13" t="s">
        <v>121</v>
      </c>
      <c r="C32" s="13">
        <v>400</v>
      </c>
      <c r="D32" s="1118"/>
      <c r="E32" s="13">
        <v>5</v>
      </c>
      <c r="F32" s="1118"/>
    </row>
    <row r="33" spans="1:6">
      <c r="A33" s="558">
        <v>302</v>
      </c>
      <c r="B33" s="13" t="s">
        <v>67</v>
      </c>
      <c r="C33" s="13">
        <v>400</v>
      </c>
      <c r="D33" s="1118"/>
      <c r="E33" s="13">
        <v>1</v>
      </c>
      <c r="F33" s="1118"/>
    </row>
    <row r="34" spans="1:6">
      <c r="A34" s="558">
        <v>302</v>
      </c>
      <c r="B34" s="13" t="s">
        <v>122</v>
      </c>
      <c r="C34" s="13">
        <v>0</v>
      </c>
      <c r="D34" s="1118"/>
      <c r="E34" s="13">
        <v>0</v>
      </c>
      <c r="F34" s="1118"/>
    </row>
    <row r="35" spans="1:6">
      <c r="A35" s="558">
        <v>302</v>
      </c>
      <c r="B35" s="13" t="s">
        <v>123</v>
      </c>
      <c r="C35" s="13">
        <v>0</v>
      </c>
      <c r="D35" s="1118"/>
      <c r="E35" s="13">
        <v>0</v>
      </c>
      <c r="F35" s="1118"/>
    </row>
    <row r="36" spans="1:6">
      <c r="A36" s="558">
        <v>302</v>
      </c>
      <c r="B36" s="13" t="s">
        <v>124</v>
      </c>
      <c r="C36" s="13">
        <v>2</v>
      </c>
      <c r="D36" s="1118"/>
      <c r="E36" s="13">
        <v>0</v>
      </c>
      <c r="F36" s="1118"/>
    </row>
    <row r="37" spans="1:6">
      <c r="A37" s="558">
        <v>302</v>
      </c>
      <c r="B37" s="13" t="s">
        <v>125</v>
      </c>
      <c r="C37" s="13">
        <v>1</v>
      </c>
      <c r="D37" s="1118"/>
      <c r="E37" s="13">
        <v>1</v>
      </c>
      <c r="F37" s="1118"/>
    </row>
    <row r="38" spans="1:6">
      <c r="A38" s="558">
        <v>302</v>
      </c>
      <c r="B38" s="13" t="s">
        <v>126</v>
      </c>
      <c r="C38" s="13">
        <v>1</v>
      </c>
      <c r="D38" s="1118"/>
      <c r="E38" s="13">
        <v>1</v>
      </c>
      <c r="F38" s="1118"/>
    </row>
    <row r="39" spans="1:6">
      <c r="A39" s="558">
        <v>302</v>
      </c>
      <c r="B39" s="13" t="s">
        <v>127</v>
      </c>
      <c r="C39" s="13">
        <v>1</v>
      </c>
      <c r="D39" s="1118"/>
      <c r="E39" s="13">
        <v>1</v>
      </c>
      <c r="F39" s="1118"/>
    </row>
    <row r="40" spans="1:6">
      <c r="A40" s="558">
        <v>302</v>
      </c>
      <c r="B40" s="13" t="s">
        <v>91</v>
      </c>
      <c r="C40" s="17" t="s">
        <v>2046</v>
      </c>
      <c r="D40" s="1118"/>
      <c r="E40" s="17" t="s">
        <v>2048</v>
      </c>
      <c r="F40" s="1118"/>
    </row>
    <row r="41" spans="1:6">
      <c r="A41" s="558">
        <v>302</v>
      </c>
      <c r="B41" s="13" t="s">
        <v>129</v>
      </c>
      <c r="C41" s="17" t="s">
        <v>2043</v>
      </c>
      <c r="D41" s="1118"/>
      <c r="E41" s="17" t="s">
        <v>2049</v>
      </c>
      <c r="F41" s="1118"/>
    </row>
    <row r="42" spans="1:6">
      <c r="A42" s="558">
        <v>302</v>
      </c>
      <c r="B42" s="13" t="s">
        <v>142</v>
      </c>
      <c r="C42" s="17" t="s">
        <v>2044</v>
      </c>
      <c r="D42" s="1118"/>
      <c r="E42" s="17" t="s">
        <v>2050</v>
      </c>
      <c r="F42" s="1118"/>
    </row>
    <row r="43" spans="1:6">
      <c r="A43" s="558">
        <v>302</v>
      </c>
      <c r="B43" s="13" t="s">
        <v>155</v>
      </c>
      <c r="C43" s="14" t="s">
        <v>2047</v>
      </c>
      <c r="D43" s="1118"/>
      <c r="E43" s="14" t="s">
        <v>2047</v>
      </c>
      <c r="F43" s="1118"/>
    </row>
    <row r="44" spans="1:6">
      <c r="A44" s="558">
        <v>302</v>
      </c>
      <c r="B44" s="13" t="s">
        <v>157</v>
      </c>
      <c r="C44" s="17" t="s">
        <v>2045</v>
      </c>
      <c r="D44" s="1118"/>
      <c r="E44" s="17" t="s">
        <v>2048</v>
      </c>
      <c r="F44" s="1118"/>
    </row>
    <row r="45" spans="1:6">
      <c r="A45" s="558">
        <v>302</v>
      </c>
      <c r="B45" s="13" t="s">
        <v>158</v>
      </c>
      <c r="C45" s="14">
        <v>0</v>
      </c>
      <c r="D45" s="1118"/>
      <c r="E45" s="14">
        <v>0</v>
      </c>
      <c r="F45" s="1118"/>
    </row>
    <row r="46" spans="1:6">
      <c r="A46" s="558">
        <v>302</v>
      </c>
      <c r="B46" s="13" t="s">
        <v>159</v>
      </c>
      <c r="C46" s="14">
        <v>1</v>
      </c>
      <c r="D46" s="1118"/>
      <c r="E46" s="14">
        <v>1</v>
      </c>
      <c r="F46" s="1118"/>
    </row>
    <row r="49" spans="1:8" s="594" customFormat="1" ht="18">
      <c r="A49" s="927" t="s">
        <v>2056</v>
      </c>
      <c r="B49" s="927"/>
      <c r="C49" s="927"/>
      <c r="D49" s="3"/>
      <c r="E49" s="3"/>
      <c r="F49" s="3"/>
      <c r="G49" s="3"/>
      <c r="H49" s="3"/>
    </row>
    <row r="50" spans="1:8" s="594" customFormat="1">
      <c r="A50" s="916" t="s">
        <v>2039</v>
      </c>
      <c r="B50" s="916"/>
      <c r="C50" s="3"/>
      <c r="D50" s="3"/>
      <c r="E50" s="3"/>
      <c r="F50" s="3"/>
      <c r="G50" s="3"/>
      <c r="H50" s="3"/>
    </row>
    <row r="51" spans="1:8" s="594" customFormat="1">
      <c r="A51" s="910" t="s">
        <v>4</v>
      </c>
      <c r="B51" s="917" t="s">
        <v>5</v>
      </c>
      <c r="C51" s="919" t="s">
        <v>278</v>
      </c>
      <c r="D51" s="920"/>
      <c r="E51" s="919" t="s">
        <v>9</v>
      </c>
      <c r="F51" s="920"/>
      <c r="G51" s="1"/>
      <c r="H51" s="1"/>
    </row>
    <row r="52" spans="1:8" s="594" customFormat="1" ht="71.25">
      <c r="A52" s="910"/>
      <c r="B52" s="918"/>
      <c r="C52" s="558" t="s">
        <v>18</v>
      </c>
      <c r="D52" s="544" t="s">
        <v>2038</v>
      </c>
      <c r="E52" s="558" t="s">
        <v>18</v>
      </c>
      <c r="F52" s="544" t="s">
        <v>2038</v>
      </c>
      <c r="G52" s="1"/>
      <c r="H52" s="1"/>
    </row>
    <row r="53" spans="1:8" s="594" customFormat="1">
      <c r="A53" s="8">
        <v>304</v>
      </c>
      <c r="B53" s="9" t="s">
        <v>40</v>
      </c>
      <c r="C53" s="9">
        <v>16712724</v>
      </c>
      <c r="D53" s="1118"/>
      <c r="E53" s="9">
        <v>18613583</v>
      </c>
      <c r="F53" s="1118"/>
      <c r="G53" s="1"/>
      <c r="H53" s="1"/>
    </row>
    <row r="54" spans="1:8" s="594" customFormat="1">
      <c r="A54" s="558">
        <v>304</v>
      </c>
      <c r="B54" s="13" t="s">
        <v>20</v>
      </c>
      <c r="C54" s="14" t="s">
        <v>2057</v>
      </c>
      <c r="D54" s="1118"/>
      <c r="E54" s="14" t="s">
        <v>2058</v>
      </c>
      <c r="F54" s="1118"/>
      <c r="G54" s="1"/>
      <c r="H54" s="1"/>
    </row>
    <row r="55" spans="1:8" s="594" customFormat="1">
      <c r="A55" s="558">
        <v>304</v>
      </c>
      <c r="B55" s="13" t="s">
        <v>51</v>
      </c>
      <c r="C55" s="14">
        <v>12</v>
      </c>
      <c r="D55" s="1118"/>
      <c r="E55" s="14">
        <v>12</v>
      </c>
      <c r="F55" s="1118"/>
      <c r="G55" s="1"/>
      <c r="H55" s="1"/>
    </row>
    <row r="56" spans="1:8" s="594" customFormat="1">
      <c r="A56" s="558">
        <v>304</v>
      </c>
      <c r="B56" s="13" t="s">
        <v>52</v>
      </c>
      <c r="C56" s="14">
        <v>20</v>
      </c>
      <c r="D56" s="1118"/>
      <c r="E56" s="14">
        <v>20</v>
      </c>
      <c r="F56" s="1118"/>
      <c r="G56" s="1"/>
      <c r="H56" s="1"/>
    </row>
    <row r="57" spans="1:8" s="594" customFormat="1">
      <c r="A57" s="558">
        <v>304</v>
      </c>
      <c r="B57" s="13" t="s">
        <v>53</v>
      </c>
      <c r="C57" s="14">
        <v>6</v>
      </c>
      <c r="D57" s="1118"/>
      <c r="E57" s="14">
        <v>6</v>
      </c>
      <c r="F57" s="1118"/>
      <c r="G57" s="1"/>
      <c r="H57" s="1"/>
    </row>
    <row r="58" spans="1:8" s="594" customFormat="1">
      <c r="A58" s="558">
        <v>304</v>
      </c>
      <c r="B58" s="13" t="s">
        <v>54</v>
      </c>
      <c r="C58" s="14">
        <v>0</v>
      </c>
      <c r="D58" s="1118"/>
      <c r="E58" s="14">
        <v>0</v>
      </c>
      <c r="F58" s="1118"/>
      <c r="G58" s="1"/>
      <c r="H58" s="1"/>
    </row>
    <row r="59" spans="1:8" s="594" customFormat="1">
      <c r="A59" s="8">
        <v>304</v>
      </c>
      <c r="B59" s="9" t="s">
        <v>55</v>
      </c>
      <c r="C59" s="9">
        <v>1044</v>
      </c>
      <c r="D59" s="1118"/>
      <c r="E59" s="9">
        <v>1359</v>
      </c>
      <c r="F59" s="1118"/>
      <c r="G59" s="1"/>
      <c r="H59" s="1"/>
    </row>
    <row r="60" spans="1:8" s="594" customFormat="1">
      <c r="A60" s="558">
        <v>304</v>
      </c>
      <c r="B60" s="13" t="s">
        <v>37</v>
      </c>
      <c r="C60" s="14" t="s">
        <v>2054</v>
      </c>
      <c r="D60" s="1118"/>
      <c r="E60" s="14" t="s">
        <v>2060</v>
      </c>
      <c r="F60" s="1118"/>
      <c r="G60" s="1"/>
      <c r="H60" s="1"/>
    </row>
    <row r="61" spans="1:8" s="594" customFormat="1">
      <c r="A61" s="558">
        <v>304</v>
      </c>
      <c r="B61" s="13" t="s">
        <v>36</v>
      </c>
      <c r="C61" s="13">
        <v>6000</v>
      </c>
      <c r="D61" s="1118"/>
      <c r="E61" s="13">
        <v>185</v>
      </c>
      <c r="F61" s="1118"/>
      <c r="G61" s="1"/>
      <c r="H61" s="1"/>
    </row>
    <row r="62" spans="1:8" s="594" customFormat="1">
      <c r="A62" s="558">
        <v>304</v>
      </c>
      <c r="B62" s="13" t="s">
        <v>67</v>
      </c>
      <c r="C62" s="13">
        <v>0</v>
      </c>
      <c r="D62" s="1118"/>
      <c r="E62" s="13">
        <v>0</v>
      </c>
      <c r="F62" s="1118"/>
      <c r="G62" s="1"/>
      <c r="H62" s="1"/>
    </row>
    <row r="63" spans="1:8" s="594" customFormat="1">
      <c r="A63" s="558">
        <v>304</v>
      </c>
      <c r="B63" s="13" t="s">
        <v>68</v>
      </c>
      <c r="C63" s="13"/>
      <c r="D63" s="1118"/>
      <c r="E63" s="13"/>
      <c r="F63" s="1118"/>
      <c r="G63" s="1"/>
      <c r="H63" s="1"/>
    </row>
    <row r="64" spans="1:8" s="594" customFormat="1">
      <c r="A64" s="558">
        <v>304</v>
      </c>
      <c r="B64" s="13" t="s">
        <v>69</v>
      </c>
      <c r="C64" s="13">
        <v>1</v>
      </c>
      <c r="D64" s="1118"/>
      <c r="E64" s="13">
        <v>1</v>
      </c>
      <c r="F64" s="1118"/>
      <c r="G64" s="1"/>
      <c r="H64" s="1"/>
    </row>
    <row r="65" spans="1:8" s="594" customFormat="1">
      <c r="A65" s="558">
        <v>304</v>
      </c>
      <c r="B65" s="13" t="s">
        <v>70</v>
      </c>
      <c r="C65" s="13">
        <v>0</v>
      </c>
      <c r="D65" s="1118"/>
      <c r="E65" s="13">
        <v>0</v>
      </c>
      <c r="F65" s="1118"/>
      <c r="G65" s="1"/>
      <c r="H65" s="1"/>
    </row>
    <row r="66" spans="1:8" s="594" customFormat="1">
      <c r="A66" s="558">
        <v>304</v>
      </c>
      <c r="B66" s="13" t="s">
        <v>71</v>
      </c>
      <c r="C66" s="13">
        <v>20190328</v>
      </c>
      <c r="D66" s="1118"/>
      <c r="E66" s="13">
        <v>20190627</v>
      </c>
      <c r="F66" s="1118"/>
      <c r="G66" s="1"/>
      <c r="H66" s="1"/>
    </row>
    <row r="67" spans="1:8" s="594" customFormat="1">
      <c r="A67" s="558">
        <v>304</v>
      </c>
      <c r="B67" s="13" t="s">
        <v>72</v>
      </c>
      <c r="C67" s="16" t="s">
        <v>2042</v>
      </c>
      <c r="D67" s="1118"/>
      <c r="E67" s="16" t="s">
        <v>2059</v>
      </c>
      <c r="F67" s="1118"/>
      <c r="G67" s="1"/>
      <c r="H67" s="1"/>
    </row>
    <row r="68" spans="1:8" s="594" customFormat="1">
      <c r="A68" s="558">
        <v>304</v>
      </c>
      <c r="B68" s="13" t="s">
        <v>85</v>
      </c>
      <c r="C68" s="16" t="s">
        <v>2041</v>
      </c>
      <c r="D68" s="1118"/>
      <c r="E68" s="16" t="s">
        <v>2041</v>
      </c>
      <c r="F68" s="1118"/>
      <c r="G68" s="1"/>
      <c r="H68" s="1"/>
    </row>
    <row r="69" spans="1:8" s="594" customFormat="1">
      <c r="A69" s="558">
        <v>304</v>
      </c>
      <c r="B69" s="13" t="s">
        <v>88</v>
      </c>
      <c r="C69" s="20">
        <v>0</v>
      </c>
      <c r="D69" s="1118"/>
      <c r="E69" s="20">
        <v>0</v>
      </c>
      <c r="F69" s="1118"/>
      <c r="G69" s="1"/>
      <c r="H69" s="1"/>
    </row>
    <row r="70" spans="1:8" s="594" customFormat="1">
      <c r="A70" s="558">
        <v>304</v>
      </c>
      <c r="B70" s="13" t="s">
        <v>89</v>
      </c>
      <c r="C70" s="13">
        <v>0</v>
      </c>
      <c r="D70" s="1118"/>
      <c r="E70" s="13">
        <v>0</v>
      </c>
      <c r="F70" s="1118"/>
      <c r="G70" s="1"/>
      <c r="H70" s="1"/>
    </row>
    <row r="71" spans="1:8" s="594" customFormat="1">
      <c r="A71" s="558">
        <v>302</v>
      </c>
      <c r="B71" s="13" t="s">
        <v>51</v>
      </c>
      <c r="C71" s="14">
        <v>12</v>
      </c>
      <c r="D71" s="1118"/>
      <c r="E71" s="14">
        <v>12</v>
      </c>
      <c r="F71" s="1118"/>
      <c r="G71" s="1"/>
      <c r="H71" s="1"/>
    </row>
    <row r="72" spans="1:8" s="594" customFormat="1">
      <c r="A72" s="558">
        <v>302</v>
      </c>
      <c r="B72" s="13" t="s">
        <v>52</v>
      </c>
      <c r="C72" s="14">
        <v>20</v>
      </c>
      <c r="D72" s="1118"/>
      <c r="E72" s="14">
        <v>20</v>
      </c>
      <c r="F72" s="1118"/>
      <c r="G72" s="1"/>
      <c r="H72" s="1"/>
    </row>
    <row r="73" spans="1:8" s="594" customFormat="1">
      <c r="A73" s="558">
        <v>302</v>
      </c>
      <c r="B73" s="13" t="s">
        <v>120</v>
      </c>
      <c r="C73" s="14">
        <v>6</v>
      </c>
      <c r="D73" s="1118"/>
      <c r="E73" s="14">
        <v>6</v>
      </c>
      <c r="F73" s="1118"/>
      <c r="G73" s="1"/>
      <c r="H73" s="1"/>
    </row>
    <row r="74" spans="1:8" s="594" customFormat="1">
      <c r="A74" s="558">
        <v>302</v>
      </c>
      <c r="B74" s="13" t="s">
        <v>54</v>
      </c>
      <c r="C74" s="14">
        <v>0</v>
      </c>
      <c r="D74" s="1118"/>
      <c r="E74" s="14">
        <v>0</v>
      </c>
      <c r="F74" s="1118"/>
      <c r="G74" s="1"/>
      <c r="H74" s="1"/>
    </row>
    <row r="75" spans="1:8" s="594" customFormat="1">
      <c r="A75" s="8">
        <v>302</v>
      </c>
      <c r="B75" s="9" t="s">
        <v>55</v>
      </c>
      <c r="C75" s="9">
        <v>1044</v>
      </c>
      <c r="D75" s="1118"/>
      <c r="E75" s="9">
        <v>1359</v>
      </c>
      <c r="F75" s="1118"/>
      <c r="G75" s="1"/>
      <c r="H75" s="1"/>
    </row>
    <row r="76" spans="1:8" s="594" customFormat="1">
      <c r="A76" s="558">
        <v>302</v>
      </c>
      <c r="B76" s="13" t="s">
        <v>121</v>
      </c>
      <c r="C76" s="13">
        <v>500</v>
      </c>
      <c r="D76" s="1118"/>
      <c r="E76" s="13">
        <v>5000</v>
      </c>
      <c r="F76" s="1118"/>
      <c r="G76" s="1"/>
      <c r="H76" s="1"/>
    </row>
    <row r="77" spans="1:8" s="594" customFormat="1">
      <c r="A77" s="558">
        <v>302</v>
      </c>
      <c r="B77" s="13" t="s">
        <v>67</v>
      </c>
      <c r="C77" s="13">
        <v>500</v>
      </c>
      <c r="D77" s="1118"/>
      <c r="E77" s="13">
        <v>5000</v>
      </c>
      <c r="F77" s="1118"/>
      <c r="G77" s="1"/>
      <c r="H77" s="1"/>
    </row>
    <row r="78" spans="1:8" s="594" customFormat="1">
      <c r="A78" s="558">
        <v>302</v>
      </c>
      <c r="B78" s="13" t="s">
        <v>122</v>
      </c>
      <c r="C78" s="13">
        <v>2</v>
      </c>
      <c r="D78" s="1118"/>
      <c r="E78" s="13">
        <v>2</v>
      </c>
      <c r="F78" s="1118"/>
      <c r="G78" s="1"/>
      <c r="H78" s="1"/>
    </row>
    <row r="79" spans="1:8" s="594" customFormat="1">
      <c r="A79" s="558">
        <v>302</v>
      </c>
      <c r="B79" s="13" t="s">
        <v>123</v>
      </c>
      <c r="C79" s="13">
        <v>0</v>
      </c>
      <c r="D79" s="1118"/>
      <c r="E79" s="13">
        <v>0</v>
      </c>
      <c r="F79" s="1118"/>
      <c r="G79" s="1"/>
      <c r="H79" s="1"/>
    </row>
    <row r="80" spans="1:8" s="594" customFormat="1">
      <c r="A80" s="558">
        <v>302</v>
      </c>
      <c r="B80" s="13" t="s">
        <v>124</v>
      </c>
      <c r="C80" s="13">
        <v>2</v>
      </c>
      <c r="D80" s="1118"/>
      <c r="E80" s="13">
        <v>2</v>
      </c>
      <c r="F80" s="1118"/>
      <c r="G80" s="1"/>
      <c r="H80" s="1"/>
    </row>
    <row r="81" spans="1:8" s="594" customFormat="1">
      <c r="A81" s="558">
        <v>302</v>
      </c>
      <c r="B81" s="13" t="s">
        <v>125</v>
      </c>
      <c r="C81" s="13">
        <v>1</v>
      </c>
      <c r="D81" s="1118"/>
      <c r="E81" s="13">
        <v>1</v>
      </c>
      <c r="F81" s="1118"/>
      <c r="G81" s="1"/>
      <c r="H81" s="1"/>
    </row>
    <row r="82" spans="1:8" s="594" customFormat="1">
      <c r="A82" s="558">
        <v>302</v>
      </c>
      <c r="B82" s="13" t="s">
        <v>126</v>
      </c>
      <c r="C82" s="13">
        <v>1</v>
      </c>
      <c r="D82" s="1118"/>
      <c r="E82" s="13">
        <v>1</v>
      </c>
      <c r="F82" s="1118"/>
      <c r="G82" s="1"/>
      <c r="H82" s="1"/>
    </row>
    <row r="83" spans="1:8" s="594" customFormat="1">
      <c r="A83" s="558">
        <v>302</v>
      </c>
      <c r="B83" s="13" t="s">
        <v>127</v>
      </c>
      <c r="C83" s="13">
        <v>1</v>
      </c>
      <c r="D83" s="1118"/>
      <c r="E83" s="13">
        <v>1</v>
      </c>
      <c r="F83" s="1118"/>
      <c r="G83" s="1"/>
      <c r="H83" s="1"/>
    </row>
    <row r="84" spans="1:8" s="594" customFormat="1">
      <c r="A84" s="558">
        <v>302</v>
      </c>
      <c r="B84" s="13" t="s">
        <v>91</v>
      </c>
      <c r="C84" s="17" t="s">
        <v>2066</v>
      </c>
      <c r="D84" s="1118"/>
      <c r="E84" s="17" t="s">
        <v>2046</v>
      </c>
      <c r="F84" s="1118"/>
      <c r="G84" s="1"/>
      <c r="H84" s="1"/>
    </row>
    <row r="85" spans="1:8" s="594" customFormat="1">
      <c r="A85" s="558">
        <v>302</v>
      </c>
      <c r="B85" s="13" t="s">
        <v>129</v>
      </c>
      <c r="C85" s="17" t="s">
        <v>2064</v>
      </c>
      <c r="D85" s="1118"/>
      <c r="E85" s="17" t="s">
        <v>2061</v>
      </c>
      <c r="F85" s="1118"/>
      <c r="G85" s="1"/>
      <c r="H85" s="1"/>
    </row>
    <row r="86" spans="1:8" s="594" customFormat="1">
      <c r="A86" s="558">
        <v>302</v>
      </c>
      <c r="B86" s="13" t="s">
        <v>142</v>
      </c>
      <c r="C86" s="17" t="s">
        <v>2065</v>
      </c>
      <c r="D86" s="1118"/>
      <c r="E86" s="17" t="s">
        <v>2062</v>
      </c>
      <c r="F86" s="1118"/>
      <c r="G86" s="1"/>
      <c r="H86" s="1"/>
    </row>
    <row r="87" spans="1:8" s="594" customFormat="1">
      <c r="A87" s="558">
        <v>302</v>
      </c>
      <c r="B87" s="13" t="s">
        <v>155</v>
      </c>
      <c r="C87" s="14" t="s">
        <v>2063</v>
      </c>
      <c r="D87" s="1118"/>
      <c r="E87" s="14" t="s">
        <v>2063</v>
      </c>
      <c r="F87" s="1118"/>
      <c r="G87" s="1"/>
      <c r="H87" s="1"/>
    </row>
    <row r="88" spans="1:8" s="594" customFormat="1">
      <c r="A88" s="558">
        <v>302</v>
      </c>
      <c r="B88" s="13" t="s">
        <v>157</v>
      </c>
      <c r="C88" s="17" t="s">
        <v>2046</v>
      </c>
      <c r="D88" s="1118"/>
      <c r="E88" s="17" t="s">
        <v>2046</v>
      </c>
      <c r="F88" s="1118"/>
      <c r="G88" s="1"/>
      <c r="H88" s="1"/>
    </row>
    <row r="89" spans="1:8" s="594" customFormat="1">
      <c r="A89" s="558">
        <v>302</v>
      </c>
      <c r="B89" s="13" t="s">
        <v>158</v>
      </c>
      <c r="C89" s="14">
        <v>0</v>
      </c>
      <c r="D89" s="1118"/>
      <c r="E89" s="14">
        <v>0</v>
      </c>
      <c r="F89" s="1118"/>
      <c r="G89" s="1"/>
      <c r="H89" s="1"/>
    </row>
    <row r="90" spans="1:8" s="594" customFormat="1">
      <c r="A90" s="558">
        <v>302</v>
      </c>
      <c r="B90" s="13" t="s">
        <v>159</v>
      </c>
      <c r="C90" s="14">
        <v>1</v>
      </c>
      <c r="D90" s="1118"/>
      <c r="E90" s="14">
        <v>1</v>
      </c>
      <c r="F90" s="1118"/>
      <c r="G90" s="1"/>
      <c r="H90" s="1"/>
    </row>
  </sheetData>
  <sheetProtection password="B2DF" sheet="1" objects="1" scenarios="1"/>
  <protectedRanges>
    <protectedRange sqref="D9:D46 F9:F46 D53:D90 F53:F90" name="Range1"/>
  </protectedRanges>
  <mergeCells count="19">
    <mergeCell ref="C51:D51"/>
    <mergeCell ref="E51:F51"/>
    <mergeCell ref="D9:D46"/>
    <mergeCell ref="D53:D90"/>
    <mergeCell ref="F53:F90"/>
    <mergeCell ref="A49:C49"/>
    <mergeCell ref="A50:B50"/>
    <mergeCell ref="A51:A52"/>
    <mergeCell ref="B51:B52"/>
    <mergeCell ref="A1:H1"/>
    <mergeCell ref="A2:H2"/>
    <mergeCell ref="A3:L3"/>
    <mergeCell ref="A5:C5"/>
    <mergeCell ref="A6:B6"/>
    <mergeCell ref="A7:A8"/>
    <mergeCell ref="B7:B8"/>
    <mergeCell ref="C7:D7"/>
    <mergeCell ref="E7:F7"/>
    <mergeCell ref="F9:F46"/>
  </mergeCells>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85" zoomScaleNormal="85" workbookViewId="0">
      <selection activeCell="L24" sqref="L24"/>
    </sheetView>
  </sheetViews>
  <sheetFormatPr defaultColWidth="35" defaultRowHeight="14.25"/>
  <cols>
    <col min="1" max="1" width="7.28515625" style="1" bestFit="1" customWidth="1"/>
    <col min="2" max="2" width="21.140625" style="237" bestFit="1" customWidth="1"/>
    <col min="3" max="3" width="8.140625" style="237" bestFit="1" customWidth="1"/>
    <col min="4" max="4" width="9.7109375" style="237" bestFit="1" customWidth="1"/>
    <col min="5" max="5" width="23" style="237" bestFit="1" customWidth="1"/>
    <col min="6" max="6" width="10.140625" style="237" bestFit="1" customWidth="1"/>
    <col min="7" max="7" width="6" style="237" bestFit="1" customWidth="1"/>
    <col min="8" max="8" width="9.5703125" style="237" bestFit="1" customWidth="1"/>
    <col min="9" max="9" width="14.5703125" style="237" bestFit="1" customWidth="1"/>
    <col min="10" max="10" width="8.5703125" style="237" bestFit="1" customWidth="1"/>
    <col min="11" max="11" width="31.42578125" style="238" bestFit="1" customWidth="1"/>
    <col min="12" max="12" width="96.140625" style="1" customWidth="1"/>
    <col min="13" max="16357" width="35" style="1"/>
    <col min="16358" max="16358" width="35" style="1" customWidth="1"/>
    <col min="16359" max="16384" width="35" style="1"/>
  </cols>
  <sheetData>
    <row r="1" spans="1:13" ht="18">
      <c r="A1" s="929" t="s">
        <v>1973</v>
      </c>
      <c r="B1" s="929"/>
      <c r="C1" s="929"/>
      <c r="D1" s="929"/>
      <c r="E1" s="929"/>
      <c r="F1" s="929"/>
      <c r="G1" s="929"/>
      <c r="H1" s="929"/>
      <c r="I1" s="929"/>
      <c r="J1" s="929"/>
      <c r="K1" s="929"/>
      <c r="L1" s="929"/>
      <c r="M1" s="76"/>
    </row>
    <row r="2" spans="1:13" ht="15.75">
      <c r="A2" s="930" t="s">
        <v>1</v>
      </c>
      <c r="B2" s="930"/>
      <c r="C2" s="930"/>
      <c r="D2" s="930"/>
      <c r="E2" s="930"/>
      <c r="F2" s="930"/>
      <c r="G2" s="930"/>
      <c r="H2" s="930"/>
      <c r="I2" s="930"/>
      <c r="J2" s="930"/>
      <c r="K2" s="930"/>
      <c r="L2" s="930"/>
      <c r="M2" s="36"/>
    </row>
    <row r="3" spans="1:13" ht="15">
      <c r="A3" s="930" t="s">
        <v>399</v>
      </c>
      <c r="B3" s="930"/>
      <c r="C3" s="930"/>
      <c r="D3" s="930"/>
      <c r="E3" s="930"/>
      <c r="F3" s="930"/>
      <c r="G3" s="930"/>
      <c r="H3" s="930"/>
      <c r="I3" s="930"/>
      <c r="J3" s="930"/>
      <c r="K3" s="930"/>
      <c r="L3" s="930"/>
    </row>
    <row r="4" spans="1:13" ht="15">
      <c r="A4" s="930" t="s">
        <v>2412</v>
      </c>
      <c r="B4" s="930"/>
      <c r="C4" s="930"/>
      <c r="D4" s="930"/>
      <c r="E4" s="930"/>
      <c r="F4" s="930"/>
      <c r="G4" s="930"/>
      <c r="H4" s="930"/>
      <c r="I4" s="930"/>
      <c r="J4" s="930"/>
      <c r="K4" s="930"/>
      <c r="L4" s="930"/>
    </row>
    <row r="6" spans="1:13" ht="18.75" thickBot="1">
      <c r="A6" s="927" t="s">
        <v>1974</v>
      </c>
      <c r="B6" s="927"/>
    </row>
    <row r="7" spans="1:13" ht="26.25" thickBot="1">
      <c r="B7" s="1086" t="s">
        <v>1170</v>
      </c>
      <c r="C7" s="1087"/>
      <c r="D7" s="1087"/>
      <c r="E7" s="1087"/>
      <c r="F7" s="1087"/>
      <c r="G7" s="1087"/>
      <c r="H7" s="1087"/>
      <c r="I7" s="1087"/>
      <c r="J7" s="1087"/>
      <c r="K7" s="239" t="s">
        <v>1989</v>
      </c>
    </row>
    <row r="8" spans="1:13" ht="39" thickBot="1">
      <c r="A8" s="545" t="s">
        <v>1975</v>
      </c>
      <c r="B8" s="357" t="s">
        <v>1173</v>
      </c>
      <c r="C8" s="246" t="s">
        <v>304</v>
      </c>
      <c r="D8" s="246" t="s">
        <v>341</v>
      </c>
      <c r="E8" s="246" t="s">
        <v>1174</v>
      </c>
      <c r="F8" s="245" t="s">
        <v>1976</v>
      </c>
      <c r="G8" s="245" t="s">
        <v>1977</v>
      </c>
      <c r="H8" s="246" t="s">
        <v>1978</v>
      </c>
      <c r="I8" s="246" t="s">
        <v>1178</v>
      </c>
      <c r="J8" s="247" t="s">
        <v>1179</v>
      </c>
      <c r="K8" s="291" t="s">
        <v>2037</v>
      </c>
    </row>
    <row r="9" spans="1:13" ht="15.75" customHeight="1">
      <c r="A9" s="269"/>
      <c r="B9" s="292" t="s">
        <v>1990</v>
      </c>
      <c r="C9" s="546">
        <v>22500</v>
      </c>
      <c r="D9" s="547">
        <v>1</v>
      </c>
      <c r="E9" s="279" t="s">
        <v>1992</v>
      </c>
      <c r="F9" s="279" t="s">
        <v>1184</v>
      </c>
      <c r="G9" s="548">
        <v>3</v>
      </c>
      <c r="H9" s="548">
        <v>3</v>
      </c>
      <c r="I9" s="548">
        <v>0</v>
      </c>
      <c r="J9" s="548">
        <v>0</v>
      </c>
      <c r="K9" s="1129"/>
    </row>
    <row r="10" spans="1:13" ht="15.75" customHeight="1">
      <c r="A10" s="270"/>
      <c r="B10" s="298" t="s">
        <v>1991</v>
      </c>
      <c r="C10" s="549">
        <v>22500</v>
      </c>
      <c r="D10" s="550">
        <v>3</v>
      </c>
      <c r="E10" s="282" t="s">
        <v>1992</v>
      </c>
      <c r="F10" s="282" t="s">
        <v>1184</v>
      </c>
      <c r="G10" s="551">
        <v>2</v>
      </c>
      <c r="H10" s="551">
        <v>2</v>
      </c>
      <c r="I10" s="551">
        <v>0</v>
      </c>
      <c r="J10" s="551">
        <v>0</v>
      </c>
      <c r="K10" s="1130"/>
    </row>
    <row r="11" spans="1:13" ht="15.75" customHeight="1">
      <c r="A11" s="270"/>
      <c r="B11" s="298" t="s">
        <v>1991</v>
      </c>
      <c r="C11" s="549">
        <v>22500</v>
      </c>
      <c r="D11" s="550">
        <v>1</v>
      </c>
      <c r="E11" s="282" t="s">
        <v>1992</v>
      </c>
      <c r="F11" s="282" t="s">
        <v>1184</v>
      </c>
      <c r="G11" s="551">
        <v>3</v>
      </c>
      <c r="H11" s="551">
        <v>3</v>
      </c>
      <c r="I11" s="551">
        <v>0</v>
      </c>
      <c r="J11" s="551">
        <v>0</v>
      </c>
      <c r="K11" s="1130"/>
    </row>
    <row r="12" spans="1:13" ht="15.75" customHeight="1">
      <c r="A12" s="270"/>
      <c r="B12" s="298" t="s">
        <v>1991</v>
      </c>
      <c r="C12" s="549">
        <v>22500</v>
      </c>
      <c r="D12" s="550">
        <v>2</v>
      </c>
      <c r="E12" s="282" t="s">
        <v>1992</v>
      </c>
      <c r="F12" s="282" t="s">
        <v>1184</v>
      </c>
      <c r="G12" s="551">
        <v>3</v>
      </c>
      <c r="H12" s="551">
        <v>3</v>
      </c>
      <c r="I12" s="551">
        <v>0</v>
      </c>
      <c r="J12" s="551">
        <v>0</v>
      </c>
      <c r="K12" s="1130"/>
    </row>
    <row r="13" spans="1:13" ht="15.75" customHeight="1">
      <c r="A13" s="270"/>
      <c r="B13" s="298" t="s">
        <v>1991</v>
      </c>
      <c r="C13" s="549">
        <v>22500</v>
      </c>
      <c r="D13" s="550">
        <v>1</v>
      </c>
      <c r="E13" s="282" t="s">
        <v>1992</v>
      </c>
      <c r="F13" s="282" t="s">
        <v>1184</v>
      </c>
      <c r="G13" s="551">
        <v>2</v>
      </c>
      <c r="H13" s="551">
        <v>2</v>
      </c>
      <c r="I13" s="551">
        <v>0</v>
      </c>
      <c r="J13" s="551">
        <v>0</v>
      </c>
      <c r="K13" s="1130"/>
    </row>
    <row r="14" spans="1:13" ht="16.5" customHeight="1" thickBot="1">
      <c r="A14" s="271"/>
      <c r="B14" s="304" t="s">
        <v>2812</v>
      </c>
      <c r="C14" s="552">
        <v>25000</v>
      </c>
      <c r="D14" s="553">
        <v>10</v>
      </c>
      <c r="E14" s="272" t="s">
        <v>2813</v>
      </c>
      <c r="F14" s="272" t="s">
        <v>1184</v>
      </c>
      <c r="G14" s="554">
        <v>2</v>
      </c>
      <c r="H14" s="554">
        <v>1</v>
      </c>
      <c r="I14" s="554">
        <v>0</v>
      </c>
      <c r="J14" s="554">
        <v>0</v>
      </c>
      <c r="K14" s="1131"/>
    </row>
    <row r="16" spans="1:13" ht="15" thickBot="1"/>
    <row r="17" spans="1:11" ht="26.25" thickBot="1">
      <c r="B17" s="1086" t="s">
        <v>1979</v>
      </c>
      <c r="C17" s="1087"/>
      <c r="D17" s="1087"/>
      <c r="E17" s="1087"/>
      <c r="F17" s="1087"/>
      <c r="G17" s="1087"/>
      <c r="H17" s="1087"/>
      <c r="I17" s="1087"/>
      <c r="J17" s="1087"/>
      <c r="K17" s="239" t="s">
        <v>1993</v>
      </c>
    </row>
    <row r="18" spans="1:11" ht="39" thickBot="1">
      <c r="A18" s="545" t="s">
        <v>1980</v>
      </c>
      <c r="B18" s="357" t="s">
        <v>1173</v>
      </c>
      <c r="C18" s="246" t="s">
        <v>304</v>
      </c>
      <c r="D18" s="246" t="s">
        <v>341</v>
      </c>
      <c r="E18" s="246" t="s">
        <v>1174</v>
      </c>
      <c r="F18" s="245" t="s">
        <v>1976</v>
      </c>
      <c r="G18" s="245" t="s">
        <v>1977</v>
      </c>
      <c r="H18" s="246" t="s">
        <v>1978</v>
      </c>
      <c r="I18" s="246" t="s">
        <v>1178</v>
      </c>
      <c r="J18" s="247" t="s">
        <v>1179</v>
      </c>
      <c r="K18" s="291" t="s">
        <v>2037</v>
      </c>
    </row>
    <row r="19" spans="1:11" ht="15.75" customHeight="1">
      <c r="A19" s="269"/>
      <c r="B19" s="292" t="s">
        <v>1995</v>
      </c>
      <c r="C19" s="546">
        <v>19100</v>
      </c>
      <c r="D19" s="547">
        <v>10</v>
      </c>
      <c r="E19" s="282" t="s">
        <v>1996</v>
      </c>
      <c r="F19" s="279" t="s">
        <v>1184</v>
      </c>
      <c r="G19" s="548">
        <v>2</v>
      </c>
      <c r="H19" s="548">
        <v>2</v>
      </c>
      <c r="I19" s="548">
        <v>0</v>
      </c>
      <c r="J19" s="555">
        <v>0</v>
      </c>
      <c r="K19" s="1088"/>
    </row>
    <row r="20" spans="1:11" ht="15.75" customHeight="1">
      <c r="A20" s="270"/>
      <c r="B20" s="298" t="s">
        <v>1995</v>
      </c>
      <c r="C20" s="549">
        <v>19100</v>
      </c>
      <c r="D20" s="550">
        <v>10</v>
      </c>
      <c r="E20" s="282" t="s">
        <v>1996</v>
      </c>
      <c r="F20" s="282" t="s">
        <v>1184</v>
      </c>
      <c r="G20" s="551">
        <v>3</v>
      </c>
      <c r="H20" s="551">
        <v>3</v>
      </c>
      <c r="I20" s="551">
        <v>0</v>
      </c>
      <c r="J20" s="556">
        <v>0</v>
      </c>
      <c r="K20" s="1090"/>
    </row>
    <row r="21" spans="1:11" ht="15.75" customHeight="1">
      <c r="A21" s="270"/>
      <c r="B21" s="298" t="s">
        <v>1995</v>
      </c>
      <c r="C21" s="549">
        <v>19100</v>
      </c>
      <c r="D21" s="550">
        <v>25</v>
      </c>
      <c r="E21" s="282" t="s">
        <v>1996</v>
      </c>
      <c r="F21" s="282" t="s">
        <v>1184</v>
      </c>
      <c r="G21" s="551">
        <v>2</v>
      </c>
      <c r="H21" s="551">
        <v>2</v>
      </c>
      <c r="I21" s="551">
        <v>0</v>
      </c>
      <c r="J21" s="556">
        <v>0</v>
      </c>
      <c r="K21" s="1090"/>
    </row>
    <row r="22" spans="1:11" ht="15.75" customHeight="1">
      <c r="A22" s="270"/>
      <c r="B22" s="298" t="s">
        <v>1995</v>
      </c>
      <c r="C22" s="549">
        <v>19100</v>
      </c>
      <c r="D22" s="550">
        <v>36</v>
      </c>
      <c r="E22" s="282" t="s">
        <v>1996</v>
      </c>
      <c r="F22" s="282" t="s">
        <v>1184</v>
      </c>
      <c r="G22" s="551">
        <v>3</v>
      </c>
      <c r="H22" s="551">
        <v>3</v>
      </c>
      <c r="I22" s="551">
        <v>0</v>
      </c>
      <c r="J22" s="556">
        <v>0</v>
      </c>
      <c r="K22" s="1090"/>
    </row>
    <row r="23" spans="1:11" ht="16.5" customHeight="1" thickBot="1">
      <c r="A23" s="271"/>
      <c r="B23" s="304" t="s">
        <v>1994</v>
      </c>
      <c r="C23" s="552">
        <v>19100</v>
      </c>
      <c r="D23" s="553">
        <v>11</v>
      </c>
      <c r="E23" s="272" t="s">
        <v>1996</v>
      </c>
      <c r="F23" s="272" t="s">
        <v>1184</v>
      </c>
      <c r="G23" s="554">
        <v>2</v>
      </c>
      <c r="H23" s="554">
        <v>2</v>
      </c>
      <c r="I23" s="554">
        <v>0</v>
      </c>
      <c r="J23" s="557">
        <v>0</v>
      </c>
      <c r="K23" s="1089"/>
    </row>
    <row r="25" spans="1:11" ht="15" thickBot="1"/>
    <row r="26" spans="1:11" ht="26.25" thickBot="1">
      <c r="B26" s="1086" t="s">
        <v>1981</v>
      </c>
      <c r="C26" s="1087"/>
      <c r="D26" s="1087"/>
      <c r="E26" s="1087"/>
      <c r="F26" s="1087"/>
      <c r="G26" s="1087"/>
      <c r="H26" s="1087"/>
      <c r="I26" s="1087"/>
      <c r="J26" s="1087"/>
      <c r="K26" s="239" t="s">
        <v>1997</v>
      </c>
    </row>
    <row r="27" spans="1:11" ht="39" thickBot="1">
      <c r="A27" s="545" t="s">
        <v>1980</v>
      </c>
      <c r="B27" s="357" t="s">
        <v>1173</v>
      </c>
      <c r="C27" s="246" t="s">
        <v>304</v>
      </c>
      <c r="D27" s="246" t="s">
        <v>341</v>
      </c>
      <c r="E27" s="246" t="s">
        <v>1174</v>
      </c>
      <c r="F27" s="245" t="s">
        <v>1976</v>
      </c>
      <c r="G27" s="245" t="s">
        <v>1977</v>
      </c>
      <c r="H27" s="246" t="s">
        <v>1978</v>
      </c>
      <c r="I27" s="246" t="s">
        <v>1178</v>
      </c>
      <c r="J27" s="247" t="s">
        <v>1179</v>
      </c>
      <c r="K27" s="291" t="s">
        <v>2037</v>
      </c>
    </row>
    <row r="28" spans="1:11" ht="15.75" customHeight="1">
      <c r="A28" s="269"/>
      <c r="B28" s="292" t="s">
        <v>1998</v>
      </c>
      <c r="C28" s="546">
        <v>20000</v>
      </c>
      <c r="D28" s="547">
        <v>1</v>
      </c>
      <c r="E28" s="282" t="s">
        <v>2001</v>
      </c>
      <c r="F28" s="282" t="s">
        <v>1184</v>
      </c>
      <c r="G28" s="548">
        <v>2</v>
      </c>
      <c r="H28" s="548">
        <v>1</v>
      </c>
      <c r="I28" s="548">
        <v>0</v>
      </c>
      <c r="J28" s="555">
        <v>0</v>
      </c>
      <c r="K28" s="1088"/>
    </row>
    <row r="29" spans="1:11" ht="15.75" customHeight="1">
      <c r="A29" s="270"/>
      <c r="B29" s="298" t="s">
        <v>1999</v>
      </c>
      <c r="C29" s="549">
        <v>20500</v>
      </c>
      <c r="D29" s="550">
        <v>1</v>
      </c>
      <c r="E29" s="282" t="s">
        <v>2002</v>
      </c>
      <c r="F29" s="282" t="s">
        <v>1184</v>
      </c>
      <c r="G29" s="551">
        <v>2</v>
      </c>
      <c r="H29" s="551">
        <v>1</v>
      </c>
      <c r="I29" s="551">
        <v>0</v>
      </c>
      <c r="J29" s="556">
        <v>0</v>
      </c>
      <c r="K29" s="1090"/>
    </row>
    <row r="30" spans="1:11" ht="16.5" customHeight="1" thickBot="1">
      <c r="A30" s="271"/>
      <c r="B30" s="304" t="s">
        <v>2000</v>
      </c>
      <c r="C30" s="552">
        <v>20000</v>
      </c>
      <c r="D30" s="553">
        <v>1</v>
      </c>
      <c r="E30" s="272" t="s">
        <v>2003</v>
      </c>
      <c r="F30" s="272" t="s">
        <v>1184</v>
      </c>
      <c r="G30" s="554">
        <v>2</v>
      </c>
      <c r="H30" s="554">
        <v>1</v>
      </c>
      <c r="I30" s="554">
        <v>0</v>
      </c>
      <c r="J30" s="557">
        <v>0</v>
      </c>
      <c r="K30" s="1089"/>
    </row>
  </sheetData>
  <sheetProtection algorithmName="SHA-512" hashValue="x1n3XMCvmWvyJnLfAKEE1od1eg2ggp3C4XQdCDYIh/AE9DSRl4xayefGdqiy/gMohRQlXCMqFQe/918VjmRMIQ==" saltValue="e0JyBPH/geMs/om2btgwPQ==" spinCount="100000" sheet="1" objects="1" scenarios="1"/>
  <protectedRanges>
    <protectedRange sqref="K14 K19:K23 K28:K30 K9:K13" name="Range1"/>
  </protectedRanges>
  <mergeCells count="11">
    <mergeCell ref="K9:K14"/>
    <mergeCell ref="B17:J17"/>
    <mergeCell ref="K19:K23"/>
    <mergeCell ref="B26:J26"/>
    <mergeCell ref="K28:K30"/>
    <mergeCell ref="B7:J7"/>
    <mergeCell ref="A1:L1"/>
    <mergeCell ref="A2:L2"/>
    <mergeCell ref="A3:L3"/>
    <mergeCell ref="A4:L4"/>
    <mergeCell ref="A6:B6"/>
  </mergeCells>
  <phoneticPr fontId="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85" zoomScaleNormal="85" workbookViewId="0">
      <selection activeCell="I19" sqref="I19"/>
    </sheetView>
  </sheetViews>
  <sheetFormatPr defaultColWidth="35" defaultRowHeight="14.25"/>
  <cols>
    <col min="1" max="1" width="7.28515625" style="1" bestFit="1" customWidth="1"/>
    <col min="2" max="2" width="21.140625" style="237" bestFit="1" customWidth="1"/>
    <col min="3" max="3" width="8.140625" style="237" bestFit="1" customWidth="1"/>
    <col min="4" max="4" width="9.7109375" style="237" bestFit="1" customWidth="1"/>
    <col min="5" max="5" width="21.140625" style="237" bestFit="1" customWidth="1"/>
    <col min="6" max="6" width="10.140625" style="237" bestFit="1" customWidth="1"/>
    <col min="7" max="7" width="6" style="237" bestFit="1" customWidth="1"/>
    <col min="8" max="8" width="9.5703125" style="237" bestFit="1" customWidth="1"/>
    <col min="9" max="9" width="14.5703125" style="237" bestFit="1" customWidth="1"/>
    <col min="10" max="10" width="8.5703125" style="237" bestFit="1" customWidth="1"/>
    <col min="11" max="11" width="31.42578125" style="238" bestFit="1" customWidth="1"/>
    <col min="12" max="12" width="86.5703125" style="1" customWidth="1"/>
    <col min="13" max="16357" width="35" style="1"/>
    <col min="16358" max="16358" width="35" style="1" customWidth="1"/>
    <col min="16359" max="16384" width="35" style="1"/>
  </cols>
  <sheetData>
    <row r="1" spans="1:13" ht="18">
      <c r="A1" s="929" t="s">
        <v>1982</v>
      </c>
      <c r="B1" s="929"/>
      <c r="C1" s="929"/>
      <c r="D1" s="929"/>
      <c r="E1" s="929"/>
      <c r="F1" s="929"/>
      <c r="G1" s="929"/>
      <c r="H1" s="929"/>
      <c r="I1" s="929"/>
      <c r="J1" s="929"/>
      <c r="K1" s="929"/>
      <c r="L1" s="929"/>
      <c r="M1" s="76"/>
    </row>
    <row r="2" spans="1:13" ht="15.75">
      <c r="A2" s="930" t="s">
        <v>1915</v>
      </c>
      <c r="B2" s="930"/>
      <c r="C2" s="930"/>
      <c r="D2" s="930"/>
      <c r="E2" s="930"/>
      <c r="F2" s="930"/>
      <c r="G2" s="930"/>
      <c r="H2" s="930"/>
      <c r="I2" s="930"/>
      <c r="J2" s="930"/>
      <c r="K2" s="930"/>
      <c r="L2" s="930"/>
      <c r="M2" s="36"/>
    </row>
    <row r="3" spans="1:13" ht="15">
      <c r="A3" s="930" t="s">
        <v>399</v>
      </c>
      <c r="B3" s="930"/>
      <c r="C3" s="930"/>
      <c r="D3" s="930"/>
      <c r="E3" s="930"/>
      <c r="F3" s="930"/>
      <c r="G3" s="930"/>
      <c r="H3" s="930"/>
      <c r="I3" s="930"/>
      <c r="J3" s="930"/>
      <c r="K3" s="930"/>
      <c r="L3" s="930"/>
    </row>
    <row r="4" spans="1:13" ht="15">
      <c r="A4" s="930" t="s">
        <v>2412</v>
      </c>
      <c r="B4" s="930"/>
      <c r="C4" s="930"/>
      <c r="D4" s="930"/>
      <c r="E4" s="930"/>
      <c r="F4" s="930"/>
      <c r="G4" s="930"/>
      <c r="H4" s="930"/>
      <c r="I4" s="930"/>
      <c r="J4" s="930"/>
      <c r="K4" s="930"/>
      <c r="L4" s="930"/>
    </row>
    <row r="6" spans="1:13" ht="18.75" thickBot="1">
      <c r="A6" s="927" t="s">
        <v>1983</v>
      </c>
      <c r="B6" s="927"/>
    </row>
    <row r="7" spans="1:13" ht="26.25" thickBot="1">
      <c r="B7" s="1086" t="s">
        <v>1984</v>
      </c>
      <c r="C7" s="1087"/>
      <c r="D7" s="1087"/>
      <c r="E7" s="1087"/>
      <c r="F7" s="1087"/>
      <c r="G7" s="1087"/>
      <c r="H7" s="1087"/>
      <c r="I7" s="1087"/>
      <c r="J7" s="1087"/>
      <c r="K7" s="239" t="s">
        <v>2004</v>
      </c>
    </row>
    <row r="8" spans="1:13" ht="39" thickBot="1">
      <c r="A8" s="545" t="s">
        <v>1975</v>
      </c>
      <c r="B8" s="357" t="s">
        <v>1173</v>
      </c>
      <c r="C8" s="246" t="s">
        <v>304</v>
      </c>
      <c r="D8" s="246" t="s">
        <v>341</v>
      </c>
      <c r="E8" s="246" t="s">
        <v>1174</v>
      </c>
      <c r="F8" s="245" t="s">
        <v>1985</v>
      </c>
      <c r="G8" s="245" t="s">
        <v>1986</v>
      </c>
      <c r="H8" s="246" t="s">
        <v>1987</v>
      </c>
      <c r="I8" s="246" t="s">
        <v>1178</v>
      </c>
      <c r="J8" s="247" t="s">
        <v>1179</v>
      </c>
      <c r="K8" s="291" t="s">
        <v>2037</v>
      </c>
    </row>
    <row r="9" spans="1:13" ht="15.75" customHeight="1">
      <c r="A9" s="269"/>
      <c r="B9" s="292" t="s">
        <v>2005</v>
      </c>
      <c r="C9" s="546">
        <v>1400</v>
      </c>
      <c r="D9" s="547">
        <v>20</v>
      </c>
      <c r="E9" s="279" t="s">
        <v>2009</v>
      </c>
      <c r="F9" s="279" t="s">
        <v>1184</v>
      </c>
      <c r="G9" s="548">
        <v>2</v>
      </c>
      <c r="H9" s="548">
        <v>1</v>
      </c>
      <c r="I9" s="548">
        <v>0</v>
      </c>
      <c r="J9" s="589">
        <v>0</v>
      </c>
      <c r="K9" s="1096"/>
    </row>
    <row r="10" spans="1:13" ht="15.75" customHeight="1">
      <c r="A10" s="270"/>
      <c r="B10" s="298" t="s">
        <v>2006</v>
      </c>
      <c r="C10" s="549">
        <v>1500</v>
      </c>
      <c r="D10" s="550">
        <v>10</v>
      </c>
      <c r="E10" s="282" t="s">
        <v>2010</v>
      </c>
      <c r="F10" s="282" t="s">
        <v>1184</v>
      </c>
      <c r="G10" s="551">
        <v>2</v>
      </c>
      <c r="H10" s="551">
        <v>1</v>
      </c>
      <c r="I10" s="551">
        <v>0</v>
      </c>
      <c r="J10" s="590">
        <v>0</v>
      </c>
      <c r="K10" s="1097"/>
    </row>
    <row r="11" spans="1:13" ht="15.75" customHeight="1">
      <c r="A11" s="270"/>
      <c r="B11" s="298" t="s">
        <v>2007</v>
      </c>
      <c r="C11" s="549">
        <v>1600</v>
      </c>
      <c r="D11" s="550">
        <v>2</v>
      </c>
      <c r="E11" s="282" t="s">
        <v>2011</v>
      </c>
      <c r="F11" s="282" t="s">
        <v>1184</v>
      </c>
      <c r="G11" s="551">
        <v>2</v>
      </c>
      <c r="H11" s="551">
        <v>1</v>
      </c>
      <c r="I11" s="551">
        <v>0</v>
      </c>
      <c r="J11" s="590">
        <v>0</v>
      </c>
      <c r="K11" s="1097"/>
    </row>
    <row r="12" spans="1:13" ht="16.5" customHeight="1" thickBot="1">
      <c r="A12" s="271"/>
      <c r="B12" s="304" t="s">
        <v>2008</v>
      </c>
      <c r="C12" s="552">
        <v>1700</v>
      </c>
      <c r="D12" s="553">
        <v>10</v>
      </c>
      <c r="E12" s="272" t="s">
        <v>2012</v>
      </c>
      <c r="F12" s="272" t="s">
        <v>1184</v>
      </c>
      <c r="G12" s="554">
        <v>2</v>
      </c>
      <c r="H12" s="554">
        <v>1</v>
      </c>
      <c r="I12" s="554">
        <v>0</v>
      </c>
      <c r="J12" s="591">
        <v>0</v>
      </c>
      <c r="K12" s="1098"/>
    </row>
    <row r="14" spans="1:13" ht="15" thickBot="1"/>
    <row r="15" spans="1:13" ht="26.25" thickBot="1">
      <c r="B15" s="1086" t="s">
        <v>1988</v>
      </c>
      <c r="C15" s="1087"/>
      <c r="D15" s="1087"/>
      <c r="E15" s="1087"/>
      <c r="F15" s="1087"/>
      <c r="G15" s="1087"/>
      <c r="H15" s="1087"/>
      <c r="I15" s="1087"/>
      <c r="J15" s="1087"/>
      <c r="K15" s="239" t="s">
        <v>2013</v>
      </c>
    </row>
    <row r="16" spans="1:13" ht="39" thickBot="1">
      <c r="A16" s="545" t="s">
        <v>1975</v>
      </c>
      <c r="B16" s="273" t="s">
        <v>1173</v>
      </c>
      <c r="C16" s="274" t="s">
        <v>304</v>
      </c>
      <c r="D16" s="274" t="s">
        <v>341</v>
      </c>
      <c r="E16" s="274" t="s">
        <v>1174</v>
      </c>
      <c r="F16" s="275" t="s">
        <v>1985</v>
      </c>
      <c r="G16" s="275" t="s">
        <v>1986</v>
      </c>
      <c r="H16" s="274" t="s">
        <v>1987</v>
      </c>
      <c r="I16" s="274" t="s">
        <v>1178</v>
      </c>
      <c r="J16" s="276" t="s">
        <v>1179</v>
      </c>
      <c r="K16" s="291" t="s">
        <v>2037</v>
      </c>
    </row>
    <row r="17" spans="1:11" ht="15.75" customHeight="1">
      <c r="A17" s="269"/>
      <c r="B17" s="292" t="s">
        <v>2014</v>
      </c>
      <c r="C17" s="546">
        <v>1000</v>
      </c>
      <c r="D17" s="294">
        <v>1</v>
      </c>
      <c r="E17" s="279" t="s">
        <v>2022</v>
      </c>
      <c r="F17" s="279" t="s">
        <v>1184</v>
      </c>
      <c r="G17" s="548">
        <v>2</v>
      </c>
      <c r="H17" s="548">
        <v>1</v>
      </c>
      <c r="I17" s="548">
        <v>0</v>
      </c>
      <c r="J17" s="589">
        <v>0</v>
      </c>
      <c r="K17" s="1096"/>
    </row>
    <row r="18" spans="1:11" ht="15.75" customHeight="1">
      <c r="A18" s="270"/>
      <c r="B18" s="298" t="s">
        <v>2015</v>
      </c>
      <c r="C18" s="549">
        <v>1000</v>
      </c>
      <c r="D18" s="314">
        <v>1</v>
      </c>
      <c r="E18" s="287" t="s">
        <v>2023</v>
      </c>
      <c r="F18" s="287" t="s">
        <v>1184</v>
      </c>
      <c r="G18" s="551">
        <v>3</v>
      </c>
      <c r="H18" s="551">
        <v>1</v>
      </c>
      <c r="I18" s="551">
        <v>0</v>
      </c>
      <c r="J18" s="590">
        <v>0</v>
      </c>
      <c r="K18" s="1097"/>
    </row>
    <row r="19" spans="1:11" ht="15.75" customHeight="1">
      <c r="A19" s="270"/>
      <c r="B19" s="298" t="s">
        <v>2016</v>
      </c>
      <c r="C19" s="549">
        <v>1000</v>
      </c>
      <c r="D19" s="314">
        <v>2</v>
      </c>
      <c r="E19" s="287" t="s">
        <v>2024</v>
      </c>
      <c r="F19" s="287" t="s">
        <v>1184</v>
      </c>
      <c r="G19" s="551">
        <v>2</v>
      </c>
      <c r="H19" s="551">
        <v>1</v>
      </c>
      <c r="I19" s="551">
        <v>0</v>
      </c>
      <c r="J19" s="590">
        <v>0</v>
      </c>
      <c r="K19" s="1097"/>
    </row>
    <row r="20" spans="1:11" ht="15.75" customHeight="1">
      <c r="A20" s="270"/>
      <c r="B20" s="298" t="s">
        <v>2017</v>
      </c>
      <c r="C20" s="549">
        <v>1000</v>
      </c>
      <c r="D20" s="314">
        <v>1</v>
      </c>
      <c r="E20" s="287" t="s">
        <v>2025</v>
      </c>
      <c r="F20" s="287" t="s">
        <v>1184</v>
      </c>
      <c r="G20" s="551">
        <v>3</v>
      </c>
      <c r="H20" s="551">
        <v>1</v>
      </c>
      <c r="I20" s="551">
        <v>0</v>
      </c>
      <c r="J20" s="590">
        <v>0</v>
      </c>
      <c r="K20" s="1097"/>
    </row>
    <row r="21" spans="1:11" ht="15.75" customHeight="1">
      <c r="A21" s="270"/>
      <c r="B21" s="298" t="s">
        <v>2018</v>
      </c>
      <c r="C21" s="549">
        <v>1000</v>
      </c>
      <c r="D21" s="314">
        <v>2</v>
      </c>
      <c r="E21" s="287" t="s">
        <v>2026</v>
      </c>
      <c r="F21" s="287" t="s">
        <v>1184</v>
      </c>
      <c r="G21" s="551">
        <v>2</v>
      </c>
      <c r="H21" s="551">
        <v>1</v>
      </c>
      <c r="I21" s="551">
        <v>0</v>
      </c>
      <c r="J21" s="590">
        <v>0</v>
      </c>
      <c r="K21" s="1097"/>
    </row>
    <row r="22" spans="1:11" ht="15.75" customHeight="1">
      <c r="A22" s="270"/>
      <c r="B22" s="298" t="s">
        <v>2019</v>
      </c>
      <c r="C22" s="549">
        <v>1000</v>
      </c>
      <c r="D22" s="314">
        <v>1</v>
      </c>
      <c r="E22" s="287" t="s">
        <v>2027</v>
      </c>
      <c r="F22" s="287" t="s">
        <v>1184</v>
      </c>
      <c r="G22" s="551">
        <v>2</v>
      </c>
      <c r="H22" s="551">
        <v>1</v>
      </c>
      <c r="I22" s="551">
        <v>0</v>
      </c>
      <c r="J22" s="590">
        <v>0</v>
      </c>
      <c r="K22" s="1097"/>
    </row>
    <row r="23" spans="1:11" ht="15.75" customHeight="1">
      <c r="A23" s="270"/>
      <c r="B23" s="298" t="s">
        <v>2019</v>
      </c>
      <c r="C23" s="549">
        <v>1000</v>
      </c>
      <c r="D23" s="314">
        <v>1</v>
      </c>
      <c r="E23" s="287" t="s">
        <v>2027</v>
      </c>
      <c r="F23" s="287" t="s">
        <v>1184</v>
      </c>
      <c r="G23" s="551">
        <v>2</v>
      </c>
      <c r="H23" s="551">
        <v>1</v>
      </c>
      <c r="I23" s="551">
        <v>0</v>
      </c>
      <c r="J23" s="590">
        <v>0</v>
      </c>
      <c r="K23" s="1097"/>
    </row>
    <row r="24" spans="1:11" ht="15.75" customHeight="1">
      <c r="A24" s="270"/>
      <c r="B24" s="298" t="s">
        <v>2020</v>
      </c>
      <c r="C24" s="549">
        <v>1000</v>
      </c>
      <c r="D24" s="314">
        <v>3</v>
      </c>
      <c r="E24" s="287" t="s">
        <v>2028</v>
      </c>
      <c r="F24" s="287" t="s">
        <v>1184</v>
      </c>
      <c r="G24" s="551">
        <v>2</v>
      </c>
      <c r="H24" s="551">
        <v>1</v>
      </c>
      <c r="I24" s="551">
        <v>0</v>
      </c>
      <c r="J24" s="590">
        <v>0</v>
      </c>
      <c r="K24" s="1097"/>
    </row>
    <row r="25" spans="1:11" ht="15.75" customHeight="1">
      <c r="A25" s="270"/>
      <c r="B25" s="298" t="s">
        <v>2021</v>
      </c>
      <c r="C25" s="549">
        <v>1000</v>
      </c>
      <c r="D25" s="314">
        <v>2</v>
      </c>
      <c r="E25" s="287" t="s">
        <v>2029</v>
      </c>
      <c r="F25" s="287" t="s">
        <v>1184</v>
      </c>
      <c r="G25" s="551">
        <v>2</v>
      </c>
      <c r="H25" s="551">
        <v>1</v>
      </c>
      <c r="I25" s="551">
        <v>0</v>
      </c>
      <c r="J25" s="590">
        <v>0</v>
      </c>
      <c r="K25" s="1097"/>
    </row>
    <row r="26" spans="1:11" ht="15.75" customHeight="1">
      <c r="A26" s="270"/>
      <c r="B26" s="593" t="s">
        <v>2030</v>
      </c>
      <c r="C26" s="595" t="s">
        <v>2031</v>
      </c>
      <c r="D26" s="595" t="s">
        <v>2031</v>
      </c>
      <c r="E26" s="595" t="s">
        <v>2031</v>
      </c>
      <c r="F26" s="595" t="s">
        <v>2031</v>
      </c>
      <c r="G26" s="595" t="s">
        <v>2031</v>
      </c>
      <c r="H26" s="595" t="s">
        <v>2031</v>
      </c>
      <c r="I26" s="595" t="s">
        <v>2031</v>
      </c>
      <c r="J26" s="596" t="s">
        <v>2030</v>
      </c>
      <c r="K26" s="1097"/>
    </row>
    <row r="27" spans="1:11" ht="15.75" customHeight="1">
      <c r="A27" s="270"/>
      <c r="B27" s="593" t="s">
        <v>2030</v>
      </c>
      <c r="C27" s="595" t="s">
        <v>2031</v>
      </c>
      <c r="D27" s="595" t="s">
        <v>2031</v>
      </c>
      <c r="E27" s="595" t="s">
        <v>2031</v>
      </c>
      <c r="F27" s="595" t="s">
        <v>2031</v>
      </c>
      <c r="G27" s="595" t="s">
        <v>2031</v>
      </c>
      <c r="H27" s="595" t="s">
        <v>2031</v>
      </c>
      <c r="I27" s="595" t="s">
        <v>2031</v>
      </c>
      <c r="J27" s="596" t="s">
        <v>2030</v>
      </c>
      <c r="K27" s="1097"/>
    </row>
    <row r="28" spans="1:11" ht="15.75" customHeight="1">
      <c r="A28" s="270"/>
      <c r="B28" s="593" t="s">
        <v>2030</v>
      </c>
      <c r="C28" s="595" t="s">
        <v>2031</v>
      </c>
      <c r="D28" s="595" t="s">
        <v>2031</v>
      </c>
      <c r="E28" s="595" t="s">
        <v>2031</v>
      </c>
      <c r="F28" s="595" t="s">
        <v>2031</v>
      </c>
      <c r="G28" s="595" t="s">
        <v>2031</v>
      </c>
      <c r="H28" s="595" t="s">
        <v>2031</v>
      </c>
      <c r="I28" s="595" t="s">
        <v>2031</v>
      </c>
      <c r="J28" s="596" t="s">
        <v>2030</v>
      </c>
      <c r="K28" s="1097"/>
    </row>
    <row r="29" spans="1:11" ht="15.75" customHeight="1">
      <c r="A29" s="270"/>
      <c r="B29" s="298" t="s">
        <v>2032</v>
      </c>
      <c r="C29" s="549">
        <v>1000</v>
      </c>
      <c r="D29" s="549">
        <v>2</v>
      </c>
      <c r="E29" s="287" t="s">
        <v>2034</v>
      </c>
      <c r="F29" s="549" t="s">
        <v>1184</v>
      </c>
      <c r="G29" s="549">
        <v>2</v>
      </c>
      <c r="H29" s="549">
        <v>1</v>
      </c>
      <c r="I29" s="549">
        <v>0</v>
      </c>
      <c r="J29" s="590">
        <v>0</v>
      </c>
      <c r="K29" s="1097"/>
    </row>
    <row r="30" spans="1:11" ht="15.75" customHeight="1">
      <c r="A30" s="270"/>
      <c r="B30" s="298" t="s">
        <v>2032</v>
      </c>
      <c r="C30" s="549">
        <v>1000</v>
      </c>
      <c r="D30" s="314">
        <v>1</v>
      </c>
      <c r="E30" s="287" t="s">
        <v>2034</v>
      </c>
      <c r="F30" s="287" t="s">
        <v>1184</v>
      </c>
      <c r="G30" s="551">
        <v>2</v>
      </c>
      <c r="H30" s="551">
        <v>1</v>
      </c>
      <c r="I30" s="551">
        <v>0</v>
      </c>
      <c r="J30" s="590">
        <v>0</v>
      </c>
      <c r="K30" s="1097"/>
    </row>
    <row r="31" spans="1:11" ht="16.5" customHeight="1" thickBot="1">
      <c r="A31" s="271"/>
      <c r="B31" s="359" t="s">
        <v>2033</v>
      </c>
      <c r="C31" s="586">
        <v>1000</v>
      </c>
      <c r="D31" s="587">
        <v>2</v>
      </c>
      <c r="E31" s="272" t="s">
        <v>2035</v>
      </c>
      <c r="F31" s="272" t="s">
        <v>1184</v>
      </c>
      <c r="G31" s="588">
        <v>2</v>
      </c>
      <c r="H31" s="588">
        <v>1</v>
      </c>
      <c r="I31" s="588">
        <v>0</v>
      </c>
      <c r="J31" s="592">
        <v>0</v>
      </c>
      <c r="K31" s="1098"/>
    </row>
  </sheetData>
  <sheetProtection password="B2DF" sheet="1" objects="1" scenarios="1"/>
  <protectedRanges>
    <protectedRange sqref="K9:K12 K17:K31" name="Range1"/>
  </protectedRanges>
  <mergeCells count="9">
    <mergeCell ref="K9:K12"/>
    <mergeCell ref="B15:J15"/>
    <mergeCell ref="K17:K31"/>
    <mergeCell ref="A1:L1"/>
    <mergeCell ref="A2:L2"/>
    <mergeCell ref="A3:L3"/>
    <mergeCell ref="A4:L4"/>
    <mergeCell ref="A6:B6"/>
    <mergeCell ref="B7:J7"/>
  </mergeCells>
  <phoneticPr fontId="4" type="noConversion"/>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54" zoomScale="90" zoomScaleNormal="90" workbookViewId="0">
      <selection activeCell="A64" sqref="A64:C64"/>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941" t="s">
        <v>2318</v>
      </c>
      <c r="B1" s="929"/>
      <c r="C1" s="929"/>
      <c r="D1" s="929"/>
      <c r="E1" s="929"/>
      <c r="F1" s="929"/>
      <c r="G1" s="929"/>
      <c r="H1" s="929"/>
      <c r="I1" s="929"/>
      <c r="J1" s="929"/>
      <c r="K1" s="929"/>
    </row>
    <row r="2" spans="1:14" ht="15">
      <c r="A2" s="930" t="s">
        <v>2319</v>
      </c>
      <c r="B2" s="930"/>
      <c r="C2" s="930"/>
      <c r="D2" s="930"/>
      <c r="E2" s="930"/>
      <c r="F2" s="930"/>
      <c r="G2" s="930"/>
      <c r="H2" s="930"/>
      <c r="I2" s="930"/>
      <c r="J2" s="930"/>
      <c r="K2" s="930"/>
      <c r="L2" s="930"/>
      <c r="M2" s="930"/>
      <c r="N2" s="930"/>
    </row>
    <row r="3" spans="1:14" ht="15">
      <c r="A3" s="793"/>
      <c r="B3" s="793"/>
      <c r="C3" s="793"/>
      <c r="D3" s="793"/>
      <c r="E3" s="793"/>
      <c r="F3" s="793"/>
      <c r="G3" s="793"/>
      <c r="H3" s="793"/>
      <c r="I3" s="793"/>
      <c r="J3" s="793"/>
      <c r="K3" s="793"/>
      <c r="L3" s="793"/>
      <c r="M3" s="793"/>
      <c r="N3" s="793"/>
    </row>
    <row r="4" spans="1:14" ht="18">
      <c r="A4" s="61" t="s">
        <v>2320</v>
      </c>
      <c r="B4" s="61"/>
      <c r="C4" s="61"/>
      <c r="D4" s="61"/>
      <c r="E4" s="61"/>
      <c r="F4" s="61"/>
      <c r="G4" s="61"/>
      <c r="J4" s="61"/>
    </row>
    <row r="5" spans="1:14" ht="15.75" customHeight="1">
      <c r="A5" s="910" t="s">
        <v>2321</v>
      </c>
      <c r="B5" s="910"/>
      <c r="C5" s="910"/>
      <c r="D5" s="910" t="s">
        <v>287</v>
      </c>
      <c r="E5" s="910"/>
      <c r="F5" s="910"/>
      <c r="G5" s="910" t="s">
        <v>278</v>
      </c>
      <c r="H5" s="910"/>
      <c r="I5" s="910"/>
      <c r="J5" s="910" t="s">
        <v>9</v>
      </c>
      <c r="K5" s="910"/>
      <c r="L5" s="910"/>
    </row>
    <row r="6" spans="1:14" ht="90">
      <c r="A6" s="806" t="s">
        <v>2322</v>
      </c>
      <c r="B6" s="33" t="s">
        <v>234</v>
      </c>
      <c r="C6" s="794" t="s">
        <v>2036</v>
      </c>
      <c r="D6" s="806" t="s">
        <v>2322</v>
      </c>
      <c r="E6" s="33" t="s">
        <v>2323</v>
      </c>
      <c r="F6" s="794" t="s">
        <v>2036</v>
      </c>
      <c r="G6" s="806" t="s">
        <v>2324</v>
      </c>
      <c r="H6" s="33" t="s">
        <v>2325</v>
      </c>
      <c r="I6" s="794" t="s">
        <v>2036</v>
      </c>
      <c r="J6" s="806" t="s">
        <v>2326</v>
      </c>
      <c r="K6" s="33" t="s">
        <v>2327</v>
      </c>
      <c r="L6" s="794" t="s">
        <v>2036</v>
      </c>
    </row>
    <row r="7" spans="1:14" ht="28.5">
      <c r="A7" s="1132">
        <v>101</v>
      </c>
      <c r="B7" s="807" t="s">
        <v>2365</v>
      </c>
      <c r="C7" s="873"/>
      <c r="D7" s="1132">
        <v>102</v>
      </c>
      <c r="E7" s="807" t="s">
        <v>2367</v>
      </c>
      <c r="F7" s="873"/>
      <c r="G7" s="1132">
        <v>151</v>
      </c>
      <c r="H7" s="807" t="s">
        <v>2369</v>
      </c>
      <c r="I7" s="873"/>
      <c r="J7" s="1132">
        <v>152</v>
      </c>
      <c r="K7" s="807" t="s">
        <v>2371</v>
      </c>
      <c r="L7" s="873"/>
    </row>
    <row r="8" spans="1:14" ht="57">
      <c r="A8" s="1133"/>
      <c r="B8" s="807" t="s">
        <v>2366</v>
      </c>
      <c r="C8" s="873"/>
      <c r="D8" s="1133"/>
      <c r="E8" s="807" t="s">
        <v>2368</v>
      </c>
      <c r="F8" s="873"/>
      <c r="G8" s="1133"/>
      <c r="H8" s="807" t="s">
        <v>2370</v>
      </c>
      <c r="I8" s="873"/>
      <c r="J8" s="1133"/>
      <c r="K8" s="807" t="s">
        <v>2372</v>
      </c>
      <c r="L8" s="873"/>
    </row>
    <row r="10" spans="1:14" ht="15.75" customHeight="1">
      <c r="A10" s="910" t="s">
        <v>2328</v>
      </c>
      <c r="B10" s="910"/>
      <c r="C10" s="910"/>
      <c r="D10" s="910" t="s">
        <v>2329</v>
      </c>
      <c r="E10" s="910"/>
      <c r="F10" s="910"/>
      <c r="G10" s="910" t="s">
        <v>2330</v>
      </c>
      <c r="H10" s="910"/>
      <c r="I10" s="910"/>
      <c r="J10" s="910" t="s">
        <v>2331</v>
      </c>
      <c r="K10" s="910"/>
      <c r="L10" s="910"/>
    </row>
    <row r="11" spans="1:14" ht="90">
      <c r="A11" s="806" t="s">
        <v>2332</v>
      </c>
      <c r="B11" s="33" t="s">
        <v>2333</v>
      </c>
      <c r="C11" s="794" t="s">
        <v>2036</v>
      </c>
      <c r="D11" s="806" t="s">
        <v>2332</v>
      </c>
      <c r="E11" s="33" t="s">
        <v>2333</v>
      </c>
      <c r="F11" s="794" t="s">
        <v>2036</v>
      </c>
      <c r="G11" s="806" t="s">
        <v>2332</v>
      </c>
      <c r="H11" s="33" t="s">
        <v>2333</v>
      </c>
      <c r="I11" s="794" t="s">
        <v>2036</v>
      </c>
      <c r="J11" s="806" t="s">
        <v>2332</v>
      </c>
      <c r="K11" s="33" t="s">
        <v>2333</v>
      </c>
      <c r="L11" s="794" t="s">
        <v>2036</v>
      </c>
    </row>
    <row r="12" spans="1:14" ht="28.5">
      <c r="A12" s="1132">
        <v>161</v>
      </c>
      <c r="B12" s="807" t="s">
        <v>2373</v>
      </c>
      <c r="C12" s="873"/>
      <c r="D12" s="1132">
        <v>162</v>
      </c>
      <c r="E12" s="807" t="s">
        <v>2375</v>
      </c>
      <c r="F12" s="873"/>
      <c r="G12" s="1132">
        <v>164</v>
      </c>
      <c r="H12" s="807" t="s">
        <v>2377</v>
      </c>
      <c r="I12" s="873"/>
      <c r="J12" s="1132">
        <v>177</v>
      </c>
      <c r="K12" s="807" t="s">
        <v>2377</v>
      </c>
      <c r="L12" s="873"/>
    </row>
    <row r="13" spans="1:14" ht="57">
      <c r="A13" s="1133"/>
      <c r="B13" s="807" t="s">
        <v>2374</v>
      </c>
      <c r="C13" s="873"/>
      <c r="D13" s="1133"/>
      <c r="E13" s="807" t="s">
        <v>2376</v>
      </c>
      <c r="F13" s="873"/>
      <c r="G13" s="1133"/>
      <c r="H13" s="807" t="s">
        <v>2378</v>
      </c>
      <c r="I13" s="873"/>
      <c r="J13" s="1133"/>
      <c r="K13" s="807" t="s">
        <v>2378</v>
      </c>
      <c r="L13" s="873"/>
    </row>
    <row r="15" spans="1:14" ht="15.75" customHeight="1">
      <c r="A15" s="910" t="s">
        <v>2334</v>
      </c>
      <c r="B15" s="910"/>
      <c r="C15" s="910"/>
    </row>
    <row r="16" spans="1:14" ht="90">
      <c r="A16" s="806" t="s">
        <v>2332</v>
      </c>
      <c r="B16" s="33" t="s">
        <v>2333</v>
      </c>
      <c r="C16" s="794" t="s">
        <v>2036</v>
      </c>
    </row>
    <row r="17" spans="1:12" ht="28.5">
      <c r="A17" s="1132">
        <v>201</v>
      </c>
      <c r="B17" s="807" t="s">
        <v>2379</v>
      </c>
      <c r="C17" s="873"/>
    </row>
    <row r="18" spans="1:12" ht="57">
      <c r="A18" s="1133"/>
      <c r="B18" s="807" t="s">
        <v>2380</v>
      </c>
      <c r="C18" s="873"/>
    </row>
    <row r="19" spans="1:12" ht="15">
      <c r="A19" s="808"/>
      <c r="B19" s="809"/>
      <c r="C19" s="60"/>
    </row>
    <row r="21" spans="1:12" ht="18">
      <c r="A21" s="61" t="s">
        <v>2796</v>
      </c>
      <c r="B21" s="61"/>
      <c r="C21" s="61"/>
      <c r="D21" s="61"/>
      <c r="E21" s="61"/>
      <c r="F21" s="61"/>
      <c r="G21" s="61"/>
      <c r="J21" s="61"/>
    </row>
    <row r="22" spans="1:12" ht="15.75" customHeight="1">
      <c r="A22" s="910" t="s">
        <v>15</v>
      </c>
      <c r="B22" s="910"/>
      <c r="C22" s="910"/>
      <c r="D22" s="910" t="s">
        <v>16</v>
      </c>
      <c r="E22" s="910"/>
      <c r="F22" s="910"/>
      <c r="G22" s="910" t="s">
        <v>17</v>
      </c>
      <c r="H22" s="910"/>
      <c r="I22" s="910"/>
      <c r="J22" s="910" t="s">
        <v>172</v>
      </c>
      <c r="K22" s="910"/>
      <c r="L22" s="910"/>
    </row>
    <row r="23" spans="1:12" ht="90">
      <c r="A23" s="806" t="s">
        <v>2322</v>
      </c>
      <c r="B23" s="33" t="s">
        <v>234</v>
      </c>
      <c r="C23" s="852" t="s">
        <v>2036</v>
      </c>
      <c r="D23" s="806" t="s">
        <v>2322</v>
      </c>
      <c r="E23" s="33" t="s">
        <v>2323</v>
      </c>
      <c r="F23" s="794" t="s">
        <v>2036</v>
      </c>
      <c r="G23" s="806" t="s">
        <v>2335</v>
      </c>
      <c r="H23" s="33" t="s">
        <v>234</v>
      </c>
      <c r="I23" s="794" t="s">
        <v>2036</v>
      </c>
      <c r="J23" s="806" t="s">
        <v>2322</v>
      </c>
      <c r="K23" s="33" t="s">
        <v>234</v>
      </c>
      <c r="L23" s="794" t="s">
        <v>2036</v>
      </c>
    </row>
    <row r="24" spans="1:12" ht="28.5">
      <c r="A24" s="1132">
        <v>134</v>
      </c>
      <c r="B24" s="807" t="s">
        <v>2641</v>
      </c>
      <c r="C24" s="873"/>
      <c r="D24" s="1132">
        <v>135</v>
      </c>
      <c r="E24" s="807" t="s">
        <v>2643</v>
      </c>
      <c r="F24" s="873"/>
      <c r="G24" s="1132">
        <v>171</v>
      </c>
      <c r="H24" s="807" t="s">
        <v>2645</v>
      </c>
      <c r="I24" s="873"/>
      <c r="J24" s="1132">
        <v>172</v>
      </c>
      <c r="K24" s="807" t="s">
        <v>2647</v>
      </c>
      <c r="L24" s="873"/>
    </row>
    <row r="25" spans="1:12" ht="57">
      <c r="A25" s="1133"/>
      <c r="B25" s="807" t="s">
        <v>2642</v>
      </c>
      <c r="C25" s="873"/>
      <c r="D25" s="1133"/>
      <c r="E25" s="807" t="s">
        <v>2644</v>
      </c>
      <c r="F25" s="873"/>
      <c r="G25" s="1133"/>
      <c r="H25" s="807" t="s">
        <v>2646</v>
      </c>
      <c r="I25" s="873"/>
      <c r="J25" s="1133"/>
      <c r="K25" s="807" t="s">
        <v>2648</v>
      </c>
      <c r="L25" s="873"/>
    </row>
    <row r="27" spans="1:12" ht="15.75" customHeight="1">
      <c r="A27" s="910" t="s">
        <v>2336</v>
      </c>
      <c r="B27" s="910"/>
      <c r="C27" s="910"/>
    </row>
    <row r="28" spans="1:12" ht="90">
      <c r="A28" s="806" t="s">
        <v>2322</v>
      </c>
      <c r="B28" s="33" t="s">
        <v>234</v>
      </c>
      <c r="C28" s="794" t="s">
        <v>2036</v>
      </c>
    </row>
    <row r="29" spans="1:12" ht="28.5">
      <c r="A29" s="1132">
        <v>234</v>
      </c>
      <c r="B29" s="807" t="s">
        <v>2649</v>
      </c>
      <c r="C29" s="873"/>
    </row>
    <row r="30" spans="1:12" ht="57">
      <c r="A30" s="1133"/>
      <c r="B30" s="807" t="s">
        <v>2650</v>
      </c>
      <c r="C30" s="873"/>
    </row>
    <row r="31" spans="1:12" ht="15">
      <c r="A31" s="808"/>
      <c r="B31" s="809"/>
      <c r="C31" s="60"/>
    </row>
    <row r="33" spans="1:12" ht="18">
      <c r="A33" s="61" t="s">
        <v>2797</v>
      </c>
      <c r="B33" s="61"/>
      <c r="C33" s="61"/>
      <c r="D33" s="61"/>
      <c r="E33" s="61"/>
      <c r="F33" s="61"/>
      <c r="G33" s="61"/>
      <c r="J33" s="61"/>
    </row>
    <row r="34" spans="1:12" ht="15.75" customHeight="1">
      <c r="A34" s="910" t="s">
        <v>2791</v>
      </c>
      <c r="B34" s="910"/>
      <c r="C34" s="910"/>
      <c r="D34" s="910" t="s">
        <v>2792</v>
      </c>
      <c r="E34" s="910"/>
      <c r="F34" s="910"/>
      <c r="G34" s="910" t="s">
        <v>2793</v>
      </c>
      <c r="H34" s="910"/>
      <c r="I34" s="910"/>
      <c r="J34" s="910" t="s">
        <v>2794</v>
      </c>
      <c r="K34" s="910"/>
      <c r="L34" s="910"/>
    </row>
    <row r="35" spans="1:12" ht="90">
      <c r="A35" s="806" t="s">
        <v>2322</v>
      </c>
      <c r="B35" s="33" t="s">
        <v>234</v>
      </c>
      <c r="C35" s="794" t="s">
        <v>2036</v>
      </c>
      <c r="D35" s="806" t="s">
        <v>2324</v>
      </c>
      <c r="E35" s="33" t="s">
        <v>2339</v>
      </c>
      <c r="F35" s="794" t="s">
        <v>2036</v>
      </c>
      <c r="G35" s="806" t="s">
        <v>2322</v>
      </c>
      <c r="H35" s="33" t="s">
        <v>234</v>
      </c>
      <c r="I35" s="794" t="s">
        <v>2036</v>
      </c>
      <c r="J35" s="806" t="s">
        <v>2322</v>
      </c>
      <c r="K35" s="33" t="s">
        <v>2323</v>
      </c>
      <c r="L35" s="794" t="s">
        <v>2036</v>
      </c>
    </row>
    <row r="36" spans="1:12" ht="28.5">
      <c r="A36" s="1132">
        <v>131</v>
      </c>
      <c r="B36" s="807" t="s">
        <v>2651</v>
      </c>
      <c r="C36" s="873"/>
      <c r="D36" s="1132">
        <v>132</v>
      </c>
      <c r="E36" s="807" t="s">
        <v>2653</v>
      </c>
      <c r="F36" s="873"/>
      <c r="G36" s="1132">
        <v>174</v>
      </c>
      <c r="H36" s="807" t="s">
        <v>2645</v>
      </c>
      <c r="I36" s="873"/>
      <c r="J36" s="1132">
        <v>175</v>
      </c>
      <c r="K36" s="807" t="s">
        <v>2655</v>
      </c>
      <c r="L36" s="873"/>
    </row>
    <row r="37" spans="1:12" ht="57">
      <c r="A37" s="1133"/>
      <c r="B37" s="807" t="s">
        <v>2652</v>
      </c>
      <c r="C37" s="873"/>
      <c r="D37" s="1133"/>
      <c r="E37" s="807" t="s">
        <v>2654</v>
      </c>
      <c r="F37" s="873"/>
      <c r="G37" s="1133"/>
      <c r="H37" s="807" t="s">
        <v>2646</v>
      </c>
      <c r="I37" s="873"/>
      <c r="J37" s="1133"/>
      <c r="K37" s="807" t="s">
        <v>2656</v>
      </c>
      <c r="L37" s="873"/>
    </row>
    <row r="39" spans="1:12" ht="15.75" customHeight="1">
      <c r="A39" s="910" t="s">
        <v>2795</v>
      </c>
      <c r="B39" s="910"/>
      <c r="C39" s="910"/>
    </row>
    <row r="40" spans="1:12" ht="90">
      <c r="A40" s="806" t="s">
        <v>2340</v>
      </c>
      <c r="B40" s="33" t="s">
        <v>234</v>
      </c>
      <c r="C40" s="794" t="s">
        <v>2036</v>
      </c>
    </row>
    <row r="41" spans="1:12" ht="28.5">
      <c r="A41" s="1132">
        <v>231</v>
      </c>
      <c r="B41" s="807" t="s">
        <v>2657</v>
      </c>
      <c r="C41" s="873"/>
    </row>
    <row r="42" spans="1:12" ht="57">
      <c r="A42" s="1133"/>
      <c r="B42" s="807" t="s">
        <v>2658</v>
      </c>
      <c r="C42" s="873"/>
    </row>
    <row r="45" spans="1:12" ht="18">
      <c r="A45" s="61" t="s">
        <v>2800</v>
      </c>
      <c r="B45" s="61"/>
      <c r="C45" s="61"/>
      <c r="D45" s="61"/>
      <c r="E45" s="61"/>
      <c r="F45" s="61"/>
      <c r="G45" s="61"/>
      <c r="J45" s="61"/>
    </row>
    <row r="46" spans="1:12" ht="15.75" customHeight="1">
      <c r="A46" s="910" t="s">
        <v>2790</v>
      </c>
      <c r="B46" s="910"/>
      <c r="C46" s="910"/>
      <c r="D46" s="910" t="s">
        <v>2798</v>
      </c>
      <c r="E46" s="910"/>
      <c r="F46" s="910"/>
      <c r="G46" s="910" t="s">
        <v>2799</v>
      </c>
      <c r="H46" s="910"/>
      <c r="I46" s="910"/>
    </row>
    <row r="47" spans="1:12" ht="90">
      <c r="A47" s="806" t="s">
        <v>2322</v>
      </c>
      <c r="B47" s="33" t="s">
        <v>234</v>
      </c>
      <c r="C47" s="794" t="s">
        <v>2036</v>
      </c>
      <c r="D47" s="806" t="s">
        <v>2322</v>
      </c>
      <c r="E47" s="33" t="s">
        <v>234</v>
      </c>
      <c r="F47" s="794" t="s">
        <v>2036</v>
      </c>
      <c r="G47" s="806" t="s">
        <v>2341</v>
      </c>
      <c r="H47" s="33" t="s">
        <v>234</v>
      </c>
      <c r="I47" s="794" t="s">
        <v>2036</v>
      </c>
    </row>
    <row r="48" spans="1:12" ht="28.5">
      <c r="A48" s="1132">
        <v>121</v>
      </c>
      <c r="B48" s="807" t="s">
        <v>2659</v>
      </c>
      <c r="C48" s="873"/>
      <c r="D48" s="1132">
        <v>122</v>
      </c>
      <c r="E48" s="807" t="s">
        <v>2661</v>
      </c>
      <c r="F48" s="873"/>
      <c r="G48" s="1132">
        <v>221</v>
      </c>
      <c r="H48" s="807" t="s">
        <v>2663</v>
      </c>
      <c r="I48" s="873"/>
    </row>
    <row r="49" spans="1:12" ht="57">
      <c r="A49" s="1133"/>
      <c r="B49" s="807" t="s">
        <v>2660</v>
      </c>
      <c r="C49" s="873"/>
      <c r="D49" s="1133"/>
      <c r="E49" s="807" t="s">
        <v>2662</v>
      </c>
      <c r="F49" s="873"/>
      <c r="G49" s="1133"/>
      <c r="H49" s="807" t="s">
        <v>2664</v>
      </c>
      <c r="I49" s="873"/>
    </row>
    <row r="50" spans="1:12" ht="18">
      <c r="A50" s="61"/>
      <c r="B50" s="61"/>
      <c r="C50" s="61"/>
      <c r="D50" s="61"/>
      <c r="E50" s="61"/>
      <c r="F50" s="61"/>
      <c r="G50" s="61"/>
      <c r="J50" s="61"/>
    </row>
    <row r="51" spans="1:12" ht="18">
      <c r="A51" s="61"/>
      <c r="B51" s="61"/>
      <c r="C51" s="61"/>
      <c r="D51" s="61"/>
      <c r="E51" s="61"/>
      <c r="F51" s="61"/>
      <c r="G51" s="61"/>
      <c r="J51" s="61"/>
    </row>
    <row r="52" spans="1:12" ht="18">
      <c r="A52" s="61" t="s">
        <v>2807</v>
      </c>
      <c r="B52" s="61"/>
      <c r="C52" s="61"/>
      <c r="D52" s="61"/>
      <c r="E52" s="61"/>
      <c r="F52" s="61"/>
      <c r="G52" s="61"/>
      <c r="J52" s="61"/>
    </row>
    <row r="53" spans="1:12" ht="15.75" customHeight="1">
      <c r="A53" s="910" t="s">
        <v>2801</v>
      </c>
      <c r="B53" s="910"/>
      <c r="C53" s="910"/>
      <c r="D53" s="910" t="s">
        <v>2802</v>
      </c>
      <c r="E53" s="910"/>
      <c r="F53" s="910"/>
      <c r="G53" s="910" t="s">
        <v>2803</v>
      </c>
      <c r="H53" s="910"/>
      <c r="I53" s="910"/>
      <c r="J53" s="910" t="s">
        <v>2804</v>
      </c>
      <c r="K53" s="910"/>
      <c r="L53" s="910"/>
    </row>
    <row r="54" spans="1:12" ht="90">
      <c r="A54" s="806" t="s">
        <v>2342</v>
      </c>
      <c r="B54" s="33" t="s">
        <v>234</v>
      </c>
      <c r="C54" s="794" t="s">
        <v>2036</v>
      </c>
      <c r="D54" s="806" t="s">
        <v>2322</v>
      </c>
      <c r="E54" s="33" t="s">
        <v>234</v>
      </c>
      <c r="F54" s="794" t="s">
        <v>2036</v>
      </c>
      <c r="G54" s="806" t="s">
        <v>2322</v>
      </c>
      <c r="H54" s="33" t="s">
        <v>234</v>
      </c>
      <c r="I54" s="794" t="s">
        <v>2036</v>
      </c>
      <c r="J54" s="806" t="s">
        <v>2322</v>
      </c>
      <c r="K54" s="33" t="s">
        <v>234</v>
      </c>
      <c r="L54" s="794" t="s">
        <v>2036</v>
      </c>
    </row>
    <row r="55" spans="1:12" ht="28.5">
      <c r="A55" s="1132">
        <v>137</v>
      </c>
      <c r="B55" s="807" t="s">
        <v>2665</v>
      </c>
      <c r="C55" s="873"/>
      <c r="D55" s="1132">
        <v>138</v>
      </c>
      <c r="E55" s="807" t="s">
        <v>2667</v>
      </c>
      <c r="F55" s="873"/>
      <c r="G55" s="1132">
        <v>237</v>
      </c>
      <c r="H55" s="807" t="s">
        <v>2669</v>
      </c>
      <c r="I55" s="873"/>
      <c r="J55" s="1132">
        <v>238</v>
      </c>
      <c r="K55" s="807" t="s">
        <v>2377</v>
      </c>
      <c r="L55" s="873"/>
    </row>
    <row r="56" spans="1:12" ht="57">
      <c r="A56" s="1133"/>
      <c r="B56" s="807" t="s">
        <v>2666</v>
      </c>
      <c r="C56" s="873"/>
      <c r="D56" s="1133"/>
      <c r="E56" s="807" t="s">
        <v>2668</v>
      </c>
      <c r="F56" s="873"/>
      <c r="G56" s="1133"/>
      <c r="H56" s="807" t="s">
        <v>2670</v>
      </c>
      <c r="I56" s="873"/>
      <c r="J56" s="1133"/>
      <c r="K56" s="807" t="s">
        <v>2378</v>
      </c>
      <c r="L56" s="873"/>
    </row>
    <row r="58" spans="1:12">
      <c r="A58" s="910" t="s">
        <v>2805</v>
      </c>
      <c r="B58" s="910"/>
      <c r="C58" s="910"/>
      <c r="D58" s="910" t="s">
        <v>2806</v>
      </c>
      <c r="E58" s="910"/>
      <c r="F58" s="910"/>
    </row>
    <row r="59" spans="1:12" ht="90">
      <c r="A59" s="806" t="s">
        <v>2322</v>
      </c>
      <c r="B59" s="33" t="s">
        <v>2323</v>
      </c>
      <c r="C59" s="794" t="s">
        <v>2036</v>
      </c>
      <c r="D59" s="806" t="s">
        <v>2322</v>
      </c>
      <c r="E59" s="33" t="s">
        <v>234</v>
      </c>
      <c r="F59" s="794" t="s">
        <v>2036</v>
      </c>
    </row>
    <row r="60" spans="1:12" ht="28.5">
      <c r="A60" s="1134">
        <v>179</v>
      </c>
      <c r="B60" s="865" t="s">
        <v>2645</v>
      </c>
      <c r="C60" s="873"/>
      <c r="D60" s="1134">
        <v>180</v>
      </c>
      <c r="E60" s="865" t="s">
        <v>2647</v>
      </c>
      <c r="F60" s="873"/>
    </row>
    <row r="61" spans="1:12" ht="57">
      <c r="A61" s="1135"/>
      <c r="B61" s="865" t="s">
        <v>2646</v>
      </c>
      <c r="C61" s="873"/>
      <c r="D61" s="1135"/>
      <c r="E61" s="865" t="s">
        <v>2648</v>
      </c>
      <c r="F61" s="873"/>
    </row>
    <row r="63" spans="1:12" ht="18">
      <c r="A63" s="61" t="s">
        <v>2811</v>
      </c>
      <c r="B63" s="61"/>
      <c r="C63" s="61"/>
      <c r="D63" s="61"/>
      <c r="E63" s="61"/>
      <c r="F63" s="61"/>
      <c r="G63" s="61"/>
    </row>
    <row r="64" spans="1:12">
      <c r="A64" s="910" t="s">
        <v>2808</v>
      </c>
      <c r="B64" s="910"/>
      <c r="C64" s="910"/>
      <c r="D64" s="910" t="s">
        <v>2809</v>
      </c>
      <c r="E64" s="910"/>
      <c r="F64" s="910"/>
      <c r="G64" s="910" t="s">
        <v>2810</v>
      </c>
      <c r="H64" s="910"/>
      <c r="I64" s="910"/>
    </row>
    <row r="65" spans="1:9" ht="90">
      <c r="A65" s="806" t="s">
        <v>2322</v>
      </c>
      <c r="B65" s="33" t="s">
        <v>234</v>
      </c>
      <c r="C65" s="794" t="s">
        <v>2036</v>
      </c>
      <c r="D65" s="806" t="s">
        <v>2322</v>
      </c>
      <c r="E65" s="33" t="s">
        <v>234</v>
      </c>
      <c r="F65" s="794" t="s">
        <v>2036</v>
      </c>
      <c r="G65" s="806" t="s">
        <v>2343</v>
      </c>
      <c r="H65" s="33" t="s">
        <v>2344</v>
      </c>
      <c r="I65" s="794" t="s">
        <v>2036</v>
      </c>
    </row>
    <row r="66" spans="1:9" ht="28.5">
      <c r="A66" s="1132">
        <v>111</v>
      </c>
      <c r="B66" s="807" t="s">
        <v>2671</v>
      </c>
      <c r="C66" s="873"/>
      <c r="D66" s="1132">
        <v>112</v>
      </c>
      <c r="E66" s="807" t="s">
        <v>2673</v>
      </c>
      <c r="F66" s="873"/>
      <c r="G66" s="1132">
        <v>211</v>
      </c>
      <c r="H66" s="865" t="s">
        <v>2345</v>
      </c>
      <c r="I66" s="873"/>
    </row>
    <row r="67" spans="1:9" ht="57">
      <c r="A67" s="1133"/>
      <c r="B67" s="807" t="s">
        <v>2672</v>
      </c>
      <c r="C67" s="873"/>
      <c r="D67" s="1133"/>
      <c r="E67" s="807" t="s">
        <v>2674</v>
      </c>
      <c r="F67" s="873"/>
      <c r="G67" s="1133"/>
      <c r="H67" s="865" t="s">
        <v>2346</v>
      </c>
      <c r="I67" s="873"/>
    </row>
  </sheetData>
  <sheetProtection algorithmName="SHA-512" hashValue="tJxKqOCrVqWL+7LHiu2arZvNAK2sjFD1NpfwNK4fCjMx+d4Mi/5CLt8efEBuJ5JWQHGEt10hmiJw1yHXDY7VxA==" saltValue="XyfusC9jTrLLjcIvSaxrxg==" spinCount="100000" sheet="1" objects="1" scenarios="1"/>
  <protectedRanges>
    <protectedRange sqref="L1:L26 C1:C1048576 L31:L38 L62:L1048576 L43:L57 F1:F1048576 I1:I1048576" name="Range1"/>
  </protectedRanges>
  <mergeCells count="64">
    <mergeCell ref="A1:K1"/>
    <mergeCell ref="A2:N2"/>
    <mergeCell ref="A5:C5"/>
    <mergeCell ref="D5:F5"/>
    <mergeCell ref="G5:I5"/>
    <mergeCell ref="J5:L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G22:I22"/>
    <mergeCell ref="J22:L22"/>
    <mergeCell ref="A24:A25"/>
    <mergeCell ref="D24:D25"/>
    <mergeCell ref="G24:G25"/>
    <mergeCell ref="J24:J25"/>
    <mergeCell ref="A27:C27"/>
    <mergeCell ref="A29:A30"/>
    <mergeCell ref="A34:C34"/>
    <mergeCell ref="D34:F34"/>
    <mergeCell ref="A22:C22"/>
    <mergeCell ref="D22:F22"/>
    <mergeCell ref="J34:L34"/>
    <mergeCell ref="A36:A37"/>
    <mergeCell ref="D36:D37"/>
    <mergeCell ref="G36:G37"/>
    <mergeCell ref="J36:J37"/>
    <mergeCell ref="A39:C39"/>
    <mergeCell ref="A41:A42"/>
    <mergeCell ref="A46:C46"/>
    <mergeCell ref="D46:F46"/>
    <mergeCell ref="G34:I34"/>
    <mergeCell ref="A58:C58"/>
    <mergeCell ref="D58:F58"/>
    <mergeCell ref="G46:I46"/>
    <mergeCell ref="A48:A49"/>
    <mergeCell ref="D48:D49"/>
    <mergeCell ref="G48:G49"/>
    <mergeCell ref="A53:C53"/>
    <mergeCell ref="D53:F53"/>
    <mergeCell ref="G53:I53"/>
    <mergeCell ref="J53:L53"/>
    <mergeCell ref="A55:A56"/>
    <mergeCell ref="D55:D56"/>
    <mergeCell ref="G55:G56"/>
    <mergeCell ref="J55:J56"/>
    <mergeCell ref="A66:A67"/>
    <mergeCell ref="D66:D67"/>
    <mergeCell ref="G66:G67"/>
    <mergeCell ref="A60:A61"/>
    <mergeCell ref="D60:D61"/>
    <mergeCell ref="A64:C64"/>
    <mergeCell ref="D64:F64"/>
    <mergeCell ref="G64:I64"/>
  </mergeCells>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55" zoomScale="90" zoomScaleNormal="90" workbookViewId="0">
      <selection activeCell="K66" sqref="K66"/>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941" t="s">
        <v>2347</v>
      </c>
      <c r="B1" s="929"/>
      <c r="C1" s="929"/>
      <c r="D1" s="929"/>
      <c r="E1" s="929"/>
      <c r="F1" s="929"/>
      <c r="G1" s="929"/>
      <c r="H1" s="929"/>
      <c r="I1" s="929"/>
      <c r="J1" s="929"/>
      <c r="K1" s="929"/>
    </row>
    <row r="2" spans="1:14" ht="15">
      <c r="A2" s="930" t="s">
        <v>2319</v>
      </c>
      <c r="B2" s="930"/>
      <c r="C2" s="930"/>
      <c r="D2" s="930"/>
      <c r="E2" s="930"/>
      <c r="F2" s="930"/>
      <c r="G2" s="930"/>
      <c r="H2" s="930"/>
      <c r="I2" s="930"/>
      <c r="J2" s="930"/>
      <c r="K2" s="930"/>
      <c r="L2" s="930"/>
      <c r="M2" s="930"/>
      <c r="N2" s="930"/>
    </row>
    <row r="3" spans="1:14" ht="15">
      <c r="A3" s="793"/>
      <c r="B3" s="793"/>
      <c r="C3" s="793"/>
      <c r="D3" s="793"/>
      <c r="E3" s="793"/>
      <c r="F3" s="793"/>
      <c r="G3" s="793"/>
      <c r="H3" s="793"/>
      <c r="I3" s="793"/>
      <c r="J3" s="793"/>
      <c r="K3" s="793"/>
      <c r="L3" s="793"/>
      <c r="M3" s="793"/>
      <c r="N3" s="793"/>
    </row>
    <row r="4" spans="1:14" ht="18">
      <c r="A4" s="61" t="s">
        <v>2348</v>
      </c>
      <c r="B4" s="61"/>
      <c r="C4" s="61"/>
      <c r="D4" s="61"/>
      <c r="E4" s="61"/>
      <c r="F4" s="61"/>
      <c r="G4" s="61"/>
      <c r="J4" s="61"/>
    </row>
    <row r="5" spans="1:14" ht="15.75" customHeight="1">
      <c r="A5" s="910" t="s">
        <v>2349</v>
      </c>
      <c r="B5" s="910"/>
      <c r="C5" s="910"/>
      <c r="D5" s="910" t="s">
        <v>287</v>
      </c>
      <c r="E5" s="910"/>
      <c r="F5" s="910"/>
      <c r="G5" s="910" t="s">
        <v>278</v>
      </c>
      <c r="H5" s="910"/>
      <c r="I5" s="910"/>
      <c r="J5" s="910" t="s">
        <v>2350</v>
      </c>
      <c r="K5" s="910"/>
      <c r="L5" s="910"/>
    </row>
    <row r="6" spans="1:14" ht="90">
      <c r="A6" s="806" t="s">
        <v>2337</v>
      </c>
      <c r="B6" s="33" t="s">
        <v>2338</v>
      </c>
      <c r="C6" s="794" t="s">
        <v>2036</v>
      </c>
      <c r="D6" s="806" t="s">
        <v>2322</v>
      </c>
      <c r="E6" s="33" t="s">
        <v>234</v>
      </c>
      <c r="F6" s="794" t="s">
        <v>2036</v>
      </c>
      <c r="G6" s="806" t="s">
        <v>2343</v>
      </c>
      <c r="H6" s="33" t="s">
        <v>2344</v>
      </c>
      <c r="I6" s="794" t="s">
        <v>2036</v>
      </c>
      <c r="J6" s="806" t="s">
        <v>2342</v>
      </c>
      <c r="K6" s="33" t="s">
        <v>234</v>
      </c>
      <c r="L6" s="794" t="s">
        <v>2036</v>
      </c>
    </row>
    <row r="7" spans="1:14" ht="28.5">
      <c r="A7" s="1132">
        <v>101</v>
      </c>
      <c r="B7" s="807" t="s">
        <v>2365</v>
      </c>
      <c r="C7" s="873"/>
      <c r="D7" s="1132">
        <v>102</v>
      </c>
      <c r="E7" s="807" t="s">
        <v>2367</v>
      </c>
      <c r="F7" s="873"/>
      <c r="G7" s="1132">
        <v>151</v>
      </c>
      <c r="H7" s="807" t="s">
        <v>2369</v>
      </c>
      <c r="I7" s="873"/>
      <c r="J7" s="1132">
        <v>152</v>
      </c>
      <c r="K7" s="807" t="s">
        <v>2371</v>
      </c>
      <c r="L7" s="873"/>
    </row>
    <row r="8" spans="1:14" ht="57">
      <c r="A8" s="1133"/>
      <c r="B8" s="807" t="s">
        <v>2366</v>
      </c>
      <c r="C8" s="873"/>
      <c r="D8" s="1133"/>
      <c r="E8" s="807" t="s">
        <v>2368</v>
      </c>
      <c r="F8" s="873"/>
      <c r="G8" s="1133"/>
      <c r="H8" s="807" t="s">
        <v>2370</v>
      </c>
      <c r="I8" s="873"/>
      <c r="J8" s="1133"/>
      <c r="K8" s="807" t="s">
        <v>2372</v>
      </c>
      <c r="L8" s="873"/>
    </row>
    <row r="10" spans="1:14" ht="15.75" customHeight="1">
      <c r="A10" s="910" t="s">
        <v>2351</v>
      </c>
      <c r="B10" s="910"/>
      <c r="C10" s="910"/>
      <c r="D10" s="910" t="s">
        <v>11</v>
      </c>
      <c r="E10" s="910"/>
      <c r="F10" s="910"/>
      <c r="G10" s="910" t="s">
        <v>2352</v>
      </c>
      <c r="H10" s="910"/>
      <c r="I10" s="910"/>
      <c r="J10" s="910" t="s">
        <v>13</v>
      </c>
      <c r="K10" s="910"/>
      <c r="L10" s="910"/>
    </row>
    <row r="11" spans="1:14" ht="90">
      <c r="A11" s="806" t="s">
        <v>2322</v>
      </c>
      <c r="B11" s="33" t="s">
        <v>234</v>
      </c>
      <c r="C11" s="794" t="s">
        <v>2036</v>
      </c>
      <c r="D11" s="806" t="s">
        <v>2343</v>
      </c>
      <c r="E11" s="33" t="s">
        <v>2344</v>
      </c>
      <c r="F11" s="794" t="s">
        <v>2036</v>
      </c>
      <c r="G11" s="806" t="s">
        <v>2322</v>
      </c>
      <c r="H11" s="33" t="s">
        <v>234</v>
      </c>
      <c r="I11" s="794" t="s">
        <v>2036</v>
      </c>
      <c r="J11" s="806" t="s">
        <v>2322</v>
      </c>
      <c r="K11" s="33" t="s">
        <v>234</v>
      </c>
      <c r="L11" s="794" t="s">
        <v>2036</v>
      </c>
    </row>
    <row r="12" spans="1:14" ht="28.5">
      <c r="A12" s="1132">
        <v>161</v>
      </c>
      <c r="B12" s="807" t="s">
        <v>2373</v>
      </c>
      <c r="C12" s="873"/>
      <c r="D12" s="1132">
        <v>162</v>
      </c>
      <c r="E12" s="807" t="s">
        <v>2375</v>
      </c>
      <c r="F12" s="873"/>
      <c r="G12" s="1132">
        <v>164</v>
      </c>
      <c r="H12" s="807" t="s">
        <v>2377</v>
      </c>
      <c r="I12" s="873"/>
      <c r="J12" s="1132">
        <v>177</v>
      </c>
      <c r="K12" s="807" t="s">
        <v>2377</v>
      </c>
      <c r="L12" s="873"/>
    </row>
    <row r="13" spans="1:14" ht="57">
      <c r="A13" s="1133"/>
      <c r="B13" s="807" t="s">
        <v>2374</v>
      </c>
      <c r="C13" s="873"/>
      <c r="D13" s="1133"/>
      <c r="E13" s="807" t="s">
        <v>2376</v>
      </c>
      <c r="F13" s="873"/>
      <c r="G13" s="1133"/>
      <c r="H13" s="807" t="s">
        <v>2378</v>
      </c>
      <c r="I13" s="873"/>
      <c r="J13" s="1133"/>
      <c r="K13" s="807" t="s">
        <v>2378</v>
      </c>
      <c r="L13" s="873"/>
    </row>
    <row r="15" spans="1:14" ht="15.75" customHeight="1">
      <c r="A15" s="910" t="s">
        <v>14</v>
      </c>
      <c r="B15" s="910"/>
      <c r="C15" s="910"/>
    </row>
    <row r="16" spans="1:14" ht="90">
      <c r="A16" s="806" t="s">
        <v>2353</v>
      </c>
      <c r="B16" s="33" t="s">
        <v>234</v>
      </c>
      <c r="C16" s="794" t="s">
        <v>2036</v>
      </c>
    </row>
    <row r="17" spans="1:12" ht="28.5">
      <c r="A17" s="1132">
        <v>201</v>
      </c>
      <c r="B17" s="807" t="s">
        <v>2379</v>
      </c>
      <c r="C17" s="873"/>
    </row>
    <row r="18" spans="1:12" ht="57">
      <c r="A18" s="1133"/>
      <c r="B18" s="807" t="s">
        <v>2380</v>
      </c>
      <c r="C18" s="873"/>
    </row>
    <row r="19" spans="1:12" ht="15">
      <c r="A19" s="808"/>
      <c r="B19" s="809"/>
      <c r="C19" s="60"/>
    </row>
    <row r="21" spans="1:12" ht="18">
      <c r="A21" s="61" t="s">
        <v>2796</v>
      </c>
      <c r="B21" s="61"/>
      <c r="C21" s="61"/>
      <c r="D21" s="61"/>
      <c r="E21" s="61"/>
      <c r="F21" s="61"/>
      <c r="G21" s="61"/>
      <c r="J21" s="61"/>
    </row>
    <row r="22" spans="1:12" ht="15.75" customHeight="1">
      <c r="A22" s="910" t="s">
        <v>2354</v>
      </c>
      <c r="B22" s="910"/>
      <c r="C22" s="910"/>
      <c r="D22" s="910" t="s">
        <v>16</v>
      </c>
      <c r="E22" s="910"/>
      <c r="F22" s="910"/>
      <c r="G22" s="910" t="s">
        <v>17</v>
      </c>
      <c r="H22" s="910"/>
      <c r="I22" s="910"/>
      <c r="J22" s="910" t="s">
        <v>2355</v>
      </c>
      <c r="K22" s="910"/>
      <c r="L22" s="910"/>
    </row>
    <row r="23" spans="1:12" ht="90">
      <c r="A23" s="806" t="s">
        <v>2337</v>
      </c>
      <c r="B23" s="33" t="s">
        <v>2338</v>
      </c>
      <c r="C23" s="794" t="s">
        <v>2036</v>
      </c>
      <c r="D23" s="806" t="s">
        <v>2322</v>
      </c>
      <c r="E23" s="33" t="s">
        <v>234</v>
      </c>
      <c r="F23" s="794" t="s">
        <v>2036</v>
      </c>
      <c r="G23" s="806" t="s">
        <v>2343</v>
      </c>
      <c r="H23" s="33" t="s">
        <v>2344</v>
      </c>
      <c r="I23" s="794" t="s">
        <v>2036</v>
      </c>
      <c r="J23" s="806" t="s">
        <v>2342</v>
      </c>
      <c r="K23" s="33" t="s">
        <v>234</v>
      </c>
      <c r="L23" s="794" t="s">
        <v>2036</v>
      </c>
    </row>
    <row r="24" spans="1:12" ht="28.5">
      <c r="A24" s="1132">
        <v>134</v>
      </c>
      <c r="B24" s="807" t="s">
        <v>2675</v>
      </c>
      <c r="C24" s="873"/>
      <c r="D24" s="1132">
        <v>135</v>
      </c>
      <c r="E24" s="807" t="s">
        <v>2677</v>
      </c>
      <c r="F24" s="873"/>
      <c r="G24" s="1132">
        <v>171</v>
      </c>
      <c r="H24" s="807" t="s">
        <v>2645</v>
      </c>
      <c r="I24" s="873"/>
      <c r="J24" s="1132">
        <v>172</v>
      </c>
      <c r="K24" s="807" t="s">
        <v>2679</v>
      </c>
      <c r="L24" s="873"/>
    </row>
    <row r="25" spans="1:12" ht="57">
      <c r="A25" s="1133"/>
      <c r="B25" s="807" t="s">
        <v>2676</v>
      </c>
      <c r="C25" s="873"/>
      <c r="D25" s="1133"/>
      <c r="E25" s="807" t="s">
        <v>2678</v>
      </c>
      <c r="F25" s="873"/>
      <c r="G25" s="1133"/>
      <c r="H25" s="807" t="s">
        <v>2646</v>
      </c>
      <c r="I25" s="873"/>
      <c r="J25" s="1133"/>
      <c r="K25" s="807" t="s">
        <v>2680</v>
      </c>
      <c r="L25" s="873"/>
    </row>
    <row r="27" spans="1:12" ht="15.75" customHeight="1">
      <c r="A27" s="910" t="s">
        <v>2356</v>
      </c>
      <c r="B27" s="910"/>
      <c r="C27" s="910"/>
    </row>
    <row r="28" spans="1:12" ht="90">
      <c r="A28" s="806" t="s">
        <v>2342</v>
      </c>
      <c r="B28" s="33" t="s">
        <v>234</v>
      </c>
      <c r="C28" s="794" t="s">
        <v>2036</v>
      </c>
    </row>
    <row r="29" spans="1:12" ht="28.5">
      <c r="A29" s="1132">
        <v>234</v>
      </c>
      <c r="B29" s="807" t="s">
        <v>2681</v>
      </c>
      <c r="C29" s="873"/>
    </row>
    <row r="30" spans="1:12" ht="57">
      <c r="A30" s="1133"/>
      <c r="B30" s="807" t="s">
        <v>2682</v>
      </c>
      <c r="C30" s="873"/>
    </row>
    <row r="31" spans="1:12" ht="15">
      <c r="A31" s="808"/>
      <c r="B31" s="809"/>
      <c r="C31" s="60"/>
    </row>
    <row r="33" spans="1:12" ht="18">
      <c r="A33" s="61" t="s">
        <v>2797</v>
      </c>
      <c r="B33" s="61"/>
      <c r="C33" s="61"/>
      <c r="D33" s="61"/>
      <c r="E33" s="61"/>
      <c r="F33" s="61"/>
      <c r="G33" s="61"/>
      <c r="J33" s="61"/>
    </row>
    <row r="34" spans="1:12" ht="15.75" customHeight="1">
      <c r="A34" s="910" t="s">
        <v>2791</v>
      </c>
      <c r="B34" s="910"/>
      <c r="C34" s="910"/>
      <c r="D34" s="910" t="s">
        <v>2792</v>
      </c>
      <c r="E34" s="910"/>
      <c r="F34" s="910"/>
      <c r="G34" s="910" t="s">
        <v>2793</v>
      </c>
      <c r="H34" s="910"/>
      <c r="I34" s="910"/>
      <c r="J34" s="910" t="s">
        <v>2794</v>
      </c>
      <c r="K34" s="910"/>
      <c r="L34" s="910"/>
    </row>
    <row r="35" spans="1:12" ht="90">
      <c r="A35" s="806" t="s">
        <v>2322</v>
      </c>
      <c r="B35" s="33" t="s">
        <v>234</v>
      </c>
      <c r="C35" s="794" t="s">
        <v>2036</v>
      </c>
      <c r="D35" s="806" t="s">
        <v>2322</v>
      </c>
      <c r="E35" s="33" t="s">
        <v>234</v>
      </c>
      <c r="F35" s="794" t="s">
        <v>2036</v>
      </c>
      <c r="G35" s="806" t="s">
        <v>2322</v>
      </c>
      <c r="H35" s="33" t="s">
        <v>234</v>
      </c>
      <c r="I35" s="794" t="s">
        <v>2036</v>
      </c>
      <c r="J35" s="806" t="s">
        <v>2322</v>
      </c>
      <c r="K35" s="33" t="s">
        <v>234</v>
      </c>
      <c r="L35" s="794" t="s">
        <v>2036</v>
      </c>
    </row>
    <row r="36" spans="1:12" ht="28.5">
      <c r="A36" s="1132">
        <v>131</v>
      </c>
      <c r="B36" s="807" t="s">
        <v>2683</v>
      </c>
      <c r="C36" s="873"/>
      <c r="D36" s="1132">
        <v>132</v>
      </c>
      <c r="E36" s="807" t="s">
        <v>2685</v>
      </c>
      <c r="F36" s="873"/>
      <c r="G36" s="1132">
        <v>174</v>
      </c>
      <c r="H36" s="807" t="s">
        <v>2645</v>
      </c>
      <c r="I36" s="873"/>
      <c r="J36" s="1132">
        <v>175</v>
      </c>
      <c r="K36" s="807" t="s">
        <v>2655</v>
      </c>
      <c r="L36" s="873"/>
    </row>
    <row r="37" spans="1:12" ht="57">
      <c r="A37" s="1133"/>
      <c r="B37" s="807" t="s">
        <v>2684</v>
      </c>
      <c r="C37" s="873"/>
      <c r="D37" s="1133"/>
      <c r="E37" s="807" t="s">
        <v>2686</v>
      </c>
      <c r="F37" s="873"/>
      <c r="G37" s="1133"/>
      <c r="H37" s="807" t="s">
        <v>2646</v>
      </c>
      <c r="I37" s="873"/>
      <c r="J37" s="1133"/>
      <c r="K37" s="807" t="s">
        <v>2687</v>
      </c>
      <c r="L37" s="873"/>
    </row>
    <row r="39" spans="1:12" ht="15.75" customHeight="1">
      <c r="A39" s="910" t="s">
        <v>2795</v>
      </c>
      <c r="B39" s="910"/>
      <c r="C39" s="910"/>
    </row>
    <row r="40" spans="1:12" ht="90">
      <c r="A40" s="806" t="s">
        <v>2322</v>
      </c>
      <c r="B40" s="33" t="s">
        <v>234</v>
      </c>
      <c r="C40" s="794" t="s">
        <v>2036</v>
      </c>
    </row>
    <row r="41" spans="1:12" ht="28.5">
      <c r="A41" s="1132">
        <v>231</v>
      </c>
      <c r="B41" s="807" t="s">
        <v>2688</v>
      </c>
      <c r="C41" s="873"/>
    </row>
    <row r="42" spans="1:12" ht="57">
      <c r="A42" s="1133"/>
      <c r="B42" s="807" t="s">
        <v>2689</v>
      </c>
      <c r="C42" s="873"/>
    </row>
    <row r="45" spans="1:12" ht="18">
      <c r="A45" s="61" t="s">
        <v>2800</v>
      </c>
      <c r="B45" s="61"/>
      <c r="C45" s="61"/>
      <c r="D45" s="61"/>
      <c r="E45" s="61"/>
      <c r="F45" s="61"/>
      <c r="G45" s="61"/>
      <c r="J45" s="61"/>
    </row>
    <row r="46" spans="1:12" ht="15.75" customHeight="1">
      <c r="A46" s="910" t="s">
        <v>2790</v>
      </c>
      <c r="B46" s="910"/>
      <c r="C46" s="910"/>
      <c r="D46" s="910" t="s">
        <v>2798</v>
      </c>
      <c r="E46" s="910"/>
      <c r="F46" s="910"/>
      <c r="G46" s="910" t="s">
        <v>2799</v>
      </c>
      <c r="H46" s="910"/>
      <c r="I46" s="910"/>
    </row>
    <row r="47" spans="1:12" ht="90">
      <c r="A47" s="806" t="s">
        <v>2322</v>
      </c>
      <c r="B47" s="33" t="s">
        <v>2357</v>
      </c>
      <c r="C47" s="794" t="s">
        <v>2036</v>
      </c>
      <c r="D47" s="806" t="s">
        <v>2322</v>
      </c>
      <c r="E47" s="33" t="s">
        <v>234</v>
      </c>
      <c r="F47" s="794" t="s">
        <v>2036</v>
      </c>
      <c r="G47" s="806" t="s">
        <v>2322</v>
      </c>
      <c r="H47" s="33" t="s">
        <v>2358</v>
      </c>
      <c r="I47" s="794" t="s">
        <v>2036</v>
      </c>
    </row>
    <row r="48" spans="1:12" ht="28.5">
      <c r="A48" s="1132">
        <v>121</v>
      </c>
      <c r="B48" s="807" t="s">
        <v>2690</v>
      </c>
      <c r="C48" s="873"/>
      <c r="D48" s="1132">
        <v>122</v>
      </c>
      <c r="E48" s="807" t="s">
        <v>2692</v>
      </c>
      <c r="F48" s="873"/>
      <c r="G48" s="1132">
        <v>221</v>
      </c>
      <c r="H48" s="807" t="s">
        <v>2694</v>
      </c>
      <c r="I48" s="873"/>
    </row>
    <row r="49" spans="1:12" ht="57">
      <c r="A49" s="1133"/>
      <c r="B49" s="807" t="s">
        <v>2691</v>
      </c>
      <c r="C49" s="873"/>
      <c r="D49" s="1133"/>
      <c r="E49" s="807" t="s">
        <v>2693</v>
      </c>
      <c r="F49" s="873"/>
      <c r="G49" s="1133"/>
      <c r="H49" s="807" t="s">
        <v>2695</v>
      </c>
      <c r="I49" s="873"/>
    </row>
    <row r="50" spans="1:12" ht="18">
      <c r="A50" s="61"/>
      <c r="B50" s="61"/>
      <c r="C50" s="61"/>
      <c r="D50" s="61"/>
      <c r="E50" s="61"/>
      <c r="F50" s="61"/>
      <c r="G50" s="61"/>
      <c r="J50" s="61"/>
    </row>
    <row r="51" spans="1:12" ht="18">
      <c r="A51" s="61"/>
      <c r="B51" s="61"/>
      <c r="C51" s="61"/>
      <c r="D51" s="61"/>
      <c r="E51" s="61"/>
      <c r="F51" s="61"/>
      <c r="G51" s="61"/>
      <c r="J51" s="61"/>
    </row>
    <row r="52" spans="1:12" ht="18">
      <c r="A52" s="61" t="s">
        <v>2807</v>
      </c>
      <c r="B52" s="61"/>
      <c r="C52" s="61"/>
      <c r="D52" s="61"/>
      <c r="E52" s="61"/>
      <c r="F52" s="61"/>
      <c r="G52" s="61"/>
      <c r="J52" s="61"/>
    </row>
    <row r="53" spans="1:12" ht="15.75" customHeight="1">
      <c r="A53" s="910" t="s">
        <v>2801</v>
      </c>
      <c r="B53" s="910"/>
      <c r="C53" s="910"/>
      <c r="D53" s="910" t="s">
        <v>2802</v>
      </c>
      <c r="E53" s="910"/>
      <c r="F53" s="910"/>
      <c r="G53" s="910" t="s">
        <v>2803</v>
      </c>
      <c r="H53" s="910"/>
      <c r="I53" s="910"/>
      <c r="J53" s="910" t="s">
        <v>2804</v>
      </c>
      <c r="K53" s="910"/>
      <c r="L53" s="910"/>
    </row>
    <row r="54" spans="1:12" ht="90">
      <c r="A54" s="806" t="s">
        <v>2322</v>
      </c>
      <c r="B54" s="33" t="s">
        <v>234</v>
      </c>
      <c r="C54" s="794" t="s">
        <v>2036</v>
      </c>
      <c r="D54" s="806" t="s">
        <v>2322</v>
      </c>
      <c r="E54" s="33" t="s">
        <v>2359</v>
      </c>
      <c r="F54" s="794" t="s">
        <v>2036</v>
      </c>
      <c r="G54" s="806" t="s">
        <v>2322</v>
      </c>
      <c r="H54" s="33" t="s">
        <v>234</v>
      </c>
      <c r="I54" s="794" t="s">
        <v>2036</v>
      </c>
      <c r="J54" s="806" t="s">
        <v>2360</v>
      </c>
      <c r="K54" s="33" t="s">
        <v>2344</v>
      </c>
      <c r="L54" s="794" t="s">
        <v>2036</v>
      </c>
    </row>
    <row r="55" spans="1:12" ht="28.5">
      <c r="A55" s="1132">
        <v>137</v>
      </c>
      <c r="B55" s="807" t="s">
        <v>2696</v>
      </c>
      <c r="C55" s="873"/>
      <c r="D55" s="1132">
        <v>138</v>
      </c>
      <c r="E55" s="807" t="s">
        <v>2698</v>
      </c>
      <c r="F55" s="873"/>
      <c r="G55" s="1132">
        <v>237</v>
      </c>
      <c r="H55" s="807" t="s">
        <v>2669</v>
      </c>
      <c r="I55" s="873"/>
      <c r="J55" s="1132">
        <v>238</v>
      </c>
      <c r="K55" s="807" t="s">
        <v>2377</v>
      </c>
      <c r="L55" s="873"/>
    </row>
    <row r="56" spans="1:12" ht="57">
      <c r="A56" s="1133"/>
      <c r="B56" s="807" t="s">
        <v>2697</v>
      </c>
      <c r="C56" s="873"/>
      <c r="D56" s="1133"/>
      <c r="E56" s="807" t="s">
        <v>2699</v>
      </c>
      <c r="F56" s="873"/>
      <c r="G56" s="1133"/>
      <c r="H56" s="807" t="s">
        <v>2670</v>
      </c>
      <c r="I56" s="873"/>
      <c r="J56" s="1133"/>
      <c r="K56" s="807" t="s">
        <v>2378</v>
      </c>
      <c r="L56" s="873"/>
    </row>
    <row r="58" spans="1:12">
      <c r="A58" s="910" t="s">
        <v>2805</v>
      </c>
      <c r="B58" s="910"/>
      <c r="C58" s="910"/>
      <c r="D58" s="910" t="s">
        <v>2806</v>
      </c>
      <c r="E58" s="910"/>
      <c r="F58" s="910"/>
    </row>
    <row r="59" spans="1:12" ht="90">
      <c r="A59" s="806" t="s">
        <v>2361</v>
      </c>
      <c r="B59" s="33" t="s">
        <v>2339</v>
      </c>
      <c r="C59" s="794" t="s">
        <v>2036</v>
      </c>
      <c r="D59" s="806" t="s">
        <v>2322</v>
      </c>
      <c r="E59" s="33" t="s">
        <v>234</v>
      </c>
      <c r="F59" s="794" t="s">
        <v>2036</v>
      </c>
    </row>
    <row r="60" spans="1:12" ht="28.5">
      <c r="A60" s="1134">
        <v>179</v>
      </c>
      <c r="B60" s="865" t="s">
        <v>2645</v>
      </c>
      <c r="C60" s="873"/>
      <c r="D60" s="1134">
        <v>180</v>
      </c>
      <c r="E60" s="865" t="s">
        <v>2679</v>
      </c>
      <c r="F60" s="873"/>
    </row>
    <row r="61" spans="1:12" ht="57">
      <c r="A61" s="1135"/>
      <c r="B61" s="865" t="s">
        <v>2646</v>
      </c>
      <c r="C61" s="873"/>
      <c r="D61" s="1135"/>
      <c r="E61" s="865" t="s">
        <v>2680</v>
      </c>
      <c r="F61" s="873"/>
    </row>
    <row r="62" spans="1:12" ht="15">
      <c r="A62" s="866"/>
      <c r="B62" s="867"/>
      <c r="C62" s="868"/>
      <c r="D62" s="866"/>
      <c r="E62" s="867"/>
      <c r="F62" s="868"/>
      <c r="G62" s="29"/>
      <c r="H62" s="29"/>
      <c r="I62" s="29"/>
    </row>
    <row r="63" spans="1:12" ht="15">
      <c r="A63" s="866"/>
      <c r="B63" s="867"/>
      <c r="C63" s="868"/>
      <c r="D63" s="866"/>
      <c r="E63" s="867"/>
      <c r="F63" s="868"/>
      <c r="G63" s="29"/>
      <c r="H63" s="29"/>
      <c r="I63" s="29"/>
    </row>
    <row r="64" spans="1:12" ht="18">
      <c r="A64" s="869" t="s">
        <v>2811</v>
      </c>
      <c r="B64" s="869"/>
      <c r="C64" s="869"/>
      <c r="D64" s="869"/>
      <c r="E64" s="869"/>
      <c r="F64" s="869"/>
      <c r="G64" s="869"/>
      <c r="H64" s="29"/>
      <c r="I64" s="29"/>
      <c r="J64" s="61"/>
    </row>
    <row r="65" spans="1:9" ht="15.75" customHeight="1">
      <c r="A65" s="1136" t="s">
        <v>2808</v>
      </c>
      <c r="B65" s="1136"/>
      <c r="C65" s="1136"/>
      <c r="D65" s="1136" t="s">
        <v>2809</v>
      </c>
      <c r="E65" s="1136"/>
      <c r="F65" s="1136"/>
      <c r="G65" s="1136" t="s">
        <v>2810</v>
      </c>
      <c r="H65" s="1136"/>
      <c r="I65" s="1136"/>
    </row>
    <row r="66" spans="1:9" ht="90">
      <c r="A66" s="870" t="s">
        <v>2362</v>
      </c>
      <c r="B66" s="871" t="s">
        <v>234</v>
      </c>
      <c r="C66" s="851" t="s">
        <v>2036</v>
      </c>
      <c r="D66" s="870" t="s">
        <v>2322</v>
      </c>
      <c r="E66" s="871" t="s">
        <v>234</v>
      </c>
      <c r="F66" s="851" t="s">
        <v>2036</v>
      </c>
      <c r="G66" s="870" t="s">
        <v>2322</v>
      </c>
      <c r="H66" s="871" t="s">
        <v>234</v>
      </c>
      <c r="I66" s="851" t="s">
        <v>2036</v>
      </c>
    </row>
    <row r="67" spans="1:9" ht="28.5">
      <c r="A67" s="1134">
        <v>111</v>
      </c>
      <c r="B67" s="865" t="s">
        <v>2700</v>
      </c>
      <c r="C67" s="873"/>
      <c r="D67" s="1134">
        <v>112</v>
      </c>
      <c r="E67" s="865" t="s">
        <v>2702</v>
      </c>
      <c r="F67" s="873"/>
      <c r="G67" s="1134">
        <v>211</v>
      </c>
      <c r="H67" s="865" t="s">
        <v>2363</v>
      </c>
      <c r="I67" s="873"/>
    </row>
    <row r="68" spans="1:9" ht="57">
      <c r="A68" s="1135"/>
      <c r="B68" s="865" t="s">
        <v>2701</v>
      </c>
      <c r="C68" s="873"/>
      <c r="D68" s="1135"/>
      <c r="E68" s="865" t="s">
        <v>2703</v>
      </c>
      <c r="F68" s="873"/>
      <c r="G68" s="1135"/>
      <c r="H68" s="865" t="s">
        <v>2364</v>
      </c>
      <c r="I68" s="873"/>
    </row>
  </sheetData>
  <sheetProtection algorithmName="SHA-512" hashValue="NU+syQ0zQWwNa3n83flBlqpR8ZvU0skSRNpy32o/rIgbdxr0wVOhr9wsvDXl6PwtdExrR29eFanSLA2YCnHS1g==" saltValue="uVGQxjT80sG64E6/nwDOvg==" spinCount="100000" sheet="1" objects="1" scenarios="1"/>
  <protectedRanges>
    <protectedRange sqref="L1:L26 C1:C1048576 L31:L38 L62:L1048576 L43:L57 F1:F1048576 I1:I1048576" name="Range1"/>
  </protectedRanges>
  <mergeCells count="64">
    <mergeCell ref="A1:K1"/>
    <mergeCell ref="A2:N2"/>
    <mergeCell ref="A5:C5"/>
    <mergeCell ref="D5:F5"/>
    <mergeCell ref="G5:I5"/>
    <mergeCell ref="J5:L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G22:I22"/>
    <mergeCell ref="J22:L22"/>
    <mergeCell ref="A24:A25"/>
    <mergeCell ref="D24:D25"/>
    <mergeCell ref="G24:G25"/>
    <mergeCell ref="J24:J25"/>
    <mergeCell ref="A27:C27"/>
    <mergeCell ref="A29:A30"/>
    <mergeCell ref="A34:C34"/>
    <mergeCell ref="D34:F34"/>
    <mergeCell ref="A22:C22"/>
    <mergeCell ref="D22:F22"/>
    <mergeCell ref="J34:L34"/>
    <mergeCell ref="A36:A37"/>
    <mergeCell ref="D36:D37"/>
    <mergeCell ref="G36:G37"/>
    <mergeCell ref="J36:J37"/>
    <mergeCell ref="A39:C39"/>
    <mergeCell ref="A41:A42"/>
    <mergeCell ref="A46:C46"/>
    <mergeCell ref="D46:F46"/>
    <mergeCell ref="G34:I34"/>
    <mergeCell ref="A58:C58"/>
    <mergeCell ref="D58:F58"/>
    <mergeCell ref="G46:I46"/>
    <mergeCell ref="A48:A49"/>
    <mergeCell ref="D48:D49"/>
    <mergeCell ref="G48:G49"/>
    <mergeCell ref="A53:C53"/>
    <mergeCell ref="D53:F53"/>
    <mergeCell ref="G53:I53"/>
    <mergeCell ref="J53:L53"/>
    <mergeCell ref="A55:A56"/>
    <mergeCell ref="D55:D56"/>
    <mergeCell ref="G55:G56"/>
    <mergeCell ref="J55:J56"/>
    <mergeCell ref="A67:A68"/>
    <mergeCell ref="D67:D68"/>
    <mergeCell ref="G67:G68"/>
    <mergeCell ref="A60:A61"/>
    <mergeCell ref="D60:D61"/>
    <mergeCell ref="A65:C65"/>
    <mergeCell ref="D65:F65"/>
    <mergeCell ref="G65:I65"/>
  </mergeCells>
  <phoneticPr fontId="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opLeftCell="A10" zoomScale="85" zoomScaleNormal="85" workbookViewId="0">
      <selection activeCell="E25" sqref="E25"/>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594"/>
  </cols>
  <sheetData>
    <row r="1" spans="1:14" ht="18">
      <c r="A1" s="929" t="s">
        <v>2504</v>
      </c>
      <c r="B1" s="929"/>
      <c r="C1" s="929"/>
      <c r="D1" s="929"/>
      <c r="E1" s="929"/>
      <c r="F1" s="929"/>
    </row>
    <row r="2" spans="1:14" ht="15.75">
      <c r="A2" s="930" t="s">
        <v>2503</v>
      </c>
      <c r="B2" s="930"/>
      <c r="C2" s="930"/>
      <c r="D2" s="930"/>
      <c r="E2" s="930"/>
      <c r="F2" s="930"/>
      <c r="G2" s="1137"/>
      <c r="H2" s="1137"/>
      <c r="I2" s="1137"/>
      <c r="J2" s="1137"/>
      <c r="K2" s="1137"/>
      <c r="L2" s="1137"/>
      <c r="M2" s="1137"/>
      <c r="N2" s="1137"/>
    </row>
    <row r="3" spans="1:14" s="1" customFormat="1">
      <c r="A3" s="930" t="s">
        <v>2413</v>
      </c>
      <c r="B3" s="930"/>
      <c r="C3" s="930"/>
      <c r="D3" s="930"/>
      <c r="E3" s="930"/>
      <c r="F3" s="930"/>
      <c r="G3" s="930"/>
      <c r="H3" s="930"/>
      <c r="I3" s="930"/>
      <c r="J3" s="930"/>
    </row>
    <row r="4" spans="1:14" s="1" customFormat="1">
      <c r="A4" s="675"/>
      <c r="B4" s="675"/>
      <c r="C4" s="675"/>
      <c r="D4" s="675"/>
      <c r="E4" s="675"/>
      <c r="F4" s="675"/>
      <c r="G4" s="675"/>
      <c r="H4" s="675"/>
      <c r="I4" s="675"/>
      <c r="J4" s="675"/>
    </row>
    <row r="5" spans="1:14" ht="18">
      <c r="A5" s="927" t="s">
        <v>2313</v>
      </c>
      <c r="B5" s="927"/>
      <c r="C5" s="927"/>
      <c r="D5" s="4"/>
      <c r="E5" s="4"/>
      <c r="F5" s="4"/>
    </row>
    <row r="6" spans="1:14">
      <c r="A6" s="916" t="s">
        <v>185</v>
      </c>
      <c r="B6" s="916"/>
      <c r="C6" s="4"/>
      <c r="D6" s="4"/>
      <c r="E6" s="4"/>
      <c r="F6" s="4"/>
    </row>
    <row r="7" spans="1:14">
      <c r="A7" s="910" t="s">
        <v>4</v>
      </c>
      <c r="B7" s="917" t="s">
        <v>5</v>
      </c>
      <c r="C7" s="919" t="s">
        <v>6</v>
      </c>
      <c r="D7" s="920"/>
      <c r="E7" s="919" t="s">
        <v>2316</v>
      </c>
      <c r="F7" s="920"/>
    </row>
    <row r="8" spans="1:14" ht="85.5">
      <c r="A8" s="910"/>
      <c r="B8" s="918"/>
      <c r="C8" s="772" t="s">
        <v>18</v>
      </c>
      <c r="D8" s="544" t="s">
        <v>2037</v>
      </c>
      <c r="E8" s="772" t="s">
        <v>18</v>
      </c>
      <c r="F8" s="544" t="s">
        <v>2037</v>
      </c>
    </row>
    <row r="9" spans="1:14">
      <c r="A9" s="8">
        <v>303</v>
      </c>
      <c r="B9" s="9" t="s">
        <v>19</v>
      </c>
      <c r="C9" s="9">
        <v>21696418</v>
      </c>
      <c r="D9" s="924"/>
      <c r="E9" s="10" t="s">
        <v>2421</v>
      </c>
      <c r="F9" s="924"/>
    </row>
    <row r="10" spans="1:14">
      <c r="A10" s="772">
        <v>303</v>
      </c>
      <c r="B10" s="13" t="s">
        <v>20</v>
      </c>
      <c r="C10" s="14" t="s">
        <v>2317</v>
      </c>
      <c r="D10" s="925"/>
      <c r="E10" s="14" t="s">
        <v>2420</v>
      </c>
      <c r="F10" s="925"/>
    </row>
    <row r="11" spans="1:14">
      <c r="A11" s="772">
        <v>303</v>
      </c>
      <c r="B11" s="13" t="s">
        <v>33</v>
      </c>
      <c r="C11" s="13">
        <v>1</v>
      </c>
      <c r="D11" s="925"/>
      <c r="E11" s="13">
        <v>3</v>
      </c>
      <c r="F11" s="925"/>
    </row>
    <row r="12" spans="1:14">
      <c r="A12" s="772">
        <v>303</v>
      </c>
      <c r="B12" s="13" t="s">
        <v>34</v>
      </c>
      <c r="C12" s="13">
        <v>0</v>
      </c>
      <c r="D12" s="925"/>
      <c r="E12" s="13">
        <v>2</v>
      </c>
      <c r="F12" s="925"/>
    </row>
    <row r="13" spans="1:14">
      <c r="A13" s="772">
        <v>303</v>
      </c>
      <c r="B13" s="13" t="s">
        <v>35</v>
      </c>
      <c r="C13" s="13">
        <v>0</v>
      </c>
      <c r="D13" s="925"/>
      <c r="E13" s="13">
        <v>0</v>
      </c>
      <c r="F13" s="925"/>
    </row>
    <row r="14" spans="1:14">
      <c r="A14" s="772">
        <v>303</v>
      </c>
      <c r="B14" s="13" t="s">
        <v>36</v>
      </c>
      <c r="C14" s="13">
        <v>14400</v>
      </c>
      <c r="D14" s="925"/>
      <c r="E14" s="13">
        <v>0</v>
      </c>
      <c r="F14" s="925"/>
    </row>
    <row r="15" spans="1:14">
      <c r="A15" s="772">
        <v>303</v>
      </c>
      <c r="B15" s="13" t="s">
        <v>37</v>
      </c>
      <c r="C15" s="13">
        <v>20190627</v>
      </c>
      <c r="D15" s="925"/>
      <c r="E15" s="13">
        <v>20191230</v>
      </c>
      <c r="F15" s="925"/>
    </row>
    <row r="16" spans="1:14">
      <c r="A16" s="772">
        <v>303</v>
      </c>
      <c r="B16" s="13" t="s">
        <v>38</v>
      </c>
      <c r="C16" s="13">
        <v>0</v>
      </c>
      <c r="D16" s="925"/>
      <c r="E16" s="13">
        <v>0</v>
      </c>
      <c r="F16" s="925"/>
    </row>
    <row r="17" spans="1:6">
      <c r="A17" s="772">
        <v>303</v>
      </c>
      <c r="B17" s="13" t="s">
        <v>39</v>
      </c>
      <c r="C17" s="13">
        <v>1</v>
      </c>
      <c r="D17" s="925"/>
      <c r="E17" s="13">
        <v>0</v>
      </c>
      <c r="F17" s="925"/>
    </row>
    <row r="18" spans="1:6">
      <c r="A18" s="8">
        <v>304</v>
      </c>
      <c r="B18" s="9" t="s">
        <v>40</v>
      </c>
      <c r="C18" s="9">
        <v>21696418</v>
      </c>
      <c r="D18" s="925"/>
      <c r="E18" s="10" t="s">
        <v>2421</v>
      </c>
      <c r="F18" s="925"/>
    </row>
    <row r="19" spans="1:6">
      <c r="A19" s="772">
        <v>304</v>
      </c>
      <c r="B19" s="13" t="s">
        <v>20</v>
      </c>
      <c r="C19" s="14" t="s">
        <v>2317</v>
      </c>
      <c r="D19" s="925"/>
      <c r="E19" s="14" t="s">
        <v>2420</v>
      </c>
      <c r="F19" s="925"/>
    </row>
    <row r="20" spans="1:6">
      <c r="A20" s="772">
        <v>304</v>
      </c>
      <c r="B20" s="13" t="s">
        <v>51</v>
      </c>
      <c r="C20" s="14">
        <v>12</v>
      </c>
      <c r="D20" s="925"/>
      <c r="E20" s="14">
        <v>12</v>
      </c>
      <c r="F20" s="925"/>
    </row>
    <row r="21" spans="1:6">
      <c r="A21" s="772">
        <v>304</v>
      </c>
      <c r="B21" s="13" t="s">
        <v>52</v>
      </c>
      <c r="C21" s="14">
        <v>34</v>
      </c>
      <c r="D21" s="925"/>
      <c r="E21" s="14">
        <v>2</v>
      </c>
      <c r="F21" s="925"/>
    </row>
    <row r="22" spans="1:6">
      <c r="A22" s="772">
        <v>304</v>
      </c>
      <c r="B22" s="13" t="s">
        <v>53</v>
      </c>
      <c r="C22" s="14">
        <v>22</v>
      </c>
      <c r="D22" s="925"/>
      <c r="E22" s="14">
        <v>4</v>
      </c>
      <c r="F22" s="925"/>
    </row>
    <row r="23" spans="1:6">
      <c r="A23" s="772">
        <v>304</v>
      </c>
      <c r="B23" s="13" t="s">
        <v>54</v>
      </c>
      <c r="C23" s="14">
        <v>0</v>
      </c>
      <c r="D23" s="925"/>
      <c r="E23" s="14">
        <v>0</v>
      </c>
      <c r="F23" s="925"/>
    </row>
    <row r="24" spans="1:6">
      <c r="A24" s="8">
        <v>304</v>
      </c>
      <c r="B24" s="9" t="s">
        <v>55</v>
      </c>
      <c r="C24" s="9">
        <v>4002</v>
      </c>
      <c r="D24" s="925"/>
      <c r="E24" s="9">
        <v>2005</v>
      </c>
      <c r="F24" s="925"/>
    </row>
    <row r="25" spans="1:6">
      <c r="A25" s="772">
        <v>304</v>
      </c>
      <c r="B25" s="13" t="s">
        <v>37</v>
      </c>
      <c r="C25" s="14" t="s">
        <v>2441</v>
      </c>
      <c r="D25" s="925"/>
      <c r="E25" s="14" t="s">
        <v>2787</v>
      </c>
      <c r="F25" s="925"/>
    </row>
    <row r="26" spans="1:6">
      <c r="A26" s="772">
        <v>304</v>
      </c>
      <c r="B26" s="13" t="s">
        <v>36</v>
      </c>
      <c r="C26" s="13">
        <v>14400</v>
      </c>
      <c r="D26" s="925"/>
      <c r="E26" s="13">
        <v>0</v>
      </c>
      <c r="F26" s="925"/>
    </row>
    <row r="27" spans="1:6">
      <c r="A27" s="772">
        <v>304</v>
      </c>
      <c r="B27" s="13" t="s">
        <v>67</v>
      </c>
      <c r="C27" s="13">
        <v>0</v>
      </c>
      <c r="D27" s="925"/>
      <c r="E27" s="13">
        <v>0</v>
      </c>
      <c r="F27" s="925"/>
    </row>
    <row r="28" spans="1:6">
      <c r="A28" s="772">
        <v>304</v>
      </c>
      <c r="B28" s="13" t="s">
        <v>68</v>
      </c>
      <c r="C28" s="13"/>
      <c r="D28" s="925"/>
      <c r="E28" s="13"/>
      <c r="F28" s="925"/>
    </row>
    <row r="29" spans="1:6">
      <c r="A29" s="772">
        <v>304</v>
      </c>
      <c r="B29" s="13" t="s">
        <v>69</v>
      </c>
      <c r="C29" s="13">
        <v>1</v>
      </c>
      <c r="D29" s="925"/>
      <c r="E29" s="13">
        <v>1</v>
      </c>
      <c r="F29" s="925"/>
    </row>
    <row r="30" spans="1:6">
      <c r="A30" s="772">
        <v>304</v>
      </c>
      <c r="B30" s="13" t="s">
        <v>70</v>
      </c>
      <c r="C30" s="13">
        <v>0</v>
      </c>
      <c r="D30" s="925"/>
      <c r="E30" s="13">
        <v>0</v>
      </c>
      <c r="F30" s="925"/>
    </row>
    <row r="31" spans="1:6">
      <c r="A31" s="772">
        <v>304</v>
      </c>
      <c r="B31" s="13" t="s">
        <v>71</v>
      </c>
      <c r="C31" s="13">
        <v>20190627</v>
      </c>
      <c r="D31" s="925"/>
      <c r="E31" s="13">
        <v>20191230</v>
      </c>
      <c r="F31" s="925"/>
    </row>
    <row r="32" spans="1:6">
      <c r="A32" s="772">
        <v>304</v>
      </c>
      <c r="B32" s="13" t="s">
        <v>72</v>
      </c>
      <c r="C32" s="16" t="s">
        <v>2423</v>
      </c>
      <c r="D32" s="925"/>
      <c r="E32" s="16" t="s">
        <v>2422</v>
      </c>
      <c r="F32" s="925"/>
    </row>
    <row r="33" spans="1:6">
      <c r="A33" s="772">
        <v>304</v>
      </c>
      <c r="B33" s="13" t="s">
        <v>85</v>
      </c>
      <c r="C33" s="16" t="s">
        <v>2041</v>
      </c>
      <c r="D33" s="925"/>
      <c r="E33" s="16" t="s">
        <v>2041</v>
      </c>
      <c r="F33" s="925"/>
    </row>
    <row r="34" spans="1:6">
      <c r="A34" s="772">
        <v>304</v>
      </c>
      <c r="B34" s="13" t="s">
        <v>88</v>
      </c>
      <c r="C34" s="20">
        <v>0</v>
      </c>
      <c r="D34" s="925"/>
      <c r="E34" s="20">
        <v>0</v>
      </c>
      <c r="F34" s="925"/>
    </row>
    <row r="35" spans="1:6">
      <c r="A35" s="772">
        <v>304</v>
      </c>
      <c r="B35" s="13" t="s">
        <v>89</v>
      </c>
      <c r="C35" s="13">
        <v>0</v>
      </c>
      <c r="D35" s="925"/>
      <c r="E35" s="13">
        <v>0</v>
      </c>
      <c r="F35" s="925"/>
    </row>
    <row r="36" spans="1:6">
      <c r="A36" s="21">
        <v>301</v>
      </c>
      <c r="B36" s="9" t="s">
        <v>55</v>
      </c>
      <c r="C36" s="9">
        <v>4002</v>
      </c>
      <c r="D36" s="925"/>
      <c r="E36" s="9">
        <v>2005</v>
      </c>
      <c r="F36" s="925"/>
    </row>
    <row r="37" spans="1:6">
      <c r="A37" s="772">
        <v>301</v>
      </c>
      <c r="B37" s="13" t="s">
        <v>90</v>
      </c>
      <c r="C37" s="13">
        <v>2</v>
      </c>
      <c r="D37" s="925"/>
      <c r="E37" s="13">
        <v>2</v>
      </c>
      <c r="F37" s="925"/>
    </row>
    <row r="38" spans="1:6">
      <c r="A38" s="772">
        <v>301</v>
      </c>
      <c r="B38" s="13" t="s">
        <v>68</v>
      </c>
      <c r="C38" s="13"/>
      <c r="D38" s="925"/>
      <c r="E38" s="13"/>
      <c r="F38" s="925"/>
    </row>
    <row r="39" spans="1:6">
      <c r="A39" s="772">
        <v>301</v>
      </c>
      <c r="B39" s="13" t="s">
        <v>91</v>
      </c>
      <c r="C39" s="14" t="s">
        <v>95</v>
      </c>
      <c r="D39" s="925"/>
      <c r="E39" s="14" t="s">
        <v>2424</v>
      </c>
      <c r="F39" s="925"/>
    </row>
    <row r="40" spans="1:6">
      <c r="A40" s="772">
        <v>301</v>
      </c>
      <c r="B40" s="13" t="s">
        <v>96</v>
      </c>
      <c r="C40" s="14">
        <v>1</v>
      </c>
      <c r="D40" s="925"/>
      <c r="E40" s="14">
        <v>1</v>
      </c>
      <c r="F40" s="925"/>
    </row>
    <row r="41" spans="1:6">
      <c r="A41" s="772">
        <v>301</v>
      </c>
      <c r="B41" s="13" t="s">
        <v>97</v>
      </c>
      <c r="C41" s="14" t="s">
        <v>2419</v>
      </c>
      <c r="D41" s="925"/>
      <c r="E41" s="14" t="s">
        <v>202</v>
      </c>
      <c r="F41" s="925"/>
    </row>
    <row r="42" spans="1:6">
      <c r="A42" s="772">
        <v>301</v>
      </c>
      <c r="B42" s="13" t="s">
        <v>106</v>
      </c>
      <c r="C42" s="14">
        <v>0</v>
      </c>
      <c r="D42" s="925"/>
      <c r="E42" s="14">
        <v>0</v>
      </c>
      <c r="F42" s="925"/>
    </row>
    <row r="43" spans="1:6">
      <c r="A43" s="772">
        <v>301</v>
      </c>
      <c r="B43" s="13" t="s">
        <v>107</v>
      </c>
      <c r="C43" s="14" t="s">
        <v>108</v>
      </c>
      <c r="D43" s="925"/>
      <c r="E43" s="17" t="s">
        <v>2425</v>
      </c>
      <c r="F43" s="925"/>
    </row>
    <row r="44" spans="1:6">
      <c r="A44" s="772">
        <v>301</v>
      </c>
      <c r="B44" s="13" t="s">
        <v>111</v>
      </c>
      <c r="C44" s="14">
        <v>7</v>
      </c>
      <c r="D44" s="925"/>
      <c r="E44" s="14">
        <v>1</v>
      </c>
      <c r="F44" s="925"/>
    </row>
    <row r="45" spans="1:6">
      <c r="A45" s="772">
        <v>301</v>
      </c>
      <c r="B45" s="13" t="s">
        <v>70</v>
      </c>
      <c r="C45" s="14">
        <v>0</v>
      </c>
      <c r="D45" s="925"/>
      <c r="E45" s="14">
        <v>0</v>
      </c>
      <c r="F45" s="925"/>
    </row>
    <row r="46" spans="1:6">
      <c r="A46" s="772">
        <v>301</v>
      </c>
      <c r="B46" s="13" t="s">
        <v>112</v>
      </c>
      <c r="C46" s="14" t="s">
        <v>108</v>
      </c>
      <c r="D46" s="925"/>
      <c r="E46" s="14" t="s">
        <v>2786</v>
      </c>
      <c r="F46" s="925"/>
    </row>
    <row r="47" spans="1:6">
      <c r="A47" s="772">
        <v>302</v>
      </c>
      <c r="B47" s="13" t="s">
        <v>51</v>
      </c>
      <c r="C47" s="14">
        <v>12</v>
      </c>
      <c r="D47" s="925"/>
      <c r="E47" s="14">
        <v>12</v>
      </c>
      <c r="F47" s="925"/>
    </row>
    <row r="48" spans="1:6">
      <c r="A48" s="772">
        <v>302</v>
      </c>
      <c r="B48" s="13" t="s">
        <v>52</v>
      </c>
      <c r="C48" s="14">
        <v>34</v>
      </c>
      <c r="D48" s="925"/>
      <c r="E48" s="14">
        <v>2</v>
      </c>
      <c r="F48" s="925"/>
    </row>
    <row r="49" spans="1:6">
      <c r="A49" s="772">
        <v>302</v>
      </c>
      <c r="B49" s="13" t="s">
        <v>120</v>
      </c>
      <c r="C49" s="14">
        <v>22</v>
      </c>
      <c r="D49" s="925"/>
      <c r="E49" s="14">
        <v>4</v>
      </c>
      <c r="F49" s="925"/>
    </row>
    <row r="50" spans="1:6">
      <c r="A50" s="772">
        <v>302</v>
      </c>
      <c r="B50" s="13" t="s">
        <v>54</v>
      </c>
      <c r="C50" s="14">
        <v>0</v>
      </c>
      <c r="D50" s="925"/>
      <c r="E50" s="14">
        <v>0</v>
      </c>
      <c r="F50" s="925"/>
    </row>
    <row r="51" spans="1:6">
      <c r="A51" s="8">
        <v>302</v>
      </c>
      <c r="B51" s="9" t="s">
        <v>55</v>
      </c>
      <c r="C51" s="9">
        <v>4002</v>
      </c>
      <c r="D51" s="925"/>
      <c r="E51" s="9">
        <v>2005</v>
      </c>
      <c r="F51" s="925"/>
    </row>
    <row r="52" spans="1:6">
      <c r="A52" s="772">
        <v>302</v>
      </c>
      <c r="B52" s="13" t="s">
        <v>121</v>
      </c>
      <c r="C52" s="13">
        <v>50</v>
      </c>
      <c r="D52" s="925"/>
      <c r="E52" s="13">
        <v>400</v>
      </c>
      <c r="F52" s="925"/>
    </row>
    <row r="53" spans="1:6">
      <c r="A53" s="772">
        <v>302</v>
      </c>
      <c r="B53" s="13" t="s">
        <v>67</v>
      </c>
      <c r="C53" s="13">
        <v>1</v>
      </c>
      <c r="D53" s="925"/>
      <c r="E53" s="13">
        <v>400</v>
      </c>
      <c r="F53" s="925"/>
    </row>
    <row r="54" spans="1:6">
      <c r="A54" s="772">
        <v>302</v>
      </c>
      <c r="B54" s="13" t="s">
        <v>122</v>
      </c>
      <c r="C54" s="13">
        <v>0</v>
      </c>
      <c r="D54" s="925"/>
      <c r="E54" s="13">
        <v>0</v>
      </c>
      <c r="F54" s="925"/>
    </row>
    <row r="55" spans="1:6">
      <c r="A55" s="772">
        <v>302</v>
      </c>
      <c r="B55" s="13" t="s">
        <v>123</v>
      </c>
      <c r="C55" s="13">
        <v>0</v>
      </c>
      <c r="D55" s="925"/>
      <c r="E55" s="13">
        <v>0</v>
      </c>
      <c r="F55" s="925"/>
    </row>
    <row r="56" spans="1:6">
      <c r="A56" s="772">
        <v>302</v>
      </c>
      <c r="B56" s="13" t="s">
        <v>124</v>
      </c>
      <c r="C56" s="13">
        <v>0</v>
      </c>
      <c r="D56" s="925"/>
      <c r="E56" s="13">
        <v>2</v>
      </c>
      <c r="F56" s="925"/>
    </row>
    <row r="57" spans="1:6">
      <c r="A57" s="772">
        <v>302</v>
      </c>
      <c r="B57" s="13" t="s">
        <v>125</v>
      </c>
      <c r="C57" s="13">
        <v>1</v>
      </c>
      <c r="D57" s="925"/>
      <c r="E57" s="13">
        <v>1</v>
      </c>
      <c r="F57" s="925"/>
    </row>
    <row r="58" spans="1:6">
      <c r="A58" s="772">
        <v>302</v>
      </c>
      <c r="B58" s="13" t="s">
        <v>126</v>
      </c>
      <c r="C58" s="13">
        <v>1</v>
      </c>
      <c r="D58" s="925"/>
      <c r="E58" s="13">
        <v>1</v>
      </c>
      <c r="F58" s="925"/>
    </row>
    <row r="59" spans="1:6">
      <c r="A59" s="772">
        <v>302</v>
      </c>
      <c r="B59" s="13" t="s">
        <v>127</v>
      </c>
      <c r="C59" s="13">
        <v>1</v>
      </c>
      <c r="D59" s="925"/>
      <c r="E59" s="13">
        <v>1</v>
      </c>
      <c r="F59" s="925"/>
    </row>
    <row r="60" spans="1:6">
      <c r="A60" s="772">
        <v>302</v>
      </c>
      <c r="B60" s="13" t="s">
        <v>91</v>
      </c>
      <c r="C60" s="14" t="s">
        <v>95</v>
      </c>
      <c r="D60" s="925"/>
      <c r="E60" s="14" t="s">
        <v>2424</v>
      </c>
      <c r="F60" s="925"/>
    </row>
    <row r="61" spans="1:6">
      <c r="A61" s="772">
        <v>302</v>
      </c>
      <c r="B61" s="13" t="s">
        <v>129</v>
      </c>
      <c r="C61" s="14" t="s">
        <v>2415</v>
      </c>
      <c r="D61" s="925"/>
      <c r="E61" s="14" t="s">
        <v>2426</v>
      </c>
      <c r="F61" s="925"/>
    </row>
    <row r="62" spans="1:6">
      <c r="A62" s="772">
        <v>302</v>
      </c>
      <c r="B62" s="13" t="s">
        <v>142</v>
      </c>
      <c r="C62" s="14" t="s">
        <v>2416</v>
      </c>
      <c r="D62" s="925"/>
      <c r="E62" s="14" t="s">
        <v>2427</v>
      </c>
      <c r="F62" s="925"/>
    </row>
    <row r="63" spans="1:6">
      <c r="A63" s="772">
        <v>302</v>
      </c>
      <c r="B63" s="13" t="s">
        <v>155</v>
      </c>
      <c r="C63" s="14" t="s">
        <v>2417</v>
      </c>
      <c r="D63" s="925"/>
      <c r="E63" s="14" t="s">
        <v>2417</v>
      </c>
      <c r="F63" s="925"/>
    </row>
    <row r="64" spans="1:6">
      <c r="A64" s="772">
        <v>302</v>
      </c>
      <c r="B64" s="13" t="s">
        <v>157</v>
      </c>
      <c r="C64" s="14" t="s">
        <v>95</v>
      </c>
      <c r="D64" s="925"/>
      <c r="E64" s="14" t="s">
        <v>2424</v>
      </c>
      <c r="F64" s="925"/>
    </row>
    <row r="65" spans="1:6">
      <c r="A65" s="772">
        <v>302</v>
      </c>
      <c r="B65" s="13" t="s">
        <v>158</v>
      </c>
      <c r="C65" s="14">
        <v>0</v>
      </c>
      <c r="D65" s="925"/>
      <c r="E65" s="14">
        <v>0</v>
      </c>
      <c r="F65" s="925"/>
    </row>
    <row r="66" spans="1:6">
      <c r="A66" s="772">
        <v>302</v>
      </c>
      <c r="B66" s="13" t="s">
        <v>159</v>
      </c>
      <c r="C66" s="14">
        <v>1</v>
      </c>
      <c r="D66" s="925"/>
      <c r="E66" s="14">
        <v>1</v>
      </c>
      <c r="F66" s="925"/>
    </row>
    <row r="67" spans="1:6">
      <c r="A67" s="8">
        <v>305</v>
      </c>
      <c r="B67" s="9" t="s">
        <v>160</v>
      </c>
      <c r="C67" s="10" t="s">
        <v>2418</v>
      </c>
      <c r="D67" s="925"/>
      <c r="E67" s="10" t="s">
        <v>2418</v>
      </c>
      <c r="F67" s="925"/>
    </row>
    <row r="68" spans="1:6">
      <c r="A68" s="772">
        <v>305</v>
      </c>
      <c r="B68" s="13" t="s">
        <v>162</v>
      </c>
      <c r="C68" s="14" t="s">
        <v>1861</v>
      </c>
      <c r="D68" s="925"/>
      <c r="E68" s="14" t="s">
        <v>1861</v>
      </c>
      <c r="F68" s="925"/>
    </row>
    <row r="69" spans="1:6">
      <c r="A69" s="772">
        <v>305</v>
      </c>
      <c r="B69" s="13" t="s">
        <v>163</v>
      </c>
      <c r="C69" s="14" t="s">
        <v>1861</v>
      </c>
      <c r="D69" s="925"/>
      <c r="E69" s="14" t="s">
        <v>1861</v>
      </c>
      <c r="F69" s="925"/>
    </row>
    <row r="70" spans="1:6">
      <c r="A70" s="772">
        <v>305</v>
      </c>
      <c r="B70" s="13" t="s">
        <v>166</v>
      </c>
      <c r="C70" s="14" t="s">
        <v>1861</v>
      </c>
      <c r="D70" s="925"/>
      <c r="E70" s="14" t="s">
        <v>1861</v>
      </c>
      <c r="F70" s="925"/>
    </row>
    <row r="71" spans="1:6">
      <c r="A71" s="8">
        <v>305</v>
      </c>
      <c r="B71" s="9" t="s">
        <v>160</v>
      </c>
      <c r="C71" s="10" t="s">
        <v>1861</v>
      </c>
      <c r="D71" s="925"/>
      <c r="E71" s="10" t="s">
        <v>1861</v>
      </c>
      <c r="F71" s="925"/>
    </row>
    <row r="72" spans="1:6">
      <c r="A72" s="772">
        <v>305</v>
      </c>
      <c r="B72" s="13" t="s">
        <v>162</v>
      </c>
      <c r="C72" s="14" t="s">
        <v>1861</v>
      </c>
      <c r="D72" s="925"/>
      <c r="E72" s="14" t="s">
        <v>1861</v>
      </c>
      <c r="F72" s="925"/>
    </row>
    <row r="73" spans="1:6">
      <c r="A73" s="772">
        <v>305</v>
      </c>
      <c r="B73" s="13" t="s">
        <v>163</v>
      </c>
      <c r="C73" s="14" t="s">
        <v>1861</v>
      </c>
      <c r="D73" s="925"/>
      <c r="E73" s="14" t="s">
        <v>1861</v>
      </c>
      <c r="F73" s="925"/>
    </row>
    <row r="74" spans="1:6">
      <c r="A74" s="772">
        <v>305</v>
      </c>
      <c r="B74" s="13" t="s">
        <v>166</v>
      </c>
      <c r="C74" s="14" t="s">
        <v>1861</v>
      </c>
      <c r="D74" s="926"/>
      <c r="E74" s="14" t="s">
        <v>1861</v>
      </c>
      <c r="F74" s="926"/>
    </row>
    <row r="75" spans="1:6">
      <c r="A75" s="773"/>
      <c r="B75" s="60"/>
      <c r="C75" s="59"/>
      <c r="D75" s="648"/>
      <c r="E75" s="59"/>
      <c r="F75" s="648"/>
    </row>
    <row r="77" spans="1:6" ht="18">
      <c r="A77" s="927" t="s">
        <v>2312</v>
      </c>
      <c r="B77" s="927"/>
      <c r="C77" s="927"/>
    </row>
    <row r="78" spans="1:6">
      <c r="A78" s="916" t="s">
        <v>185</v>
      </c>
      <c r="B78" s="916"/>
      <c r="C78" s="531"/>
    </row>
    <row r="79" spans="1:6">
      <c r="A79" s="910" t="s">
        <v>4</v>
      </c>
      <c r="B79" s="917" t="s">
        <v>5</v>
      </c>
      <c r="C79" s="919" t="s">
        <v>2315</v>
      </c>
      <c r="D79" s="920"/>
      <c r="E79" s="919" t="s">
        <v>2314</v>
      </c>
      <c r="F79" s="920"/>
    </row>
    <row r="80" spans="1:6" ht="85.5">
      <c r="A80" s="910"/>
      <c r="B80" s="918"/>
      <c r="C80" s="772" t="s">
        <v>18</v>
      </c>
      <c r="D80" s="544" t="s">
        <v>2037</v>
      </c>
      <c r="E80" s="772" t="s">
        <v>18</v>
      </c>
      <c r="F80" s="544" t="s">
        <v>2037</v>
      </c>
    </row>
    <row r="81" spans="1:6">
      <c r="A81" s="8">
        <v>303</v>
      </c>
      <c r="B81" s="9" t="s">
        <v>19</v>
      </c>
      <c r="C81" s="9">
        <v>133000</v>
      </c>
      <c r="D81" s="924"/>
      <c r="E81" s="9">
        <v>328724</v>
      </c>
      <c r="F81" s="924"/>
    </row>
    <row r="82" spans="1:6">
      <c r="A82" s="772">
        <v>303</v>
      </c>
      <c r="B82" s="13" t="s">
        <v>20</v>
      </c>
      <c r="C82" s="14" t="s">
        <v>2428</v>
      </c>
      <c r="D82" s="925"/>
      <c r="E82" s="14" t="s">
        <v>2429</v>
      </c>
      <c r="F82" s="925"/>
    </row>
    <row r="83" spans="1:6">
      <c r="A83" s="772">
        <v>303</v>
      </c>
      <c r="B83" s="13" t="s">
        <v>33</v>
      </c>
      <c r="C83" s="13">
        <v>1</v>
      </c>
      <c r="D83" s="925"/>
      <c r="E83" s="13">
        <v>1</v>
      </c>
      <c r="F83" s="925"/>
    </row>
    <row r="84" spans="1:6">
      <c r="A84" s="772">
        <v>303</v>
      </c>
      <c r="B84" s="13" t="s">
        <v>34</v>
      </c>
      <c r="C84" s="13">
        <v>2</v>
      </c>
      <c r="D84" s="925"/>
      <c r="E84" s="13">
        <v>2</v>
      </c>
      <c r="F84" s="925"/>
    </row>
    <row r="85" spans="1:6">
      <c r="A85" s="772">
        <v>303</v>
      </c>
      <c r="B85" s="13" t="s">
        <v>35</v>
      </c>
      <c r="C85" s="13">
        <v>0</v>
      </c>
      <c r="D85" s="925"/>
      <c r="E85" s="13">
        <v>0</v>
      </c>
      <c r="F85" s="925"/>
    </row>
    <row r="86" spans="1:6">
      <c r="A86" s="772">
        <v>303</v>
      </c>
      <c r="B86" s="13" t="s">
        <v>36</v>
      </c>
      <c r="C86" s="13">
        <v>3500</v>
      </c>
      <c r="D86" s="925"/>
      <c r="E86" s="13">
        <v>5250</v>
      </c>
      <c r="F86" s="925"/>
    </row>
    <row r="87" spans="1:6">
      <c r="A87" s="772">
        <v>303</v>
      </c>
      <c r="B87" s="13" t="s">
        <v>37</v>
      </c>
      <c r="C87" s="13">
        <v>20190627</v>
      </c>
      <c r="D87" s="925"/>
      <c r="E87" s="13">
        <v>20190627</v>
      </c>
      <c r="F87" s="925"/>
    </row>
    <row r="88" spans="1:6">
      <c r="A88" s="772">
        <v>303</v>
      </c>
      <c r="B88" s="13" t="s">
        <v>38</v>
      </c>
      <c r="C88" s="13">
        <v>2</v>
      </c>
      <c r="D88" s="925"/>
      <c r="E88" s="13">
        <v>2</v>
      </c>
      <c r="F88" s="925"/>
    </row>
    <row r="89" spans="1:6">
      <c r="A89" s="772">
        <v>303</v>
      </c>
      <c r="B89" s="13" t="s">
        <v>39</v>
      </c>
      <c r="C89" s="13">
        <v>1</v>
      </c>
      <c r="D89" s="925"/>
      <c r="E89" s="13">
        <v>1</v>
      </c>
      <c r="F89" s="925"/>
    </row>
    <row r="90" spans="1:6">
      <c r="A90" s="8">
        <v>304</v>
      </c>
      <c r="B90" s="9" t="s">
        <v>40</v>
      </c>
      <c r="C90" s="9">
        <v>133000</v>
      </c>
      <c r="D90" s="925"/>
      <c r="E90" s="9">
        <v>328724</v>
      </c>
      <c r="F90" s="925"/>
    </row>
    <row r="91" spans="1:6">
      <c r="A91" s="772">
        <v>304</v>
      </c>
      <c r="B91" s="13" t="s">
        <v>20</v>
      </c>
      <c r="C91" s="14" t="s">
        <v>2428</v>
      </c>
      <c r="D91" s="925"/>
      <c r="E91" s="14" t="s">
        <v>2429</v>
      </c>
      <c r="F91" s="925"/>
    </row>
    <row r="92" spans="1:6">
      <c r="A92" s="772">
        <v>304</v>
      </c>
      <c r="B92" s="13" t="s">
        <v>51</v>
      </c>
      <c r="C92" s="14">
        <v>12</v>
      </c>
      <c r="D92" s="925"/>
      <c r="E92" s="14">
        <v>12</v>
      </c>
      <c r="F92" s="925"/>
    </row>
    <row r="93" spans="1:6">
      <c r="A93" s="772">
        <v>304</v>
      </c>
      <c r="B93" s="13" t="s">
        <v>52</v>
      </c>
      <c r="C93" s="14">
        <v>20</v>
      </c>
      <c r="D93" s="925"/>
      <c r="E93" s="14">
        <v>20</v>
      </c>
      <c r="F93" s="925"/>
    </row>
    <row r="94" spans="1:6">
      <c r="A94" s="772">
        <v>304</v>
      </c>
      <c r="B94" s="13" t="s">
        <v>53</v>
      </c>
      <c r="C94" s="14">
        <v>6</v>
      </c>
      <c r="D94" s="925"/>
      <c r="E94" s="14">
        <v>6</v>
      </c>
      <c r="F94" s="925"/>
    </row>
    <row r="95" spans="1:6">
      <c r="A95" s="772">
        <v>304</v>
      </c>
      <c r="B95" s="13" t="s">
        <v>54</v>
      </c>
      <c r="C95" s="14">
        <v>0</v>
      </c>
      <c r="D95" s="925"/>
      <c r="E95" s="14">
        <v>0</v>
      </c>
      <c r="F95" s="925"/>
    </row>
    <row r="96" spans="1:6">
      <c r="A96" s="8">
        <v>304</v>
      </c>
      <c r="B96" s="9" t="s">
        <v>55</v>
      </c>
      <c r="C96" s="9">
        <v>1928</v>
      </c>
      <c r="D96" s="925"/>
      <c r="E96" s="9">
        <v>1044</v>
      </c>
      <c r="F96" s="925"/>
    </row>
    <row r="97" spans="1:6">
      <c r="A97" s="772">
        <v>304</v>
      </c>
      <c r="B97" s="13" t="s">
        <v>37</v>
      </c>
      <c r="C97" s="14" t="s">
        <v>2441</v>
      </c>
      <c r="D97" s="925"/>
      <c r="E97" s="14" t="s">
        <v>2441</v>
      </c>
      <c r="F97" s="925"/>
    </row>
    <row r="98" spans="1:6">
      <c r="A98" s="772">
        <v>304</v>
      </c>
      <c r="B98" s="13" t="s">
        <v>36</v>
      </c>
      <c r="C98" s="17" t="s">
        <v>2442</v>
      </c>
      <c r="D98" s="925"/>
      <c r="E98" s="17" t="s">
        <v>2443</v>
      </c>
      <c r="F98" s="925"/>
    </row>
    <row r="99" spans="1:6">
      <c r="A99" s="772">
        <v>304</v>
      </c>
      <c r="B99" s="13" t="s">
        <v>67</v>
      </c>
      <c r="C99" s="13">
        <v>0</v>
      </c>
      <c r="D99" s="925"/>
      <c r="E99" s="13">
        <v>0</v>
      </c>
      <c r="F99" s="925"/>
    </row>
    <row r="100" spans="1:6">
      <c r="A100" s="772">
        <v>304</v>
      </c>
      <c r="B100" s="13" t="s">
        <v>68</v>
      </c>
      <c r="C100" s="13"/>
      <c r="D100" s="925"/>
      <c r="E100" s="13"/>
      <c r="F100" s="925"/>
    </row>
    <row r="101" spans="1:6">
      <c r="A101" s="772">
        <v>304</v>
      </c>
      <c r="B101" s="13" t="s">
        <v>69</v>
      </c>
      <c r="C101" s="13">
        <v>1</v>
      </c>
      <c r="D101" s="925"/>
      <c r="E101" s="13">
        <v>1</v>
      </c>
      <c r="F101" s="925"/>
    </row>
    <row r="102" spans="1:6">
      <c r="A102" s="772">
        <v>304</v>
      </c>
      <c r="B102" s="13" t="s">
        <v>70</v>
      </c>
      <c r="C102" s="13">
        <v>0</v>
      </c>
      <c r="D102" s="925"/>
      <c r="E102" s="13">
        <v>0</v>
      </c>
      <c r="F102" s="925"/>
    </row>
    <row r="103" spans="1:6">
      <c r="A103" s="772">
        <v>304</v>
      </c>
      <c r="B103" s="13" t="s">
        <v>71</v>
      </c>
      <c r="C103" s="13">
        <v>20190627</v>
      </c>
      <c r="D103" s="925"/>
      <c r="E103" s="13">
        <v>20190627</v>
      </c>
      <c r="F103" s="925"/>
    </row>
    <row r="104" spans="1:6">
      <c r="A104" s="772">
        <v>304</v>
      </c>
      <c r="B104" s="13" t="s">
        <v>72</v>
      </c>
      <c r="C104" s="16" t="s">
        <v>2430</v>
      </c>
      <c r="D104" s="925"/>
      <c r="E104" s="16" t="s">
        <v>2430</v>
      </c>
      <c r="F104" s="925"/>
    </row>
    <row r="105" spans="1:6">
      <c r="A105" s="772">
        <v>304</v>
      </c>
      <c r="B105" s="13" t="s">
        <v>85</v>
      </c>
      <c r="C105" s="16" t="s">
        <v>2041</v>
      </c>
      <c r="D105" s="925"/>
      <c r="E105" s="16" t="s">
        <v>2041</v>
      </c>
      <c r="F105" s="925"/>
    </row>
    <row r="106" spans="1:6">
      <c r="A106" s="772">
        <v>304</v>
      </c>
      <c r="B106" s="13" t="s">
        <v>88</v>
      </c>
      <c r="C106" s="20">
        <v>0</v>
      </c>
      <c r="D106" s="925"/>
      <c r="E106" s="20"/>
      <c r="F106" s="925"/>
    </row>
    <row r="107" spans="1:6">
      <c r="A107" s="772">
        <v>304</v>
      </c>
      <c r="B107" s="13" t="s">
        <v>89</v>
      </c>
      <c r="C107" s="13">
        <v>0</v>
      </c>
      <c r="D107" s="925"/>
      <c r="E107" s="13">
        <v>0</v>
      </c>
      <c r="F107" s="925"/>
    </row>
    <row r="108" spans="1:6">
      <c r="A108" s="21">
        <v>301</v>
      </c>
      <c r="B108" s="9" t="s">
        <v>55</v>
      </c>
      <c r="C108" s="9">
        <v>1928</v>
      </c>
      <c r="D108" s="925"/>
      <c r="E108" s="9">
        <v>1044</v>
      </c>
      <c r="F108" s="925"/>
    </row>
    <row r="109" spans="1:6">
      <c r="A109" s="772">
        <v>301</v>
      </c>
      <c r="B109" s="13" t="s">
        <v>90</v>
      </c>
      <c r="C109" s="13">
        <v>2</v>
      </c>
      <c r="D109" s="925"/>
      <c r="E109" s="13">
        <v>2</v>
      </c>
      <c r="F109" s="925"/>
    </row>
    <row r="110" spans="1:6">
      <c r="A110" s="772">
        <v>301</v>
      </c>
      <c r="B110" s="13" t="s">
        <v>68</v>
      </c>
      <c r="C110" s="14"/>
      <c r="D110" s="925"/>
      <c r="E110" s="13"/>
      <c r="F110" s="925"/>
    </row>
    <row r="111" spans="1:6">
      <c r="A111" s="772">
        <v>301</v>
      </c>
      <c r="B111" s="13" t="s">
        <v>91</v>
      </c>
      <c r="C111" s="14" t="s">
        <v>2424</v>
      </c>
      <c r="D111" s="925"/>
      <c r="E111" s="14" t="s">
        <v>2424</v>
      </c>
      <c r="F111" s="925"/>
    </row>
    <row r="112" spans="1:6">
      <c r="A112" s="772">
        <v>301</v>
      </c>
      <c r="B112" s="13" t="s">
        <v>96</v>
      </c>
      <c r="C112" s="14">
        <v>1</v>
      </c>
      <c r="D112" s="925"/>
      <c r="E112" s="14">
        <v>1</v>
      </c>
      <c r="F112" s="925"/>
    </row>
    <row r="113" spans="1:6">
      <c r="A113" s="772">
        <v>301</v>
      </c>
      <c r="B113" s="13" t="s">
        <v>97</v>
      </c>
      <c r="C113" s="14" t="s">
        <v>2435</v>
      </c>
      <c r="D113" s="925"/>
      <c r="E113" s="14" t="s">
        <v>2438</v>
      </c>
      <c r="F113" s="925"/>
    </row>
    <row r="114" spans="1:6">
      <c r="A114" s="772">
        <v>301</v>
      </c>
      <c r="B114" s="13" t="s">
        <v>106</v>
      </c>
      <c r="C114" s="14">
        <v>0</v>
      </c>
      <c r="D114" s="925"/>
      <c r="E114" s="14">
        <v>0</v>
      </c>
      <c r="F114" s="925"/>
    </row>
    <row r="115" spans="1:6">
      <c r="A115" s="772">
        <v>301</v>
      </c>
      <c r="B115" s="13" t="s">
        <v>107</v>
      </c>
      <c r="C115" s="17" t="s">
        <v>2436</v>
      </c>
      <c r="D115" s="925"/>
      <c r="E115" s="14">
        <v>1044</v>
      </c>
      <c r="F115" s="925"/>
    </row>
    <row r="116" spans="1:6">
      <c r="A116" s="772">
        <v>301</v>
      </c>
      <c r="B116" s="13" t="s">
        <v>111</v>
      </c>
      <c r="C116" s="14">
        <v>1</v>
      </c>
      <c r="D116" s="925"/>
      <c r="E116" s="14">
        <v>1</v>
      </c>
      <c r="F116" s="925"/>
    </row>
    <row r="117" spans="1:6">
      <c r="A117" s="772">
        <v>301</v>
      </c>
      <c r="B117" s="13" t="s">
        <v>70</v>
      </c>
      <c r="C117" s="14">
        <v>0</v>
      </c>
      <c r="D117" s="925"/>
      <c r="E117" s="14">
        <v>0</v>
      </c>
      <c r="F117" s="925"/>
    </row>
    <row r="118" spans="1:6">
      <c r="A118" s="772">
        <v>301</v>
      </c>
      <c r="B118" s="13" t="s">
        <v>112</v>
      </c>
      <c r="C118" s="14" t="s">
        <v>2439</v>
      </c>
      <c r="D118" s="925"/>
      <c r="E118" s="14" t="s">
        <v>2440</v>
      </c>
      <c r="F118" s="925"/>
    </row>
    <row r="119" spans="1:6">
      <c r="A119" s="772">
        <v>302</v>
      </c>
      <c r="B119" s="13" t="s">
        <v>51</v>
      </c>
      <c r="C119" s="14">
        <v>12</v>
      </c>
      <c r="D119" s="925"/>
      <c r="E119" s="14">
        <v>12</v>
      </c>
      <c r="F119" s="925"/>
    </row>
    <row r="120" spans="1:6">
      <c r="A120" s="772">
        <v>302</v>
      </c>
      <c r="B120" s="13" t="s">
        <v>52</v>
      </c>
      <c r="C120" s="14">
        <v>20</v>
      </c>
      <c r="D120" s="925"/>
      <c r="E120" s="14">
        <v>20</v>
      </c>
      <c r="F120" s="925"/>
    </row>
    <row r="121" spans="1:6">
      <c r="A121" s="772">
        <v>302</v>
      </c>
      <c r="B121" s="13" t="s">
        <v>120</v>
      </c>
      <c r="C121" s="14">
        <v>6</v>
      </c>
      <c r="D121" s="925"/>
      <c r="E121" s="14">
        <v>6</v>
      </c>
      <c r="F121" s="925"/>
    </row>
    <row r="122" spans="1:6">
      <c r="A122" s="772">
        <v>302</v>
      </c>
      <c r="B122" s="13" t="s">
        <v>54</v>
      </c>
      <c r="C122" s="14">
        <v>0</v>
      </c>
      <c r="D122" s="925"/>
      <c r="E122" s="14">
        <v>0</v>
      </c>
      <c r="F122" s="925"/>
    </row>
    <row r="123" spans="1:6">
      <c r="A123" s="8">
        <v>302</v>
      </c>
      <c r="B123" s="9" t="s">
        <v>55</v>
      </c>
      <c r="C123" s="9">
        <v>1928</v>
      </c>
      <c r="D123" s="925"/>
      <c r="E123" s="9">
        <v>1044</v>
      </c>
      <c r="F123" s="925"/>
    </row>
    <row r="124" spans="1:6">
      <c r="A124" s="772">
        <v>302</v>
      </c>
      <c r="B124" s="13" t="s">
        <v>121</v>
      </c>
      <c r="C124" s="13">
        <v>400</v>
      </c>
      <c r="D124" s="925"/>
      <c r="E124" s="13">
        <v>500</v>
      </c>
      <c r="F124" s="925"/>
    </row>
    <row r="125" spans="1:6">
      <c r="A125" s="772">
        <v>302</v>
      </c>
      <c r="B125" s="13" t="s">
        <v>67</v>
      </c>
      <c r="C125" s="13">
        <v>400</v>
      </c>
      <c r="D125" s="925"/>
      <c r="E125" s="13">
        <v>500</v>
      </c>
      <c r="F125" s="925"/>
    </row>
    <row r="126" spans="1:6">
      <c r="A126" s="772">
        <v>302</v>
      </c>
      <c r="B126" s="13" t="s">
        <v>122</v>
      </c>
      <c r="C126" s="13">
        <v>2</v>
      </c>
      <c r="D126" s="925"/>
      <c r="E126" s="13">
        <v>2</v>
      </c>
      <c r="F126" s="925"/>
    </row>
    <row r="127" spans="1:6">
      <c r="A127" s="772">
        <v>302</v>
      </c>
      <c r="B127" s="13" t="s">
        <v>123</v>
      </c>
      <c r="C127" s="13">
        <v>0</v>
      </c>
      <c r="D127" s="925"/>
      <c r="E127" s="13">
        <v>0</v>
      </c>
      <c r="F127" s="925"/>
    </row>
    <row r="128" spans="1:6">
      <c r="A128" s="772">
        <v>302</v>
      </c>
      <c r="B128" s="13" t="s">
        <v>124</v>
      </c>
      <c r="C128" s="13">
        <v>2</v>
      </c>
      <c r="D128" s="925"/>
      <c r="E128" s="13">
        <v>2</v>
      </c>
      <c r="F128" s="925"/>
    </row>
    <row r="129" spans="1:6">
      <c r="A129" s="772">
        <v>302</v>
      </c>
      <c r="B129" s="13" t="s">
        <v>125</v>
      </c>
      <c r="C129" s="13">
        <v>1</v>
      </c>
      <c r="D129" s="925"/>
      <c r="E129" s="13">
        <v>1</v>
      </c>
      <c r="F129" s="925"/>
    </row>
    <row r="130" spans="1:6">
      <c r="A130" s="772">
        <v>302</v>
      </c>
      <c r="B130" s="13" t="s">
        <v>126</v>
      </c>
      <c r="C130" s="13">
        <v>1</v>
      </c>
      <c r="D130" s="925"/>
      <c r="E130" s="13">
        <v>1</v>
      </c>
      <c r="F130" s="925"/>
    </row>
    <row r="131" spans="1:6">
      <c r="A131" s="772">
        <v>302</v>
      </c>
      <c r="B131" s="13" t="s">
        <v>127</v>
      </c>
      <c r="C131" s="13">
        <v>1</v>
      </c>
      <c r="D131" s="925"/>
      <c r="E131" s="13">
        <v>1</v>
      </c>
      <c r="F131" s="925"/>
    </row>
    <row r="132" spans="1:6">
      <c r="A132" s="772">
        <v>302</v>
      </c>
      <c r="B132" s="13" t="s">
        <v>91</v>
      </c>
      <c r="C132" s="14" t="s">
        <v>2424</v>
      </c>
      <c r="D132" s="925"/>
      <c r="E132" s="14" t="s">
        <v>2424</v>
      </c>
      <c r="F132" s="925"/>
    </row>
    <row r="133" spans="1:6">
      <c r="A133" s="772">
        <v>302</v>
      </c>
      <c r="B133" s="13" t="s">
        <v>129</v>
      </c>
      <c r="C133" s="14" t="s">
        <v>2437</v>
      </c>
      <c r="D133" s="925"/>
      <c r="E133" s="14" t="s">
        <v>2432</v>
      </c>
      <c r="F133" s="925"/>
    </row>
    <row r="134" spans="1:6">
      <c r="A134" s="772">
        <v>302</v>
      </c>
      <c r="B134" s="13" t="s">
        <v>142</v>
      </c>
      <c r="C134" s="14" t="s">
        <v>2431</v>
      </c>
      <c r="D134" s="925"/>
      <c r="E134" s="14" t="s">
        <v>2433</v>
      </c>
      <c r="F134" s="925"/>
    </row>
    <row r="135" spans="1:6">
      <c r="A135" s="772">
        <v>302</v>
      </c>
      <c r="B135" s="13" t="s">
        <v>155</v>
      </c>
      <c r="C135" s="14" t="s">
        <v>2434</v>
      </c>
      <c r="D135" s="925"/>
      <c r="E135" s="14" t="s">
        <v>2434</v>
      </c>
      <c r="F135" s="925"/>
    </row>
    <row r="136" spans="1:6">
      <c r="A136" s="772">
        <v>302</v>
      </c>
      <c r="B136" s="13" t="s">
        <v>157</v>
      </c>
      <c r="C136" s="14" t="s">
        <v>2424</v>
      </c>
      <c r="D136" s="925"/>
      <c r="E136" s="14" t="s">
        <v>2424</v>
      </c>
      <c r="F136" s="925"/>
    </row>
    <row r="137" spans="1:6">
      <c r="A137" s="772">
        <v>302</v>
      </c>
      <c r="B137" s="13" t="s">
        <v>158</v>
      </c>
      <c r="C137" s="14">
        <v>0</v>
      </c>
      <c r="D137" s="925"/>
      <c r="E137" s="14">
        <v>0</v>
      </c>
      <c r="F137" s="925"/>
    </row>
    <row r="138" spans="1:6">
      <c r="A138" s="772">
        <v>302</v>
      </c>
      <c r="B138" s="13" t="s">
        <v>159</v>
      </c>
      <c r="C138" s="14">
        <v>1</v>
      </c>
      <c r="D138" s="925"/>
      <c r="E138" s="14">
        <v>1</v>
      </c>
      <c r="F138" s="925"/>
    </row>
    <row r="139" spans="1:6">
      <c r="A139" s="8">
        <v>305</v>
      </c>
      <c r="B139" s="9" t="s">
        <v>160</v>
      </c>
      <c r="C139" s="10" t="s">
        <v>2418</v>
      </c>
      <c r="D139" s="925"/>
      <c r="E139" s="10" t="s">
        <v>2418</v>
      </c>
      <c r="F139" s="925"/>
    </row>
    <row r="140" spans="1:6">
      <c r="A140" s="772">
        <v>305</v>
      </c>
      <c r="B140" s="13" t="s">
        <v>162</v>
      </c>
      <c r="C140" s="14" t="s">
        <v>1861</v>
      </c>
      <c r="D140" s="925"/>
      <c r="E140" s="14" t="s">
        <v>1861</v>
      </c>
      <c r="F140" s="925"/>
    </row>
    <row r="141" spans="1:6">
      <c r="A141" s="772">
        <v>305</v>
      </c>
      <c r="B141" s="13" t="s">
        <v>163</v>
      </c>
      <c r="C141" s="14" t="s">
        <v>1861</v>
      </c>
      <c r="D141" s="925"/>
      <c r="E141" s="14" t="s">
        <v>1861</v>
      </c>
      <c r="F141" s="925"/>
    </row>
    <row r="142" spans="1:6">
      <c r="A142" s="772">
        <v>305</v>
      </c>
      <c r="B142" s="13" t="s">
        <v>166</v>
      </c>
      <c r="C142" s="14" t="s">
        <v>1861</v>
      </c>
      <c r="D142" s="925"/>
      <c r="E142" s="14" t="s">
        <v>1861</v>
      </c>
      <c r="F142" s="925"/>
    </row>
    <row r="143" spans="1:6">
      <c r="A143" s="8">
        <v>305</v>
      </c>
      <c r="B143" s="9" t="s">
        <v>160</v>
      </c>
      <c r="C143" s="10" t="s">
        <v>1861</v>
      </c>
      <c r="D143" s="925"/>
      <c r="E143" s="10" t="s">
        <v>1861</v>
      </c>
      <c r="F143" s="925"/>
    </row>
    <row r="144" spans="1:6">
      <c r="A144" s="772">
        <v>305</v>
      </c>
      <c r="B144" s="13" t="s">
        <v>162</v>
      </c>
      <c r="C144" s="14" t="s">
        <v>1861</v>
      </c>
      <c r="D144" s="925"/>
      <c r="E144" s="14" t="s">
        <v>1861</v>
      </c>
      <c r="F144" s="925"/>
    </row>
    <row r="145" spans="1:6">
      <c r="A145" s="772">
        <v>305</v>
      </c>
      <c r="B145" s="13" t="s">
        <v>163</v>
      </c>
      <c r="C145" s="14" t="s">
        <v>1861</v>
      </c>
      <c r="D145" s="925"/>
      <c r="E145" s="14" t="s">
        <v>1861</v>
      </c>
      <c r="F145" s="925"/>
    </row>
    <row r="146" spans="1:6">
      <c r="A146" s="772">
        <v>305</v>
      </c>
      <c r="B146" s="13" t="s">
        <v>166</v>
      </c>
      <c r="C146" s="14" t="s">
        <v>1861</v>
      </c>
      <c r="D146" s="926"/>
      <c r="E146" s="14" t="s">
        <v>1861</v>
      </c>
      <c r="F146" s="926"/>
    </row>
  </sheetData>
  <sheetProtection algorithmName="SHA-512" hashValue="5zWkHpIEDwSEAMlA591otc8hHJC6kklOIPxuI4hLXSQAt31GeSOu6iCu9bV/XHvTvlbKsnK3u91FAlwoExsKpA==" saltValue="br+kdzTZRenckKw4KRs8Qg==" spinCount="100000" sheet="1" objects="1" scenarios="1"/>
  <protectedRanges>
    <protectedRange sqref="F9:F74 D9:D74 D81:D146 F81:F146" name="Range1"/>
  </protectedRanges>
  <mergeCells count="19">
    <mergeCell ref="A79:A80"/>
    <mergeCell ref="B79:B80"/>
    <mergeCell ref="C79:D79"/>
    <mergeCell ref="D81:D146"/>
    <mergeCell ref="F81:F146"/>
    <mergeCell ref="E79:F79"/>
    <mergeCell ref="D9:D74"/>
    <mergeCell ref="F9:F74"/>
    <mergeCell ref="A77:C77"/>
    <mergeCell ref="A78:B78"/>
    <mergeCell ref="A1:F1"/>
    <mergeCell ref="A3:J3"/>
    <mergeCell ref="A5:C5"/>
    <mergeCell ref="A6:B6"/>
    <mergeCell ref="A7:A8"/>
    <mergeCell ref="B7:B8"/>
    <mergeCell ref="C7:D7"/>
    <mergeCell ref="E7:F7"/>
    <mergeCell ref="A2:N2"/>
  </mergeCells>
  <phoneticPr fontId="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selection sqref="A1:K1"/>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2506</v>
      </c>
      <c r="B1" s="929"/>
      <c r="C1" s="929"/>
      <c r="D1" s="929"/>
      <c r="E1" s="929"/>
      <c r="F1" s="929"/>
      <c r="G1" s="929"/>
      <c r="H1" s="929"/>
      <c r="I1" s="929"/>
      <c r="J1" s="929"/>
      <c r="K1" s="929"/>
    </row>
    <row r="2" spans="1:14" ht="15.75">
      <c r="A2" s="930" t="s">
        <v>2505</v>
      </c>
      <c r="B2" s="930"/>
      <c r="C2" s="930"/>
      <c r="D2" s="930"/>
      <c r="E2" s="930"/>
      <c r="F2" s="930"/>
      <c r="G2" s="930"/>
      <c r="H2" s="930"/>
      <c r="I2" s="930"/>
      <c r="J2" s="930"/>
      <c r="K2" s="930"/>
      <c r="L2" s="930"/>
      <c r="M2" s="930"/>
      <c r="N2" s="930"/>
    </row>
    <row r="3" spans="1:14" ht="15">
      <c r="A3" s="675" t="s">
        <v>301</v>
      </c>
      <c r="B3" s="675"/>
      <c r="C3" s="675"/>
      <c r="D3" s="675"/>
      <c r="E3" s="675"/>
      <c r="F3" s="675"/>
      <c r="G3" s="675"/>
      <c r="H3" s="675"/>
      <c r="I3" s="675"/>
      <c r="J3" s="675"/>
      <c r="K3" s="675"/>
      <c r="L3" s="675"/>
      <c r="M3" s="675"/>
      <c r="N3" s="675"/>
    </row>
    <row r="4" spans="1:14" ht="15">
      <c r="A4" s="930" t="s">
        <v>2412</v>
      </c>
      <c r="B4" s="930"/>
      <c r="C4" s="930"/>
      <c r="D4" s="930"/>
      <c r="E4" s="930"/>
      <c r="F4" s="930"/>
      <c r="G4" s="930"/>
      <c r="H4" s="930"/>
      <c r="I4" s="930"/>
      <c r="J4" s="930"/>
      <c r="K4" s="930"/>
      <c r="L4" s="930"/>
    </row>
    <row r="5" spans="1:14" ht="15">
      <c r="A5" s="675"/>
      <c r="B5" s="675"/>
      <c r="C5" s="675"/>
      <c r="D5" s="675"/>
      <c r="E5" s="675"/>
      <c r="F5" s="675"/>
      <c r="G5" s="675"/>
      <c r="H5" s="675"/>
      <c r="I5" s="675"/>
      <c r="J5" s="675"/>
      <c r="K5" s="675"/>
      <c r="L5" s="675"/>
      <c r="M5" s="675"/>
      <c r="N5" s="675"/>
    </row>
    <row r="6" spans="1:14" ht="18">
      <c r="A6" s="61" t="s">
        <v>2231</v>
      </c>
      <c r="B6" s="61"/>
      <c r="C6" s="61"/>
      <c r="D6" s="61"/>
      <c r="E6" s="61"/>
      <c r="F6" s="61"/>
      <c r="G6" s="61"/>
    </row>
    <row r="7" spans="1:14" ht="18">
      <c r="A7" s="676" t="s">
        <v>2232</v>
      </c>
      <c r="B7" s="676"/>
      <c r="C7" s="676"/>
      <c r="D7" s="676"/>
      <c r="E7" s="676"/>
      <c r="F7" s="676"/>
      <c r="G7" s="676"/>
    </row>
    <row r="8" spans="1:14">
      <c r="A8" s="31"/>
      <c r="B8" s="943" t="s">
        <v>231</v>
      </c>
      <c r="C8" s="944"/>
      <c r="D8" s="943" t="s">
        <v>7</v>
      </c>
      <c r="E8" s="944"/>
    </row>
    <row r="9" spans="1:14" ht="90">
      <c r="A9" s="56" t="s">
        <v>2233</v>
      </c>
      <c r="B9" s="33" t="s">
        <v>2234</v>
      </c>
      <c r="C9" s="774" t="s">
        <v>2036</v>
      </c>
      <c r="D9" s="33" t="s">
        <v>2234</v>
      </c>
      <c r="E9" s="774" t="s">
        <v>2036</v>
      </c>
    </row>
    <row r="10" spans="1:14" s="24" customFormat="1" ht="15">
      <c r="A10" s="35" t="s">
        <v>19</v>
      </c>
      <c r="B10" s="35">
        <v>21499812</v>
      </c>
      <c r="C10" s="924"/>
      <c r="D10" s="35">
        <v>55447460</v>
      </c>
      <c r="E10" s="924"/>
    </row>
    <row r="11" spans="1:14">
      <c r="A11" s="34" t="s">
        <v>304</v>
      </c>
      <c r="B11" s="15">
        <v>11510</v>
      </c>
      <c r="C11" s="925"/>
      <c r="D11" s="15" t="s">
        <v>305</v>
      </c>
      <c r="E11" s="925"/>
    </row>
    <row r="12" spans="1:14">
      <c r="A12" s="34" t="s">
        <v>306</v>
      </c>
      <c r="B12" s="34">
        <v>1</v>
      </c>
      <c r="C12" s="925"/>
      <c r="D12" s="34">
        <v>0</v>
      </c>
      <c r="E12" s="925"/>
    </row>
    <row r="13" spans="1:14">
      <c r="A13" s="34" t="s">
        <v>307</v>
      </c>
      <c r="B13" s="34">
        <v>0</v>
      </c>
      <c r="C13" s="925"/>
      <c r="D13" s="34">
        <v>0</v>
      </c>
      <c r="E13" s="925"/>
    </row>
    <row r="14" spans="1:14">
      <c r="A14" s="34" t="s">
        <v>308</v>
      </c>
      <c r="B14" s="34">
        <v>1</v>
      </c>
      <c r="C14" s="925"/>
      <c r="D14" s="34">
        <v>0</v>
      </c>
      <c r="E14" s="925"/>
    </row>
    <row r="15" spans="1:14">
      <c r="A15" s="34" t="s">
        <v>309</v>
      </c>
      <c r="B15" s="15">
        <v>11510</v>
      </c>
      <c r="C15" s="925"/>
      <c r="D15" s="15" t="s">
        <v>305</v>
      </c>
      <c r="E15" s="925"/>
    </row>
    <row r="16" spans="1:14">
      <c r="A16" s="34" t="s">
        <v>310</v>
      </c>
      <c r="B16" s="15">
        <v>11510</v>
      </c>
      <c r="C16" s="925"/>
      <c r="D16" s="15" t="s">
        <v>305</v>
      </c>
      <c r="E16" s="925"/>
    </row>
    <row r="17" spans="1:5">
      <c r="A17" s="34" t="s">
        <v>311</v>
      </c>
      <c r="B17" s="15">
        <v>11510</v>
      </c>
      <c r="C17" s="925"/>
      <c r="D17" s="15" t="s">
        <v>305</v>
      </c>
      <c r="E17" s="925"/>
    </row>
    <row r="18" spans="1:5">
      <c r="A18" s="34" t="s">
        <v>312</v>
      </c>
      <c r="B18" s="34">
        <v>0</v>
      </c>
      <c r="C18" s="925"/>
      <c r="D18" s="34">
        <v>0</v>
      </c>
      <c r="E18" s="925"/>
    </row>
    <row r="19" spans="1:5">
      <c r="A19" s="34" t="s">
        <v>313</v>
      </c>
      <c r="B19" s="34">
        <v>18848</v>
      </c>
      <c r="C19" s="925"/>
      <c r="D19" s="34">
        <v>0</v>
      </c>
      <c r="E19" s="925"/>
    </row>
    <row r="20" spans="1:5">
      <c r="A20" s="34" t="s">
        <v>314</v>
      </c>
      <c r="B20" s="34">
        <v>18848</v>
      </c>
      <c r="C20" s="926"/>
      <c r="D20" s="34">
        <v>0</v>
      </c>
      <c r="E20" s="926"/>
    </row>
    <row r="23" spans="1:5" ht="18">
      <c r="A23" s="61" t="s">
        <v>2235</v>
      </c>
    </row>
    <row r="24" spans="1:5" ht="18">
      <c r="A24" s="676" t="s">
        <v>2232</v>
      </c>
    </row>
    <row r="25" spans="1:5">
      <c r="A25" s="31"/>
      <c r="B25" s="943" t="s">
        <v>2236</v>
      </c>
      <c r="C25" s="944"/>
      <c r="D25" s="943" t="s">
        <v>232</v>
      </c>
      <c r="E25" s="944"/>
    </row>
    <row r="26" spans="1:5" ht="90">
      <c r="A26" s="56" t="s">
        <v>2233</v>
      </c>
      <c r="B26" s="33" t="s">
        <v>2234</v>
      </c>
      <c r="C26" s="677" t="s">
        <v>2036</v>
      </c>
      <c r="D26" s="33" t="s">
        <v>2234</v>
      </c>
      <c r="E26" s="774" t="s">
        <v>2036</v>
      </c>
    </row>
    <row r="27" spans="1:5" s="24" customFormat="1" ht="15">
      <c r="A27" s="35" t="s">
        <v>19</v>
      </c>
      <c r="B27" s="35">
        <v>12781525</v>
      </c>
      <c r="C27" s="924"/>
      <c r="D27" s="35">
        <v>3934165</v>
      </c>
      <c r="E27" s="924"/>
    </row>
    <row r="28" spans="1:5">
      <c r="A28" s="34" t="s">
        <v>304</v>
      </c>
      <c r="B28" s="15">
        <v>3.11</v>
      </c>
      <c r="C28" s="925"/>
      <c r="D28" s="15">
        <v>3.14</v>
      </c>
      <c r="E28" s="925"/>
    </row>
    <row r="29" spans="1:5">
      <c r="A29" s="34" t="s">
        <v>306</v>
      </c>
      <c r="B29" s="34">
        <v>1</v>
      </c>
      <c r="C29" s="925"/>
      <c r="D29" s="34">
        <v>1</v>
      </c>
      <c r="E29" s="925"/>
    </row>
    <row r="30" spans="1:5">
      <c r="A30" s="34" t="s">
        <v>307</v>
      </c>
      <c r="B30" s="34">
        <v>0</v>
      </c>
      <c r="C30" s="925"/>
      <c r="D30" s="34">
        <v>0</v>
      </c>
      <c r="E30" s="925"/>
    </row>
    <row r="31" spans="1:5">
      <c r="A31" s="34" t="s">
        <v>308</v>
      </c>
      <c r="B31" s="34">
        <v>6</v>
      </c>
      <c r="C31" s="925"/>
      <c r="D31" s="34">
        <v>14</v>
      </c>
      <c r="E31" s="925"/>
    </row>
    <row r="32" spans="1:5">
      <c r="A32" s="34" t="s">
        <v>309</v>
      </c>
      <c r="B32" s="15">
        <v>3.19</v>
      </c>
      <c r="C32" s="925"/>
      <c r="D32" s="15">
        <v>3.11</v>
      </c>
      <c r="E32" s="925"/>
    </row>
    <row r="33" spans="1:5">
      <c r="A33" s="34" t="s">
        <v>310</v>
      </c>
      <c r="B33" s="15">
        <v>3.19</v>
      </c>
      <c r="C33" s="925"/>
      <c r="D33" s="15">
        <v>3.16</v>
      </c>
      <c r="E33" s="925"/>
    </row>
    <row r="34" spans="1:5">
      <c r="A34" s="34" t="s">
        <v>311</v>
      </c>
      <c r="B34" s="15">
        <v>3.11</v>
      </c>
      <c r="C34" s="925"/>
      <c r="D34" s="18" t="s">
        <v>2381</v>
      </c>
      <c r="E34" s="925"/>
    </row>
    <row r="35" spans="1:5">
      <c r="A35" s="34" t="s">
        <v>312</v>
      </c>
      <c r="B35" s="34">
        <v>0</v>
      </c>
      <c r="C35" s="925"/>
      <c r="D35" s="34">
        <v>0</v>
      </c>
      <c r="E35" s="925"/>
    </row>
    <row r="36" spans="1:5">
      <c r="A36" s="34" t="s">
        <v>313</v>
      </c>
      <c r="B36" s="34">
        <v>215</v>
      </c>
      <c r="C36" s="925"/>
      <c r="D36" s="34">
        <v>213</v>
      </c>
      <c r="E36" s="925"/>
    </row>
    <row r="37" spans="1:5">
      <c r="A37" s="34" t="s">
        <v>314</v>
      </c>
      <c r="B37" s="34">
        <v>1408</v>
      </c>
      <c r="C37" s="926"/>
      <c r="D37" s="34">
        <v>1405</v>
      </c>
      <c r="E37" s="926"/>
    </row>
  </sheetData>
  <sheetProtection password="B2DF" sheet="1" objects="1" scenarios="1"/>
  <protectedRanges>
    <protectedRange sqref="C10:C20 E10:E20 E27:E37 C27:C37" name="Range1"/>
  </protectedRanges>
  <mergeCells count="11">
    <mergeCell ref="B25:C25"/>
    <mergeCell ref="D25:E25"/>
    <mergeCell ref="C27:C37"/>
    <mergeCell ref="E27:E37"/>
    <mergeCell ref="A1:K1"/>
    <mergeCell ref="A2:N2"/>
    <mergeCell ref="A4:L4"/>
    <mergeCell ref="B8:C8"/>
    <mergeCell ref="D8:E8"/>
    <mergeCell ref="C10:C20"/>
    <mergeCell ref="E10:E20"/>
  </mergeCells>
  <phoneticPr fontId="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sqref="A1:K1"/>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2508</v>
      </c>
      <c r="B1" s="929"/>
      <c r="C1" s="929"/>
      <c r="D1" s="929"/>
      <c r="E1" s="929"/>
      <c r="F1" s="929"/>
      <c r="G1" s="929"/>
      <c r="H1" s="929"/>
      <c r="I1" s="929"/>
      <c r="J1" s="929"/>
      <c r="K1" s="929"/>
    </row>
    <row r="2" spans="1:14" ht="15.75">
      <c r="A2" s="930" t="s">
        <v>2507</v>
      </c>
      <c r="B2" s="930"/>
      <c r="C2" s="930"/>
      <c r="D2" s="930"/>
      <c r="E2" s="930"/>
      <c r="F2" s="930"/>
      <c r="G2" s="930"/>
      <c r="H2" s="930"/>
      <c r="I2" s="930"/>
      <c r="J2" s="930"/>
      <c r="K2" s="930"/>
      <c r="L2" s="930"/>
      <c r="M2" s="930"/>
      <c r="N2" s="930"/>
    </row>
    <row r="3" spans="1:14" ht="15">
      <c r="A3" s="675" t="s">
        <v>301</v>
      </c>
      <c r="B3" s="675"/>
      <c r="C3" s="675"/>
      <c r="D3" s="675"/>
      <c r="E3" s="675"/>
      <c r="F3" s="675"/>
      <c r="G3" s="675"/>
      <c r="H3" s="675"/>
      <c r="I3" s="675"/>
      <c r="J3" s="675"/>
      <c r="K3" s="675"/>
      <c r="L3" s="675"/>
      <c r="M3" s="675"/>
      <c r="N3" s="675"/>
    </row>
    <row r="4" spans="1:14" ht="15">
      <c r="A4" s="930" t="s">
        <v>2412</v>
      </c>
      <c r="B4" s="930"/>
      <c r="C4" s="930"/>
      <c r="D4" s="930"/>
      <c r="E4" s="930"/>
      <c r="F4" s="930"/>
      <c r="G4" s="930"/>
      <c r="H4" s="930"/>
      <c r="I4" s="930"/>
      <c r="J4" s="930"/>
      <c r="K4" s="930"/>
      <c r="L4" s="930"/>
    </row>
    <row r="5" spans="1:14" ht="15">
      <c r="A5" s="675"/>
      <c r="B5" s="675"/>
      <c r="C5" s="675"/>
      <c r="D5" s="675"/>
      <c r="E5" s="675"/>
      <c r="F5" s="675"/>
      <c r="G5" s="675"/>
      <c r="H5" s="675"/>
      <c r="I5" s="675"/>
      <c r="J5" s="675"/>
      <c r="K5" s="675"/>
      <c r="L5" s="675"/>
      <c r="M5" s="675"/>
      <c r="N5" s="675"/>
    </row>
    <row r="6" spans="1:14" ht="18">
      <c r="A6" s="61" t="s">
        <v>1908</v>
      </c>
      <c r="B6" s="61"/>
      <c r="C6" s="61"/>
      <c r="D6" s="61"/>
      <c r="E6" s="61"/>
      <c r="F6" s="61"/>
      <c r="G6" s="61"/>
    </row>
    <row r="7" spans="1:14" ht="18">
      <c r="A7" s="676" t="s">
        <v>1909</v>
      </c>
      <c r="B7" s="676"/>
      <c r="C7" s="676"/>
      <c r="D7" s="676"/>
      <c r="E7" s="676"/>
      <c r="F7" s="676"/>
      <c r="G7" s="676"/>
    </row>
    <row r="8" spans="1:14">
      <c r="A8" s="31"/>
      <c r="B8" s="943" t="s">
        <v>231</v>
      </c>
      <c r="C8" s="944"/>
      <c r="D8" s="943" t="s">
        <v>7</v>
      </c>
      <c r="E8" s="944"/>
    </row>
    <row r="9" spans="1:14" ht="90">
      <c r="A9" s="56" t="s">
        <v>171</v>
      </c>
      <c r="B9" s="33" t="s">
        <v>234</v>
      </c>
      <c r="C9" s="774" t="s">
        <v>2036</v>
      </c>
      <c r="D9" s="33" t="s">
        <v>234</v>
      </c>
      <c r="E9" s="774" t="s">
        <v>2036</v>
      </c>
    </row>
    <row r="10" spans="1:14" s="24" customFormat="1" ht="15">
      <c r="A10" s="35" t="s">
        <v>19</v>
      </c>
      <c r="B10" s="35">
        <v>21499812</v>
      </c>
      <c r="C10" s="924"/>
      <c r="D10" s="35">
        <v>55447460</v>
      </c>
      <c r="E10" s="924"/>
    </row>
    <row r="11" spans="1:14">
      <c r="A11" s="34" t="s">
        <v>307</v>
      </c>
      <c r="B11" s="15">
        <v>0</v>
      </c>
      <c r="C11" s="925"/>
      <c r="D11" s="15">
        <v>0</v>
      </c>
      <c r="E11" s="925"/>
    </row>
    <row r="12" spans="1:14">
      <c r="A12" s="34" t="s">
        <v>309</v>
      </c>
      <c r="B12" s="15">
        <v>11510</v>
      </c>
      <c r="C12" s="925"/>
      <c r="D12" s="15" t="s">
        <v>305</v>
      </c>
      <c r="E12" s="925"/>
    </row>
    <row r="13" spans="1:14">
      <c r="A13" s="34" t="s">
        <v>310</v>
      </c>
      <c r="B13" s="15">
        <v>11510</v>
      </c>
      <c r="C13" s="925"/>
      <c r="D13" s="15" t="s">
        <v>305</v>
      </c>
      <c r="E13" s="925"/>
    </row>
    <row r="14" spans="1:14">
      <c r="A14" s="34" t="s">
        <v>311</v>
      </c>
      <c r="B14" s="15">
        <v>11510</v>
      </c>
      <c r="C14" s="925"/>
      <c r="D14" s="15" t="s">
        <v>305</v>
      </c>
      <c r="E14" s="925"/>
    </row>
    <row r="15" spans="1:14">
      <c r="A15" s="34" t="s">
        <v>312</v>
      </c>
      <c r="B15" s="34">
        <v>0</v>
      </c>
      <c r="C15" s="925"/>
      <c r="D15" s="34">
        <v>0</v>
      </c>
      <c r="E15" s="925"/>
    </row>
    <row r="16" spans="1:14">
      <c r="A16" s="34" t="s">
        <v>313</v>
      </c>
      <c r="B16" s="34">
        <v>18848</v>
      </c>
      <c r="C16" s="925"/>
      <c r="D16" s="34">
        <v>0</v>
      </c>
      <c r="E16" s="925"/>
    </row>
    <row r="17" spans="1:5">
      <c r="A17" s="34" t="s">
        <v>326</v>
      </c>
      <c r="B17" s="15">
        <v>11510</v>
      </c>
      <c r="C17" s="925"/>
      <c r="D17" s="15" t="s">
        <v>305</v>
      </c>
      <c r="E17" s="925"/>
    </row>
    <row r="18" spans="1:5">
      <c r="A18" s="34" t="s">
        <v>314</v>
      </c>
      <c r="B18" s="34">
        <v>18848</v>
      </c>
      <c r="C18" s="926"/>
      <c r="D18" s="34">
        <v>0</v>
      </c>
      <c r="E18" s="926"/>
    </row>
    <row r="20" spans="1:5" ht="18">
      <c r="A20" s="61" t="s">
        <v>1912</v>
      </c>
    </row>
    <row r="21" spans="1:5" ht="18">
      <c r="A21" s="676" t="s">
        <v>1909</v>
      </c>
    </row>
    <row r="22" spans="1:5">
      <c r="A22" s="31"/>
      <c r="B22" s="943" t="s">
        <v>278</v>
      </c>
      <c r="C22" s="944"/>
      <c r="D22" s="943" t="s">
        <v>232</v>
      </c>
      <c r="E22" s="944"/>
    </row>
    <row r="23" spans="1:5" ht="90">
      <c r="A23" s="56" t="s">
        <v>171</v>
      </c>
      <c r="B23" s="33" t="s">
        <v>234</v>
      </c>
      <c r="C23" s="774" t="s">
        <v>2036</v>
      </c>
      <c r="D23" s="33" t="s">
        <v>234</v>
      </c>
      <c r="E23" s="774" t="s">
        <v>2036</v>
      </c>
    </row>
    <row r="24" spans="1:5" s="24" customFormat="1" ht="15">
      <c r="A24" s="35" t="s">
        <v>19</v>
      </c>
      <c r="B24" s="35">
        <v>12781525</v>
      </c>
      <c r="C24" s="924"/>
      <c r="D24" s="35">
        <v>3934165</v>
      </c>
      <c r="E24" s="924"/>
    </row>
    <row r="25" spans="1:5">
      <c r="A25" s="34" t="s">
        <v>307</v>
      </c>
      <c r="B25" s="15">
        <v>0</v>
      </c>
      <c r="C25" s="925"/>
      <c r="D25" s="15">
        <v>0</v>
      </c>
      <c r="E25" s="925"/>
    </row>
    <row r="26" spans="1:5">
      <c r="A26" s="34" t="s">
        <v>309</v>
      </c>
      <c r="B26" s="15">
        <v>3.19</v>
      </c>
      <c r="C26" s="925"/>
      <c r="D26" s="15">
        <v>3.11</v>
      </c>
      <c r="E26" s="925"/>
    </row>
    <row r="27" spans="1:5">
      <c r="A27" s="34" t="s">
        <v>310</v>
      </c>
      <c r="B27" s="15">
        <v>3.19</v>
      </c>
      <c r="C27" s="925"/>
      <c r="D27" s="15">
        <v>3.16</v>
      </c>
      <c r="E27" s="925"/>
    </row>
    <row r="28" spans="1:5">
      <c r="A28" s="34" t="s">
        <v>311</v>
      </c>
      <c r="B28" s="15">
        <v>3.11</v>
      </c>
      <c r="C28" s="925"/>
      <c r="D28" s="18" t="s">
        <v>2381</v>
      </c>
      <c r="E28" s="925"/>
    </row>
    <row r="29" spans="1:5">
      <c r="A29" s="34" t="s">
        <v>312</v>
      </c>
      <c r="B29" s="34">
        <v>0</v>
      </c>
      <c r="C29" s="925"/>
      <c r="D29" s="34">
        <v>0</v>
      </c>
      <c r="E29" s="925"/>
    </row>
    <row r="30" spans="1:5">
      <c r="A30" s="34" t="s">
        <v>313</v>
      </c>
      <c r="B30" s="34">
        <v>215</v>
      </c>
      <c r="C30" s="925"/>
      <c r="D30" s="34">
        <v>213</v>
      </c>
      <c r="E30" s="925"/>
    </row>
    <row r="31" spans="1:5">
      <c r="A31" s="34" t="s">
        <v>326</v>
      </c>
      <c r="B31" s="34">
        <v>3.11</v>
      </c>
      <c r="C31" s="925"/>
      <c r="D31" s="15">
        <v>3.14</v>
      </c>
      <c r="E31" s="925"/>
    </row>
    <row r="32" spans="1:5">
      <c r="A32" s="34" t="s">
        <v>314</v>
      </c>
      <c r="B32" s="34">
        <v>1408</v>
      </c>
      <c r="C32" s="926"/>
      <c r="D32" s="34">
        <v>1405</v>
      </c>
      <c r="E32" s="926"/>
    </row>
  </sheetData>
  <sheetProtection password="B2DF" sheet="1" objects="1" scenarios="1"/>
  <protectedRanges>
    <protectedRange sqref="C10:C18 E10:E18 E24:E32 C24:C32" name="Range1"/>
  </protectedRanges>
  <mergeCells count="11">
    <mergeCell ref="B22:C22"/>
    <mergeCell ref="D22:E22"/>
    <mergeCell ref="C24:C32"/>
    <mergeCell ref="E24:E32"/>
    <mergeCell ref="A1:K1"/>
    <mergeCell ref="A2:N2"/>
    <mergeCell ref="A4:L4"/>
    <mergeCell ref="B8:C8"/>
    <mergeCell ref="D8:E8"/>
    <mergeCell ref="C10:C18"/>
    <mergeCell ref="E10:E18"/>
  </mergeCells>
  <phoneticPr fontId="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O38" sqref="O38"/>
      <selection pane="topRight" sqref="A1:G1"/>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941" t="s">
        <v>2509</v>
      </c>
      <c r="B1" s="929"/>
      <c r="C1" s="929"/>
      <c r="D1" s="929"/>
      <c r="E1" s="929"/>
      <c r="F1" s="929"/>
      <c r="G1" s="929"/>
    </row>
    <row r="2" spans="1:14" ht="15.75">
      <c r="A2" s="930" t="s">
        <v>2507</v>
      </c>
      <c r="B2" s="930"/>
      <c r="C2" s="930"/>
      <c r="D2" s="930"/>
      <c r="E2" s="930"/>
      <c r="F2" s="930"/>
      <c r="G2" s="930"/>
      <c r="H2" s="930"/>
      <c r="I2" s="930"/>
      <c r="J2" s="930"/>
      <c r="K2" s="930"/>
      <c r="L2" s="930"/>
      <c r="M2" s="930"/>
      <c r="N2" s="930"/>
    </row>
    <row r="3" spans="1:14" ht="15">
      <c r="A3" s="930" t="s">
        <v>2412</v>
      </c>
      <c r="B3" s="930"/>
      <c r="C3" s="930"/>
      <c r="D3" s="930"/>
      <c r="E3" s="930"/>
      <c r="F3" s="930"/>
      <c r="G3" s="930"/>
      <c r="H3" s="930"/>
      <c r="I3" s="930"/>
      <c r="J3" s="930"/>
      <c r="K3" s="930"/>
      <c r="L3" s="930"/>
    </row>
    <row r="5" spans="1:14" ht="18">
      <c r="A5" s="936" t="s">
        <v>344</v>
      </c>
      <c r="B5" s="936"/>
      <c r="C5" s="936"/>
      <c r="D5" s="936"/>
      <c r="E5" s="936"/>
      <c r="F5" s="675"/>
      <c r="G5" s="675"/>
      <c r="H5" s="675"/>
      <c r="I5" s="675"/>
      <c r="J5" s="675"/>
    </row>
    <row r="6" spans="1:14">
      <c r="A6" s="31"/>
      <c r="B6" s="943" t="s">
        <v>231</v>
      </c>
      <c r="C6" s="944"/>
      <c r="D6" s="943" t="s">
        <v>7</v>
      </c>
      <c r="E6" s="944"/>
    </row>
    <row r="7" spans="1:14" ht="75">
      <c r="A7" s="56" t="s">
        <v>171</v>
      </c>
      <c r="B7" s="33" t="s">
        <v>234</v>
      </c>
      <c r="C7" s="677" t="s">
        <v>2036</v>
      </c>
      <c r="D7" s="33" t="s">
        <v>234</v>
      </c>
      <c r="E7" s="774" t="s">
        <v>2036</v>
      </c>
    </row>
    <row r="8" spans="1:14" s="24" customFormat="1" ht="15">
      <c r="A8" s="34" t="s">
        <v>235</v>
      </c>
      <c r="B8" s="34">
        <v>2</v>
      </c>
      <c r="C8" s="924"/>
      <c r="D8" s="34">
        <v>2</v>
      </c>
      <c r="E8" s="924"/>
      <c r="F8" s="1"/>
      <c r="G8" s="1"/>
      <c r="H8" s="1"/>
      <c r="I8" s="1"/>
      <c r="J8" s="1"/>
      <c r="K8" s="1"/>
      <c r="L8" s="1"/>
      <c r="M8" s="1"/>
      <c r="N8" s="1"/>
    </row>
    <row r="9" spans="1:14" ht="15">
      <c r="A9" s="35" t="s">
        <v>52</v>
      </c>
      <c r="B9" s="35">
        <v>129</v>
      </c>
      <c r="C9" s="925"/>
      <c r="D9" s="35">
        <v>120</v>
      </c>
      <c r="E9" s="925"/>
      <c r="F9" s="24"/>
      <c r="G9" s="24"/>
      <c r="H9" s="24"/>
      <c r="I9" s="24"/>
      <c r="J9" s="24"/>
      <c r="K9" s="24"/>
      <c r="L9" s="24"/>
      <c r="M9" s="24"/>
      <c r="N9" s="24"/>
    </row>
    <row r="10" spans="1:14">
      <c r="A10" s="34" t="s">
        <v>236</v>
      </c>
      <c r="B10" s="34">
        <v>4</v>
      </c>
      <c r="C10" s="925"/>
      <c r="D10" s="34">
        <v>4</v>
      </c>
      <c r="E10" s="925"/>
    </row>
    <row r="11" spans="1:14">
      <c r="A11" s="34" t="s">
        <v>19</v>
      </c>
      <c r="B11" s="34">
        <v>0</v>
      </c>
      <c r="C11" s="925"/>
      <c r="D11" s="34">
        <v>0</v>
      </c>
      <c r="E11" s="925"/>
    </row>
    <row r="12" spans="1:14">
      <c r="A12" s="34" t="s">
        <v>55</v>
      </c>
      <c r="B12" s="34">
        <v>0</v>
      </c>
      <c r="C12" s="925"/>
      <c r="D12" s="34">
        <v>0</v>
      </c>
      <c r="E12" s="925"/>
    </row>
    <row r="13" spans="1:14">
      <c r="A13" s="34" t="s">
        <v>237</v>
      </c>
      <c r="B13" s="699">
        <v>20190510</v>
      </c>
      <c r="C13" s="925"/>
      <c r="D13" s="699">
        <v>20190510</v>
      </c>
      <c r="E13" s="925"/>
    </row>
    <row r="14" spans="1:14">
      <c r="A14" s="34" t="s">
        <v>238</v>
      </c>
      <c r="B14" s="18" t="s">
        <v>2382</v>
      </c>
      <c r="C14" s="925"/>
      <c r="D14" s="18" t="s">
        <v>2382</v>
      </c>
      <c r="E14" s="925"/>
    </row>
    <row r="15" spans="1:14">
      <c r="A15" s="34" t="s">
        <v>241</v>
      </c>
      <c r="B15" s="34"/>
      <c r="C15" s="925"/>
      <c r="D15" s="34"/>
      <c r="E15" s="925"/>
    </row>
    <row r="16" spans="1:14">
      <c r="A16" s="34" t="s">
        <v>242</v>
      </c>
      <c r="B16" s="34"/>
      <c r="C16" s="925"/>
      <c r="D16" s="34"/>
      <c r="E16" s="925"/>
    </row>
    <row r="17" spans="1:5">
      <c r="A17" s="34" t="s">
        <v>243</v>
      </c>
      <c r="B17" s="34">
        <v>0</v>
      </c>
      <c r="C17" s="925"/>
      <c r="D17" s="34">
        <v>0</v>
      </c>
      <c r="E17" s="925"/>
    </row>
    <row r="18" spans="1:5">
      <c r="A18" s="34" t="s">
        <v>244</v>
      </c>
      <c r="B18" s="34">
        <v>3</v>
      </c>
      <c r="C18" s="925"/>
      <c r="D18" s="34">
        <v>3</v>
      </c>
      <c r="E18" s="925"/>
    </row>
    <row r="19" spans="1:5">
      <c r="A19" s="34" t="s">
        <v>245</v>
      </c>
      <c r="B19" s="34">
        <v>15</v>
      </c>
      <c r="C19" s="926"/>
      <c r="D19" s="34">
        <v>15</v>
      </c>
      <c r="E19" s="926"/>
    </row>
  </sheetData>
  <sheetProtection password="B2DF" sheet="1" objects="1" scenarios="1"/>
  <protectedRanges>
    <protectedRange sqref="C8:C19 E8:E19" name="Range1"/>
  </protectedRanges>
  <mergeCells count="8">
    <mergeCell ref="C8:C19"/>
    <mergeCell ref="E8:E19"/>
    <mergeCell ref="A1:G1"/>
    <mergeCell ref="A3:L3"/>
    <mergeCell ref="A5:E5"/>
    <mergeCell ref="B6:C6"/>
    <mergeCell ref="D6:E6"/>
    <mergeCell ref="A2:N2"/>
  </mergeCells>
  <phoneticPr fontId="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D25" sqref="D25"/>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941" t="s">
        <v>2510</v>
      </c>
      <c r="B1" s="929"/>
      <c r="C1" s="929"/>
      <c r="D1" s="929"/>
      <c r="E1" s="929"/>
      <c r="F1" s="929"/>
      <c r="G1" s="929"/>
      <c r="H1" s="929"/>
      <c r="I1" s="929"/>
      <c r="J1" s="929"/>
      <c r="K1" s="929"/>
    </row>
    <row r="2" spans="1:14" ht="15.75">
      <c r="A2" s="930" t="s">
        <v>2507</v>
      </c>
      <c r="B2" s="930"/>
      <c r="C2" s="930"/>
      <c r="D2" s="930"/>
      <c r="E2" s="930"/>
      <c r="F2" s="930"/>
      <c r="G2" s="930"/>
      <c r="H2" s="930"/>
      <c r="I2" s="930"/>
      <c r="J2" s="930"/>
      <c r="K2" s="930"/>
      <c r="L2" s="930"/>
      <c r="M2" s="930"/>
      <c r="N2" s="930"/>
    </row>
    <row r="3" spans="1:14" ht="15">
      <c r="A3" s="930" t="s">
        <v>2412</v>
      </c>
      <c r="B3" s="930"/>
      <c r="C3" s="930"/>
      <c r="D3" s="930"/>
      <c r="E3" s="930"/>
      <c r="F3" s="930"/>
      <c r="G3" s="930"/>
      <c r="H3" s="930"/>
      <c r="I3" s="930"/>
      <c r="J3" s="930"/>
      <c r="K3" s="930"/>
      <c r="L3" s="930"/>
    </row>
    <row r="4" spans="1:14" ht="15">
      <c r="A4" s="675"/>
      <c r="B4" s="675"/>
      <c r="C4" s="675"/>
      <c r="D4" s="675"/>
      <c r="E4" s="675"/>
      <c r="F4" s="675"/>
      <c r="G4" s="675"/>
      <c r="H4" s="675"/>
      <c r="I4" s="675"/>
      <c r="J4" s="675"/>
      <c r="K4" s="675"/>
      <c r="L4" s="675"/>
      <c r="M4" s="675"/>
      <c r="N4" s="675"/>
    </row>
    <row r="5" spans="1:14" ht="18">
      <c r="A5" s="936" t="s">
        <v>2237</v>
      </c>
      <c r="B5" s="936"/>
      <c r="C5" s="936"/>
      <c r="D5" s="936"/>
      <c r="E5" s="936"/>
      <c r="F5" s="936"/>
      <c r="G5" s="936"/>
    </row>
    <row r="6" spans="1:14">
      <c r="A6" s="31"/>
      <c r="B6" s="943" t="s">
        <v>231</v>
      </c>
      <c r="C6" s="944"/>
      <c r="D6" s="943" t="s">
        <v>7</v>
      </c>
      <c r="E6" s="944"/>
    </row>
    <row r="7" spans="1:14" ht="71.25">
      <c r="A7" s="56" t="s">
        <v>171</v>
      </c>
      <c r="B7" s="772" t="s">
        <v>256</v>
      </c>
      <c r="C7" s="544" t="s">
        <v>2037</v>
      </c>
      <c r="D7" s="772" t="s">
        <v>256</v>
      </c>
      <c r="E7" s="544" t="s">
        <v>2037</v>
      </c>
    </row>
    <row r="8" spans="1:14" s="24" customFormat="1" ht="15">
      <c r="A8" s="35" t="s">
        <v>19</v>
      </c>
      <c r="B8" s="11">
        <v>2822050</v>
      </c>
      <c r="C8" s="924"/>
      <c r="D8" s="11">
        <v>462763</v>
      </c>
      <c r="E8" s="924"/>
    </row>
    <row r="9" spans="1:14" s="24" customFormat="1" ht="15">
      <c r="A9" s="34" t="s">
        <v>280</v>
      </c>
      <c r="B9" s="15">
        <v>2</v>
      </c>
      <c r="C9" s="925"/>
      <c r="D9" s="15">
        <v>1</v>
      </c>
      <c r="E9" s="925"/>
    </row>
    <row r="10" spans="1:14">
      <c r="A10" s="34" t="s">
        <v>281</v>
      </c>
      <c r="B10" s="15">
        <v>1</v>
      </c>
      <c r="C10" s="926"/>
      <c r="D10" s="15">
        <v>2</v>
      </c>
      <c r="E10" s="926"/>
    </row>
    <row r="12" spans="1:14">
      <c r="A12" s="942" t="s">
        <v>282</v>
      </c>
      <c r="B12" s="942"/>
      <c r="C12" s="942"/>
      <c r="D12" s="942"/>
      <c r="E12" s="942"/>
      <c r="F12" s="942"/>
      <c r="G12" s="942"/>
    </row>
    <row r="13" spans="1:14">
      <c r="A13" s="31"/>
      <c r="B13" s="943" t="s">
        <v>278</v>
      </c>
      <c r="C13" s="944"/>
      <c r="D13" s="943" t="s">
        <v>2311</v>
      </c>
      <c r="E13" s="944"/>
    </row>
    <row r="14" spans="1:14" ht="71.25">
      <c r="A14" s="56" t="s">
        <v>171</v>
      </c>
      <c r="B14" s="772" t="s">
        <v>256</v>
      </c>
      <c r="C14" s="544" t="s">
        <v>2037</v>
      </c>
      <c r="D14" s="772" t="s">
        <v>256</v>
      </c>
      <c r="E14" s="544" t="s">
        <v>2037</v>
      </c>
    </row>
    <row r="15" spans="1:14" s="24" customFormat="1" ht="15">
      <c r="A15" s="35" t="s">
        <v>19</v>
      </c>
      <c r="B15" s="11">
        <v>3738471</v>
      </c>
      <c r="C15" s="924"/>
      <c r="D15" s="11">
        <v>20973523</v>
      </c>
      <c r="E15" s="924"/>
    </row>
    <row r="16" spans="1:14" s="24" customFormat="1" ht="15">
      <c r="A16" s="34" t="s">
        <v>280</v>
      </c>
      <c r="B16" s="15">
        <v>2</v>
      </c>
      <c r="C16" s="925"/>
      <c r="D16" s="15">
        <v>1</v>
      </c>
      <c r="E16" s="925"/>
    </row>
    <row r="17" spans="1:5">
      <c r="A17" s="34" t="s">
        <v>281</v>
      </c>
      <c r="B17" s="15">
        <v>1</v>
      </c>
      <c r="C17" s="926"/>
      <c r="D17" s="15">
        <v>2</v>
      </c>
      <c r="E17" s="926"/>
    </row>
  </sheetData>
  <sheetProtection password="B2DF" sheet="1" objects="1" scenarios="1"/>
  <protectedRanges>
    <protectedRange sqref="E8:E10 C8:C10 C15:C17 E15:E17" name="Range1"/>
  </protectedRanges>
  <mergeCells count="13">
    <mergeCell ref="A12:G12"/>
    <mergeCell ref="B13:C13"/>
    <mergeCell ref="D13:E13"/>
    <mergeCell ref="C15:C17"/>
    <mergeCell ref="E15:E17"/>
    <mergeCell ref="B6:C6"/>
    <mergeCell ref="D6:E6"/>
    <mergeCell ref="C8:C10"/>
    <mergeCell ref="E8:E10"/>
    <mergeCell ref="A1:K1"/>
    <mergeCell ref="A2:N2"/>
    <mergeCell ref="A3:L3"/>
    <mergeCell ref="A5:G5"/>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zoomScale="85" zoomScaleNormal="85" workbookViewId="0">
      <pane xSplit="3" ySplit="7" topLeftCell="D107" activePane="bottomRight" state="frozen"/>
      <selection activeCell="D101" sqref="D101"/>
      <selection pane="topRight" activeCell="D101" sqref="D101"/>
      <selection pane="bottomLeft" activeCell="D101" sqref="D101"/>
      <selection pane="bottomRight" activeCell="H125" sqref="H125"/>
    </sheetView>
  </sheetViews>
  <sheetFormatPr defaultColWidth="91.28515625" defaultRowHeight="15"/>
  <cols>
    <col min="1" max="1" width="13.28515625" style="446" bestFit="1" customWidth="1"/>
    <col min="2" max="2" width="89.7109375" style="446" bestFit="1" customWidth="1"/>
    <col min="3" max="3" width="22.85546875" style="446" bestFit="1" customWidth="1"/>
    <col min="4" max="7" width="22.7109375" style="509" bestFit="1" customWidth="1"/>
    <col min="8" max="16384" width="91.28515625" style="489"/>
  </cols>
  <sheetData>
    <row r="1" spans="1:7" s="447" customFormat="1" ht="26.25">
      <c r="A1" s="445" t="s">
        <v>1594</v>
      </c>
      <c r="B1" s="446"/>
      <c r="C1" s="446"/>
    </row>
    <row r="2" spans="1:7" s="447" customFormat="1" ht="15.75">
      <c r="A2" s="448"/>
      <c r="B2" s="446"/>
      <c r="C2" s="446"/>
    </row>
    <row r="3" spans="1:7" s="447" customFormat="1">
      <c r="A3" s="36" t="s">
        <v>1595</v>
      </c>
      <c r="B3" s="36"/>
      <c r="C3" s="36"/>
    </row>
    <row r="4" spans="1:7" s="450" customFormat="1" ht="16.5">
      <c r="A4" s="1" t="s">
        <v>1596</v>
      </c>
      <c r="B4" s="449"/>
      <c r="C4" s="449"/>
    </row>
    <row r="5" spans="1:7" s="450" customFormat="1" ht="16.5">
      <c r="A5" s="1" t="s">
        <v>1597</v>
      </c>
      <c r="B5" s="449"/>
      <c r="C5" s="449"/>
    </row>
    <row r="6" spans="1:7" s="447" customFormat="1" ht="15.75" thickBot="1">
      <c r="A6" s="36"/>
      <c r="B6" s="36"/>
      <c r="C6" s="36"/>
    </row>
    <row r="7" spans="1:7" s="453" customFormat="1" ht="60.75" thickBot="1">
      <c r="A7" s="451" t="s">
        <v>1598</v>
      </c>
      <c r="B7" s="452" t="s">
        <v>1599</v>
      </c>
      <c r="C7" s="452" t="s">
        <v>1600</v>
      </c>
      <c r="D7" s="452" t="s">
        <v>1601</v>
      </c>
      <c r="E7" s="452" t="s">
        <v>1602</v>
      </c>
      <c r="F7" s="452" t="s">
        <v>1603</v>
      </c>
      <c r="G7" s="452" t="s">
        <v>1604</v>
      </c>
    </row>
    <row r="8" spans="1:7" s="453" customFormat="1" ht="15.75" thickBot="1">
      <c r="A8" s="902" t="s">
        <v>1605</v>
      </c>
      <c r="B8" s="903"/>
      <c r="C8" s="454"/>
      <c r="D8" s="454"/>
      <c r="E8" s="454"/>
      <c r="F8" s="454"/>
      <c r="G8" s="454"/>
    </row>
    <row r="9" spans="1:7" s="461" customFormat="1">
      <c r="A9" s="455">
        <v>1</v>
      </c>
      <c r="B9" s="456" t="s">
        <v>1606</v>
      </c>
      <c r="C9" s="457"/>
      <c r="D9" s="458"/>
      <c r="E9" s="458"/>
      <c r="F9" s="459"/>
      <c r="G9" s="460"/>
    </row>
    <row r="10" spans="1:7" s="461" customFormat="1" ht="28.5">
      <c r="A10" s="462">
        <v>1.1000000000000001</v>
      </c>
      <c r="B10" s="463" t="s">
        <v>1607</v>
      </c>
      <c r="C10" s="464" t="s">
        <v>1608</v>
      </c>
      <c r="D10" s="465" t="s">
        <v>1609</v>
      </c>
      <c r="E10" s="465" t="s">
        <v>1609</v>
      </c>
      <c r="F10" s="465" t="s">
        <v>1609</v>
      </c>
      <c r="G10" s="466" t="s">
        <v>1609</v>
      </c>
    </row>
    <row r="11" spans="1:7" s="461" customFormat="1">
      <c r="A11" s="462"/>
      <c r="B11" s="463"/>
      <c r="C11" s="464"/>
      <c r="D11" s="467"/>
      <c r="E11" s="467"/>
      <c r="F11" s="468"/>
      <c r="G11" s="469"/>
    </row>
    <row r="12" spans="1:7" s="461" customFormat="1">
      <c r="A12" s="462"/>
      <c r="B12" s="470" t="s">
        <v>1610</v>
      </c>
      <c r="C12" s="464"/>
      <c r="D12" s="467"/>
      <c r="E12" s="467"/>
      <c r="F12" s="468"/>
      <c r="G12" s="469"/>
    </row>
    <row r="13" spans="1:7" s="461" customFormat="1">
      <c r="A13" s="462"/>
      <c r="B13" s="463" t="s">
        <v>1611</v>
      </c>
      <c r="C13" s="464"/>
      <c r="D13" s="467"/>
      <c r="E13" s="467"/>
      <c r="F13" s="468"/>
      <c r="G13" s="469"/>
    </row>
    <row r="14" spans="1:7" s="461" customFormat="1">
      <c r="A14" s="462"/>
      <c r="B14" s="464"/>
      <c r="C14" s="464"/>
      <c r="D14" s="467"/>
      <c r="E14" s="467"/>
      <c r="F14" s="468"/>
      <c r="G14" s="469"/>
    </row>
    <row r="15" spans="1:7" s="461" customFormat="1" ht="28.5">
      <c r="A15" s="462">
        <v>1.2</v>
      </c>
      <c r="B15" s="463" t="s">
        <v>1612</v>
      </c>
      <c r="C15" s="464" t="s">
        <v>1613</v>
      </c>
      <c r="D15" s="465" t="s">
        <v>1609</v>
      </c>
      <c r="E15" s="465" t="s">
        <v>1609</v>
      </c>
      <c r="F15" s="465" t="s">
        <v>1609</v>
      </c>
      <c r="G15" s="466" t="s">
        <v>1609</v>
      </c>
    </row>
    <row r="16" spans="1:7" s="461" customFormat="1">
      <c r="A16" s="462"/>
      <c r="B16" s="464"/>
      <c r="C16" s="464"/>
      <c r="D16" s="467"/>
      <c r="E16" s="467"/>
      <c r="F16" s="468"/>
      <c r="G16" s="469"/>
    </row>
    <row r="17" spans="1:7" s="461" customFormat="1">
      <c r="A17" s="462"/>
      <c r="B17" s="470" t="s">
        <v>1610</v>
      </c>
      <c r="C17" s="464"/>
      <c r="D17" s="467"/>
      <c r="E17" s="467"/>
      <c r="F17" s="468"/>
      <c r="G17" s="469"/>
    </row>
    <row r="18" spans="1:7" s="461" customFormat="1" ht="42.75">
      <c r="A18" s="462"/>
      <c r="B18" s="463" t="s">
        <v>1614</v>
      </c>
      <c r="C18" s="464"/>
      <c r="D18" s="467"/>
      <c r="E18" s="467"/>
      <c r="F18" s="468"/>
      <c r="G18" s="469"/>
    </row>
    <row r="19" spans="1:7" s="461" customFormat="1" ht="15.75" thickBot="1">
      <c r="A19" s="471"/>
      <c r="B19" s="472"/>
      <c r="C19" s="472"/>
      <c r="D19" s="473"/>
      <c r="E19" s="473"/>
      <c r="F19" s="474"/>
      <c r="G19" s="475"/>
    </row>
    <row r="20" spans="1:7" s="461" customFormat="1">
      <c r="A20" s="455">
        <v>2</v>
      </c>
      <c r="B20" s="456" t="s">
        <v>1615</v>
      </c>
      <c r="C20" s="457"/>
      <c r="D20" s="476"/>
      <c r="E20" s="476"/>
      <c r="F20" s="476"/>
      <c r="G20" s="476"/>
    </row>
    <row r="21" spans="1:7" s="461" customFormat="1">
      <c r="A21" s="477"/>
      <c r="B21" s="478" t="s">
        <v>1616</v>
      </c>
      <c r="C21" s="479"/>
      <c r="D21" s="480"/>
      <c r="E21" s="480"/>
      <c r="F21" s="480"/>
      <c r="G21" s="480"/>
    </row>
    <row r="22" spans="1:7" s="461" customFormat="1" ht="28.5">
      <c r="A22" s="462">
        <v>2.1</v>
      </c>
      <c r="B22" s="481" t="s">
        <v>1617</v>
      </c>
      <c r="C22" s="464" t="s">
        <v>1618</v>
      </c>
      <c r="D22" s="482" t="s">
        <v>1619</v>
      </c>
      <c r="E22" s="482" t="s">
        <v>1619</v>
      </c>
      <c r="F22" s="482" t="s">
        <v>1619</v>
      </c>
      <c r="G22" s="482" t="s">
        <v>1619</v>
      </c>
    </row>
    <row r="23" spans="1:7" s="461" customFormat="1">
      <c r="A23" s="462"/>
      <c r="B23" s="481"/>
      <c r="C23" s="464"/>
      <c r="D23" s="482"/>
      <c r="E23" s="482"/>
      <c r="F23" s="482"/>
      <c r="G23" s="482"/>
    </row>
    <row r="24" spans="1:7" s="461" customFormat="1" ht="28.5">
      <c r="A24" s="462">
        <v>2.2000000000000002</v>
      </c>
      <c r="B24" s="463" t="s">
        <v>1620</v>
      </c>
      <c r="C24" s="464" t="s">
        <v>1621</v>
      </c>
      <c r="D24" s="482" t="s">
        <v>1619</v>
      </c>
      <c r="E24" s="482" t="s">
        <v>1619</v>
      </c>
      <c r="F24" s="482" t="s">
        <v>1619</v>
      </c>
      <c r="G24" s="482" t="s">
        <v>1619</v>
      </c>
    </row>
    <row r="25" spans="1:7" s="461" customFormat="1">
      <c r="A25" s="462"/>
      <c r="B25" s="464"/>
      <c r="C25" s="464"/>
      <c r="D25" s="482"/>
      <c r="E25" s="482"/>
      <c r="F25" s="482"/>
      <c r="G25" s="482"/>
    </row>
    <row r="26" spans="1:7" s="461" customFormat="1" ht="28.5">
      <c r="A26" s="462">
        <v>2.2999999999999998</v>
      </c>
      <c r="B26" s="481" t="s">
        <v>1622</v>
      </c>
      <c r="C26" s="464" t="s">
        <v>1623</v>
      </c>
      <c r="D26" s="482" t="s">
        <v>1619</v>
      </c>
      <c r="E26" s="482" t="s">
        <v>1619</v>
      </c>
      <c r="F26" s="482" t="s">
        <v>1619</v>
      </c>
      <c r="G26" s="482" t="s">
        <v>1619</v>
      </c>
    </row>
    <row r="27" spans="1:7" s="461" customFormat="1">
      <c r="A27" s="462"/>
      <c r="B27" s="481"/>
      <c r="C27" s="464"/>
      <c r="D27" s="482"/>
      <c r="E27" s="482"/>
      <c r="F27" s="482"/>
      <c r="G27" s="482"/>
    </row>
    <row r="28" spans="1:7" s="461" customFormat="1" ht="28.5">
      <c r="A28" s="462">
        <v>2.4</v>
      </c>
      <c r="B28" s="481" t="s">
        <v>1624</v>
      </c>
      <c r="C28" s="464" t="s">
        <v>1625</v>
      </c>
      <c r="D28" s="482" t="s">
        <v>1619</v>
      </c>
      <c r="E28" s="482" t="s">
        <v>1619</v>
      </c>
      <c r="F28" s="482" t="s">
        <v>1619</v>
      </c>
      <c r="G28" s="482" t="s">
        <v>1619</v>
      </c>
    </row>
    <row r="29" spans="1:7" s="461" customFormat="1">
      <c r="A29" s="462"/>
      <c r="B29" s="481"/>
      <c r="C29" s="464"/>
      <c r="D29" s="482"/>
      <c r="E29" s="482"/>
      <c r="F29" s="482"/>
      <c r="G29" s="482"/>
    </row>
    <row r="30" spans="1:7" s="461" customFormat="1" ht="28.5">
      <c r="A30" s="462">
        <v>2.5</v>
      </c>
      <c r="B30" s="481" t="s">
        <v>1626</v>
      </c>
      <c r="C30" s="464" t="s">
        <v>1627</v>
      </c>
      <c r="D30" s="482" t="s">
        <v>1619</v>
      </c>
      <c r="E30" s="482" t="s">
        <v>1619</v>
      </c>
      <c r="F30" s="482" t="s">
        <v>1619</v>
      </c>
      <c r="G30" s="482" t="s">
        <v>1619</v>
      </c>
    </row>
    <row r="31" spans="1:7" s="461" customFormat="1">
      <c r="A31" s="462"/>
      <c r="B31" s="481"/>
      <c r="C31" s="464"/>
      <c r="D31" s="482"/>
      <c r="E31" s="482"/>
      <c r="F31" s="482"/>
      <c r="G31" s="482"/>
    </row>
    <row r="32" spans="1:7" s="461" customFormat="1" ht="28.5">
      <c r="A32" s="462">
        <v>2.6</v>
      </c>
      <c r="B32" s="481" t="s">
        <v>1628</v>
      </c>
      <c r="C32" s="464" t="s">
        <v>1629</v>
      </c>
      <c r="D32" s="482" t="s">
        <v>1630</v>
      </c>
      <c r="E32" s="482" t="s">
        <v>1630</v>
      </c>
      <c r="F32" s="482" t="s">
        <v>1630</v>
      </c>
      <c r="G32" s="482" t="s">
        <v>1630</v>
      </c>
    </row>
    <row r="33" spans="1:7" s="461" customFormat="1">
      <c r="A33" s="462"/>
      <c r="B33" s="481"/>
      <c r="C33" s="464"/>
      <c r="D33" s="482"/>
      <c r="E33" s="482"/>
      <c r="F33" s="482"/>
      <c r="G33" s="482"/>
    </row>
    <row r="34" spans="1:7" s="461" customFormat="1" ht="28.5">
      <c r="A34" s="462">
        <v>2.7</v>
      </c>
      <c r="B34" s="481" t="s">
        <v>1631</v>
      </c>
      <c r="C34" s="464" t="s">
        <v>1632</v>
      </c>
      <c r="D34" s="482" t="s">
        <v>1633</v>
      </c>
      <c r="E34" s="482" t="s">
        <v>1633</v>
      </c>
      <c r="F34" s="482" t="s">
        <v>1633</v>
      </c>
      <c r="G34" s="482" t="s">
        <v>1633</v>
      </c>
    </row>
    <row r="35" spans="1:7" s="461" customFormat="1">
      <c r="A35" s="462"/>
      <c r="B35" s="481"/>
      <c r="C35" s="464"/>
      <c r="D35" s="482"/>
      <c r="E35" s="482"/>
      <c r="F35" s="482"/>
      <c r="G35" s="482"/>
    </row>
    <row r="36" spans="1:7" s="461" customFormat="1" ht="28.5">
      <c r="A36" s="462">
        <v>2.8</v>
      </c>
      <c r="B36" s="481" t="s">
        <v>1634</v>
      </c>
      <c r="C36" s="464" t="s">
        <v>1632</v>
      </c>
      <c r="D36" s="482" t="s">
        <v>1635</v>
      </c>
      <c r="E36" s="482" t="s">
        <v>1635</v>
      </c>
      <c r="F36" s="482" t="s">
        <v>1635</v>
      </c>
      <c r="G36" s="482" t="s">
        <v>1635</v>
      </c>
    </row>
    <row r="37" spans="1:7" s="461" customFormat="1">
      <c r="A37" s="462"/>
      <c r="B37" s="481"/>
      <c r="C37" s="464"/>
      <c r="D37" s="482"/>
      <c r="E37" s="482"/>
      <c r="F37" s="482"/>
      <c r="G37" s="482"/>
    </row>
    <row r="38" spans="1:7" s="461" customFormat="1" ht="28.5">
      <c r="A38" s="462">
        <v>2.9</v>
      </c>
      <c r="B38" s="481" t="s">
        <v>1636</v>
      </c>
      <c r="C38" s="464" t="s">
        <v>1637</v>
      </c>
      <c r="D38" s="482"/>
      <c r="E38" s="482"/>
      <c r="F38" s="482" t="s">
        <v>1638</v>
      </c>
      <c r="G38" s="482" t="s">
        <v>1638</v>
      </c>
    </row>
    <row r="39" spans="1:7" s="461" customFormat="1">
      <c r="A39" s="462"/>
      <c r="B39" s="481"/>
      <c r="C39" s="464"/>
      <c r="D39" s="482"/>
      <c r="E39" s="482"/>
      <c r="F39" s="482" t="s">
        <v>1639</v>
      </c>
      <c r="G39" s="482" t="s">
        <v>1639</v>
      </c>
    </row>
    <row r="40" spans="1:7" s="461" customFormat="1">
      <c r="A40" s="462"/>
      <c r="B40" s="481"/>
      <c r="C40" s="464"/>
      <c r="D40" s="482"/>
      <c r="E40" s="482"/>
      <c r="F40" s="482"/>
      <c r="G40" s="482"/>
    </row>
    <row r="41" spans="1:7" s="461" customFormat="1" ht="28.5">
      <c r="A41" s="483" t="s">
        <v>1640</v>
      </c>
      <c r="B41" s="481" t="s">
        <v>1641</v>
      </c>
      <c r="C41" s="464" t="s">
        <v>1642</v>
      </c>
      <c r="D41" s="482" t="s">
        <v>1643</v>
      </c>
      <c r="E41" s="482" t="s">
        <v>1643</v>
      </c>
      <c r="F41" s="482"/>
      <c r="G41" s="482"/>
    </row>
    <row r="42" spans="1:7" s="461" customFormat="1">
      <c r="A42" s="462"/>
      <c r="B42" s="481"/>
      <c r="C42" s="464"/>
      <c r="D42" s="482"/>
      <c r="E42" s="482"/>
      <c r="F42" s="482"/>
      <c r="G42" s="482"/>
    </row>
    <row r="43" spans="1:7" s="461" customFormat="1" ht="28.5">
      <c r="A43" s="462">
        <v>2.11</v>
      </c>
      <c r="B43" s="481" t="s">
        <v>1644</v>
      </c>
      <c r="C43" s="464" t="s">
        <v>1645</v>
      </c>
      <c r="D43" s="482"/>
      <c r="E43" s="482"/>
      <c r="F43" s="482" t="s">
        <v>1646</v>
      </c>
      <c r="G43" s="482"/>
    </row>
    <row r="44" spans="1:7" s="461" customFormat="1">
      <c r="A44" s="462"/>
      <c r="B44" s="481"/>
      <c r="C44" s="464"/>
      <c r="D44" s="482"/>
      <c r="E44" s="482"/>
      <c r="F44" s="482"/>
      <c r="G44" s="482"/>
    </row>
    <row r="45" spans="1:7" s="461" customFormat="1" ht="28.5">
      <c r="A45" s="462">
        <v>2.12</v>
      </c>
      <c r="B45" s="481" t="s">
        <v>1647</v>
      </c>
      <c r="C45" s="464" t="s">
        <v>1648</v>
      </c>
      <c r="D45" s="482" t="s">
        <v>1649</v>
      </c>
      <c r="E45" s="482" t="s">
        <v>1649</v>
      </c>
      <c r="F45" s="482" t="s">
        <v>1649</v>
      </c>
      <c r="G45" s="482" t="s">
        <v>1649</v>
      </c>
    </row>
    <row r="46" spans="1:7" s="461" customFormat="1">
      <c r="A46" s="462"/>
      <c r="B46" s="481"/>
      <c r="C46" s="464"/>
      <c r="D46" s="482"/>
      <c r="E46" s="482"/>
      <c r="F46" s="482"/>
      <c r="G46" s="482"/>
    </row>
    <row r="47" spans="1:7" s="461" customFormat="1" ht="28.5">
      <c r="A47" s="462">
        <v>2.14</v>
      </c>
      <c r="B47" s="463" t="s">
        <v>1650</v>
      </c>
      <c r="C47" s="464" t="s">
        <v>1651</v>
      </c>
      <c r="D47" s="482" t="s">
        <v>1652</v>
      </c>
      <c r="E47" s="482" t="s">
        <v>1652</v>
      </c>
      <c r="F47" s="482" t="s">
        <v>1652</v>
      </c>
      <c r="G47" s="482" t="s">
        <v>1652</v>
      </c>
    </row>
    <row r="48" spans="1:7" s="461" customFormat="1">
      <c r="A48" s="462"/>
      <c r="B48" s="464"/>
      <c r="C48" s="464"/>
      <c r="D48" s="482"/>
      <c r="E48" s="482"/>
      <c r="F48" s="482"/>
      <c r="G48" s="482"/>
    </row>
    <row r="49" spans="1:7" s="461" customFormat="1" ht="28.5">
      <c r="A49" s="462">
        <v>2.15</v>
      </c>
      <c r="B49" s="481" t="s">
        <v>1653</v>
      </c>
      <c r="C49" s="464" t="s">
        <v>1654</v>
      </c>
      <c r="D49" s="482" t="s">
        <v>1655</v>
      </c>
      <c r="E49" s="482" t="s">
        <v>1655</v>
      </c>
      <c r="F49" s="482" t="s">
        <v>1655</v>
      </c>
      <c r="G49" s="482"/>
    </row>
    <row r="50" spans="1:7" s="461" customFormat="1">
      <c r="A50" s="462"/>
      <c r="B50" s="481"/>
      <c r="C50" s="464"/>
      <c r="D50" s="482"/>
      <c r="E50" s="482"/>
      <c r="F50" s="482" t="s">
        <v>1656</v>
      </c>
      <c r="G50" s="482"/>
    </row>
    <row r="51" spans="1:7" s="461" customFormat="1">
      <c r="A51" s="462"/>
      <c r="B51" s="481"/>
      <c r="C51" s="464"/>
      <c r="D51" s="482"/>
      <c r="E51" s="482"/>
      <c r="F51" s="482"/>
      <c r="G51" s="482"/>
    </row>
    <row r="52" spans="1:7" s="461" customFormat="1">
      <c r="A52" s="462"/>
      <c r="B52" s="478" t="s">
        <v>1657</v>
      </c>
      <c r="C52" s="464"/>
      <c r="D52" s="482"/>
      <c r="E52" s="482"/>
      <c r="F52" s="482"/>
      <c r="G52" s="482"/>
    </row>
    <row r="53" spans="1:7" s="461" customFormat="1" ht="28.5">
      <c r="A53" s="462">
        <v>2.16</v>
      </c>
      <c r="B53" s="464" t="s">
        <v>1658</v>
      </c>
      <c r="C53" s="464" t="s">
        <v>1659</v>
      </c>
      <c r="D53" s="482" t="s">
        <v>1660</v>
      </c>
      <c r="E53" s="482"/>
      <c r="F53" s="482"/>
      <c r="G53" s="482" t="s">
        <v>1661</v>
      </c>
    </row>
    <row r="54" spans="1:7" s="461" customFormat="1">
      <c r="A54" s="462"/>
      <c r="B54" s="464"/>
      <c r="C54" s="464"/>
      <c r="D54" s="482"/>
      <c r="E54" s="482"/>
      <c r="F54" s="482"/>
      <c r="G54" s="482" t="s">
        <v>1662</v>
      </c>
    </row>
    <row r="55" spans="1:7" s="461" customFormat="1">
      <c r="A55" s="462"/>
      <c r="B55" s="464"/>
      <c r="C55" s="464"/>
      <c r="D55" s="482"/>
      <c r="E55" s="482"/>
      <c r="F55" s="482"/>
      <c r="G55" s="482"/>
    </row>
    <row r="56" spans="1:7" s="461" customFormat="1" ht="28.5">
      <c r="A56" s="462">
        <v>2.17</v>
      </c>
      <c r="B56" s="463" t="s">
        <v>1663</v>
      </c>
      <c r="C56" s="464" t="s">
        <v>1664</v>
      </c>
      <c r="D56" s="482" t="s">
        <v>1661</v>
      </c>
      <c r="E56" s="482" t="s">
        <v>1661</v>
      </c>
      <c r="F56" s="482" t="s">
        <v>1661</v>
      </c>
      <c r="G56" s="482"/>
    </row>
    <row r="57" spans="1:7" s="461" customFormat="1">
      <c r="A57" s="462"/>
      <c r="B57" s="464"/>
      <c r="C57" s="464"/>
      <c r="D57" s="482" t="s">
        <v>1662</v>
      </c>
      <c r="E57" s="482" t="s">
        <v>1662</v>
      </c>
      <c r="F57" s="482" t="s">
        <v>1662</v>
      </c>
      <c r="G57" s="482"/>
    </row>
    <row r="58" spans="1:7" s="461" customFormat="1">
      <c r="A58" s="462"/>
      <c r="B58" s="464"/>
      <c r="C58" s="464"/>
      <c r="D58" s="482"/>
      <c r="E58" s="482"/>
      <c r="F58" s="482"/>
      <c r="G58" s="482"/>
    </row>
    <row r="59" spans="1:7" s="461" customFormat="1" ht="28.5">
      <c r="A59" s="483" t="s">
        <v>1665</v>
      </c>
      <c r="B59" s="481" t="s">
        <v>1666</v>
      </c>
      <c r="C59" s="464" t="s">
        <v>1667</v>
      </c>
      <c r="D59" s="482" t="s">
        <v>1661</v>
      </c>
      <c r="E59" s="482" t="s">
        <v>1661</v>
      </c>
      <c r="F59" s="482" t="s">
        <v>1661</v>
      </c>
      <c r="G59" s="482" t="s">
        <v>1661</v>
      </c>
    </row>
    <row r="60" spans="1:7" s="461" customFormat="1">
      <c r="A60" s="462"/>
      <c r="B60" s="481"/>
      <c r="C60" s="464"/>
      <c r="D60" s="482" t="s">
        <v>1662</v>
      </c>
      <c r="E60" s="482" t="s">
        <v>1662</v>
      </c>
      <c r="F60" s="482" t="s">
        <v>1662</v>
      </c>
      <c r="G60" s="482" t="s">
        <v>1662</v>
      </c>
    </row>
    <row r="61" spans="1:7" s="461" customFormat="1">
      <c r="A61" s="462"/>
      <c r="B61" s="481"/>
      <c r="C61" s="464"/>
      <c r="D61" s="482"/>
      <c r="E61" s="482"/>
      <c r="F61" s="482"/>
      <c r="G61" s="482"/>
    </row>
    <row r="62" spans="1:7" s="461" customFormat="1" ht="28.5">
      <c r="A62" s="462">
        <v>2.19</v>
      </c>
      <c r="B62" s="481" t="s">
        <v>1668</v>
      </c>
      <c r="C62" s="464" t="s">
        <v>1669</v>
      </c>
      <c r="D62" s="482" t="s">
        <v>1670</v>
      </c>
      <c r="E62" s="482" t="s">
        <v>1670</v>
      </c>
      <c r="F62" s="482" t="s">
        <v>1670</v>
      </c>
      <c r="G62" s="482" t="s">
        <v>1670</v>
      </c>
    </row>
    <row r="63" spans="1:7" s="461" customFormat="1">
      <c r="A63" s="462"/>
      <c r="B63" s="464"/>
      <c r="C63" s="464"/>
      <c r="D63" s="482"/>
      <c r="E63" s="482"/>
      <c r="F63" s="484"/>
      <c r="G63" s="484"/>
    </row>
    <row r="64" spans="1:7" s="461" customFormat="1">
      <c r="A64" s="462"/>
      <c r="B64" s="481"/>
      <c r="C64" s="464"/>
      <c r="D64" s="480"/>
      <c r="E64" s="480"/>
      <c r="F64" s="480"/>
      <c r="G64" s="480"/>
    </row>
    <row r="65" spans="1:7" s="461" customFormat="1">
      <c r="A65" s="462"/>
      <c r="B65" s="463"/>
      <c r="C65" s="464"/>
      <c r="D65" s="485"/>
      <c r="E65" s="485"/>
      <c r="F65" s="480"/>
      <c r="G65" s="480"/>
    </row>
    <row r="66" spans="1:7" s="461" customFormat="1">
      <c r="A66" s="462"/>
      <c r="B66" s="470" t="s">
        <v>1671</v>
      </c>
      <c r="C66" s="464"/>
      <c r="D66" s="480"/>
      <c r="E66" s="480"/>
      <c r="F66" s="480"/>
      <c r="G66" s="480"/>
    </row>
    <row r="67" spans="1:7" s="461" customFormat="1" ht="185.25">
      <c r="A67" s="462"/>
      <c r="B67" s="486" t="s">
        <v>1672</v>
      </c>
      <c r="C67" s="464"/>
      <c r="D67" s="480"/>
      <c r="E67" s="480"/>
      <c r="F67" s="480"/>
      <c r="G67" s="480"/>
    </row>
    <row r="68" spans="1:7" s="461" customFormat="1" ht="15.75" thickBot="1">
      <c r="A68" s="471"/>
      <c r="B68" s="472"/>
      <c r="C68" s="472"/>
      <c r="D68" s="487"/>
      <c r="E68" s="487"/>
      <c r="F68" s="487"/>
      <c r="G68" s="487"/>
    </row>
    <row r="69" spans="1:7" ht="15.75">
      <c r="A69" s="488"/>
      <c r="D69" s="238"/>
      <c r="E69" s="238"/>
      <c r="F69" s="238"/>
      <c r="G69" s="238"/>
    </row>
    <row r="70" spans="1:7" s="447" customFormat="1" ht="16.5" thickBot="1">
      <c r="A70" s="490"/>
      <c r="B70" s="446"/>
      <c r="C70" s="446"/>
      <c r="D70" s="491"/>
      <c r="E70" s="491"/>
      <c r="F70" s="491"/>
      <c r="G70" s="491"/>
    </row>
    <row r="71" spans="1:7" ht="60.75" thickBot="1">
      <c r="A71" s="451" t="s">
        <v>1598</v>
      </c>
      <c r="B71" s="452" t="s">
        <v>1599</v>
      </c>
      <c r="C71" s="452" t="s">
        <v>1600</v>
      </c>
      <c r="D71" s="452" t="s">
        <v>1601</v>
      </c>
      <c r="E71" s="452" t="s">
        <v>1602</v>
      </c>
      <c r="F71" s="452" t="s">
        <v>1603</v>
      </c>
      <c r="G71" s="452" t="s">
        <v>1604</v>
      </c>
    </row>
    <row r="72" spans="1:7" ht="15.75" thickBot="1">
      <c r="A72" s="904" t="s">
        <v>1673</v>
      </c>
      <c r="B72" s="905"/>
      <c r="C72" s="492"/>
      <c r="D72" s="492"/>
      <c r="E72" s="492"/>
      <c r="F72" s="492"/>
      <c r="G72" s="492"/>
    </row>
    <row r="73" spans="1:7">
      <c r="A73" s="455">
        <v>3</v>
      </c>
      <c r="B73" s="456" t="s">
        <v>1674</v>
      </c>
      <c r="C73" s="457"/>
      <c r="D73" s="493"/>
      <c r="E73" s="493"/>
      <c r="F73" s="493"/>
      <c r="G73" s="476"/>
    </row>
    <row r="74" spans="1:7" ht="57">
      <c r="A74" s="462">
        <v>3.1</v>
      </c>
      <c r="B74" s="464" t="s">
        <v>1675</v>
      </c>
      <c r="C74" s="494" t="s">
        <v>1676</v>
      </c>
      <c r="D74" s="495" t="s">
        <v>1677</v>
      </c>
      <c r="E74" s="495" t="s">
        <v>1677</v>
      </c>
      <c r="F74" s="495" t="s">
        <v>1677</v>
      </c>
      <c r="G74" s="482" t="s">
        <v>1677</v>
      </c>
    </row>
    <row r="75" spans="1:7">
      <c r="A75" s="462"/>
      <c r="B75" s="463"/>
      <c r="C75" s="494"/>
      <c r="D75" s="495" t="s">
        <v>1678</v>
      </c>
      <c r="E75" s="495" t="s">
        <v>1678</v>
      </c>
      <c r="F75" s="495" t="s">
        <v>1678</v>
      </c>
      <c r="G75" s="482" t="s">
        <v>1678</v>
      </c>
    </row>
    <row r="76" spans="1:7">
      <c r="A76" s="462"/>
      <c r="B76" s="470" t="s">
        <v>1610</v>
      </c>
      <c r="C76" s="494"/>
      <c r="D76" s="495" t="s">
        <v>1679</v>
      </c>
      <c r="E76" s="495" t="s">
        <v>1679</v>
      </c>
      <c r="F76" s="495" t="s">
        <v>1680</v>
      </c>
      <c r="G76" s="496"/>
    </row>
    <row r="77" spans="1:7" ht="71.25">
      <c r="A77" s="462"/>
      <c r="B77" s="463" t="s">
        <v>1681</v>
      </c>
      <c r="C77" s="494"/>
      <c r="D77" s="495" t="s">
        <v>1682</v>
      </c>
      <c r="E77" s="495" t="s">
        <v>1682</v>
      </c>
      <c r="F77" s="495" t="s">
        <v>1682</v>
      </c>
      <c r="G77" s="482" t="s">
        <v>1682</v>
      </c>
    </row>
    <row r="78" spans="1:7">
      <c r="A78" s="462"/>
      <c r="B78" s="464"/>
      <c r="C78" s="494"/>
      <c r="D78" s="495" t="s">
        <v>1683</v>
      </c>
      <c r="E78" s="495" t="s">
        <v>1683</v>
      </c>
      <c r="F78" s="495" t="s">
        <v>1683</v>
      </c>
      <c r="G78" s="482" t="s">
        <v>1683</v>
      </c>
    </row>
    <row r="79" spans="1:7" ht="42.75">
      <c r="A79" s="462">
        <v>3.2</v>
      </c>
      <c r="B79" s="464" t="s">
        <v>1684</v>
      </c>
      <c r="C79" s="494" t="s">
        <v>1685</v>
      </c>
      <c r="D79" s="495"/>
      <c r="E79" s="495"/>
      <c r="F79" s="495"/>
      <c r="G79" s="482"/>
    </row>
    <row r="80" spans="1:7">
      <c r="A80" s="462"/>
      <c r="B80" s="464"/>
      <c r="C80" s="494"/>
      <c r="D80" s="495"/>
      <c r="E80" s="495"/>
      <c r="F80" s="495"/>
      <c r="G80" s="482"/>
    </row>
    <row r="81" spans="1:7">
      <c r="A81" s="462"/>
      <c r="B81" s="470" t="s">
        <v>1610</v>
      </c>
      <c r="C81" s="494"/>
      <c r="D81" s="497"/>
      <c r="E81" s="497"/>
      <c r="F81" s="497"/>
      <c r="G81" s="480"/>
    </row>
    <row r="82" spans="1:7" ht="57">
      <c r="A82" s="462"/>
      <c r="B82" s="463" t="s">
        <v>1686</v>
      </c>
      <c r="C82" s="494"/>
      <c r="D82" s="497"/>
      <c r="E82" s="497"/>
      <c r="F82" s="497"/>
      <c r="G82" s="480"/>
    </row>
    <row r="83" spans="1:7" ht="15.75" thickBot="1">
      <c r="A83" s="471"/>
      <c r="B83" s="498"/>
      <c r="C83" s="499"/>
      <c r="D83" s="487"/>
      <c r="E83" s="487"/>
      <c r="F83" s="487"/>
      <c r="G83" s="487"/>
    </row>
    <row r="84" spans="1:7" ht="42.75">
      <c r="A84" s="477">
        <v>4</v>
      </c>
      <c r="B84" s="500" t="s">
        <v>1687</v>
      </c>
      <c r="C84" s="457"/>
      <c r="D84" s="476"/>
      <c r="E84" s="476"/>
      <c r="F84" s="476"/>
      <c r="G84" s="476"/>
    </row>
    <row r="85" spans="1:7" ht="28.5">
      <c r="A85" s="462">
        <v>4.0999999999999996</v>
      </c>
      <c r="B85" s="464" t="s">
        <v>1688</v>
      </c>
      <c r="C85" s="494" t="s">
        <v>1608</v>
      </c>
      <c r="D85" s="482" t="s">
        <v>1689</v>
      </c>
      <c r="E85" s="482" t="s">
        <v>1689</v>
      </c>
      <c r="F85" s="482" t="s">
        <v>1689</v>
      </c>
      <c r="G85" s="482" t="s">
        <v>1689</v>
      </c>
    </row>
    <row r="86" spans="1:7">
      <c r="A86" s="462"/>
      <c r="B86" s="464"/>
      <c r="C86" s="494"/>
      <c r="D86" s="482"/>
      <c r="E86" s="482"/>
      <c r="F86" s="482" t="s">
        <v>1690</v>
      </c>
      <c r="G86" s="482" t="s">
        <v>1690</v>
      </c>
    </row>
    <row r="87" spans="1:7" ht="42.75">
      <c r="A87" s="462">
        <v>4.2</v>
      </c>
      <c r="B87" s="464" t="s">
        <v>1691</v>
      </c>
      <c r="C87" s="494" t="s">
        <v>1692</v>
      </c>
      <c r="D87" s="482"/>
      <c r="E87" s="482"/>
      <c r="F87" s="482" t="s">
        <v>1693</v>
      </c>
      <c r="G87" s="482" t="s">
        <v>1693</v>
      </c>
    </row>
    <row r="88" spans="1:7">
      <c r="A88" s="462"/>
      <c r="B88" s="464"/>
      <c r="C88" s="494"/>
      <c r="D88" s="482"/>
      <c r="E88" s="482"/>
      <c r="F88" s="482"/>
      <c r="G88" s="482"/>
    </row>
    <row r="89" spans="1:7">
      <c r="A89" s="462"/>
      <c r="B89" s="464" t="s">
        <v>1694</v>
      </c>
      <c r="C89" s="494"/>
      <c r="D89" s="482"/>
      <c r="E89" s="482"/>
      <c r="F89" s="482"/>
      <c r="G89" s="482"/>
    </row>
    <row r="90" spans="1:7">
      <c r="A90" s="462"/>
      <c r="B90" s="464"/>
      <c r="C90" s="494"/>
      <c r="D90" s="480"/>
      <c r="E90" s="480"/>
      <c r="F90" s="480"/>
      <c r="G90" s="480"/>
    </row>
    <row r="91" spans="1:7" ht="99.75">
      <c r="A91" s="462"/>
      <c r="B91" s="464" t="s">
        <v>1695</v>
      </c>
      <c r="C91" s="494"/>
      <c r="D91" s="480"/>
      <c r="E91" s="480"/>
      <c r="F91" s="480"/>
      <c r="G91" s="480"/>
    </row>
    <row r="92" spans="1:7" ht="28.5">
      <c r="A92" s="462">
        <v>4.3</v>
      </c>
      <c r="B92" s="464" t="s">
        <v>1696</v>
      </c>
      <c r="C92" s="494" t="s">
        <v>1697</v>
      </c>
      <c r="D92" s="480"/>
      <c r="E92" s="480"/>
      <c r="F92" s="480"/>
      <c r="G92" s="480"/>
    </row>
    <row r="93" spans="1:7">
      <c r="A93" s="462"/>
      <c r="B93" s="464"/>
      <c r="C93" s="494"/>
      <c r="D93" s="480"/>
      <c r="E93" s="480"/>
      <c r="F93" s="480"/>
      <c r="G93" s="480"/>
    </row>
    <row r="94" spans="1:7" ht="42.75">
      <c r="A94" s="462"/>
      <c r="B94" s="464" t="s">
        <v>1698</v>
      </c>
      <c r="C94" s="494"/>
      <c r="D94" s="480"/>
      <c r="E94" s="480"/>
      <c r="F94" s="480"/>
      <c r="G94" s="480"/>
    </row>
    <row r="95" spans="1:7">
      <c r="A95" s="462"/>
      <c r="B95" s="464"/>
      <c r="C95" s="494"/>
      <c r="D95" s="480"/>
      <c r="E95" s="480"/>
      <c r="F95" s="480"/>
      <c r="G95" s="480"/>
    </row>
    <row r="96" spans="1:7">
      <c r="A96" s="462"/>
      <c r="B96" s="470" t="s">
        <v>1699</v>
      </c>
      <c r="C96" s="494"/>
      <c r="D96" s="480"/>
      <c r="E96" s="480"/>
      <c r="F96" s="485"/>
      <c r="G96" s="485"/>
    </row>
    <row r="97" spans="1:7" ht="57">
      <c r="A97" s="462"/>
      <c r="B97" s="463" t="s">
        <v>1700</v>
      </c>
      <c r="C97" s="494"/>
      <c r="D97" s="485"/>
      <c r="E97" s="485"/>
      <c r="F97" s="480"/>
      <c r="G97" s="480"/>
    </row>
    <row r="98" spans="1:7" ht="15.75" thickBot="1">
      <c r="A98" s="471"/>
      <c r="B98" s="472"/>
      <c r="C98" s="499"/>
      <c r="D98" s="487"/>
      <c r="E98" s="487"/>
      <c r="F98" s="487"/>
      <c r="G98" s="487"/>
    </row>
    <row r="99" spans="1:7">
      <c r="A99" s="477">
        <v>5</v>
      </c>
      <c r="B99" s="500" t="s">
        <v>1701</v>
      </c>
      <c r="C99" s="501"/>
      <c r="D99" s="476"/>
      <c r="E99" s="476"/>
      <c r="F99" s="476"/>
      <c r="G99" s="476"/>
    </row>
    <row r="100" spans="1:7" ht="42.75">
      <c r="A100" s="462">
        <v>5.0999999999999996</v>
      </c>
      <c r="B100" s="464" t="s">
        <v>1702</v>
      </c>
      <c r="C100" s="265" t="s">
        <v>1703</v>
      </c>
      <c r="D100" s="482" t="s">
        <v>1704</v>
      </c>
      <c r="E100" s="482" t="s">
        <v>1704</v>
      </c>
      <c r="F100" s="482" t="s">
        <v>1704</v>
      </c>
      <c r="G100" s="482" t="s">
        <v>1704</v>
      </c>
    </row>
    <row r="101" spans="1:7">
      <c r="A101" s="462"/>
      <c r="B101" s="464"/>
      <c r="C101" s="265" t="s">
        <v>1705</v>
      </c>
      <c r="D101" s="482" t="s">
        <v>1706</v>
      </c>
      <c r="E101" s="482" t="s">
        <v>1706</v>
      </c>
      <c r="F101" s="482" t="s">
        <v>1706</v>
      </c>
      <c r="G101" s="482" t="s">
        <v>1706</v>
      </c>
    </row>
    <row r="102" spans="1:7">
      <c r="A102" s="462"/>
      <c r="B102" s="464" t="s">
        <v>1707</v>
      </c>
      <c r="C102" s="265"/>
      <c r="D102" s="482"/>
      <c r="E102" s="482"/>
      <c r="F102" s="482"/>
      <c r="G102" s="482"/>
    </row>
    <row r="103" spans="1:7">
      <c r="A103" s="462"/>
      <c r="B103" s="464" t="s">
        <v>1708</v>
      </c>
      <c r="C103" s="265"/>
      <c r="D103" s="482"/>
      <c r="E103" s="482"/>
      <c r="F103" s="482"/>
      <c r="G103" s="482"/>
    </row>
    <row r="104" spans="1:7">
      <c r="A104" s="462"/>
      <c r="B104" s="464"/>
      <c r="C104" s="265"/>
      <c r="D104" s="480"/>
      <c r="E104" s="480"/>
      <c r="F104" s="480"/>
      <c r="G104" s="480"/>
    </row>
    <row r="105" spans="1:7" ht="57">
      <c r="A105" s="462"/>
      <c r="B105" s="464" t="s">
        <v>1709</v>
      </c>
      <c r="C105" s="265"/>
      <c r="D105" s="480"/>
      <c r="E105" s="480"/>
      <c r="F105" s="480"/>
      <c r="G105" s="480"/>
    </row>
    <row r="106" spans="1:7">
      <c r="A106" s="462"/>
      <c r="B106" s="464"/>
      <c r="C106" s="265"/>
      <c r="D106" s="480"/>
      <c r="E106" s="480"/>
      <c r="F106" s="480"/>
      <c r="G106" s="480"/>
    </row>
    <row r="107" spans="1:7">
      <c r="A107" s="462"/>
      <c r="B107" s="470" t="s">
        <v>1710</v>
      </c>
      <c r="C107" s="265"/>
      <c r="D107" s="480"/>
      <c r="E107" s="480"/>
      <c r="F107" s="480"/>
      <c r="G107" s="480"/>
    </row>
    <row r="108" spans="1:7" ht="85.5">
      <c r="A108" s="462"/>
      <c r="B108" s="463" t="s">
        <v>1711</v>
      </c>
      <c r="C108" s="265"/>
      <c r="D108" s="480"/>
      <c r="E108" s="480"/>
      <c r="F108" s="480"/>
      <c r="G108" s="480"/>
    </row>
    <row r="109" spans="1:7" ht="15.75" thickBot="1">
      <c r="A109" s="471"/>
      <c r="B109" s="472"/>
      <c r="C109" s="502"/>
      <c r="D109" s="480"/>
      <c r="E109" s="480"/>
      <c r="F109" s="480"/>
      <c r="G109" s="480"/>
    </row>
    <row r="110" spans="1:7">
      <c r="A110" s="477">
        <v>6</v>
      </c>
      <c r="B110" s="500" t="s">
        <v>1712</v>
      </c>
      <c r="C110" s="501"/>
      <c r="D110" s="476"/>
      <c r="E110" s="476"/>
      <c r="F110" s="476"/>
      <c r="G110" s="476"/>
    </row>
    <row r="111" spans="1:7" ht="28.5">
      <c r="A111" s="462">
        <v>6.1</v>
      </c>
      <c r="B111" s="464" t="s">
        <v>1713</v>
      </c>
      <c r="C111" s="265" t="s">
        <v>1714</v>
      </c>
      <c r="D111" s="485"/>
      <c r="E111" s="485"/>
      <c r="F111" s="485"/>
      <c r="G111" s="485"/>
    </row>
    <row r="112" spans="1:7">
      <c r="A112" s="462"/>
      <c r="B112" s="470"/>
      <c r="C112" s="265"/>
      <c r="D112" s="482" t="s">
        <v>1715</v>
      </c>
      <c r="E112" s="482" t="s">
        <v>1716</v>
      </c>
      <c r="F112" s="482" t="s">
        <v>2831</v>
      </c>
      <c r="G112" s="482" t="s">
        <v>1716</v>
      </c>
    </row>
    <row r="113" spans="1:7">
      <c r="A113" s="462"/>
      <c r="B113" s="470" t="s">
        <v>1717</v>
      </c>
      <c r="C113" s="265"/>
      <c r="D113" s="482" t="s">
        <v>1718</v>
      </c>
      <c r="E113" s="482" t="s">
        <v>1718</v>
      </c>
      <c r="F113" s="482" t="s">
        <v>1718</v>
      </c>
      <c r="G113" s="482" t="s">
        <v>1718</v>
      </c>
    </row>
    <row r="114" spans="1:7" ht="85.5">
      <c r="A114" s="462"/>
      <c r="B114" s="463" t="s">
        <v>1719</v>
      </c>
      <c r="C114" s="265"/>
      <c r="D114" s="482" t="s">
        <v>1720</v>
      </c>
      <c r="E114" s="482" t="s">
        <v>1720</v>
      </c>
      <c r="F114" s="482" t="s">
        <v>1720</v>
      </c>
      <c r="G114" s="482" t="s">
        <v>1720</v>
      </c>
    </row>
    <row r="115" spans="1:7">
      <c r="A115" s="462"/>
      <c r="B115" s="463"/>
      <c r="C115" s="265"/>
      <c r="D115" s="482" t="s">
        <v>1721</v>
      </c>
      <c r="E115" s="482" t="s">
        <v>1721</v>
      </c>
      <c r="F115" s="482" t="s">
        <v>1721</v>
      </c>
      <c r="G115" s="482" t="s">
        <v>1721</v>
      </c>
    </row>
    <row r="116" spans="1:7" ht="28.5">
      <c r="A116" s="462">
        <v>6.2</v>
      </c>
      <c r="B116" s="464" t="s">
        <v>1722</v>
      </c>
      <c r="C116" s="265" t="s">
        <v>1714</v>
      </c>
      <c r="D116" s="482" t="s">
        <v>1723</v>
      </c>
      <c r="E116" s="482" t="s">
        <v>1723</v>
      </c>
      <c r="F116" s="482" t="s">
        <v>1723</v>
      </c>
      <c r="G116" s="482" t="s">
        <v>1723</v>
      </c>
    </row>
    <row r="117" spans="1:7">
      <c r="A117" s="462"/>
      <c r="B117" s="463"/>
      <c r="C117" s="265"/>
      <c r="D117" s="482" t="s">
        <v>1724</v>
      </c>
      <c r="E117" s="482" t="s">
        <v>1724</v>
      </c>
      <c r="F117" s="482" t="s">
        <v>1724</v>
      </c>
      <c r="G117" s="482" t="s">
        <v>1724</v>
      </c>
    </row>
    <row r="118" spans="1:7">
      <c r="A118" s="462"/>
      <c r="B118" s="470" t="s">
        <v>1610</v>
      </c>
      <c r="C118" s="265"/>
      <c r="D118" s="482"/>
      <c r="E118" s="482"/>
      <c r="F118" s="482"/>
      <c r="G118" s="482"/>
    </row>
    <row r="119" spans="1:7" ht="57">
      <c r="A119" s="462"/>
      <c r="B119" s="463" t="s">
        <v>1725</v>
      </c>
      <c r="C119" s="265"/>
      <c r="D119" s="482"/>
      <c r="E119" s="482"/>
      <c r="F119" s="482"/>
      <c r="G119" s="482"/>
    </row>
    <row r="120" spans="1:7">
      <c r="A120" s="462"/>
      <c r="B120" s="463"/>
      <c r="C120" s="265"/>
      <c r="D120" s="482"/>
      <c r="E120" s="482"/>
      <c r="F120" s="482"/>
      <c r="G120" s="482"/>
    </row>
    <row r="121" spans="1:7" ht="28.5">
      <c r="A121" s="462"/>
      <c r="B121" s="463" t="s">
        <v>1726</v>
      </c>
      <c r="C121" s="265"/>
      <c r="D121" s="482"/>
      <c r="E121" s="482"/>
      <c r="F121" s="482"/>
      <c r="G121" s="482"/>
    </row>
    <row r="122" spans="1:7">
      <c r="A122" s="462"/>
      <c r="B122" s="464"/>
      <c r="C122" s="265"/>
      <c r="D122" s="482"/>
      <c r="E122" s="482"/>
      <c r="F122" s="482"/>
      <c r="G122" s="482"/>
    </row>
    <row r="123" spans="1:7" ht="28.5">
      <c r="A123" s="462">
        <v>6.3</v>
      </c>
      <c r="B123" s="464" t="s">
        <v>1727</v>
      </c>
      <c r="C123" s="265" t="s">
        <v>1728</v>
      </c>
      <c r="D123" s="480"/>
      <c r="E123" s="480"/>
      <c r="F123" s="480"/>
      <c r="G123" s="480"/>
    </row>
    <row r="124" spans="1:7">
      <c r="A124" s="462"/>
      <c r="B124" s="464"/>
      <c r="C124" s="265"/>
      <c r="D124" s="485"/>
      <c r="E124" s="485"/>
      <c r="F124" s="485"/>
      <c r="G124" s="485"/>
    </row>
    <row r="125" spans="1:7" ht="85.5">
      <c r="A125" s="462"/>
      <c r="B125" s="464" t="s">
        <v>1729</v>
      </c>
      <c r="C125" s="265"/>
      <c r="D125" s="485"/>
      <c r="E125" s="485"/>
      <c r="F125" s="485"/>
      <c r="G125" s="485"/>
    </row>
    <row r="126" spans="1:7">
      <c r="A126" s="462"/>
      <c r="B126" s="464"/>
      <c r="C126" s="265"/>
      <c r="D126" s="485"/>
      <c r="E126" s="485"/>
      <c r="F126" s="485"/>
      <c r="G126" s="485"/>
    </row>
    <row r="127" spans="1:7">
      <c r="A127" s="462"/>
      <c r="B127" s="463"/>
      <c r="C127" s="265"/>
      <c r="D127" s="480"/>
      <c r="E127" s="480"/>
      <c r="F127" s="480"/>
      <c r="G127" s="480"/>
    </row>
    <row r="128" spans="1:7" ht="28.5">
      <c r="A128" s="462"/>
      <c r="B128" s="463" t="s">
        <v>1730</v>
      </c>
      <c r="C128" s="265"/>
      <c r="D128" s="480"/>
      <c r="E128" s="480"/>
      <c r="F128" s="480"/>
      <c r="G128" s="480"/>
    </row>
    <row r="129" spans="1:7">
      <c r="A129" s="462"/>
      <c r="B129" s="463"/>
      <c r="C129" s="265"/>
      <c r="D129" s="480"/>
      <c r="E129" s="480"/>
      <c r="F129" s="480"/>
      <c r="G129" s="480"/>
    </row>
    <row r="130" spans="1:7" ht="42.75">
      <c r="A130" s="462">
        <v>6.4</v>
      </c>
      <c r="B130" s="464" t="s">
        <v>1731</v>
      </c>
      <c r="C130" s="265" t="s">
        <v>1732</v>
      </c>
      <c r="D130" s="485"/>
      <c r="E130" s="485"/>
      <c r="F130" s="485"/>
      <c r="G130" s="485"/>
    </row>
    <row r="131" spans="1:7">
      <c r="A131" s="462"/>
      <c r="B131" s="463"/>
      <c r="C131" s="265"/>
      <c r="D131" s="480"/>
      <c r="E131" s="480"/>
      <c r="F131" s="480"/>
      <c r="G131" s="480"/>
    </row>
    <row r="132" spans="1:7">
      <c r="A132" s="462"/>
      <c r="B132" s="470" t="s">
        <v>1610</v>
      </c>
      <c r="C132" s="265"/>
      <c r="D132" s="480"/>
      <c r="E132" s="480"/>
      <c r="F132" s="480"/>
      <c r="G132" s="480"/>
    </row>
    <row r="133" spans="1:7" ht="57">
      <c r="A133" s="462"/>
      <c r="B133" s="463" t="s">
        <v>1733</v>
      </c>
      <c r="C133" s="265"/>
      <c r="D133" s="480"/>
      <c r="E133" s="480"/>
      <c r="F133" s="480"/>
      <c r="G133" s="480"/>
    </row>
    <row r="134" spans="1:7">
      <c r="A134" s="462"/>
      <c r="B134" s="463"/>
      <c r="C134" s="265"/>
      <c r="D134" s="480"/>
      <c r="E134" s="480"/>
      <c r="F134" s="480"/>
      <c r="G134" s="480"/>
    </row>
    <row r="135" spans="1:7" ht="28.5">
      <c r="A135" s="462">
        <v>6.5</v>
      </c>
      <c r="B135" s="464" t="s">
        <v>1734</v>
      </c>
      <c r="C135" s="265" t="s">
        <v>1735</v>
      </c>
      <c r="D135" s="480"/>
      <c r="E135" s="480"/>
      <c r="F135" s="480"/>
      <c r="G135" s="480"/>
    </row>
    <row r="136" spans="1:7">
      <c r="A136" s="462"/>
      <c r="B136" s="470" t="s">
        <v>1610</v>
      </c>
      <c r="C136" s="265"/>
      <c r="D136" s="480"/>
      <c r="E136" s="480"/>
      <c r="F136" s="480"/>
      <c r="G136" s="480"/>
    </row>
    <row r="137" spans="1:7" ht="57.75" customHeight="1">
      <c r="A137" s="462"/>
      <c r="B137" s="463" t="s">
        <v>1736</v>
      </c>
      <c r="C137" s="265"/>
      <c r="D137" s="482" t="s">
        <v>1737</v>
      </c>
      <c r="E137" s="482" t="s">
        <v>1737</v>
      </c>
      <c r="F137" s="482"/>
      <c r="G137" s="482"/>
    </row>
    <row r="138" spans="1:7">
      <c r="A138" s="462"/>
      <c r="B138" s="463"/>
      <c r="C138" s="265"/>
      <c r="D138" s="482"/>
      <c r="E138" s="482"/>
      <c r="F138" s="482" t="s">
        <v>1738</v>
      </c>
      <c r="G138" s="482"/>
    </row>
    <row r="139" spans="1:7">
      <c r="A139" s="462"/>
      <c r="B139" s="463"/>
      <c r="C139" s="265"/>
      <c r="D139" s="482" t="s">
        <v>1739</v>
      </c>
      <c r="E139" s="482" t="s">
        <v>1739</v>
      </c>
      <c r="F139" s="482" t="s">
        <v>1739</v>
      </c>
      <c r="G139" s="482"/>
    </row>
    <row r="140" spans="1:7">
      <c r="A140" s="462"/>
      <c r="B140" s="463"/>
      <c r="C140" s="265"/>
      <c r="D140" s="482" t="s">
        <v>1740</v>
      </c>
      <c r="E140" s="482" t="s">
        <v>1740</v>
      </c>
      <c r="F140" s="482" t="s">
        <v>1740</v>
      </c>
      <c r="G140" s="482" t="s">
        <v>1740</v>
      </c>
    </row>
    <row r="141" spans="1:7">
      <c r="A141" s="462"/>
      <c r="B141" s="463"/>
      <c r="C141" s="265"/>
      <c r="D141" s="482" t="s">
        <v>1741</v>
      </c>
      <c r="E141" s="482" t="s">
        <v>1741</v>
      </c>
      <c r="F141" s="482" t="s">
        <v>1741</v>
      </c>
      <c r="G141" s="482" t="s">
        <v>1741</v>
      </c>
    </row>
    <row r="142" spans="1:7" ht="15.75" thickBot="1">
      <c r="A142" s="471"/>
      <c r="B142" s="472"/>
      <c r="C142" s="502"/>
      <c r="D142" s="482"/>
      <c r="E142" s="487"/>
      <c r="F142" s="487"/>
      <c r="G142" s="487"/>
    </row>
    <row r="143" spans="1:7">
      <c r="A143" s="455">
        <v>7</v>
      </c>
      <c r="B143" s="456" t="s">
        <v>1742</v>
      </c>
      <c r="C143" s="503"/>
      <c r="D143" s="504"/>
      <c r="E143" s="504"/>
      <c r="F143" s="504"/>
      <c r="G143" s="504"/>
    </row>
    <row r="144" spans="1:7">
      <c r="A144" s="505"/>
      <c r="B144" s="505"/>
      <c r="C144" s="505"/>
      <c r="D144" s="482"/>
      <c r="E144" s="482"/>
      <c r="F144" s="482"/>
      <c r="G144" s="482"/>
    </row>
    <row r="145" spans="1:7">
      <c r="A145" s="462">
        <v>7.1</v>
      </c>
      <c r="B145" s="494" t="s">
        <v>1743</v>
      </c>
      <c r="C145" s="505"/>
      <c r="D145" s="482"/>
      <c r="E145" s="482"/>
      <c r="F145" s="482"/>
      <c r="G145" s="482"/>
    </row>
    <row r="146" spans="1:7">
      <c r="A146" s="505"/>
      <c r="B146" s="506" t="s">
        <v>1610</v>
      </c>
      <c r="C146" s="505"/>
      <c r="D146" s="482" t="s">
        <v>1744</v>
      </c>
      <c r="E146" s="482" t="s">
        <v>1744</v>
      </c>
      <c r="F146" s="482" t="s">
        <v>1744</v>
      </c>
      <c r="G146" s="482" t="s">
        <v>1744</v>
      </c>
    </row>
    <row r="147" spans="1:7" ht="85.5">
      <c r="A147" s="505"/>
      <c r="B147" s="494" t="s">
        <v>1745</v>
      </c>
      <c r="C147" s="505"/>
      <c r="D147" s="482" t="s">
        <v>1746</v>
      </c>
      <c r="E147" s="482" t="s">
        <v>1746</v>
      </c>
      <c r="F147" s="482" t="s">
        <v>1746</v>
      </c>
      <c r="G147" s="482" t="s">
        <v>1746</v>
      </c>
    </row>
    <row r="148" spans="1:7">
      <c r="A148" s="505"/>
      <c r="B148" s="505"/>
      <c r="C148" s="505"/>
      <c r="D148" s="496"/>
      <c r="E148" s="496"/>
      <c r="F148" s="496"/>
      <c r="G148" s="496"/>
    </row>
    <row r="149" spans="1:7">
      <c r="A149" s="462">
        <v>7.2</v>
      </c>
      <c r="B149" s="494" t="s">
        <v>1747</v>
      </c>
      <c r="C149" s="505"/>
      <c r="D149" s="482"/>
      <c r="E149" s="482"/>
      <c r="F149" s="482"/>
      <c r="G149" s="482"/>
    </row>
    <row r="150" spans="1:7">
      <c r="A150" s="505"/>
      <c r="B150" s="506" t="s">
        <v>1610</v>
      </c>
      <c r="C150" s="505"/>
      <c r="D150" s="482" t="s">
        <v>1748</v>
      </c>
      <c r="E150" s="482" t="s">
        <v>1748</v>
      </c>
      <c r="F150" s="482" t="s">
        <v>1748</v>
      </c>
      <c r="G150" s="482" t="s">
        <v>1748</v>
      </c>
    </row>
    <row r="151" spans="1:7" ht="72" thickBot="1">
      <c r="A151" s="507"/>
      <c r="B151" s="499" t="s">
        <v>1749</v>
      </c>
      <c r="C151" s="507"/>
      <c r="D151" s="508" t="s">
        <v>1750</v>
      </c>
      <c r="E151" s="508" t="s">
        <v>1750</v>
      </c>
      <c r="F151" s="508" t="s">
        <v>1750</v>
      </c>
      <c r="G151" s="508" t="s">
        <v>1750</v>
      </c>
    </row>
  </sheetData>
  <sheetProtection algorithmName="SHA-512" hashValue="819A3/eahzoblF5XpPYsJ0G2blar1kJ4+c4NjNJRUPYvc1sVqFWb5Gy0Qktu9dmFjjsa7V5sdvvj58IGzOjlDg==" saltValue="ZIgZXQ78XRIJf2oBAoIucQ==" spinCount="100000" sheet="1" objects="1" scenarios="1"/>
  <mergeCells count="2">
    <mergeCell ref="A8:B8"/>
    <mergeCell ref="A72:B72"/>
  </mergeCells>
  <phoneticPr fontId="4"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E47" location="'1-10'!A1" display="Test case 10:"/>
    <hyperlink ref="F47" location="'1-10'!A1" display="Test case 10:"/>
    <hyperlink ref="G47" location="'1-10'!A1" display="Test case 10:"/>
    <hyperlink ref="E49" location="'1-11'!A1" display="Test case 11:"/>
    <hyperlink ref="F49" location="'1-11'!A1" display="Test case 11:"/>
    <hyperlink ref="F50" location="'1-12'!A1" display="Test case 12:"/>
    <hyperlink ref="G53" location="'1-13'!A1" display="Test case 13:"/>
    <hyperlink ref="G54" location="'1-14'!A1" display="Test case 14:"/>
    <hyperlink ref="E56" location="'1-13'!A1" display="Test case 13:"/>
    <hyperlink ref="F56" location="'1-13'!A1" display="Test case 13:"/>
    <hyperlink ref="E57" location="'1-14'!A1" display="Test case 14:"/>
    <hyperlink ref="F57" location="'1-14'!A1" display="Test case 14:"/>
    <hyperlink ref="E59" location="'1-13'!A1" display="Test case 13:"/>
    <hyperlink ref="F59" location="'1-13'!A1" display="Test case 13:"/>
    <hyperlink ref="G59" location="'1-13'!A1" display="Test case 13:"/>
    <hyperlink ref="E60" location="'1-14'!A1" display="Test case 14:"/>
    <hyperlink ref="F60" location="'1-14'!A1" display="Test case 14:"/>
    <hyperlink ref="G60" location="'1-14'!A1" display="Test case 14:"/>
    <hyperlink ref="E62" location="'1-5'!A1" display="Test case 5:"/>
    <hyperlink ref="F62" location="'1-5'!A1" display="Test case 5:"/>
    <hyperlink ref="G62" location="'1-5'!A1" display="Test case 5:"/>
    <hyperlink ref="E74" location="'2-1'!A1" display="Test case 1:"/>
    <hyperlink ref="G74" location="'2-1'!A1" display="Test case 1:"/>
    <hyperlink ref="F74" location="'2-1'!A1" display="Test case 1:"/>
    <hyperlink ref="F75" location="'2-2'!A1" display="Test case 2:"/>
    <hyperlink ref="E75" location="'2-2'!A1" display="Test case 2:"/>
    <hyperlink ref="G75" location="'2-2'!A1" display="Test case 2:"/>
    <hyperlink ref="E76" location="'2-3'!A1" display="Test case 3:"/>
    <hyperlink ref="F76" location="'2-4'!A1" display="Test case 2-4"/>
    <hyperlink ref="E85" location="'3-1'!A1" display="Test case 1:"/>
    <hyperlink ref="F85" location="'3-1'!A1" display="Test case 1:"/>
    <hyperlink ref="G85" location="'3-1'!A1" display="Test case 1:"/>
    <hyperlink ref="F86" location="'3-2'!A1" display="Test case 2:"/>
    <hyperlink ref="F87" location="'3-3'!A1" display="Test case 3:"/>
    <hyperlink ref="G86" location="'3-2'!A1" display="Test case 2:"/>
    <hyperlink ref="G87" location="'3-3'!A1" display="Test case 3:"/>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0" location="'6-2a'!A1" display="Test case 2a:"/>
    <hyperlink ref="E151" location="'6-2b'!A1" display="Test case 2b:"/>
    <hyperlink ref="E146" location="'6-1a'!A1" display="Test case 1a:"/>
    <hyperlink ref="F146" location="'6-1a'!A1" display="Test case 1a:"/>
    <hyperlink ref="G146" location="'6-2b'!A1" display="Test case 2b:"/>
    <hyperlink ref="F150" location="'6-2a'!A1" display="Test case 2a:"/>
    <hyperlink ref="F151" location="'6-2b'!A1" display="Test case 2b:"/>
    <hyperlink ref="G150" location="'6-2a'!A1" display="Test case 2a:"/>
    <hyperlink ref="G151" location="'6-2b'!A1" display="Test case 2b:"/>
    <hyperlink ref="E137" location="'5D-1'!A1" display="Case 1:"/>
    <hyperlink ref="E112" location="'5B&amp;C-1'!A1" display="Case 1:"/>
    <hyperlink ref="E115" location="'5B&amp;C-5'!A1" display="Case 5: "/>
    <hyperlink ref="G112" location="'5B&amp;C-1'!A1" display="Case 1:"/>
    <hyperlink ref="F112" location="'5B&amp;C-1'!A1" display="Case 1:"/>
    <hyperlink ref="F77" location="'2-5'!A1" display="Test case 2-5"/>
    <hyperlink ref="F78" location="'2-6'!A1" display="Test case 2-6"/>
    <hyperlink ref="E78" location="'2-6'!A1" display="Test case 2-6"/>
    <hyperlink ref="E77" location="'2-5'!A1" display="Test case 2-5"/>
    <hyperlink ref="G77" location="'2-5'!A1" display="Test case 2-5"/>
    <hyperlink ref="G78" location="'2-6'!A1" display="Test case 2-6"/>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10'!A1" display="Test case 10:"/>
    <hyperlink ref="D49" location="'1-11'!A1" display="Test case 11:"/>
    <hyperlink ref="D56" location="'1-13'!A1" display="Test case 13:"/>
    <hyperlink ref="D57" location="'1-14'!A1" display="Test case 14:"/>
    <hyperlink ref="D59" location="'1-13'!A1" display="Test case 13:"/>
    <hyperlink ref="D60" location="'1-14'!A1" display="Test case 14:"/>
    <hyperlink ref="D62" location="'1-5'!A1" display="Test case 5:"/>
    <hyperlink ref="D74" location="'2-1'!A1" display="Test case 1:"/>
    <hyperlink ref="D75" location="'2-2'!A1" display="Test case 2:"/>
    <hyperlink ref="D76" location="'2-3'!A1" display="Test case 3:"/>
    <hyperlink ref="D85" location="'3-1'!A1" display="Test case 1:"/>
    <hyperlink ref="D100" location="'4-1'!A1" display="Test case 1:"/>
    <hyperlink ref="D101" location="'4-2'!A1" display="Test case 2:"/>
    <hyperlink ref="D150" location="'6-2a'!A1" display="Test case 2a:"/>
    <hyperlink ref="D151" location="'6-2b'!A1" display="Test case 2b:"/>
    <hyperlink ref="D146" location="'6-1a'!A1" display="Test case 1a:"/>
    <hyperlink ref="D147" location="'6-1b'!A1" display="Test case 6-1b"/>
    <hyperlink ref="D137" location="'5D-1'!A1" display="Case 1:"/>
    <hyperlink ref="D112" location="'5B&amp;C-1'!A1" display="Case 1:"/>
    <hyperlink ref="D78" location="'2-6'!A1" display="Test case 2-6"/>
    <hyperlink ref="D77" location="'2-5'!A1" display="Test case 2-5"/>
    <hyperlink ref="F38" location="'1-16'!A1" display="Test case 1-16:"/>
    <hyperlink ref="F39" location="'1-17'!A1" display="Test case 1-17:"/>
    <hyperlink ref="G38" location="'1-16'!A1" display="Test case 1-16:"/>
    <hyperlink ref="G39" location="'1-17'!A1" display="Test case 1-17:"/>
    <hyperlink ref="D53" location="'1-15'!A1" display="Test case 1-15:"/>
    <hyperlink ref="E147" location="'6-1b'!A1" display="Test case 6-1b"/>
    <hyperlink ref="F147" location="'6-1b'!A1" display="Test case 6-1b"/>
    <hyperlink ref="G147" location="'6-1b'!A1" display="Test case 6-1b"/>
    <hyperlink ref="F113" location="'5B&amp;C-3'!A1" display="Case 3: "/>
    <hyperlink ref="D114" location="'5B&amp;C-4'!A1" display="Test case 5B&amp;C-4: "/>
    <hyperlink ref="E114" location="'5B&amp;C-4'!A1" display="Test case 5B&amp;C-4: "/>
    <hyperlink ref="F114" location="'5B&amp;C-4'!A1" display="Test case 5B&amp;C-4: "/>
    <hyperlink ref="G114" location="'5B&amp;C-4'!A1" display="Test case 5B&amp;C-4: "/>
    <hyperlink ref="D115" location="'5B&amp;C-5'!A1" display="Case 5: "/>
    <hyperlink ref="F115" location="'5B&amp;C-5'!A1" display="Case 5: "/>
    <hyperlink ref="G115" location="'5B&amp;C-5'!A1" display="Case 5: "/>
    <hyperlink ref="D116" location="'5B&amp;C-6a'!A1" display="Test case 5B&amp;C-6a: "/>
    <hyperlink ref="E116" location="'5B&amp;C-6a'!A1" display="Test case 5B&amp;C-6a: "/>
    <hyperlink ref="F116" location="'5B&amp;C-6a'!A1" display="Test case 5B&amp;C-6a: "/>
    <hyperlink ref="G116" location="'5B&amp;C-6a'!A1" display="Test case 5B&amp;C-6a: "/>
    <hyperlink ref="D117" location="'5B&amp;C-6b'!A1" display="Test case 5B&amp;C-6b: "/>
    <hyperlink ref="E117" location="'5B&amp;C-6b'!A1" display="Test case 5B&amp;C-6b: "/>
    <hyperlink ref="F117" location="'5B&amp;C-6b'!A1" display="Test case 5B&amp;C-6b: "/>
    <hyperlink ref="G117" location="'5B&amp;C-6b'!A1" display="Test case 5B&amp;C-6b: "/>
    <hyperlink ref="F138" location="'5D-2'!A1" display="Case 2: "/>
    <hyperlink ref="E139" location="'5D-4'!A1" display="Test case 5D-4: "/>
    <hyperlink ref="F139" location="'5D-4'!A1" display="Test case 5D-4: "/>
    <hyperlink ref="D139" location="'5D-4'!A1" display="Test case 5D-4: "/>
    <hyperlink ref="D140" location="'5D-5a'!A1" display="Test case 5D-5a: "/>
    <hyperlink ref="D141" location="'5D-5b'!A1" display="Test case 5D-5b: "/>
    <hyperlink ref="E140" location="'5D-5a'!A1" display="Test case 5D-5a: "/>
    <hyperlink ref="E141" location="'5D-5b'!A1" display="Test case 5D-5b: "/>
    <hyperlink ref="F140" location="'5D-5a'!A1" display="Test case 5D-5a: "/>
    <hyperlink ref="F141" location="'5D-5b'!A1" display="Test case 5D-5b: "/>
    <hyperlink ref="G140" location="'5D-5a'!A1" display="Test case 5D-5a: "/>
    <hyperlink ref="G141" location="'5D-5b'!A1" display="Test case 5D-5b: "/>
    <hyperlink ref="G113" location="'5B&amp;C-3'!A1" display="Case 3: "/>
    <hyperlink ref="E113" location="'5B&amp;C-3'!A1" display="Case 3: "/>
    <hyperlink ref="D113" location="'5B&amp;C-3'!A1" display="Case 3: "/>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zoomScale="85" zoomScaleNormal="85" workbookViewId="0">
      <selection activeCell="R16" sqref="R16"/>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16384" width="9.140625" style="107"/>
  </cols>
  <sheetData>
    <row r="1" spans="1:41" s="29" customFormat="1" ht="18">
      <c r="A1" s="929" t="s">
        <v>2512</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2511</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930" t="s">
        <v>2412</v>
      </c>
      <c r="B4" s="930"/>
      <c r="C4" s="930"/>
      <c r="D4" s="930"/>
      <c r="E4" s="930"/>
      <c r="F4" s="930"/>
      <c r="G4" s="930"/>
      <c r="H4" s="930"/>
      <c r="I4" s="930"/>
      <c r="J4" s="930"/>
      <c r="K4" s="930"/>
      <c r="L4" s="930"/>
    </row>
    <row r="5" spans="1:41" s="29" customFormat="1" ht="15">
      <c r="A5" s="678"/>
      <c r="B5" s="678"/>
      <c r="C5" s="678"/>
      <c r="D5" s="678"/>
      <c r="E5" s="678"/>
      <c r="F5" s="678"/>
      <c r="G5" s="678"/>
      <c r="H5" s="678"/>
      <c r="I5" s="678"/>
      <c r="J5" s="675"/>
      <c r="K5" s="675"/>
      <c r="L5" s="675"/>
      <c r="M5" s="675"/>
      <c r="N5" s="675"/>
      <c r="O5" s="675"/>
      <c r="P5" s="675"/>
      <c r="Q5" s="675"/>
      <c r="R5" s="675"/>
      <c r="S5" s="675"/>
      <c r="T5" s="675"/>
      <c r="U5" s="1"/>
      <c r="V5" s="1"/>
      <c r="W5" s="1"/>
      <c r="X5" s="1"/>
      <c r="Y5" s="1"/>
      <c r="Z5" s="1"/>
      <c r="AA5" s="1"/>
      <c r="AB5" s="1"/>
      <c r="AC5" s="1"/>
      <c r="AD5" s="1"/>
      <c r="AE5" s="1"/>
      <c r="AF5" s="1"/>
      <c r="AG5" s="1"/>
      <c r="AH5" s="1"/>
      <c r="AI5" s="1"/>
      <c r="AJ5" s="1"/>
      <c r="AK5" s="1"/>
      <c r="AL5" s="1"/>
      <c r="AM5" s="1"/>
      <c r="AN5" s="1"/>
      <c r="AO5" s="1"/>
    </row>
    <row r="6" spans="1:41" s="77" customFormat="1" ht="15">
      <c r="A6" s="930" t="s">
        <v>2200</v>
      </c>
      <c r="B6" s="930"/>
      <c r="C6" s="930"/>
      <c r="D6" s="930"/>
      <c r="E6" s="930"/>
      <c r="F6" s="930"/>
      <c r="G6" s="930"/>
      <c r="H6" s="930"/>
      <c r="I6" s="930"/>
      <c r="J6" s="930"/>
      <c r="K6" s="930" t="s">
        <v>2195</v>
      </c>
      <c r="L6" s="930"/>
      <c r="M6" s="930"/>
      <c r="N6" s="930"/>
      <c r="O6" s="930"/>
      <c r="P6" s="930"/>
      <c r="Q6" s="930"/>
      <c r="R6" s="930"/>
      <c r="S6" s="930"/>
      <c r="T6" s="930"/>
      <c r="U6" s="930" t="s">
        <v>2196</v>
      </c>
      <c r="V6" s="930"/>
      <c r="W6" s="930"/>
      <c r="X6" s="930"/>
      <c r="Y6" s="930"/>
      <c r="Z6" s="930"/>
      <c r="AA6" s="930"/>
      <c r="AB6" s="930"/>
      <c r="AC6" s="930"/>
      <c r="AD6" s="75"/>
      <c r="AE6" s="930" t="s">
        <v>2197</v>
      </c>
      <c r="AF6" s="930"/>
      <c r="AG6" s="930"/>
      <c r="AH6" s="930"/>
      <c r="AI6" s="930"/>
      <c r="AJ6" s="930"/>
      <c r="AK6" s="930"/>
      <c r="AL6" s="930"/>
      <c r="AM6" s="930"/>
      <c r="AN6" s="930"/>
      <c r="AO6" s="930"/>
    </row>
    <row r="7" spans="1:41" s="658" customFormat="1" ht="15.75">
      <c r="A7" s="656"/>
      <c r="B7" s="656"/>
      <c r="C7" s="656"/>
      <c r="D7" s="656"/>
      <c r="E7" s="656"/>
      <c r="F7" s="656"/>
      <c r="G7" s="656"/>
      <c r="H7" s="656"/>
      <c r="I7" s="657"/>
      <c r="K7" s="656"/>
      <c r="L7" s="656"/>
      <c r="M7" s="656"/>
      <c r="N7" s="656"/>
      <c r="O7" s="656"/>
      <c r="P7" s="656"/>
      <c r="Q7" s="656"/>
      <c r="R7" s="656"/>
      <c r="S7" s="657"/>
      <c r="U7" s="656"/>
      <c r="V7" s="656"/>
      <c r="W7" s="656"/>
      <c r="X7" s="656"/>
      <c r="Y7" s="656"/>
      <c r="Z7" s="656"/>
      <c r="AA7" s="656"/>
      <c r="AB7" s="656"/>
      <c r="AC7" s="657"/>
      <c r="AE7" s="656"/>
      <c r="AF7" s="656"/>
      <c r="AG7" s="656"/>
      <c r="AH7" s="656"/>
      <c r="AI7" s="656"/>
      <c r="AJ7" s="656"/>
      <c r="AK7" s="656"/>
      <c r="AL7" s="656"/>
      <c r="AM7" s="656"/>
      <c r="AN7" s="656"/>
      <c r="AO7" s="657"/>
    </row>
    <row r="8" spans="1:41" s="658" customFormat="1" thickBot="1"/>
    <row r="9" spans="1:41" s="82" customFormat="1" thickBot="1">
      <c r="A9" s="1005" t="s">
        <v>2238</v>
      </c>
      <c r="B9" s="1006"/>
      <c r="C9" s="1006"/>
      <c r="D9" s="1006"/>
      <c r="E9" s="1006"/>
      <c r="F9" s="1006"/>
      <c r="G9" s="1006"/>
      <c r="H9" s="1007"/>
      <c r="J9" s="80"/>
      <c r="K9" s="1005" t="s">
        <v>2239</v>
      </c>
      <c r="L9" s="1006"/>
      <c r="M9" s="1006"/>
      <c r="N9" s="1006"/>
      <c r="O9" s="1006"/>
      <c r="P9" s="1006"/>
      <c r="Q9" s="1006"/>
      <c r="R9" s="1007"/>
      <c r="S9" s="80"/>
      <c r="T9" s="80"/>
      <c r="U9" s="1005" t="s">
        <v>2240</v>
      </c>
      <c r="V9" s="1006"/>
      <c r="W9" s="1006"/>
      <c r="X9" s="1006"/>
      <c r="Y9" s="1006"/>
      <c r="Z9" s="1006"/>
      <c r="AA9" s="1006"/>
      <c r="AB9" s="1007"/>
      <c r="AC9" s="80"/>
      <c r="AD9" s="80"/>
      <c r="AE9" s="1005" t="s">
        <v>2241</v>
      </c>
      <c r="AF9" s="1006"/>
      <c r="AG9" s="1006"/>
      <c r="AH9" s="1006"/>
      <c r="AI9" s="1006"/>
      <c r="AJ9" s="1006"/>
      <c r="AK9" s="1006"/>
      <c r="AL9" s="1006"/>
      <c r="AM9" s="1006"/>
      <c r="AN9" s="1007"/>
      <c r="AO9" s="80"/>
    </row>
    <row r="10" spans="1:41" s="82" customFormat="1" ht="32.25" thickBot="1">
      <c r="A10" s="972" t="s">
        <v>428</v>
      </c>
      <c r="B10" s="973"/>
      <c r="C10" s="973"/>
      <c r="D10" s="974"/>
      <c r="E10" s="975" t="s">
        <v>429</v>
      </c>
      <c r="F10" s="976"/>
      <c r="G10" s="973"/>
      <c r="H10" s="977"/>
      <c r="I10" s="83" t="s">
        <v>2385</v>
      </c>
      <c r="J10" s="80"/>
      <c r="K10" s="978" t="s">
        <v>428</v>
      </c>
      <c r="L10" s="958"/>
      <c r="M10" s="958"/>
      <c r="N10" s="979"/>
      <c r="O10" s="956" t="s">
        <v>429</v>
      </c>
      <c r="P10" s="957"/>
      <c r="Q10" s="958"/>
      <c r="R10" s="959"/>
      <c r="S10" s="83" t="s">
        <v>2383</v>
      </c>
      <c r="T10" s="80"/>
      <c r="U10" s="978" t="s">
        <v>428</v>
      </c>
      <c r="V10" s="958"/>
      <c r="W10" s="958"/>
      <c r="X10" s="979"/>
      <c r="Y10" s="956" t="s">
        <v>429</v>
      </c>
      <c r="Z10" s="957"/>
      <c r="AA10" s="958"/>
      <c r="AB10" s="959"/>
      <c r="AC10" s="83" t="s">
        <v>2385</v>
      </c>
      <c r="AD10" s="80"/>
      <c r="AE10" s="978" t="s">
        <v>428</v>
      </c>
      <c r="AF10" s="958"/>
      <c r="AG10" s="958"/>
      <c r="AH10" s="979"/>
      <c r="AI10" s="979"/>
      <c r="AJ10" s="956" t="s">
        <v>2242</v>
      </c>
      <c r="AK10" s="957"/>
      <c r="AL10" s="958"/>
      <c r="AM10" s="958"/>
      <c r="AN10" s="959"/>
      <c r="AO10" s="83" t="s">
        <v>2383</v>
      </c>
    </row>
    <row r="11" spans="1:41" s="82" customFormat="1" ht="63.75" thickBot="1">
      <c r="A11" s="684" t="s">
        <v>2243</v>
      </c>
      <c r="B11" s="90" t="s">
        <v>304</v>
      </c>
      <c r="C11" s="90" t="s">
        <v>434</v>
      </c>
      <c r="D11" s="90" t="s">
        <v>2244</v>
      </c>
      <c r="E11" s="91" t="s">
        <v>436</v>
      </c>
      <c r="F11" s="90" t="s">
        <v>304</v>
      </c>
      <c r="G11" s="90" t="s">
        <v>434</v>
      </c>
      <c r="H11" s="92" t="s">
        <v>437</v>
      </c>
      <c r="I11" s="700" t="s">
        <v>2036</v>
      </c>
      <c r="J11" s="80"/>
      <c r="K11" s="684" t="s">
        <v>2243</v>
      </c>
      <c r="L11" s="90" t="s">
        <v>304</v>
      </c>
      <c r="M11" s="90" t="s">
        <v>434</v>
      </c>
      <c r="N11" s="90" t="s">
        <v>2244</v>
      </c>
      <c r="O11" s="91" t="s">
        <v>436</v>
      </c>
      <c r="P11" s="90" t="s">
        <v>304</v>
      </c>
      <c r="Q11" s="90" t="s">
        <v>434</v>
      </c>
      <c r="R11" s="92" t="s">
        <v>437</v>
      </c>
      <c r="S11" s="700" t="s">
        <v>2036</v>
      </c>
      <c r="T11" s="80"/>
      <c r="U11" s="701" t="s">
        <v>436</v>
      </c>
      <c r="V11" s="702" t="s">
        <v>304</v>
      </c>
      <c r="W11" s="702" t="s">
        <v>2245</v>
      </c>
      <c r="X11" s="703" t="s">
        <v>437</v>
      </c>
      <c r="Y11" s="704" t="s">
        <v>436</v>
      </c>
      <c r="Z11" s="702" t="s">
        <v>304</v>
      </c>
      <c r="AA11" s="702" t="s">
        <v>2245</v>
      </c>
      <c r="AB11" s="705" t="s">
        <v>437</v>
      </c>
      <c r="AC11" s="700" t="s">
        <v>2036</v>
      </c>
      <c r="AD11" s="80"/>
      <c r="AE11" s="707" t="s">
        <v>2246</v>
      </c>
      <c r="AF11" s="702" t="s">
        <v>2247</v>
      </c>
      <c r="AG11" s="702" t="s">
        <v>304</v>
      </c>
      <c r="AH11" s="703" t="s">
        <v>341</v>
      </c>
      <c r="AI11" s="702" t="s">
        <v>2248</v>
      </c>
      <c r="AJ11" s="708" t="s">
        <v>444</v>
      </c>
      <c r="AK11" s="702" t="s">
        <v>2247</v>
      </c>
      <c r="AL11" s="702" t="s">
        <v>304</v>
      </c>
      <c r="AM11" s="702" t="s">
        <v>341</v>
      </c>
      <c r="AN11" s="709" t="s">
        <v>446</v>
      </c>
      <c r="AO11" s="700" t="s">
        <v>2036</v>
      </c>
    </row>
    <row r="12" spans="1:41" s="82" customFormat="1" ht="15.75">
      <c r="A12" s="542">
        <v>1</v>
      </c>
      <c r="B12" s="710">
        <v>11510</v>
      </c>
      <c r="C12" s="710">
        <v>3</v>
      </c>
      <c r="D12" s="710">
        <v>3</v>
      </c>
      <c r="E12" s="711"/>
      <c r="F12" s="710"/>
      <c r="G12" s="710"/>
      <c r="H12" s="712"/>
      <c r="I12" s="998"/>
      <c r="J12" s="80"/>
      <c r="K12" s="542">
        <v>1</v>
      </c>
      <c r="L12" s="710">
        <v>11510</v>
      </c>
      <c r="M12" s="710">
        <v>3</v>
      </c>
      <c r="N12" s="710">
        <v>3</v>
      </c>
      <c r="O12" s="711"/>
      <c r="P12" s="710"/>
      <c r="Q12" s="710"/>
      <c r="R12" s="712"/>
      <c r="S12" s="998"/>
      <c r="T12" s="80"/>
      <c r="U12" s="542">
        <v>1</v>
      </c>
      <c r="V12" s="710">
        <v>11510</v>
      </c>
      <c r="W12" s="710">
        <v>5</v>
      </c>
      <c r="X12" s="710">
        <v>5</v>
      </c>
      <c r="Y12" s="711"/>
      <c r="Z12" s="710"/>
      <c r="AA12" s="710"/>
      <c r="AB12" s="712"/>
      <c r="AC12" s="998"/>
      <c r="AD12" s="80"/>
      <c r="AE12" s="818" t="s">
        <v>2391</v>
      </c>
      <c r="AF12" s="685">
        <v>5</v>
      </c>
      <c r="AG12" s="690">
        <v>11510</v>
      </c>
      <c r="AH12" s="685">
        <v>1</v>
      </c>
      <c r="AI12" s="686">
        <v>0</v>
      </c>
      <c r="AJ12" s="129"/>
      <c r="AK12" s="685"/>
      <c r="AL12" s="685"/>
      <c r="AM12" s="685"/>
      <c r="AN12" s="688"/>
      <c r="AO12" s="998"/>
    </row>
    <row r="13" spans="1:41" s="82" customFormat="1" thickBot="1">
      <c r="A13" s="679"/>
      <c r="B13" s="680"/>
      <c r="C13" s="680"/>
      <c r="D13" s="680"/>
      <c r="E13" s="995" t="s">
        <v>2386</v>
      </c>
      <c r="F13" s="996"/>
      <c r="G13" s="996"/>
      <c r="H13" s="997"/>
      <c r="I13" s="961"/>
      <c r="J13" s="80"/>
      <c r="K13" s="810"/>
      <c r="L13" s="811"/>
      <c r="M13" s="811"/>
      <c r="N13" s="811"/>
      <c r="O13" s="995" t="s">
        <v>2386</v>
      </c>
      <c r="P13" s="996"/>
      <c r="Q13" s="996"/>
      <c r="R13" s="997"/>
      <c r="S13" s="961"/>
      <c r="T13" s="80"/>
      <c r="U13" s="810"/>
      <c r="V13" s="811"/>
      <c r="W13" s="811"/>
      <c r="X13" s="811"/>
      <c r="Y13" s="995" t="s">
        <v>2386</v>
      </c>
      <c r="Z13" s="996"/>
      <c r="AA13" s="996"/>
      <c r="AB13" s="997"/>
      <c r="AC13" s="961"/>
      <c r="AD13" s="80"/>
      <c r="AE13" s="818" t="s">
        <v>2390</v>
      </c>
      <c r="AF13" s="685">
        <v>4</v>
      </c>
      <c r="AG13" s="817">
        <v>11510</v>
      </c>
      <c r="AH13" s="685">
        <v>1</v>
      </c>
      <c r="AI13" s="686">
        <v>0</v>
      </c>
      <c r="AJ13" s="129"/>
      <c r="AK13" s="685"/>
      <c r="AL13" s="685"/>
      <c r="AM13" s="685"/>
      <c r="AN13" s="688"/>
      <c r="AO13" s="960"/>
    </row>
    <row r="14" spans="1:41" s="82" customFormat="1">
      <c r="A14" s="103"/>
      <c r="B14" s="103"/>
      <c r="C14" s="103"/>
      <c r="D14" s="103"/>
      <c r="E14" s="103"/>
      <c r="F14" s="103"/>
      <c r="G14" s="103"/>
      <c r="H14" s="103"/>
      <c r="I14" s="103"/>
      <c r="J14" s="80"/>
      <c r="K14" s="103"/>
      <c r="L14" s="103"/>
      <c r="M14" s="103"/>
      <c r="N14" s="103"/>
      <c r="O14" s="103"/>
      <c r="P14" s="103"/>
      <c r="Q14" s="103"/>
      <c r="R14" s="103"/>
      <c r="S14" s="103"/>
      <c r="T14" s="80"/>
      <c r="U14" s="103"/>
      <c r="V14" s="103"/>
      <c r="W14" s="103"/>
      <c r="X14" s="103"/>
      <c r="Y14" s="103"/>
      <c r="Z14" s="103"/>
      <c r="AA14" s="103"/>
      <c r="AB14" s="103"/>
      <c r="AC14" s="103"/>
      <c r="AD14" s="80"/>
      <c r="AE14" s="818" t="s">
        <v>2389</v>
      </c>
      <c r="AF14" s="685">
        <v>3</v>
      </c>
      <c r="AG14" s="817">
        <v>11510</v>
      </c>
      <c r="AH14" s="685">
        <v>1</v>
      </c>
      <c r="AI14" s="686">
        <v>0</v>
      </c>
      <c r="AJ14" s="129"/>
      <c r="AK14" s="685"/>
      <c r="AL14" s="685"/>
      <c r="AM14" s="685"/>
      <c r="AN14" s="688"/>
      <c r="AO14" s="960"/>
    </row>
    <row r="15" spans="1:41" s="82" customFormat="1">
      <c r="A15" s="103"/>
      <c r="B15" s="103"/>
      <c r="C15" s="103"/>
      <c r="D15" s="103"/>
      <c r="E15" s="103"/>
      <c r="F15" s="103"/>
      <c r="G15" s="103"/>
      <c r="H15" s="103"/>
      <c r="I15" s="103"/>
      <c r="J15" s="80"/>
      <c r="K15" s="103"/>
      <c r="L15" s="103"/>
      <c r="M15" s="103"/>
      <c r="N15" s="103"/>
      <c r="O15" s="103"/>
      <c r="P15" s="103"/>
      <c r="Q15" s="103"/>
      <c r="R15" s="103"/>
      <c r="S15" s="103"/>
      <c r="T15" s="80"/>
      <c r="U15" s="103"/>
      <c r="V15" s="103"/>
      <c r="W15" s="103"/>
      <c r="X15" s="103"/>
      <c r="Y15" s="103"/>
      <c r="Z15" s="103"/>
      <c r="AA15" s="103"/>
      <c r="AB15" s="103"/>
      <c r="AC15" s="103"/>
      <c r="AD15" s="80"/>
      <c r="AE15" s="818" t="s">
        <v>2388</v>
      </c>
      <c r="AF15" s="685">
        <v>2</v>
      </c>
      <c r="AG15" s="817">
        <v>11510</v>
      </c>
      <c r="AH15" s="685">
        <v>1</v>
      </c>
      <c r="AI15" s="686">
        <v>0</v>
      </c>
      <c r="AJ15" s="129"/>
      <c r="AK15" s="685"/>
      <c r="AL15" s="685"/>
      <c r="AM15" s="685"/>
      <c r="AN15" s="688"/>
      <c r="AO15" s="960"/>
    </row>
    <row r="16" spans="1:41" s="82" customFormat="1">
      <c r="A16" s="103"/>
      <c r="B16" s="103"/>
      <c r="C16" s="103"/>
      <c r="D16" s="103"/>
      <c r="E16" s="103"/>
      <c r="F16" s="103"/>
      <c r="G16" s="103"/>
      <c r="H16" s="103"/>
      <c r="I16" s="103"/>
      <c r="J16" s="80"/>
      <c r="K16" s="103"/>
      <c r="L16" s="103"/>
      <c r="M16" s="103"/>
      <c r="N16" s="103"/>
      <c r="O16" s="103"/>
      <c r="P16" s="103"/>
      <c r="Q16" s="103"/>
      <c r="R16" s="103"/>
      <c r="S16" s="103"/>
      <c r="T16" s="80"/>
      <c r="U16" s="103"/>
      <c r="V16" s="103"/>
      <c r="W16" s="103"/>
      <c r="X16" s="103"/>
      <c r="Y16" s="103"/>
      <c r="Z16" s="103"/>
      <c r="AA16" s="103"/>
      <c r="AB16" s="103"/>
      <c r="AC16" s="103"/>
      <c r="AD16" s="80"/>
      <c r="AE16" s="818" t="s">
        <v>2387</v>
      </c>
      <c r="AF16" s="685">
        <v>1</v>
      </c>
      <c r="AG16" s="817">
        <v>11510</v>
      </c>
      <c r="AH16" s="685">
        <v>1</v>
      </c>
      <c r="AI16" s="686">
        <v>0</v>
      </c>
      <c r="AJ16" s="129"/>
      <c r="AK16" s="685"/>
      <c r="AL16" s="685"/>
      <c r="AM16" s="685"/>
      <c r="AN16" s="688"/>
      <c r="AO16" s="960"/>
    </row>
    <row r="17" spans="1:48" ht="17.25" thickBot="1">
      <c r="J17" s="80"/>
      <c r="T17" s="80"/>
      <c r="AD17" s="80"/>
      <c r="AE17" s="130"/>
      <c r="AF17" s="680"/>
      <c r="AG17" s="689"/>
      <c r="AH17" s="680"/>
      <c r="AI17" s="681"/>
      <c r="AJ17" s="1126" t="s">
        <v>2386</v>
      </c>
      <c r="AK17" s="1127"/>
      <c r="AL17" s="1127"/>
      <c r="AM17" s="1127"/>
      <c r="AN17" s="1128"/>
      <c r="AO17" s="961"/>
    </row>
    <row r="18" spans="1:48" s="658" customFormat="1" ht="15.75">
      <c r="A18" s="656"/>
      <c r="B18" s="656"/>
      <c r="C18" s="656"/>
      <c r="D18" s="656"/>
      <c r="E18" s="656"/>
      <c r="F18" s="656"/>
      <c r="G18" s="656"/>
      <c r="H18" s="656"/>
      <c r="I18" s="657"/>
      <c r="K18" s="656"/>
      <c r="L18" s="656"/>
      <c r="M18" s="656"/>
      <c r="N18" s="656"/>
      <c r="O18" s="656"/>
      <c r="P18" s="656"/>
      <c r="Q18" s="656"/>
      <c r="R18" s="656"/>
      <c r="S18" s="657"/>
      <c r="U18" s="656"/>
      <c r="V18" s="656"/>
      <c r="W18" s="656"/>
      <c r="X18" s="656"/>
      <c r="Y18" s="656"/>
      <c r="Z18" s="656"/>
      <c r="AA18" s="656"/>
      <c r="AB18" s="656"/>
      <c r="AC18" s="657"/>
      <c r="AE18" s="656"/>
      <c r="AF18" s="656"/>
      <c r="AG18" s="656"/>
      <c r="AH18" s="656"/>
      <c r="AI18" s="656"/>
      <c r="AJ18" s="656"/>
      <c r="AK18" s="656"/>
      <c r="AL18" s="656"/>
      <c r="AM18" s="656"/>
      <c r="AN18" s="656"/>
      <c r="AO18" s="657"/>
    </row>
    <row r="19" spans="1:48" s="658" customFormat="1" thickBot="1"/>
    <row r="20" spans="1:48" s="82" customFormat="1" thickBot="1">
      <c r="A20" s="1005" t="s">
        <v>2249</v>
      </c>
      <c r="B20" s="1006"/>
      <c r="C20" s="1006"/>
      <c r="D20" s="1006"/>
      <c r="E20" s="1006"/>
      <c r="F20" s="1006"/>
      <c r="G20" s="1006"/>
      <c r="H20" s="1007"/>
      <c r="J20" s="80"/>
      <c r="K20" s="1005" t="s">
        <v>2250</v>
      </c>
      <c r="L20" s="1006"/>
      <c r="M20" s="1006"/>
      <c r="N20" s="1006"/>
      <c r="O20" s="1006"/>
      <c r="P20" s="1006"/>
      <c r="Q20" s="1006"/>
      <c r="R20" s="1007"/>
      <c r="S20" s="172"/>
      <c r="T20" s="80"/>
      <c r="U20" s="1005" t="s">
        <v>2251</v>
      </c>
      <c r="V20" s="1006"/>
      <c r="W20" s="1006"/>
      <c r="X20" s="1006"/>
      <c r="Y20" s="1006"/>
      <c r="Z20" s="1006"/>
      <c r="AA20" s="1006"/>
      <c r="AB20" s="1007"/>
      <c r="AC20" s="80"/>
      <c r="AD20" s="80"/>
      <c r="AE20" s="1005" t="s">
        <v>2252</v>
      </c>
      <c r="AF20" s="1006"/>
      <c r="AG20" s="1006"/>
      <c r="AH20" s="1006"/>
      <c r="AI20" s="1006"/>
      <c r="AJ20" s="1006"/>
      <c r="AK20" s="1006"/>
      <c r="AL20" s="1006"/>
      <c r="AM20" s="1006"/>
      <c r="AN20" s="1007"/>
      <c r="AO20" s="80"/>
    </row>
    <row r="21" spans="1:48" s="82" customFormat="1" ht="32.25" thickBot="1">
      <c r="A21" s="972" t="s">
        <v>428</v>
      </c>
      <c r="B21" s="973"/>
      <c r="C21" s="973"/>
      <c r="D21" s="974"/>
      <c r="E21" s="975" t="s">
        <v>429</v>
      </c>
      <c r="F21" s="976"/>
      <c r="G21" s="973"/>
      <c r="H21" s="977"/>
      <c r="I21" s="83" t="s">
        <v>2384</v>
      </c>
      <c r="J21" s="80"/>
      <c r="K21" s="978" t="s">
        <v>428</v>
      </c>
      <c r="L21" s="958"/>
      <c r="M21" s="958"/>
      <c r="N21" s="979"/>
      <c r="O21" s="956" t="s">
        <v>429</v>
      </c>
      <c r="P21" s="957"/>
      <c r="Q21" s="958"/>
      <c r="R21" s="959"/>
      <c r="S21" s="83" t="s">
        <v>2384</v>
      </c>
      <c r="T21" s="80"/>
      <c r="U21" s="978" t="s">
        <v>428</v>
      </c>
      <c r="V21" s="958"/>
      <c r="W21" s="958"/>
      <c r="X21" s="979"/>
      <c r="Y21" s="956" t="s">
        <v>429</v>
      </c>
      <c r="Z21" s="957"/>
      <c r="AA21" s="958"/>
      <c r="AB21" s="959"/>
      <c r="AC21" s="83" t="s">
        <v>2392</v>
      </c>
      <c r="AD21" s="80"/>
      <c r="AE21" s="978" t="s">
        <v>428</v>
      </c>
      <c r="AF21" s="958"/>
      <c r="AG21" s="958"/>
      <c r="AH21" s="979"/>
      <c r="AI21" s="979"/>
      <c r="AJ21" s="956" t="s">
        <v>2242</v>
      </c>
      <c r="AK21" s="957"/>
      <c r="AL21" s="958"/>
      <c r="AM21" s="958"/>
      <c r="AN21" s="959"/>
      <c r="AO21" s="83" t="s">
        <v>2384</v>
      </c>
    </row>
    <row r="22" spans="1:48" s="82" customFormat="1" ht="63.75" thickBot="1">
      <c r="A22" s="684" t="s">
        <v>2243</v>
      </c>
      <c r="B22" s="90" t="s">
        <v>304</v>
      </c>
      <c r="C22" s="90" t="s">
        <v>434</v>
      </c>
      <c r="D22" s="90" t="s">
        <v>2244</v>
      </c>
      <c r="E22" s="91" t="s">
        <v>436</v>
      </c>
      <c r="F22" s="90" t="s">
        <v>304</v>
      </c>
      <c r="G22" s="90" t="s">
        <v>434</v>
      </c>
      <c r="H22" s="92" t="s">
        <v>437</v>
      </c>
      <c r="I22" s="700" t="s">
        <v>2036</v>
      </c>
      <c r="J22" s="80"/>
      <c r="K22" s="684" t="s">
        <v>2243</v>
      </c>
      <c r="L22" s="90" t="s">
        <v>304</v>
      </c>
      <c r="M22" s="90" t="s">
        <v>434</v>
      </c>
      <c r="N22" s="90" t="s">
        <v>2244</v>
      </c>
      <c r="O22" s="91" t="s">
        <v>436</v>
      </c>
      <c r="P22" s="90" t="s">
        <v>304</v>
      </c>
      <c r="Q22" s="90" t="s">
        <v>434</v>
      </c>
      <c r="R22" s="92" t="s">
        <v>437</v>
      </c>
      <c r="S22" s="700" t="s">
        <v>2036</v>
      </c>
      <c r="T22" s="80"/>
      <c r="U22" s="701" t="s">
        <v>436</v>
      </c>
      <c r="V22" s="702" t="s">
        <v>304</v>
      </c>
      <c r="W22" s="702" t="s">
        <v>2245</v>
      </c>
      <c r="X22" s="703" t="s">
        <v>437</v>
      </c>
      <c r="Y22" s="704" t="s">
        <v>436</v>
      </c>
      <c r="Z22" s="702" t="s">
        <v>304</v>
      </c>
      <c r="AA22" s="702" t="s">
        <v>2245</v>
      </c>
      <c r="AB22" s="705" t="s">
        <v>437</v>
      </c>
      <c r="AC22" s="700" t="s">
        <v>2036</v>
      </c>
      <c r="AD22" s="80"/>
      <c r="AE22" s="707" t="s">
        <v>2246</v>
      </c>
      <c r="AF22" s="702" t="s">
        <v>2247</v>
      </c>
      <c r="AG22" s="702" t="s">
        <v>304</v>
      </c>
      <c r="AH22" s="703" t="s">
        <v>341</v>
      </c>
      <c r="AI22" s="702" t="s">
        <v>2248</v>
      </c>
      <c r="AJ22" s="708" t="s">
        <v>444</v>
      </c>
      <c r="AK22" s="702" t="s">
        <v>2247</v>
      </c>
      <c r="AL22" s="702" t="s">
        <v>304</v>
      </c>
      <c r="AM22" s="702" t="s">
        <v>341</v>
      </c>
      <c r="AN22" s="709" t="s">
        <v>446</v>
      </c>
      <c r="AO22" s="700" t="s">
        <v>2036</v>
      </c>
    </row>
    <row r="23" spans="1:48" s="82" customFormat="1" ht="15.75">
      <c r="A23" s="542">
        <v>5</v>
      </c>
      <c r="B23" s="90">
        <v>125</v>
      </c>
      <c r="C23" s="710">
        <v>3</v>
      </c>
      <c r="D23" s="710">
        <v>3</v>
      </c>
      <c r="E23" s="711"/>
      <c r="F23" s="710"/>
      <c r="G23" s="710"/>
      <c r="H23" s="712"/>
      <c r="I23" s="998"/>
      <c r="J23" s="80"/>
      <c r="K23" s="542">
        <v>9</v>
      </c>
      <c r="L23" s="90">
        <v>121</v>
      </c>
      <c r="M23" s="710">
        <v>3</v>
      </c>
      <c r="N23" s="710">
        <v>3</v>
      </c>
      <c r="O23" s="711"/>
      <c r="P23" s="710"/>
      <c r="Q23" s="710"/>
      <c r="R23" s="712"/>
      <c r="S23" s="998"/>
      <c r="T23" s="80"/>
      <c r="U23" s="542">
        <v>9</v>
      </c>
      <c r="V23" s="90">
        <v>121</v>
      </c>
      <c r="W23" s="710">
        <v>3</v>
      </c>
      <c r="X23" s="710">
        <v>3</v>
      </c>
      <c r="Y23" s="711"/>
      <c r="Z23" s="710"/>
      <c r="AA23" s="710"/>
      <c r="AB23" s="712"/>
      <c r="AC23" s="998"/>
      <c r="AD23" s="80"/>
      <c r="AE23" s="824" t="s">
        <v>2394</v>
      </c>
      <c r="AF23" s="202">
        <v>27</v>
      </c>
      <c r="AG23" s="202">
        <v>121</v>
      </c>
      <c r="AH23" s="128">
        <v>1</v>
      </c>
      <c r="AI23" s="202">
        <v>0</v>
      </c>
      <c r="AJ23" s="822"/>
      <c r="AK23" s="202"/>
      <c r="AL23" s="202"/>
      <c r="AM23" s="202"/>
      <c r="AN23" s="823"/>
      <c r="AO23" s="998"/>
    </row>
    <row r="24" spans="1:48" s="82" customFormat="1" ht="15.75">
      <c r="A24" s="542">
        <v>4</v>
      </c>
      <c r="B24" s="90">
        <v>126</v>
      </c>
      <c r="C24" s="710">
        <v>3</v>
      </c>
      <c r="D24" s="710">
        <v>3</v>
      </c>
      <c r="E24" s="711"/>
      <c r="F24" s="710"/>
      <c r="G24" s="710"/>
      <c r="H24" s="712"/>
      <c r="I24" s="960"/>
      <c r="J24" s="80"/>
      <c r="K24" s="542">
        <v>8</v>
      </c>
      <c r="L24" s="90">
        <v>122</v>
      </c>
      <c r="M24" s="710">
        <v>3</v>
      </c>
      <c r="N24" s="710">
        <v>3</v>
      </c>
      <c r="O24" s="711"/>
      <c r="P24" s="710"/>
      <c r="Q24" s="710"/>
      <c r="R24" s="712"/>
      <c r="S24" s="960"/>
      <c r="T24" s="80"/>
      <c r="U24" s="542">
        <v>8</v>
      </c>
      <c r="V24" s="90">
        <v>122</v>
      </c>
      <c r="W24" s="710">
        <v>3</v>
      </c>
      <c r="X24" s="710">
        <v>3</v>
      </c>
      <c r="Y24" s="711"/>
      <c r="Z24" s="710"/>
      <c r="AA24" s="710"/>
      <c r="AB24" s="712"/>
      <c r="AC24" s="960"/>
      <c r="AD24" s="80"/>
      <c r="AE24" s="818" t="s">
        <v>2130</v>
      </c>
      <c r="AF24" s="814" t="s">
        <v>2393</v>
      </c>
      <c r="AG24" s="817" t="s">
        <v>2130</v>
      </c>
      <c r="AH24" s="814" t="s">
        <v>2130</v>
      </c>
      <c r="AI24" s="815" t="s">
        <v>2130</v>
      </c>
      <c r="AJ24" s="129"/>
      <c r="AK24" s="814"/>
      <c r="AL24" s="814"/>
      <c r="AM24" s="814"/>
      <c r="AN24" s="816"/>
      <c r="AO24" s="960"/>
    </row>
    <row r="25" spans="1:48" s="82" customFormat="1" ht="15.75">
      <c r="A25" s="542">
        <v>3</v>
      </c>
      <c r="B25" s="90">
        <v>127</v>
      </c>
      <c r="C25" s="710">
        <v>3</v>
      </c>
      <c r="D25" s="710">
        <v>3</v>
      </c>
      <c r="E25" s="711"/>
      <c r="F25" s="710"/>
      <c r="G25" s="710"/>
      <c r="H25" s="712"/>
      <c r="I25" s="960"/>
      <c r="J25" s="80"/>
      <c r="K25" s="542">
        <v>7</v>
      </c>
      <c r="L25" s="90">
        <v>123</v>
      </c>
      <c r="M25" s="710">
        <v>3</v>
      </c>
      <c r="N25" s="710">
        <v>3</v>
      </c>
      <c r="O25" s="711"/>
      <c r="P25" s="710"/>
      <c r="Q25" s="710"/>
      <c r="R25" s="712"/>
      <c r="S25" s="960"/>
      <c r="T25" s="80"/>
      <c r="U25" s="542">
        <v>7</v>
      </c>
      <c r="V25" s="90">
        <v>123</v>
      </c>
      <c r="W25" s="710">
        <v>3</v>
      </c>
      <c r="X25" s="710">
        <v>3</v>
      </c>
      <c r="Y25" s="711"/>
      <c r="Z25" s="710"/>
      <c r="AA25" s="710"/>
      <c r="AB25" s="712"/>
      <c r="AC25" s="960"/>
      <c r="AD25" s="80"/>
      <c r="AE25" s="818" t="s">
        <v>2130</v>
      </c>
      <c r="AF25" s="814" t="s">
        <v>2393</v>
      </c>
      <c r="AG25" s="817" t="s">
        <v>2130</v>
      </c>
      <c r="AH25" s="814" t="s">
        <v>2130</v>
      </c>
      <c r="AI25" s="815" t="s">
        <v>2130</v>
      </c>
      <c r="AJ25" s="129"/>
      <c r="AK25" s="814"/>
      <c r="AL25" s="814"/>
      <c r="AM25" s="814"/>
      <c r="AN25" s="816"/>
      <c r="AO25" s="960"/>
    </row>
    <row r="26" spans="1:48" s="82" customFormat="1" ht="15.75">
      <c r="A26" s="542">
        <v>2</v>
      </c>
      <c r="B26" s="90">
        <v>128</v>
      </c>
      <c r="C26" s="710">
        <v>3</v>
      </c>
      <c r="D26" s="710">
        <v>3</v>
      </c>
      <c r="E26" s="711"/>
      <c r="F26" s="710"/>
      <c r="G26" s="710"/>
      <c r="H26" s="712"/>
      <c r="I26" s="960"/>
      <c r="J26" s="80"/>
      <c r="K26" s="542">
        <v>6</v>
      </c>
      <c r="L26" s="90">
        <v>124</v>
      </c>
      <c r="M26" s="710">
        <v>3</v>
      </c>
      <c r="N26" s="710">
        <v>3</v>
      </c>
      <c r="O26" s="711"/>
      <c r="P26" s="710"/>
      <c r="Q26" s="710"/>
      <c r="R26" s="712"/>
      <c r="S26" s="960"/>
      <c r="T26" s="80"/>
      <c r="U26" s="542">
        <v>6</v>
      </c>
      <c r="V26" s="90">
        <v>124</v>
      </c>
      <c r="W26" s="710">
        <v>3</v>
      </c>
      <c r="X26" s="710">
        <v>3</v>
      </c>
      <c r="Y26" s="711"/>
      <c r="Z26" s="710"/>
      <c r="AA26" s="710"/>
      <c r="AB26" s="712"/>
      <c r="AC26" s="960"/>
      <c r="AD26" s="80"/>
      <c r="AE26" s="818" t="s">
        <v>2395</v>
      </c>
      <c r="AF26" s="814">
        <v>24</v>
      </c>
      <c r="AG26" s="817">
        <v>122</v>
      </c>
      <c r="AH26" s="814">
        <v>1</v>
      </c>
      <c r="AI26" s="815">
        <v>0</v>
      </c>
      <c r="AJ26" s="129"/>
      <c r="AK26" s="814"/>
      <c r="AL26" s="814"/>
      <c r="AM26" s="814"/>
      <c r="AN26" s="816"/>
      <c r="AO26" s="960"/>
    </row>
    <row r="27" spans="1:48" s="82" customFormat="1" ht="15.75">
      <c r="A27" s="542">
        <v>1</v>
      </c>
      <c r="B27" s="90">
        <v>129</v>
      </c>
      <c r="C27" s="710">
        <v>3</v>
      </c>
      <c r="D27" s="710">
        <v>3</v>
      </c>
      <c r="E27" s="711"/>
      <c r="F27" s="710"/>
      <c r="G27" s="710"/>
      <c r="H27" s="712"/>
      <c r="I27" s="960"/>
      <c r="J27" s="80"/>
      <c r="K27" s="542">
        <v>5</v>
      </c>
      <c r="L27" s="90">
        <v>125</v>
      </c>
      <c r="M27" s="710">
        <v>3</v>
      </c>
      <c r="N27" s="710">
        <v>3</v>
      </c>
      <c r="O27" s="711"/>
      <c r="P27" s="710"/>
      <c r="Q27" s="710"/>
      <c r="R27" s="712"/>
      <c r="S27" s="960"/>
      <c r="T27" s="80"/>
      <c r="U27" s="542">
        <v>5</v>
      </c>
      <c r="V27" s="90">
        <v>125</v>
      </c>
      <c r="W27" s="710">
        <v>3</v>
      </c>
      <c r="X27" s="710">
        <v>3</v>
      </c>
      <c r="Y27" s="711"/>
      <c r="Z27" s="710"/>
      <c r="AA27" s="710"/>
      <c r="AB27" s="712"/>
      <c r="AC27" s="960"/>
      <c r="AD27" s="80"/>
      <c r="AE27" s="818" t="s">
        <v>2130</v>
      </c>
      <c r="AF27" s="814" t="s">
        <v>2130</v>
      </c>
      <c r="AG27" s="817" t="s">
        <v>2130</v>
      </c>
      <c r="AH27" s="814" t="s">
        <v>2130</v>
      </c>
      <c r="AI27" s="815" t="s">
        <v>2130</v>
      </c>
      <c r="AJ27" s="129"/>
      <c r="AK27" s="814"/>
      <c r="AL27" s="814"/>
      <c r="AM27" s="814"/>
      <c r="AN27" s="816"/>
      <c r="AO27" s="960"/>
    </row>
    <row r="28" spans="1:48" s="82" customFormat="1" ht="15.75">
      <c r="A28" s="542"/>
      <c r="B28" s="817"/>
      <c r="C28" s="710"/>
      <c r="D28" s="710"/>
      <c r="E28" s="711">
        <v>1</v>
      </c>
      <c r="F28" s="710">
        <v>132</v>
      </c>
      <c r="G28" s="710">
        <v>3</v>
      </c>
      <c r="H28" s="712">
        <v>3</v>
      </c>
      <c r="I28" s="960"/>
      <c r="J28" s="80"/>
      <c r="K28" s="542">
        <v>4</v>
      </c>
      <c r="L28" s="90">
        <v>126</v>
      </c>
      <c r="M28" s="710">
        <v>3</v>
      </c>
      <c r="N28" s="710">
        <v>3</v>
      </c>
      <c r="O28" s="711"/>
      <c r="P28" s="710"/>
      <c r="Q28" s="710"/>
      <c r="R28" s="712"/>
      <c r="S28" s="960"/>
      <c r="T28" s="80"/>
      <c r="U28" s="542">
        <v>4</v>
      </c>
      <c r="V28" s="90">
        <v>126</v>
      </c>
      <c r="W28" s="710">
        <v>3</v>
      </c>
      <c r="X28" s="710">
        <v>3</v>
      </c>
      <c r="Y28" s="711"/>
      <c r="Z28" s="710"/>
      <c r="AA28" s="710"/>
      <c r="AB28" s="712"/>
      <c r="AC28" s="960"/>
      <c r="AD28" s="80"/>
      <c r="AE28" s="692" t="s">
        <v>2130</v>
      </c>
      <c r="AF28" s="685" t="s">
        <v>2130</v>
      </c>
      <c r="AG28" s="690" t="s">
        <v>2130</v>
      </c>
      <c r="AH28" s="685" t="s">
        <v>2130</v>
      </c>
      <c r="AI28" s="686" t="s">
        <v>2130</v>
      </c>
      <c r="AJ28" s="129"/>
      <c r="AK28" s="685"/>
      <c r="AL28" s="685"/>
      <c r="AM28" s="685"/>
      <c r="AN28" s="688"/>
      <c r="AO28" s="960"/>
    </row>
    <row r="29" spans="1:48" s="82" customFormat="1" ht="15.75">
      <c r="A29" s="542"/>
      <c r="B29" s="817"/>
      <c r="C29" s="710"/>
      <c r="D29" s="710"/>
      <c r="E29" s="711">
        <v>2</v>
      </c>
      <c r="F29" s="710">
        <v>133</v>
      </c>
      <c r="G29" s="710">
        <v>3</v>
      </c>
      <c r="H29" s="712">
        <v>3</v>
      </c>
      <c r="I29" s="960"/>
      <c r="J29" s="80"/>
      <c r="K29" s="542">
        <v>3</v>
      </c>
      <c r="L29" s="90">
        <v>127</v>
      </c>
      <c r="M29" s="710">
        <v>3</v>
      </c>
      <c r="N29" s="710">
        <v>3</v>
      </c>
      <c r="O29" s="711"/>
      <c r="P29" s="710"/>
      <c r="Q29" s="710"/>
      <c r="R29" s="712"/>
      <c r="S29" s="960"/>
      <c r="T29" s="80"/>
      <c r="U29" s="542">
        <v>3</v>
      </c>
      <c r="V29" s="90">
        <v>127</v>
      </c>
      <c r="W29" s="710">
        <v>3</v>
      </c>
      <c r="X29" s="710">
        <v>3</v>
      </c>
      <c r="Y29" s="711"/>
      <c r="Z29" s="710"/>
      <c r="AA29" s="710"/>
      <c r="AB29" s="712"/>
      <c r="AC29" s="960"/>
      <c r="AD29" s="80"/>
      <c r="AE29" s="818" t="s">
        <v>2396</v>
      </c>
      <c r="AF29" s="685">
        <v>21</v>
      </c>
      <c r="AG29" s="690">
        <v>123</v>
      </c>
      <c r="AH29" s="814">
        <v>1</v>
      </c>
      <c r="AI29" s="815">
        <v>0</v>
      </c>
      <c r="AJ29" s="129"/>
      <c r="AK29" s="685"/>
      <c r="AL29" s="685"/>
      <c r="AM29" s="685"/>
      <c r="AN29" s="688"/>
      <c r="AO29" s="960"/>
    </row>
    <row r="30" spans="1:48" s="82" customFormat="1" ht="15.75">
      <c r="A30" s="542"/>
      <c r="B30" s="817"/>
      <c r="C30" s="710"/>
      <c r="D30" s="710"/>
      <c r="E30" s="711">
        <v>3</v>
      </c>
      <c r="F30" s="710">
        <v>134</v>
      </c>
      <c r="G30" s="710">
        <v>3</v>
      </c>
      <c r="H30" s="712">
        <v>3</v>
      </c>
      <c r="I30" s="960"/>
      <c r="J30" s="80"/>
      <c r="K30" s="542">
        <v>2</v>
      </c>
      <c r="L30" s="90">
        <v>128</v>
      </c>
      <c r="M30" s="710">
        <v>3</v>
      </c>
      <c r="N30" s="710">
        <v>3</v>
      </c>
      <c r="O30" s="711"/>
      <c r="P30" s="710"/>
      <c r="Q30" s="710"/>
      <c r="R30" s="712"/>
      <c r="S30" s="960"/>
      <c r="T30" s="80"/>
      <c r="U30" s="542">
        <v>2</v>
      </c>
      <c r="V30" s="90">
        <v>128</v>
      </c>
      <c r="W30" s="710">
        <v>3</v>
      </c>
      <c r="X30" s="710">
        <v>3</v>
      </c>
      <c r="Y30" s="711"/>
      <c r="Z30" s="710"/>
      <c r="AA30" s="710"/>
      <c r="AB30" s="712"/>
      <c r="AC30" s="960"/>
      <c r="AD30" s="80"/>
      <c r="AE30" s="818" t="s">
        <v>2130</v>
      </c>
      <c r="AF30" s="814" t="s">
        <v>2130</v>
      </c>
      <c r="AG30" s="817" t="s">
        <v>2130</v>
      </c>
      <c r="AH30" s="814" t="s">
        <v>2130</v>
      </c>
      <c r="AI30" s="815" t="s">
        <v>2130</v>
      </c>
      <c r="AJ30" s="129"/>
      <c r="AK30" s="685"/>
      <c r="AL30" s="685"/>
      <c r="AM30" s="685"/>
      <c r="AN30" s="688"/>
      <c r="AO30" s="960"/>
      <c r="AQ30" s="716"/>
      <c r="AR30" s="716"/>
      <c r="AS30" s="594"/>
      <c r="AT30" s="594"/>
      <c r="AU30" s="716"/>
      <c r="AV30" s="716"/>
    </row>
    <row r="31" spans="1:48" s="82" customFormat="1" ht="15.75">
      <c r="A31" s="542"/>
      <c r="B31" s="817"/>
      <c r="C31" s="710"/>
      <c r="D31" s="710"/>
      <c r="E31" s="711">
        <v>4</v>
      </c>
      <c r="F31" s="710">
        <v>135</v>
      </c>
      <c r="G31" s="710">
        <v>3</v>
      </c>
      <c r="H31" s="712">
        <v>3</v>
      </c>
      <c r="I31" s="960"/>
      <c r="J31" s="80"/>
      <c r="K31" s="542">
        <v>1</v>
      </c>
      <c r="L31" s="90">
        <v>129</v>
      </c>
      <c r="M31" s="710">
        <v>3</v>
      </c>
      <c r="N31" s="710">
        <v>3</v>
      </c>
      <c r="O31" s="711"/>
      <c r="P31" s="710"/>
      <c r="Q31" s="710"/>
      <c r="R31" s="712"/>
      <c r="S31" s="960"/>
      <c r="T31" s="80"/>
      <c r="U31" s="542">
        <v>1</v>
      </c>
      <c r="V31" s="90">
        <v>129</v>
      </c>
      <c r="W31" s="710">
        <v>3</v>
      </c>
      <c r="X31" s="710">
        <v>3</v>
      </c>
      <c r="Y31" s="711"/>
      <c r="Z31" s="710"/>
      <c r="AA31" s="710"/>
      <c r="AB31" s="712"/>
      <c r="AC31" s="960"/>
      <c r="AD31" s="80"/>
      <c r="AE31" s="818" t="s">
        <v>2130</v>
      </c>
      <c r="AF31" s="814" t="s">
        <v>2130</v>
      </c>
      <c r="AG31" s="817" t="s">
        <v>2130</v>
      </c>
      <c r="AH31" s="814" t="s">
        <v>2130</v>
      </c>
      <c r="AI31" s="815" t="s">
        <v>2130</v>
      </c>
      <c r="AJ31" s="129"/>
      <c r="AK31" s="685"/>
      <c r="AL31" s="685"/>
      <c r="AM31" s="685"/>
      <c r="AN31" s="688"/>
      <c r="AO31" s="960"/>
      <c r="AQ31" s="716"/>
      <c r="AR31" s="716"/>
      <c r="AS31" s="594"/>
      <c r="AT31" s="594"/>
      <c r="AU31" s="716"/>
      <c r="AV31" s="716"/>
    </row>
    <row r="32" spans="1:48" s="82" customFormat="1" thickBot="1">
      <c r="A32" s="679"/>
      <c r="B32" s="680"/>
      <c r="C32" s="680"/>
      <c r="D32" s="680"/>
      <c r="E32" s="812">
        <v>5</v>
      </c>
      <c r="F32" s="811">
        <v>136</v>
      </c>
      <c r="G32" s="811">
        <v>3</v>
      </c>
      <c r="H32" s="813">
        <v>3</v>
      </c>
      <c r="I32" s="961"/>
      <c r="J32" s="80"/>
      <c r="K32" s="542"/>
      <c r="L32" s="817"/>
      <c r="M32" s="710"/>
      <c r="N32" s="710"/>
      <c r="O32" s="711">
        <v>1</v>
      </c>
      <c r="P32" s="710">
        <v>132</v>
      </c>
      <c r="Q32" s="710">
        <v>3</v>
      </c>
      <c r="R32" s="712">
        <v>3</v>
      </c>
      <c r="S32" s="960"/>
      <c r="T32" s="80"/>
      <c r="U32" s="542"/>
      <c r="V32" s="817"/>
      <c r="W32" s="710"/>
      <c r="X32" s="710"/>
      <c r="Y32" s="711">
        <v>1</v>
      </c>
      <c r="Z32" s="710">
        <v>132</v>
      </c>
      <c r="AA32" s="710">
        <v>3</v>
      </c>
      <c r="AB32" s="712">
        <v>3</v>
      </c>
      <c r="AC32" s="960"/>
      <c r="AD32" s="80"/>
      <c r="AE32" s="818" t="s">
        <v>2397</v>
      </c>
      <c r="AF32" s="814">
        <v>18</v>
      </c>
      <c r="AG32" s="817">
        <v>124</v>
      </c>
      <c r="AH32" s="814">
        <v>1</v>
      </c>
      <c r="AI32" s="815">
        <v>0</v>
      </c>
      <c r="AJ32" s="129"/>
      <c r="AK32" s="814"/>
      <c r="AL32" s="814"/>
      <c r="AM32" s="814"/>
      <c r="AN32" s="816"/>
      <c r="AO32" s="960"/>
      <c r="AQ32" s="716"/>
      <c r="AR32" s="716"/>
      <c r="AS32" s="594"/>
      <c r="AT32" s="594"/>
      <c r="AU32" s="716"/>
      <c r="AV32" s="716"/>
    </row>
    <row r="33" spans="1:48" s="82" customFormat="1">
      <c r="A33" s="103"/>
      <c r="B33" s="103"/>
      <c r="C33" s="103"/>
      <c r="D33" s="103"/>
      <c r="E33" s="103"/>
      <c r="F33" s="103"/>
      <c r="G33" s="103"/>
      <c r="H33" s="103"/>
      <c r="I33" s="103"/>
      <c r="J33" s="80"/>
      <c r="K33" s="542"/>
      <c r="L33" s="817"/>
      <c r="M33" s="710"/>
      <c r="N33" s="710"/>
      <c r="O33" s="711">
        <v>2</v>
      </c>
      <c r="P33" s="710">
        <v>133</v>
      </c>
      <c r="Q33" s="710">
        <v>3</v>
      </c>
      <c r="R33" s="712">
        <v>3</v>
      </c>
      <c r="S33" s="960"/>
      <c r="T33" s="80"/>
      <c r="U33" s="542"/>
      <c r="V33" s="817"/>
      <c r="W33" s="710"/>
      <c r="X33" s="710"/>
      <c r="Y33" s="711">
        <v>2</v>
      </c>
      <c r="Z33" s="710">
        <v>133</v>
      </c>
      <c r="AA33" s="710">
        <v>3</v>
      </c>
      <c r="AB33" s="712">
        <v>3</v>
      </c>
      <c r="AC33" s="960"/>
      <c r="AD33" s="80"/>
      <c r="AE33" s="818" t="s">
        <v>2130</v>
      </c>
      <c r="AF33" s="814" t="s">
        <v>2130</v>
      </c>
      <c r="AG33" s="817" t="s">
        <v>2130</v>
      </c>
      <c r="AH33" s="814" t="s">
        <v>2130</v>
      </c>
      <c r="AI33" s="815" t="s">
        <v>2130</v>
      </c>
      <c r="AJ33" s="129"/>
      <c r="AK33" s="814"/>
      <c r="AL33" s="814"/>
      <c r="AM33" s="814"/>
      <c r="AN33" s="816"/>
      <c r="AO33" s="960"/>
      <c r="AQ33" s="716"/>
      <c r="AR33" s="716"/>
      <c r="AS33" s="594"/>
      <c r="AT33" s="594"/>
      <c r="AU33" s="716"/>
      <c r="AV33" s="716"/>
    </row>
    <row r="34" spans="1:48" s="82" customFormat="1">
      <c r="A34" s="103"/>
      <c r="B34" s="103"/>
      <c r="C34" s="103"/>
      <c r="D34" s="103"/>
      <c r="E34" s="103"/>
      <c r="F34" s="103"/>
      <c r="G34" s="103"/>
      <c r="H34" s="103"/>
      <c r="I34" s="103"/>
      <c r="J34" s="80"/>
      <c r="K34" s="542"/>
      <c r="L34" s="817"/>
      <c r="M34" s="710"/>
      <c r="N34" s="710"/>
      <c r="O34" s="711">
        <v>3</v>
      </c>
      <c r="P34" s="710">
        <v>134</v>
      </c>
      <c r="Q34" s="710">
        <v>3</v>
      </c>
      <c r="R34" s="712">
        <v>3</v>
      </c>
      <c r="S34" s="960"/>
      <c r="T34" s="80"/>
      <c r="U34" s="542"/>
      <c r="V34" s="817"/>
      <c r="W34" s="710"/>
      <c r="X34" s="710"/>
      <c r="Y34" s="711">
        <v>3</v>
      </c>
      <c r="Z34" s="710">
        <v>134</v>
      </c>
      <c r="AA34" s="710">
        <v>3</v>
      </c>
      <c r="AB34" s="712">
        <v>3</v>
      </c>
      <c r="AC34" s="960"/>
      <c r="AD34" s="80"/>
      <c r="AE34" s="818" t="s">
        <v>2130</v>
      </c>
      <c r="AF34" s="814" t="s">
        <v>2130</v>
      </c>
      <c r="AG34" s="817" t="s">
        <v>2130</v>
      </c>
      <c r="AH34" s="814" t="s">
        <v>2130</v>
      </c>
      <c r="AI34" s="815" t="s">
        <v>2130</v>
      </c>
      <c r="AJ34" s="129"/>
      <c r="AK34" s="814"/>
      <c r="AL34" s="814"/>
      <c r="AM34" s="814"/>
      <c r="AN34" s="816"/>
      <c r="AO34" s="960"/>
      <c r="AQ34" s="716"/>
      <c r="AR34" s="716"/>
      <c r="AS34" s="594"/>
      <c r="AT34" s="594"/>
      <c r="AU34" s="716"/>
      <c r="AV34" s="716"/>
    </row>
    <row r="35" spans="1:48" s="82" customFormat="1">
      <c r="A35" s="103"/>
      <c r="B35" s="103"/>
      <c r="C35" s="103"/>
      <c r="D35" s="103"/>
      <c r="E35" s="103"/>
      <c r="F35" s="103"/>
      <c r="G35" s="103"/>
      <c r="H35" s="103"/>
      <c r="I35" s="103"/>
      <c r="J35" s="80"/>
      <c r="K35" s="542"/>
      <c r="L35" s="817"/>
      <c r="M35" s="710"/>
      <c r="N35" s="710"/>
      <c r="O35" s="711">
        <v>4</v>
      </c>
      <c r="P35" s="710">
        <v>135</v>
      </c>
      <c r="Q35" s="710">
        <v>3</v>
      </c>
      <c r="R35" s="712">
        <v>3</v>
      </c>
      <c r="S35" s="960"/>
      <c r="T35" s="80"/>
      <c r="U35" s="542"/>
      <c r="V35" s="817"/>
      <c r="W35" s="710"/>
      <c r="X35" s="710"/>
      <c r="Y35" s="711">
        <v>4</v>
      </c>
      <c r="Z35" s="710">
        <v>135</v>
      </c>
      <c r="AA35" s="710">
        <v>3</v>
      </c>
      <c r="AB35" s="712">
        <v>3</v>
      </c>
      <c r="AC35" s="960"/>
      <c r="AD35" s="80"/>
      <c r="AE35" s="818" t="s">
        <v>2398</v>
      </c>
      <c r="AF35" s="814">
        <v>15</v>
      </c>
      <c r="AG35" s="817">
        <v>125</v>
      </c>
      <c r="AH35" s="814">
        <v>1</v>
      </c>
      <c r="AI35" s="815">
        <v>0</v>
      </c>
      <c r="AJ35" s="129"/>
      <c r="AK35" s="814"/>
      <c r="AL35" s="814"/>
      <c r="AM35" s="814"/>
      <c r="AN35" s="816"/>
      <c r="AO35" s="960"/>
      <c r="AQ35" s="716"/>
      <c r="AR35" s="716"/>
      <c r="AS35" s="594"/>
      <c r="AT35" s="594"/>
      <c r="AU35" s="716"/>
      <c r="AV35" s="716"/>
    </row>
    <row r="36" spans="1:48" s="82" customFormat="1">
      <c r="A36" s="103"/>
      <c r="B36" s="103"/>
      <c r="C36" s="103"/>
      <c r="D36" s="103"/>
      <c r="E36" s="103"/>
      <c r="F36" s="103"/>
      <c r="G36" s="103"/>
      <c r="H36" s="103"/>
      <c r="I36" s="103"/>
      <c r="J36" s="80"/>
      <c r="K36" s="542"/>
      <c r="L36" s="817"/>
      <c r="M36" s="710"/>
      <c r="N36" s="710"/>
      <c r="O36" s="711">
        <v>5</v>
      </c>
      <c r="P36" s="710">
        <v>136</v>
      </c>
      <c r="Q36" s="710">
        <v>3</v>
      </c>
      <c r="R36" s="712">
        <v>3</v>
      </c>
      <c r="S36" s="960"/>
      <c r="T36" s="80"/>
      <c r="U36" s="542"/>
      <c r="V36" s="817"/>
      <c r="W36" s="710"/>
      <c r="X36" s="710"/>
      <c r="Y36" s="711">
        <v>5</v>
      </c>
      <c r="Z36" s="710">
        <v>136</v>
      </c>
      <c r="AA36" s="710">
        <v>3</v>
      </c>
      <c r="AB36" s="712">
        <v>3</v>
      </c>
      <c r="AC36" s="960"/>
      <c r="AD36" s="80"/>
      <c r="AE36" s="818" t="s">
        <v>2130</v>
      </c>
      <c r="AF36" s="814" t="s">
        <v>2130</v>
      </c>
      <c r="AG36" s="817" t="s">
        <v>2130</v>
      </c>
      <c r="AH36" s="814" t="s">
        <v>2130</v>
      </c>
      <c r="AI36" s="815" t="s">
        <v>2130</v>
      </c>
      <c r="AJ36" s="129"/>
      <c r="AK36" s="814"/>
      <c r="AL36" s="814"/>
      <c r="AM36" s="814"/>
      <c r="AN36" s="816"/>
      <c r="AO36" s="960"/>
      <c r="AQ36" s="716"/>
      <c r="AR36" s="716"/>
      <c r="AS36" s="594"/>
      <c r="AT36" s="594"/>
      <c r="AU36" s="716"/>
      <c r="AV36" s="716"/>
    </row>
    <row r="37" spans="1:48" s="82" customFormat="1">
      <c r="A37" s="103"/>
      <c r="B37" s="103"/>
      <c r="C37" s="103"/>
      <c r="D37" s="103"/>
      <c r="E37" s="103"/>
      <c r="F37" s="103"/>
      <c r="G37" s="103"/>
      <c r="H37" s="103"/>
      <c r="I37" s="103"/>
      <c r="J37" s="80"/>
      <c r="K37" s="542"/>
      <c r="L37" s="817"/>
      <c r="M37" s="710"/>
      <c r="N37" s="710"/>
      <c r="O37" s="711">
        <v>6</v>
      </c>
      <c r="P37" s="710">
        <v>137</v>
      </c>
      <c r="Q37" s="710">
        <v>3</v>
      </c>
      <c r="R37" s="712">
        <v>3</v>
      </c>
      <c r="S37" s="960"/>
      <c r="T37" s="80"/>
      <c r="U37" s="542"/>
      <c r="V37" s="817"/>
      <c r="W37" s="710"/>
      <c r="X37" s="710"/>
      <c r="Y37" s="711">
        <v>6</v>
      </c>
      <c r="Z37" s="710">
        <v>137</v>
      </c>
      <c r="AA37" s="710">
        <v>3</v>
      </c>
      <c r="AB37" s="712">
        <v>3</v>
      </c>
      <c r="AC37" s="960"/>
      <c r="AD37" s="80"/>
      <c r="AE37" s="818" t="s">
        <v>2130</v>
      </c>
      <c r="AF37" s="814" t="s">
        <v>2130</v>
      </c>
      <c r="AG37" s="817" t="s">
        <v>2130</v>
      </c>
      <c r="AH37" s="814" t="s">
        <v>2130</v>
      </c>
      <c r="AI37" s="815" t="s">
        <v>2130</v>
      </c>
      <c r="AJ37" s="129"/>
      <c r="AK37" s="685"/>
      <c r="AL37" s="685"/>
      <c r="AM37" s="685"/>
      <c r="AN37" s="688"/>
      <c r="AO37" s="960"/>
      <c r="AQ37" s="716"/>
      <c r="AR37" s="716"/>
      <c r="AS37" s="594"/>
      <c r="AT37" s="594"/>
      <c r="AU37" s="716"/>
      <c r="AV37" s="716"/>
    </row>
    <row r="38" spans="1:48" s="82" customFormat="1">
      <c r="A38" s="103"/>
      <c r="B38" s="103"/>
      <c r="C38" s="103"/>
      <c r="D38" s="103"/>
      <c r="E38" s="103"/>
      <c r="F38" s="103"/>
      <c r="G38" s="103"/>
      <c r="H38" s="103"/>
      <c r="I38" s="103"/>
      <c r="J38" s="80"/>
      <c r="K38" s="542"/>
      <c r="L38" s="817"/>
      <c r="M38" s="710"/>
      <c r="N38" s="710"/>
      <c r="O38" s="711">
        <v>7</v>
      </c>
      <c r="P38" s="710">
        <v>138</v>
      </c>
      <c r="Q38" s="710">
        <v>3</v>
      </c>
      <c r="R38" s="712">
        <v>3</v>
      </c>
      <c r="S38" s="960"/>
      <c r="T38" s="80"/>
      <c r="U38" s="542"/>
      <c r="V38" s="817"/>
      <c r="W38" s="710"/>
      <c r="X38" s="710"/>
      <c r="Y38" s="711">
        <v>7</v>
      </c>
      <c r="Z38" s="710">
        <v>138</v>
      </c>
      <c r="AA38" s="710">
        <v>3</v>
      </c>
      <c r="AB38" s="712">
        <v>3</v>
      </c>
      <c r="AC38" s="960"/>
      <c r="AD38" s="80"/>
      <c r="AE38" s="818" t="s">
        <v>2399</v>
      </c>
      <c r="AF38" s="814">
        <v>12</v>
      </c>
      <c r="AG38" s="817">
        <v>126</v>
      </c>
      <c r="AH38" s="814">
        <v>1</v>
      </c>
      <c r="AI38" s="815">
        <v>0</v>
      </c>
      <c r="AJ38" s="129"/>
      <c r="AK38" s="814"/>
      <c r="AL38" s="814"/>
      <c r="AM38" s="814"/>
      <c r="AN38" s="816"/>
      <c r="AO38" s="960"/>
      <c r="AQ38" s="716"/>
      <c r="AR38" s="716"/>
      <c r="AS38" s="594"/>
      <c r="AT38" s="594"/>
      <c r="AU38" s="716"/>
      <c r="AV38" s="716"/>
    </row>
    <row r="39" spans="1:48" s="82" customFormat="1">
      <c r="A39" s="103"/>
      <c r="B39" s="103"/>
      <c r="C39" s="103"/>
      <c r="D39" s="103"/>
      <c r="E39" s="103"/>
      <c r="F39" s="103"/>
      <c r="G39" s="103"/>
      <c r="H39" s="103"/>
      <c r="I39" s="103"/>
      <c r="J39" s="80"/>
      <c r="K39" s="542"/>
      <c r="L39" s="817"/>
      <c r="M39" s="710"/>
      <c r="N39" s="710"/>
      <c r="O39" s="711">
        <v>8</v>
      </c>
      <c r="P39" s="710">
        <v>139</v>
      </c>
      <c r="Q39" s="710">
        <v>3</v>
      </c>
      <c r="R39" s="712">
        <v>3</v>
      </c>
      <c r="S39" s="960"/>
      <c r="T39" s="80"/>
      <c r="U39" s="542"/>
      <c r="V39" s="817"/>
      <c r="W39" s="710"/>
      <c r="X39" s="710"/>
      <c r="Y39" s="711">
        <v>8</v>
      </c>
      <c r="Z39" s="710">
        <v>139</v>
      </c>
      <c r="AA39" s="710">
        <v>3</v>
      </c>
      <c r="AB39" s="712">
        <v>3</v>
      </c>
      <c r="AC39" s="960"/>
      <c r="AD39" s="80"/>
      <c r="AE39" s="818" t="s">
        <v>2130</v>
      </c>
      <c r="AF39" s="814" t="s">
        <v>2130</v>
      </c>
      <c r="AG39" s="817" t="s">
        <v>2130</v>
      </c>
      <c r="AH39" s="814" t="s">
        <v>2130</v>
      </c>
      <c r="AI39" s="815" t="s">
        <v>2130</v>
      </c>
      <c r="AJ39" s="129"/>
      <c r="AK39" s="814"/>
      <c r="AL39" s="814"/>
      <c r="AM39" s="814"/>
      <c r="AN39" s="816"/>
      <c r="AO39" s="960"/>
      <c r="AQ39" s="716"/>
      <c r="AR39" s="716"/>
      <c r="AS39" s="594"/>
      <c r="AT39" s="594"/>
      <c r="AU39" s="716"/>
      <c r="AV39" s="716"/>
    </row>
    <row r="40" spans="1:48" s="82" customFormat="1" ht="17.25" thickBot="1">
      <c r="A40" s="103"/>
      <c r="B40" s="103"/>
      <c r="C40" s="103"/>
      <c r="D40" s="103"/>
      <c r="E40" s="103"/>
      <c r="F40" s="103"/>
      <c r="G40" s="103"/>
      <c r="H40" s="103"/>
      <c r="I40" s="103"/>
      <c r="J40" s="80"/>
      <c r="K40" s="810"/>
      <c r="L40" s="811"/>
      <c r="M40" s="811"/>
      <c r="N40" s="811"/>
      <c r="O40" s="812">
        <v>9</v>
      </c>
      <c r="P40" s="811">
        <v>140</v>
      </c>
      <c r="Q40" s="811">
        <v>3</v>
      </c>
      <c r="R40" s="813">
        <v>3</v>
      </c>
      <c r="S40" s="961"/>
      <c r="T40" s="80"/>
      <c r="U40" s="810"/>
      <c r="V40" s="811"/>
      <c r="W40" s="811"/>
      <c r="X40" s="811"/>
      <c r="Y40" s="812">
        <v>9</v>
      </c>
      <c r="Z40" s="811">
        <v>140</v>
      </c>
      <c r="AA40" s="811">
        <v>3</v>
      </c>
      <c r="AB40" s="813">
        <v>3</v>
      </c>
      <c r="AC40" s="961"/>
      <c r="AD40" s="80"/>
      <c r="AE40" s="818" t="s">
        <v>2130</v>
      </c>
      <c r="AF40" s="814" t="s">
        <v>2130</v>
      </c>
      <c r="AG40" s="817" t="s">
        <v>2130</v>
      </c>
      <c r="AH40" s="814" t="s">
        <v>2130</v>
      </c>
      <c r="AI40" s="815" t="s">
        <v>2130</v>
      </c>
      <c r="AJ40" s="129"/>
      <c r="AK40" s="685"/>
      <c r="AL40" s="685"/>
      <c r="AM40" s="685"/>
      <c r="AN40" s="688"/>
      <c r="AO40" s="960"/>
      <c r="AQ40" s="716"/>
      <c r="AR40" s="716"/>
      <c r="AS40" s="594"/>
      <c r="AT40" s="594"/>
      <c r="AU40" s="716"/>
      <c r="AV40" s="716"/>
    </row>
    <row r="41" spans="1:48"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818" t="s">
        <v>2400</v>
      </c>
      <c r="AF41" s="685">
        <v>9</v>
      </c>
      <c r="AG41" s="690">
        <v>127</v>
      </c>
      <c r="AH41" s="814">
        <v>1</v>
      </c>
      <c r="AI41" s="815">
        <v>0</v>
      </c>
      <c r="AJ41" s="129"/>
      <c r="AK41" s="685"/>
      <c r="AL41" s="685"/>
      <c r="AM41" s="685"/>
      <c r="AN41" s="688"/>
      <c r="AO41" s="960"/>
      <c r="AQ41" s="716"/>
      <c r="AR41" s="716"/>
      <c r="AS41" s="594"/>
      <c r="AT41" s="594"/>
      <c r="AU41" s="716"/>
      <c r="AV41" s="716"/>
    </row>
    <row r="42" spans="1:48"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818" t="s">
        <v>2130</v>
      </c>
      <c r="AF42" s="814" t="s">
        <v>2130</v>
      </c>
      <c r="AG42" s="817" t="s">
        <v>2130</v>
      </c>
      <c r="AH42" s="814" t="s">
        <v>2130</v>
      </c>
      <c r="AI42" s="815" t="s">
        <v>2130</v>
      </c>
      <c r="AJ42" s="129"/>
      <c r="AK42" s="685"/>
      <c r="AL42" s="685"/>
      <c r="AM42" s="685"/>
      <c r="AN42" s="688"/>
      <c r="AO42" s="960"/>
      <c r="AQ42" s="716"/>
      <c r="AR42" s="716"/>
      <c r="AS42" s="594"/>
      <c r="AT42" s="594"/>
      <c r="AU42" s="716"/>
      <c r="AV42" s="716"/>
    </row>
    <row r="43" spans="1:48"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818" t="s">
        <v>2130</v>
      </c>
      <c r="AF43" s="814" t="s">
        <v>2130</v>
      </c>
      <c r="AG43" s="817" t="s">
        <v>2130</v>
      </c>
      <c r="AH43" s="814" t="s">
        <v>2130</v>
      </c>
      <c r="AI43" s="815" t="s">
        <v>2130</v>
      </c>
      <c r="AJ43" s="129"/>
      <c r="AK43" s="685"/>
      <c r="AL43" s="685"/>
      <c r="AM43" s="685"/>
      <c r="AN43" s="688"/>
      <c r="AO43" s="960"/>
      <c r="AQ43" s="716"/>
      <c r="AR43" s="716"/>
      <c r="AS43" s="594"/>
      <c r="AT43" s="594"/>
      <c r="AU43" s="716"/>
      <c r="AV43" s="716"/>
    </row>
    <row r="44" spans="1:48"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818" t="s">
        <v>2401</v>
      </c>
      <c r="AF44" s="685">
        <v>6</v>
      </c>
      <c r="AG44" s="690">
        <v>128</v>
      </c>
      <c r="AH44" s="814">
        <v>1</v>
      </c>
      <c r="AI44" s="815">
        <v>0</v>
      </c>
      <c r="AJ44" s="129"/>
      <c r="AK44" s="685"/>
      <c r="AL44" s="685"/>
      <c r="AM44" s="685"/>
      <c r="AN44" s="688"/>
      <c r="AO44" s="960"/>
      <c r="AQ44" s="716"/>
      <c r="AR44" s="716"/>
      <c r="AS44" s="594"/>
      <c r="AT44" s="594"/>
      <c r="AU44" s="716"/>
      <c r="AV44" s="716"/>
    </row>
    <row r="45" spans="1:48"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818" t="s">
        <v>2130</v>
      </c>
      <c r="AF45" s="814" t="s">
        <v>2130</v>
      </c>
      <c r="AG45" s="817" t="s">
        <v>2130</v>
      </c>
      <c r="AH45" s="814" t="s">
        <v>2130</v>
      </c>
      <c r="AI45" s="815" t="s">
        <v>2130</v>
      </c>
      <c r="AJ45" s="129"/>
      <c r="AK45" s="685"/>
      <c r="AL45" s="685"/>
      <c r="AM45" s="685"/>
      <c r="AN45" s="688"/>
      <c r="AO45" s="960"/>
      <c r="AQ45" s="716"/>
      <c r="AR45" s="716"/>
      <c r="AS45" s="594"/>
      <c r="AT45" s="594"/>
      <c r="AU45" s="716"/>
      <c r="AV45" s="716"/>
    </row>
    <row r="46" spans="1:48" s="82" customFormat="1">
      <c r="A46" s="103"/>
      <c r="B46" s="103"/>
      <c r="C46" s="103"/>
      <c r="D46" s="103"/>
      <c r="E46" s="103"/>
      <c r="F46" s="103"/>
      <c r="G46" s="103"/>
      <c r="H46" s="103"/>
      <c r="I46" s="103"/>
      <c r="J46" s="80"/>
      <c r="K46" s="103"/>
      <c r="L46" s="103"/>
      <c r="M46" s="103"/>
      <c r="N46" s="103"/>
      <c r="O46" s="103"/>
      <c r="P46" s="103"/>
      <c r="Q46" s="103"/>
      <c r="R46" s="103"/>
      <c r="S46" s="103"/>
      <c r="T46" s="80"/>
      <c r="U46" s="103"/>
      <c r="V46" s="103"/>
      <c r="W46" s="103"/>
      <c r="X46" s="103"/>
      <c r="Y46" s="103"/>
      <c r="Z46" s="103"/>
      <c r="AA46" s="103"/>
      <c r="AB46" s="103"/>
      <c r="AC46" s="103"/>
      <c r="AD46" s="80"/>
      <c r="AE46" s="818" t="s">
        <v>2130</v>
      </c>
      <c r="AF46" s="814" t="s">
        <v>2130</v>
      </c>
      <c r="AG46" s="817" t="s">
        <v>2130</v>
      </c>
      <c r="AH46" s="814" t="s">
        <v>2130</v>
      </c>
      <c r="AI46" s="815" t="s">
        <v>2130</v>
      </c>
      <c r="AJ46" s="129"/>
      <c r="AK46" s="685"/>
      <c r="AL46" s="685"/>
      <c r="AM46" s="685"/>
      <c r="AN46" s="688"/>
      <c r="AO46" s="960"/>
      <c r="AQ46" s="716"/>
      <c r="AR46" s="716"/>
      <c r="AS46" s="594"/>
      <c r="AT46" s="594"/>
      <c r="AU46" s="716"/>
      <c r="AV46" s="716"/>
    </row>
    <row r="47" spans="1:48" s="82" customFormat="1">
      <c r="A47" s="103"/>
      <c r="B47" s="103"/>
      <c r="C47" s="103"/>
      <c r="D47" s="103"/>
      <c r="E47" s="103"/>
      <c r="F47" s="103"/>
      <c r="G47" s="103"/>
      <c r="H47" s="103"/>
      <c r="I47" s="103"/>
      <c r="J47" s="80"/>
      <c r="K47" s="103"/>
      <c r="L47" s="103"/>
      <c r="M47" s="103"/>
      <c r="N47" s="103"/>
      <c r="O47" s="103"/>
      <c r="P47" s="103"/>
      <c r="Q47" s="103"/>
      <c r="R47" s="103"/>
      <c r="S47" s="103"/>
      <c r="T47" s="80"/>
      <c r="U47" s="103"/>
      <c r="V47" s="103"/>
      <c r="W47" s="103"/>
      <c r="X47" s="103"/>
      <c r="Y47" s="103"/>
      <c r="Z47" s="103"/>
      <c r="AA47" s="103"/>
      <c r="AB47" s="103"/>
      <c r="AC47" s="103"/>
      <c r="AD47" s="80"/>
      <c r="AE47" s="818" t="s">
        <v>2402</v>
      </c>
      <c r="AF47" s="814">
        <v>1</v>
      </c>
      <c r="AG47" s="814">
        <v>129</v>
      </c>
      <c r="AH47" s="814">
        <v>1</v>
      </c>
      <c r="AI47" s="815">
        <v>0</v>
      </c>
      <c r="AJ47" s="129"/>
      <c r="AK47" s="685"/>
      <c r="AL47" s="685"/>
      <c r="AM47" s="685"/>
      <c r="AN47" s="688"/>
      <c r="AO47" s="960"/>
      <c r="AQ47" s="716"/>
      <c r="AR47" s="716"/>
      <c r="AS47" s="594"/>
      <c r="AT47" s="594"/>
      <c r="AU47" s="716"/>
      <c r="AV47" s="716"/>
    </row>
    <row r="48" spans="1:48" s="82" customFormat="1">
      <c r="A48" s="103"/>
      <c r="B48" s="103"/>
      <c r="C48" s="103"/>
      <c r="D48" s="103"/>
      <c r="E48" s="103"/>
      <c r="F48" s="103"/>
      <c r="G48" s="103"/>
      <c r="H48" s="103"/>
      <c r="I48" s="103"/>
      <c r="J48" s="80"/>
      <c r="K48" s="103"/>
      <c r="L48" s="103"/>
      <c r="M48" s="103"/>
      <c r="N48" s="103"/>
      <c r="O48" s="103"/>
      <c r="P48" s="103"/>
      <c r="Q48" s="103"/>
      <c r="R48" s="103"/>
      <c r="S48" s="103"/>
      <c r="T48" s="80"/>
      <c r="U48" s="103"/>
      <c r="V48" s="103"/>
      <c r="W48" s="103"/>
      <c r="X48" s="103"/>
      <c r="Y48" s="103"/>
      <c r="Z48" s="103"/>
      <c r="AA48" s="103"/>
      <c r="AB48" s="103"/>
      <c r="AC48" s="103"/>
      <c r="AD48" s="80"/>
      <c r="AE48" s="818"/>
      <c r="AF48" s="814"/>
      <c r="AG48" s="817"/>
      <c r="AH48" s="814"/>
      <c r="AI48" s="815"/>
      <c r="AJ48" s="129" t="s">
        <v>2411</v>
      </c>
      <c r="AK48" s="685">
        <v>1</v>
      </c>
      <c r="AL48" s="685">
        <v>132</v>
      </c>
      <c r="AM48" s="685">
        <v>1</v>
      </c>
      <c r="AN48" s="688">
        <v>0</v>
      </c>
      <c r="AO48" s="960"/>
      <c r="AQ48" s="716"/>
      <c r="AR48" s="716"/>
      <c r="AS48" s="594"/>
      <c r="AT48" s="594"/>
      <c r="AU48" s="716"/>
      <c r="AV48" s="716"/>
    </row>
    <row r="49" spans="1:50" s="82" customFormat="1">
      <c r="A49" s="103"/>
      <c r="B49" s="103"/>
      <c r="C49" s="103"/>
      <c r="D49" s="103"/>
      <c r="E49" s="103"/>
      <c r="F49" s="103"/>
      <c r="G49" s="103"/>
      <c r="H49" s="103"/>
      <c r="I49" s="103"/>
      <c r="J49" s="80"/>
      <c r="K49" s="103"/>
      <c r="L49" s="103"/>
      <c r="M49" s="103"/>
      <c r="N49" s="103"/>
      <c r="O49" s="103"/>
      <c r="P49" s="103"/>
      <c r="Q49" s="103"/>
      <c r="R49" s="103"/>
      <c r="S49" s="103"/>
      <c r="T49" s="80"/>
      <c r="U49" s="103"/>
      <c r="V49" s="103"/>
      <c r="W49" s="103"/>
      <c r="X49" s="103"/>
      <c r="Y49" s="103"/>
      <c r="Z49" s="103"/>
      <c r="AA49" s="103"/>
      <c r="AB49" s="103"/>
      <c r="AC49" s="103"/>
      <c r="AD49" s="80"/>
      <c r="AE49" s="818"/>
      <c r="AF49" s="814"/>
      <c r="AG49" s="817"/>
      <c r="AH49" s="814"/>
      <c r="AI49" s="815"/>
      <c r="AJ49" s="129" t="s">
        <v>2393</v>
      </c>
      <c r="AK49" s="685" t="s">
        <v>2130</v>
      </c>
      <c r="AL49" s="685" t="s">
        <v>2130</v>
      </c>
      <c r="AM49" s="685" t="s">
        <v>2130</v>
      </c>
      <c r="AN49" s="688" t="s">
        <v>2130</v>
      </c>
      <c r="AO49" s="960"/>
    </row>
    <row r="50" spans="1:50" s="82" customFormat="1">
      <c r="A50" s="103"/>
      <c r="B50" s="103"/>
      <c r="C50" s="103"/>
      <c r="D50" s="103"/>
      <c r="E50" s="103"/>
      <c r="F50" s="103"/>
      <c r="G50" s="103"/>
      <c r="H50" s="103"/>
      <c r="I50" s="103"/>
      <c r="J50" s="80"/>
      <c r="K50" s="103"/>
      <c r="L50" s="103"/>
      <c r="M50" s="103"/>
      <c r="N50" s="103"/>
      <c r="O50" s="103"/>
      <c r="P50" s="103"/>
      <c r="Q50" s="103"/>
      <c r="R50" s="103"/>
      <c r="S50" s="103"/>
      <c r="T50" s="80"/>
      <c r="U50" s="103"/>
      <c r="V50" s="103"/>
      <c r="W50" s="103"/>
      <c r="X50" s="103"/>
      <c r="Y50" s="103"/>
      <c r="Z50" s="103"/>
      <c r="AA50" s="103"/>
      <c r="AB50" s="103"/>
      <c r="AC50" s="103"/>
      <c r="AD50" s="80"/>
      <c r="AE50" s="713"/>
      <c r="AF50" s="714"/>
      <c r="AG50" s="714"/>
      <c r="AH50" s="714"/>
      <c r="AI50" s="715"/>
      <c r="AJ50" s="129" t="s">
        <v>2393</v>
      </c>
      <c r="AK50" s="685" t="s">
        <v>2130</v>
      </c>
      <c r="AL50" s="685" t="s">
        <v>2130</v>
      </c>
      <c r="AM50" s="685" t="s">
        <v>2130</v>
      </c>
      <c r="AN50" s="688" t="s">
        <v>2130</v>
      </c>
      <c r="AO50" s="960"/>
      <c r="AQ50" s="716"/>
      <c r="AR50" s="716"/>
      <c r="AS50" s="594"/>
      <c r="AT50" s="594"/>
      <c r="AU50" s="716"/>
      <c r="AV50" s="716"/>
    </row>
    <row r="51" spans="1:50" s="82" customFormat="1">
      <c r="A51" s="103"/>
      <c r="B51" s="103"/>
      <c r="C51" s="103"/>
      <c r="D51" s="103"/>
      <c r="E51" s="103"/>
      <c r="F51" s="103"/>
      <c r="G51" s="103"/>
      <c r="H51" s="103"/>
      <c r="I51" s="103"/>
      <c r="J51" s="80"/>
      <c r="K51" s="103"/>
      <c r="L51" s="103"/>
      <c r="M51" s="103"/>
      <c r="N51" s="103"/>
      <c r="O51" s="103"/>
      <c r="P51" s="103"/>
      <c r="Q51" s="103"/>
      <c r="R51" s="103"/>
      <c r="S51" s="103"/>
      <c r="T51" s="80"/>
      <c r="U51" s="103"/>
      <c r="V51" s="103"/>
      <c r="W51" s="103"/>
      <c r="X51" s="103"/>
      <c r="Y51" s="103"/>
      <c r="Z51" s="103"/>
      <c r="AA51" s="103"/>
      <c r="AB51" s="103"/>
      <c r="AC51" s="103"/>
      <c r="AD51" s="80"/>
      <c r="AE51" s="692"/>
      <c r="AF51" s="685"/>
      <c r="AG51" s="690"/>
      <c r="AH51" s="685"/>
      <c r="AI51" s="686"/>
      <c r="AJ51" s="129" t="s">
        <v>2410</v>
      </c>
      <c r="AK51" s="685">
        <v>6</v>
      </c>
      <c r="AL51" s="685">
        <v>133</v>
      </c>
      <c r="AM51" s="814">
        <v>1</v>
      </c>
      <c r="AN51" s="816">
        <v>0</v>
      </c>
      <c r="AO51" s="960"/>
      <c r="AQ51" s="716"/>
      <c r="AR51" s="716"/>
      <c r="AS51" s="594"/>
      <c r="AT51" s="594"/>
      <c r="AU51" s="716"/>
      <c r="AV51" s="716"/>
    </row>
    <row r="52" spans="1:50" s="82" customFormat="1">
      <c r="A52" s="103"/>
      <c r="B52" s="103"/>
      <c r="C52" s="103"/>
      <c r="D52" s="103"/>
      <c r="E52" s="103"/>
      <c r="F52" s="103"/>
      <c r="G52" s="103"/>
      <c r="H52" s="103"/>
      <c r="I52" s="103"/>
      <c r="J52" s="80"/>
      <c r="K52" s="103"/>
      <c r="L52" s="103"/>
      <c r="M52" s="103"/>
      <c r="N52" s="103"/>
      <c r="O52" s="103"/>
      <c r="P52" s="103"/>
      <c r="Q52" s="103"/>
      <c r="R52" s="103"/>
      <c r="S52" s="103"/>
      <c r="T52" s="80"/>
      <c r="U52" s="103"/>
      <c r="V52" s="103"/>
      <c r="W52" s="103"/>
      <c r="X52" s="103"/>
      <c r="Y52" s="103"/>
      <c r="Z52" s="103"/>
      <c r="AA52" s="103"/>
      <c r="AB52" s="103"/>
      <c r="AC52" s="103"/>
      <c r="AD52" s="80"/>
      <c r="AE52" s="692"/>
      <c r="AF52" s="685"/>
      <c r="AG52" s="690"/>
      <c r="AH52" s="685"/>
      <c r="AI52" s="686"/>
      <c r="AJ52" s="129" t="s">
        <v>2393</v>
      </c>
      <c r="AK52" s="814" t="s">
        <v>2130</v>
      </c>
      <c r="AL52" s="814" t="s">
        <v>2130</v>
      </c>
      <c r="AM52" s="814" t="s">
        <v>2130</v>
      </c>
      <c r="AN52" s="816" t="s">
        <v>2130</v>
      </c>
      <c r="AO52" s="960"/>
      <c r="AQ52" s="716"/>
      <c r="AR52" s="716"/>
      <c r="AS52" s="594"/>
      <c r="AT52" s="594"/>
      <c r="AU52" s="716"/>
      <c r="AV52" s="716"/>
    </row>
    <row r="53" spans="1:50" s="82" customFormat="1">
      <c r="A53" s="103"/>
      <c r="B53" s="103"/>
      <c r="C53" s="103"/>
      <c r="D53" s="103"/>
      <c r="E53" s="103"/>
      <c r="F53" s="103"/>
      <c r="G53" s="103"/>
      <c r="H53" s="103"/>
      <c r="I53" s="103"/>
      <c r="J53" s="80"/>
      <c r="K53" s="103"/>
      <c r="L53" s="103"/>
      <c r="M53" s="103"/>
      <c r="N53" s="103"/>
      <c r="O53" s="103"/>
      <c r="P53" s="103"/>
      <c r="Q53" s="103"/>
      <c r="R53" s="103"/>
      <c r="S53" s="103"/>
      <c r="T53" s="80"/>
      <c r="U53" s="103"/>
      <c r="V53" s="103"/>
      <c r="W53" s="103"/>
      <c r="X53" s="103"/>
      <c r="Y53" s="103"/>
      <c r="Z53" s="103"/>
      <c r="AA53" s="103"/>
      <c r="AB53" s="103"/>
      <c r="AC53" s="103"/>
      <c r="AD53" s="80"/>
      <c r="AE53" s="692"/>
      <c r="AF53" s="685"/>
      <c r="AG53" s="690"/>
      <c r="AH53" s="685"/>
      <c r="AI53" s="686"/>
      <c r="AJ53" s="129" t="s">
        <v>2393</v>
      </c>
      <c r="AK53" s="814" t="s">
        <v>2130</v>
      </c>
      <c r="AL53" s="814" t="s">
        <v>2130</v>
      </c>
      <c r="AM53" s="814" t="s">
        <v>2130</v>
      </c>
      <c r="AN53" s="816" t="s">
        <v>2130</v>
      </c>
      <c r="AO53" s="960"/>
      <c r="AQ53" s="716"/>
      <c r="AR53" s="716"/>
      <c r="AS53" s="594"/>
      <c r="AT53" s="594"/>
      <c r="AU53" s="716"/>
      <c r="AV53" s="716"/>
    </row>
    <row r="54" spans="1:50" s="82" customFormat="1">
      <c r="A54" s="107"/>
      <c r="B54" s="107"/>
      <c r="C54" s="107"/>
      <c r="D54" s="107"/>
      <c r="E54" s="107"/>
      <c r="F54" s="107"/>
      <c r="G54" s="107"/>
      <c r="H54" s="107"/>
      <c r="I54" s="107"/>
      <c r="J54" s="80"/>
      <c r="K54" s="103"/>
      <c r="L54" s="103"/>
      <c r="M54" s="103"/>
      <c r="N54" s="103"/>
      <c r="O54" s="103"/>
      <c r="P54" s="103"/>
      <c r="Q54" s="103"/>
      <c r="R54" s="103"/>
      <c r="S54" s="103"/>
      <c r="T54" s="80"/>
      <c r="U54" s="103"/>
      <c r="V54" s="103"/>
      <c r="W54" s="103"/>
      <c r="X54" s="103"/>
      <c r="Y54" s="103"/>
      <c r="Z54" s="103"/>
      <c r="AA54" s="103"/>
      <c r="AB54" s="103"/>
      <c r="AC54" s="103"/>
      <c r="AD54" s="80"/>
      <c r="AE54" s="692"/>
      <c r="AF54" s="685"/>
      <c r="AG54" s="690"/>
      <c r="AH54" s="685"/>
      <c r="AI54" s="686"/>
      <c r="AJ54" s="129" t="s">
        <v>2409</v>
      </c>
      <c r="AK54" s="685">
        <v>9</v>
      </c>
      <c r="AL54" s="685">
        <v>134</v>
      </c>
      <c r="AM54" s="814">
        <v>1</v>
      </c>
      <c r="AN54" s="816">
        <v>0</v>
      </c>
      <c r="AO54" s="960"/>
      <c r="AQ54" s="716"/>
      <c r="AR54" s="716"/>
      <c r="AS54" s="594"/>
      <c r="AT54" s="594"/>
      <c r="AU54" s="716"/>
      <c r="AV54" s="716"/>
    </row>
    <row r="55" spans="1:50" s="82" customFormat="1">
      <c r="A55" s="107"/>
      <c r="B55" s="107"/>
      <c r="C55" s="107"/>
      <c r="D55" s="107"/>
      <c r="E55" s="107"/>
      <c r="F55" s="107"/>
      <c r="G55" s="107"/>
      <c r="H55" s="107"/>
      <c r="I55" s="107"/>
      <c r="J55" s="80"/>
      <c r="K55" s="103"/>
      <c r="L55" s="103"/>
      <c r="M55" s="103"/>
      <c r="N55" s="103"/>
      <c r="O55" s="103"/>
      <c r="P55" s="103"/>
      <c r="Q55" s="103"/>
      <c r="R55" s="103"/>
      <c r="S55" s="103"/>
      <c r="T55" s="80"/>
      <c r="U55" s="103"/>
      <c r="V55" s="103"/>
      <c r="W55" s="103"/>
      <c r="X55" s="103"/>
      <c r="Y55" s="103"/>
      <c r="Z55" s="103"/>
      <c r="AA55" s="103"/>
      <c r="AB55" s="103"/>
      <c r="AC55" s="103"/>
      <c r="AD55" s="80"/>
      <c r="AE55" s="692"/>
      <c r="AF55" s="685"/>
      <c r="AG55" s="690"/>
      <c r="AH55" s="685"/>
      <c r="AI55" s="686"/>
      <c r="AJ55" s="129" t="s">
        <v>2393</v>
      </c>
      <c r="AK55" s="814" t="s">
        <v>2130</v>
      </c>
      <c r="AL55" s="814" t="s">
        <v>2130</v>
      </c>
      <c r="AM55" s="814" t="s">
        <v>2130</v>
      </c>
      <c r="AN55" s="816" t="s">
        <v>2130</v>
      </c>
      <c r="AO55" s="960"/>
      <c r="AQ55" s="716"/>
      <c r="AR55" s="716"/>
      <c r="AS55" s="594"/>
      <c r="AT55" s="594"/>
      <c r="AU55" s="716"/>
      <c r="AV55" s="716"/>
    </row>
    <row r="56" spans="1:50" s="82" customFormat="1">
      <c r="A56" s="107"/>
      <c r="B56" s="107"/>
      <c r="C56" s="107"/>
      <c r="D56" s="107"/>
      <c r="E56" s="107"/>
      <c r="F56" s="107"/>
      <c r="G56" s="107"/>
      <c r="H56" s="107"/>
      <c r="I56" s="107"/>
      <c r="J56" s="80"/>
      <c r="K56" s="103"/>
      <c r="L56" s="103"/>
      <c r="M56" s="103"/>
      <c r="N56" s="103"/>
      <c r="O56" s="103"/>
      <c r="P56" s="103"/>
      <c r="Q56" s="103"/>
      <c r="R56" s="103"/>
      <c r="S56" s="103"/>
      <c r="T56" s="80"/>
      <c r="U56" s="103"/>
      <c r="V56" s="103"/>
      <c r="W56" s="103"/>
      <c r="X56" s="103"/>
      <c r="Y56" s="103"/>
      <c r="Z56" s="103"/>
      <c r="AA56" s="103"/>
      <c r="AB56" s="103"/>
      <c r="AC56" s="103"/>
      <c r="AD56" s="80"/>
      <c r="AE56" s="692"/>
      <c r="AF56" s="685"/>
      <c r="AG56" s="690"/>
      <c r="AH56" s="685"/>
      <c r="AI56" s="686"/>
      <c r="AJ56" s="129" t="s">
        <v>2393</v>
      </c>
      <c r="AK56" s="814" t="s">
        <v>2130</v>
      </c>
      <c r="AL56" s="814" t="s">
        <v>2130</v>
      </c>
      <c r="AM56" s="814" t="s">
        <v>2130</v>
      </c>
      <c r="AN56" s="816" t="s">
        <v>2130</v>
      </c>
      <c r="AO56" s="960"/>
      <c r="AQ56" s="716"/>
      <c r="AR56" s="716"/>
      <c r="AS56" s="594"/>
      <c r="AT56" s="594"/>
      <c r="AU56" s="716"/>
      <c r="AV56" s="716"/>
    </row>
    <row r="57" spans="1:50" s="82" customFormat="1">
      <c r="A57" s="107"/>
      <c r="B57" s="107"/>
      <c r="C57" s="107"/>
      <c r="D57" s="107"/>
      <c r="E57" s="107"/>
      <c r="F57" s="107"/>
      <c r="G57" s="107"/>
      <c r="H57" s="107"/>
      <c r="I57" s="107"/>
      <c r="J57" s="80"/>
      <c r="K57" s="103"/>
      <c r="L57" s="103"/>
      <c r="M57" s="103"/>
      <c r="N57" s="103"/>
      <c r="O57" s="103"/>
      <c r="P57" s="103"/>
      <c r="Q57" s="103"/>
      <c r="R57" s="103"/>
      <c r="S57" s="103"/>
      <c r="T57" s="80"/>
      <c r="U57" s="103"/>
      <c r="V57" s="103"/>
      <c r="W57" s="103"/>
      <c r="X57" s="103"/>
      <c r="Y57" s="103"/>
      <c r="Z57" s="103"/>
      <c r="AA57" s="103"/>
      <c r="AB57" s="103"/>
      <c r="AC57" s="103"/>
      <c r="AD57" s="80"/>
      <c r="AE57" s="692"/>
      <c r="AF57" s="685"/>
      <c r="AG57" s="690"/>
      <c r="AH57" s="685"/>
      <c r="AI57" s="686"/>
      <c r="AJ57" s="129" t="s">
        <v>2408</v>
      </c>
      <c r="AK57" s="685">
        <v>12</v>
      </c>
      <c r="AL57" s="685">
        <v>135</v>
      </c>
      <c r="AM57" s="814">
        <v>1</v>
      </c>
      <c r="AN57" s="816">
        <v>0</v>
      </c>
      <c r="AO57" s="960"/>
      <c r="AQ57" s="716"/>
      <c r="AR57" s="716"/>
      <c r="AS57" s="594"/>
      <c r="AT57" s="594"/>
      <c r="AU57" s="716"/>
      <c r="AV57" s="716"/>
    </row>
    <row r="58" spans="1:50" s="82" customFormat="1">
      <c r="A58" s="107"/>
      <c r="B58" s="107"/>
      <c r="C58" s="107"/>
      <c r="D58" s="107"/>
      <c r="E58" s="107"/>
      <c r="F58" s="107"/>
      <c r="G58" s="107"/>
      <c r="H58" s="107"/>
      <c r="I58" s="107"/>
      <c r="J58" s="80"/>
      <c r="K58" s="103"/>
      <c r="L58" s="103"/>
      <c r="M58" s="103"/>
      <c r="N58" s="103"/>
      <c r="O58" s="103"/>
      <c r="P58" s="103"/>
      <c r="Q58" s="103"/>
      <c r="R58" s="103"/>
      <c r="S58" s="103"/>
      <c r="T58" s="80"/>
      <c r="U58" s="103"/>
      <c r="V58" s="103"/>
      <c r="W58" s="103"/>
      <c r="X58" s="103"/>
      <c r="Y58" s="103"/>
      <c r="Z58" s="103"/>
      <c r="AA58" s="103"/>
      <c r="AB58" s="103"/>
      <c r="AC58" s="103"/>
      <c r="AD58" s="80"/>
      <c r="AE58" s="692"/>
      <c r="AF58" s="685"/>
      <c r="AG58" s="690"/>
      <c r="AH58" s="685"/>
      <c r="AI58" s="686"/>
      <c r="AJ58" s="129" t="s">
        <v>2393</v>
      </c>
      <c r="AK58" s="814" t="s">
        <v>2130</v>
      </c>
      <c r="AL58" s="814" t="s">
        <v>2130</v>
      </c>
      <c r="AM58" s="814" t="s">
        <v>2130</v>
      </c>
      <c r="AN58" s="816" t="s">
        <v>2130</v>
      </c>
      <c r="AO58" s="960"/>
      <c r="AQ58" s="716"/>
      <c r="AR58" s="716"/>
      <c r="AS58" s="594"/>
      <c r="AT58" s="594"/>
      <c r="AU58" s="716"/>
      <c r="AV58" s="716"/>
    </row>
    <row r="59" spans="1:50" s="82" customFormat="1">
      <c r="A59" s="107"/>
      <c r="B59" s="107"/>
      <c r="C59" s="107"/>
      <c r="D59" s="107"/>
      <c r="E59" s="107"/>
      <c r="F59" s="107"/>
      <c r="G59" s="107"/>
      <c r="H59" s="107"/>
      <c r="I59" s="107"/>
      <c r="J59" s="80"/>
      <c r="K59" s="103"/>
      <c r="L59" s="103"/>
      <c r="M59" s="103"/>
      <c r="N59" s="103"/>
      <c r="O59" s="103"/>
      <c r="P59" s="103"/>
      <c r="Q59" s="103"/>
      <c r="R59" s="103"/>
      <c r="S59" s="103"/>
      <c r="T59" s="80"/>
      <c r="U59" s="103"/>
      <c r="V59" s="103"/>
      <c r="W59" s="103"/>
      <c r="X59" s="103"/>
      <c r="Y59" s="103"/>
      <c r="Z59" s="103"/>
      <c r="AA59" s="103"/>
      <c r="AB59" s="103"/>
      <c r="AC59" s="103"/>
      <c r="AD59" s="80"/>
      <c r="AE59" s="692"/>
      <c r="AF59" s="685"/>
      <c r="AG59" s="690"/>
      <c r="AH59" s="685"/>
      <c r="AI59" s="686"/>
      <c r="AJ59" s="129" t="s">
        <v>2393</v>
      </c>
      <c r="AK59" s="814" t="s">
        <v>2130</v>
      </c>
      <c r="AL59" s="814" t="s">
        <v>2130</v>
      </c>
      <c r="AM59" s="814" t="s">
        <v>2130</v>
      </c>
      <c r="AN59" s="816" t="s">
        <v>2130</v>
      </c>
      <c r="AO59" s="960"/>
      <c r="AQ59" s="716"/>
      <c r="AR59" s="716"/>
      <c r="AS59" s="594"/>
      <c r="AT59" s="594"/>
      <c r="AU59" s="716"/>
      <c r="AV59" s="716"/>
    </row>
    <row r="60" spans="1:50" s="82" customFormat="1">
      <c r="A60" s="107"/>
      <c r="B60" s="107"/>
      <c r="C60" s="107"/>
      <c r="D60" s="107"/>
      <c r="E60" s="107"/>
      <c r="F60" s="107"/>
      <c r="G60" s="107"/>
      <c r="H60" s="107"/>
      <c r="I60" s="107"/>
      <c r="J60" s="80"/>
      <c r="K60" s="103"/>
      <c r="L60" s="103"/>
      <c r="M60" s="103"/>
      <c r="N60" s="103"/>
      <c r="O60" s="103"/>
      <c r="P60" s="103"/>
      <c r="Q60" s="103"/>
      <c r="R60" s="103"/>
      <c r="S60" s="103"/>
      <c r="T60" s="80"/>
      <c r="U60" s="103"/>
      <c r="V60" s="103"/>
      <c r="W60" s="103"/>
      <c r="X60" s="103"/>
      <c r="Y60" s="103"/>
      <c r="Z60" s="103"/>
      <c r="AA60" s="103"/>
      <c r="AB60" s="103"/>
      <c r="AC60" s="103"/>
      <c r="AD60" s="80"/>
      <c r="AE60" s="692"/>
      <c r="AF60" s="685"/>
      <c r="AG60" s="690"/>
      <c r="AH60" s="685"/>
      <c r="AI60" s="686"/>
      <c r="AJ60" s="129" t="s">
        <v>2407</v>
      </c>
      <c r="AK60" s="685">
        <v>15</v>
      </c>
      <c r="AL60" s="685">
        <v>136</v>
      </c>
      <c r="AM60" s="814">
        <v>1</v>
      </c>
      <c r="AN60" s="816">
        <v>0</v>
      </c>
      <c r="AO60" s="960"/>
      <c r="AQ60" s="716"/>
      <c r="AR60" s="716"/>
      <c r="AS60" s="594"/>
      <c r="AT60" s="594"/>
      <c r="AU60" s="716"/>
      <c r="AV60" s="716"/>
    </row>
    <row r="61" spans="1:50" s="82" customFormat="1">
      <c r="A61" s="107"/>
      <c r="B61" s="107"/>
      <c r="C61" s="107"/>
      <c r="D61" s="107"/>
      <c r="E61" s="107"/>
      <c r="F61" s="107"/>
      <c r="G61" s="107"/>
      <c r="H61" s="107"/>
      <c r="I61" s="107"/>
      <c r="J61" s="80"/>
      <c r="K61" s="103"/>
      <c r="L61" s="103"/>
      <c r="M61" s="103"/>
      <c r="N61" s="103"/>
      <c r="O61" s="103"/>
      <c r="P61" s="103"/>
      <c r="Q61" s="103"/>
      <c r="R61" s="103"/>
      <c r="S61" s="103"/>
      <c r="T61" s="80"/>
      <c r="U61" s="103"/>
      <c r="V61" s="103"/>
      <c r="W61" s="103"/>
      <c r="X61" s="103"/>
      <c r="Y61" s="103"/>
      <c r="Z61" s="103"/>
      <c r="AA61" s="103"/>
      <c r="AB61" s="103"/>
      <c r="AC61" s="103"/>
      <c r="AD61" s="80"/>
      <c r="AE61" s="692"/>
      <c r="AF61" s="685"/>
      <c r="AG61" s="690"/>
      <c r="AH61" s="685"/>
      <c r="AI61" s="686"/>
      <c r="AJ61" s="129" t="s">
        <v>2393</v>
      </c>
      <c r="AK61" s="814" t="s">
        <v>2130</v>
      </c>
      <c r="AL61" s="814" t="s">
        <v>2130</v>
      </c>
      <c r="AM61" s="814" t="s">
        <v>2130</v>
      </c>
      <c r="AN61" s="816" t="s">
        <v>2130</v>
      </c>
      <c r="AO61" s="960"/>
      <c r="AQ61" s="716"/>
      <c r="AR61" s="716"/>
      <c r="AS61" s="594"/>
      <c r="AT61" s="594"/>
      <c r="AU61" s="716"/>
      <c r="AV61" s="716"/>
    </row>
    <row r="62" spans="1:50" s="82" customFormat="1">
      <c r="A62" s="107"/>
      <c r="B62" s="107"/>
      <c r="C62" s="107"/>
      <c r="D62" s="107"/>
      <c r="E62" s="107"/>
      <c r="F62" s="107"/>
      <c r="G62" s="107"/>
      <c r="H62" s="107"/>
      <c r="I62" s="107"/>
      <c r="J62" s="80"/>
      <c r="K62" s="103"/>
      <c r="L62" s="103"/>
      <c r="M62" s="103"/>
      <c r="N62" s="103"/>
      <c r="O62" s="103"/>
      <c r="P62" s="103"/>
      <c r="Q62" s="103"/>
      <c r="R62" s="103"/>
      <c r="S62" s="103"/>
      <c r="T62" s="80"/>
      <c r="U62" s="103"/>
      <c r="V62" s="103"/>
      <c r="W62" s="103"/>
      <c r="X62" s="103"/>
      <c r="Y62" s="103"/>
      <c r="Z62" s="103"/>
      <c r="AA62" s="103"/>
      <c r="AB62" s="103"/>
      <c r="AC62" s="103"/>
      <c r="AD62" s="80"/>
      <c r="AE62" s="692"/>
      <c r="AF62" s="685"/>
      <c r="AG62" s="690"/>
      <c r="AH62" s="685"/>
      <c r="AI62" s="686"/>
      <c r="AJ62" s="129" t="s">
        <v>2393</v>
      </c>
      <c r="AK62" s="814" t="s">
        <v>2130</v>
      </c>
      <c r="AL62" s="814" t="s">
        <v>2130</v>
      </c>
      <c r="AM62" s="814" t="s">
        <v>2130</v>
      </c>
      <c r="AN62" s="816" t="s">
        <v>2130</v>
      </c>
      <c r="AO62" s="960"/>
      <c r="AQ62" s="716"/>
      <c r="AR62" s="716"/>
      <c r="AS62" s="594"/>
      <c r="AT62" s="594"/>
      <c r="AU62" s="716"/>
      <c r="AV62" s="716"/>
    </row>
    <row r="63" spans="1:50" s="82" customFormat="1">
      <c r="A63" s="107"/>
      <c r="B63" s="107"/>
      <c r="C63" s="107"/>
      <c r="D63" s="107"/>
      <c r="E63" s="107"/>
      <c r="F63" s="107"/>
      <c r="G63" s="107"/>
      <c r="H63" s="107"/>
      <c r="I63" s="107"/>
      <c r="J63" s="80"/>
      <c r="K63" s="103"/>
      <c r="L63" s="103"/>
      <c r="M63" s="103"/>
      <c r="N63" s="103"/>
      <c r="O63" s="103"/>
      <c r="P63" s="103"/>
      <c r="Q63" s="103"/>
      <c r="R63" s="103"/>
      <c r="S63" s="103"/>
      <c r="T63" s="80"/>
      <c r="U63" s="103"/>
      <c r="V63" s="103"/>
      <c r="W63" s="103"/>
      <c r="X63" s="103"/>
      <c r="Y63" s="103"/>
      <c r="Z63" s="103"/>
      <c r="AA63" s="103"/>
      <c r="AB63" s="103"/>
      <c r="AC63" s="103"/>
      <c r="AD63" s="80"/>
      <c r="AE63" s="692"/>
      <c r="AF63" s="685"/>
      <c r="AG63" s="690"/>
      <c r="AH63" s="685"/>
      <c r="AI63" s="686"/>
      <c r="AJ63" s="129" t="s">
        <v>2406</v>
      </c>
      <c r="AK63" s="685">
        <v>18</v>
      </c>
      <c r="AL63" s="685">
        <v>137</v>
      </c>
      <c r="AM63" s="814">
        <v>1</v>
      </c>
      <c r="AN63" s="816">
        <v>0</v>
      </c>
      <c r="AO63" s="960"/>
      <c r="AQ63" s="716"/>
      <c r="AR63" s="716"/>
      <c r="AS63" s="594"/>
      <c r="AT63" s="594"/>
      <c r="AU63" s="716"/>
      <c r="AV63" s="716"/>
    </row>
    <row r="64" spans="1:50" s="82" customFormat="1">
      <c r="A64" s="107"/>
      <c r="B64" s="107"/>
      <c r="C64" s="107"/>
      <c r="D64" s="107"/>
      <c r="E64" s="107"/>
      <c r="F64" s="107"/>
      <c r="G64" s="107"/>
      <c r="H64" s="107"/>
      <c r="I64" s="107"/>
      <c r="J64" s="80"/>
      <c r="K64" s="103"/>
      <c r="L64" s="103"/>
      <c r="M64" s="103"/>
      <c r="N64" s="103"/>
      <c r="O64" s="103"/>
      <c r="P64" s="103"/>
      <c r="Q64" s="103"/>
      <c r="R64" s="103"/>
      <c r="S64" s="103"/>
      <c r="T64" s="80"/>
      <c r="U64" s="103"/>
      <c r="V64" s="103"/>
      <c r="W64" s="103"/>
      <c r="X64" s="103"/>
      <c r="Y64" s="103"/>
      <c r="Z64" s="103"/>
      <c r="AA64" s="103"/>
      <c r="AB64" s="103"/>
      <c r="AC64" s="103"/>
      <c r="AD64" s="80"/>
      <c r="AE64" s="692"/>
      <c r="AF64" s="685"/>
      <c r="AG64" s="690"/>
      <c r="AH64" s="685"/>
      <c r="AI64" s="686"/>
      <c r="AJ64" s="129" t="s">
        <v>2393</v>
      </c>
      <c r="AK64" s="814" t="s">
        <v>2130</v>
      </c>
      <c r="AL64" s="814" t="s">
        <v>2130</v>
      </c>
      <c r="AM64" s="814" t="s">
        <v>2130</v>
      </c>
      <c r="AN64" s="816" t="s">
        <v>2130</v>
      </c>
      <c r="AO64" s="960"/>
      <c r="AQ64" s="716"/>
      <c r="AR64" s="716"/>
      <c r="AS64" s="594"/>
      <c r="AT64" s="594"/>
      <c r="AU64" s="716"/>
      <c r="AV64" s="716"/>
      <c r="AX64" s="717"/>
    </row>
    <row r="65" spans="1:50" s="82" customFormat="1">
      <c r="A65" s="107"/>
      <c r="B65" s="107"/>
      <c r="C65" s="107"/>
      <c r="D65" s="107"/>
      <c r="E65" s="107"/>
      <c r="F65" s="107"/>
      <c r="G65" s="107"/>
      <c r="H65" s="107"/>
      <c r="I65" s="107"/>
      <c r="J65" s="80"/>
      <c r="K65" s="103"/>
      <c r="L65" s="103"/>
      <c r="M65" s="103"/>
      <c r="N65" s="103"/>
      <c r="O65" s="103"/>
      <c r="P65" s="103"/>
      <c r="Q65" s="103"/>
      <c r="R65" s="103"/>
      <c r="S65" s="103"/>
      <c r="T65" s="80"/>
      <c r="U65" s="103"/>
      <c r="V65" s="103"/>
      <c r="W65" s="103"/>
      <c r="X65" s="103"/>
      <c r="Y65" s="103"/>
      <c r="Z65" s="103"/>
      <c r="AA65" s="103"/>
      <c r="AB65" s="103"/>
      <c r="AC65" s="103"/>
      <c r="AD65" s="80"/>
      <c r="AE65" s="692"/>
      <c r="AF65" s="685"/>
      <c r="AG65" s="690"/>
      <c r="AH65" s="685"/>
      <c r="AI65" s="686"/>
      <c r="AJ65" s="129" t="s">
        <v>2393</v>
      </c>
      <c r="AK65" s="814" t="s">
        <v>2130</v>
      </c>
      <c r="AL65" s="814" t="s">
        <v>2130</v>
      </c>
      <c r="AM65" s="814" t="s">
        <v>2130</v>
      </c>
      <c r="AN65" s="816" t="s">
        <v>2130</v>
      </c>
      <c r="AO65" s="960"/>
      <c r="AX65" s="717"/>
    </row>
    <row r="66" spans="1:50" s="82" customFormat="1">
      <c r="A66" s="107"/>
      <c r="B66" s="107"/>
      <c r="C66" s="107"/>
      <c r="D66" s="107"/>
      <c r="E66" s="107"/>
      <c r="F66" s="107"/>
      <c r="G66" s="107"/>
      <c r="H66" s="107"/>
      <c r="I66" s="107"/>
      <c r="J66" s="80"/>
      <c r="K66" s="103"/>
      <c r="L66" s="103"/>
      <c r="M66" s="103"/>
      <c r="N66" s="103"/>
      <c r="O66" s="103"/>
      <c r="P66" s="103"/>
      <c r="Q66" s="103"/>
      <c r="R66" s="103"/>
      <c r="S66" s="103"/>
      <c r="T66" s="80"/>
      <c r="U66" s="103"/>
      <c r="V66" s="103"/>
      <c r="W66" s="103"/>
      <c r="X66" s="103"/>
      <c r="Y66" s="103"/>
      <c r="Z66" s="103"/>
      <c r="AA66" s="103"/>
      <c r="AB66" s="103"/>
      <c r="AC66" s="103"/>
      <c r="AD66" s="80"/>
      <c r="AE66" s="189"/>
      <c r="AF66" s="167"/>
      <c r="AG66" s="805"/>
      <c r="AH66" s="167"/>
      <c r="AI66" s="193"/>
      <c r="AJ66" s="718" t="s">
        <v>2405</v>
      </c>
      <c r="AK66" s="167">
        <v>21</v>
      </c>
      <c r="AL66" s="167">
        <v>138</v>
      </c>
      <c r="AM66" s="814">
        <v>1</v>
      </c>
      <c r="AN66" s="816">
        <v>0</v>
      </c>
      <c r="AO66" s="960"/>
      <c r="AX66" s="717"/>
    </row>
    <row r="67" spans="1:50" s="82" customFormat="1">
      <c r="A67" s="107"/>
      <c r="B67" s="107"/>
      <c r="C67" s="107"/>
      <c r="D67" s="107"/>
      <c r="E67" s="107"/>
      <c r="F67" s="107"/>
      <c r="G67" s="107"/>
      <c r="H67" s="107"/>
      <c r="I67" s="107"/>
      <c r="J67" s="80"/>
      <c r="K67" s="103"/>
      <c r="L67" s="103"/>
      <c r="M67" s="103"/>
      <c r="N67" s="103"/>
      <c r="O67" s="103"/>
      <c r="P67" s="103"/>
      <c r="Q67" s="103"/>
      <c r="R67" s="103"/>
      <c r="S67" s="103"/>
      <c r="T67" s="80"/>
      <c r="U67" s="103"/>
      <c r="V67" s="103"/>
      <c r="W67" s="103"/>
      <c r="X67" s="103"/>
      <c r="Y67" s="103"/>
      <c r="Z67" s="103"/>
      <c r="AA67" s="103"/>
      <c r="AB67" s="103"/>
      <c r="AC67" s="103"/>
      <c r="AD67" s="80"/>
      <c r="AE67" s="189"/>
      <c r="AF67" s="167"/>
      <c r="AG67" s="805"/>
      <c r="AH67" s="167"/>
      <c r="AI67" s="193"/>
      <c r="AJ67" s="129" t="s">
        <v>2393</v>
      </c>
      <c r="AK67" s="814" t="s">
        <v>2130</v>
      </c>
      <c r="AL67" s="814" t="s">
        <v>2130</v>
      </c>
      <c r="AM67" s="814" t="s">
        <v>2130</v>
      </c>
      <c r="AN67" s="816" t="s">
        <v>2130</v>
      </c>
      <c r="AO67" s="960"/>
      <c r="AX67" s="717"/>
    </row>
    <row r="68" spans="1:50" s="82" customFormat="1">
      <c r="A68" s="107"/>
      <c r="B68" s="107"/>
      <c r="C68" s="107"/>
      <c r="D68" s="107"/>
      <c r="E68" s="107"/>
      <c r="F68" s="107"/>
      <c r="G68" s="107"/>
      <c r="H68" s="107"/>
      <c r="I68" s="107"/>
      <c r="J68" s="80"/>
      <c r="K68" s="103"/>
      <c r="L68" s="103"/>
      <c r="M68" s="103"/>
      <c r="N68" s="103"/>
      <c r="O68" s="103"/>
      <c r="P68" s="103"/>
      <c r="Q68" s="103"/>
      <c r="R68" s="103"/>
      <c r="S68" s="103"/>
      <c r="T68" s="80"/>
      <c r="U68" s="103"/>
      <c r="V68" s="103"/>
      <c r="W68" s="103"/>
      <c r="X68" s="103"/>
      <c r="Y68" s="103"/>
      <c r="Z68" s="103"/>
      <c r="AA68" s="103"/>
      <c r="AB68" s="103"/>
      <c r="AC68" s="103"/>
      <c r="AD68" s="80"/>
      <c r="AE68" s="189"/>
      <c r="AF68" s="167"/>
      <c r="AG68" s="805"/>
      <c r="AH68" s="167"/>
      <c r="AI68" s="193"/>
      <c r="AJ68" s="129" t="s">
        <v>2393</v>
      </c>
      <c r="AK68" s="814" t="s">
        <v>2130</v>
      </c>
      <c r="AL68" s="814" t="s">
        <v>2130</v>
      </c>
      <c r="AM68" s="814" t="s">
        <v>2130</v>
      </c>
      <c r="AN68" s="816" t="s">
        <v>2130</v>
      </c>
      <c r="AO68" s="960"/>
      <c r="AX68" s="717"/>
    </row>
    <row r="69" spans="1:50" s="82" customFormat="1">
      <c r="A69" s="107"/>
      <c r="B69" s="107"/>
      <c r="C69" s="107"/>
      <c r="D69" s="107"/>
      <c r="E69" s="107"/>
      <c r="F69" s="107"/>
      <c r="G69" s="107"/>
      <c r="H69" s="107"/>
      <c r="I69" s="107"/>
      <c r="J69" s="80"/>
      <c r="K69" s="103"/>
      <c r="L69" s="103"/>
      <c r="M69" s="103"/>
      <c r="N69" s="103"/>
      <c r="O69" s="103"/>
      <c r="P69" s="103"/>
      <c r="Q69" s="103"/>
      <c r="R69" s="103"/>
      <c r="S69" s="103"/>
      <c r="T69" s="80"/>
      <c r="U69" s="103"/>
      <c r="V69" s="103"/>
      <c r="W69" s="103"/>
      <c r="X69" s="103"/>
      <c r="Y69" s="103"/>
      <c r="Z69" s="103"/>
      <c r="AA69" s="103"/>
      <c r="AB69" s="103"/>
      <c r="AC69" s="103"/>
      <c r="AD69" s="80"/>
      <c r="AE69" s="189"/>
      <c r="AF69" s="167"/>
      <c r="AG69" s="805"/>
      <c r="AH69" s="167"/>
      <c r="AI69" s="193"/>
      <c r="AJ69" s="718" t="s">
        <v>2404</v>
      </c>
      <c r="AK69" s="167">
        <v>24</v>
      </c>
      <c r="AL69" s="167">
        <v>139</v>
      </c>
      <c r="AM69" s="814">
        <v>1</v>
      </c>
      <c r="AN69" s="816">
        <v>0</v>
      </c>
      <c r="AO69" s="960"/>
      <c r="AX69" s="717"/>
    </row>
    <row r="70" spans="1:50" s="82" customFormat="1">
      <c r="A70" s="107"/>
      <c r="B70" s="107"/>
      <c r="C70" s="107"/>
      <c r="D70" s="107"/>
      <c r="E70" s="107"/>
      <c r="F70" s="107"/>
      <c r="G70" s="107"/>
      <c r="H70" s="107"/>
      <c r="I70" s="107"/>
      <c r="J70" s="80"/>
      <c r="K70" s="103"/>
      <c r="L70" s="103"/>
      <c r="M70" s="103"/>
      <c r="N70" s="103"/>
      <c r="O70" s="103"/>
      <c r="P70" s="103"/>
      <c r="Q70" s="103"/>
      <c r="R70" s="103"/>
      <c r="S70" s="103"/>
      <c r="T70" s="80"/>
      <c r="U70" s="103"/>
      <c r="V70" s="103"/>
      <c r="W70" s="103"/>
      <c r="X70" s="103"/>
      <c r="Y70" s="103"/>
      <c r="Z70" s="103"/>
      <c r="AA70" s="103"/>
      <c r="AB70" s="103"/>
      <c r="AC70" s="103"/>
      <c r="AD70" s="80"/>
      <c r="AE70" s="189"/>
      <c r="AF70" s="167"/>
      <c r="AG70" s="805"/>
      <c r="AH70" s="167"/>
      <c r="AI70" s="193"/>
      <c r="AJ70" s="129" t="s">
        <v>2393</v>
      </c>
      <c r="AK70" s="814" t="s">
        <v>2130</v>
      </c>
      <c r="AL70" s="814" t="s">
        <v>2130</v>
      </c>
      <c r="AM70" s="814" t="s">
        <v>2130</v>
      </c>
      <c r="AN70" s="816" t="s">
        <v>2130</v>
      </c>
      <c r="AO70" s="960"/>
      <c r="AX70" s="717"/>
    </row>
    <row r="71" spans="1:50" s="82" customFormat="1">
      <c r="A71" s="107"/>
      <c r="B71" s="107"/>
      <c r="C71" s="107"/>
      <c r="D71" s="107"/>
      <c r="E71" s="107"/>
      <c r="F71" s="107"/>
      <c r="G71" s="107"/>
      <c r="H71" s="107"/>
      <c r="I71" s="107"/>
      <c r="J71" s="80"/>
      <c r="K71" s="103"/>
      <c r="L71" s="103"/>
      <c r="M71" s="103"/>
      <c r="N71" s="103"/>
      <c r="O71" s="103"/>
      <c r="P71" s="103"/>
      <c r="Q71" s="103"/>
      <c r="R71" s="103"/>
      <c r="S71" s="103"/>
      <c r="T71" s="80"/>
      <c r="U71" s="103"/>
      <c r="V71" s="103"/>
      <c r="W71" s="103"/>
      <c r="X71" s="103"/>
      <c r="Y71" s="103"/>
      <c r="Z71" s="103"/>
      <c r="AA71" s="103"/>
      <c r="AB71" s="103"/>
      <c r="AC71" s="103"/>
      <c r="AD71" s="80"/>
      <c r="AE71" s="189"/>
      <c r="AF71" s="167"/>
      <c r="AG71" s="805"/>
      <c r="AH71" s="167"/>
      <c r="AI71" s="193"/>
      <c r="AJ71" s="129" t="s">
        <v>2393</v>
      </c>
      <c r="AK71" s="814" t="s">
        <v>2130</v>
      </c>
      <c r="AL71" s="814" t="s">
        <v>2130</v>
      </c>
      <c r="AM71" s="814" t="s">
        <v>2130</v>
      </c>
      <c r="AN71" s="816" t="s">
        <v>2130</v>
      </c>
      <c r="AO71" s="960"/>
      <c r="AX71" s="717"/>
    </row>
    <row r="72" spans="1:50" s="82" customFormat="1" ht="17.25" thickBot="1">
      <c r="A72" s="107"/>
      <c r="B72" s="107"/>
      <c r="C72" s="107"/>
      <c r="D72" s="107"/>
      <c r="E72" s="107"/>
      <c r="F72" s="107"/>
      <c r="G72" s="107"/>
      <c r="H72" s="107"/>
      <c r="I72" s="107"/>
      <c r="J72" s="80"/>
      <c r="K72" s="103"/>
      <c r="L72" s="103"/>
      <c r="M72" s="103"/>
      <c r="N72" s="103"/>
      <c r="O72" s="103"/>
      <c r="P72" s="103"/>
      <c r="Q72" s="103"/>
      <c r="R72" s="103"/>
      <c r="S72" s="103"/>
      <c r="T72" s="80"/>
      <c r="U72" s="103"/>
      <c r="V72" s="103"/>
      <c r="W72" s="103"/>
      <c r="X72" s="103"/>
      <c r="Y72" s="103"/>
      <c r="Z72" s="103"/>
      <c r="AA72" s="103"/>
      <c r="AB72" s="103"/>
      <c r="AC72" s="103"/>
      <c r="AD72" s="80"/>
      <c r="AE72" s="130"/>
      <c r="AF72" s="680"/>
      <c r="AG72" s="689"/>
      <c r="AH72" s="680"/>
      <c r="AI72" s="681"/>
      <c r="AJ72" s="819" t="s">
        <v>2403</v>
      </c>
      <c r="AK72" s="820">
        <v>27</v>
      </c>
      <c r="AL72" s="820">
        <v>140</v>
      </c>
      <c r="AM72" s="825">
        <v>1</v>
      </c>
      <c r="AN72" s="821">
        <v>0</v>
      </c>
      <c r="AO72" s="961"/>
      <c r="AX72" s="717"/>
    </row>
    <row r="73" spans="1:50">
      <c r="J73" s="80"/>
      <c r="T73" s="80"/>
      <c r="AD73" s="80"/>
    </row>
  </sheetData>
  <sheetProtection algorithmName="SHA-512" hashValue="YdbrqpVXTz6eA7EKBE+e9qTJave/Nh1iHk3UwLzXwpgwunBKN68wbBRK3SG/oXprLzdiVP+O9cWe1zmU9YbLhg==" saltValue="pEH9lgBVVbJHEskFJRWxwg==" spinCount="100000" sheet="1" objects="1" scenarios="1"/>
  <protectedRanges>
    <protectedRange sqref="AO23:AO72 AO12:AO17 AC12:AC13 AC23:AC40 S12:S13 S23:S40 I23:I32 I12:I13" name="Range1"/>
  </protectedRanges>
  <mergeCells count="44">
    <mergeCell ref="E13:H13"/>
    <mergeCell ref="O13:R13"/>
    <mergeCell ref="Y13:AB13"/>
    <mergeCell ref="AJ17:AN17"/>
    <mergeCell ref="AC23:AC40"/>
    <mergeCell ref="S23:S40"/>
    <mergeCell ref="I23:I32"/>
    <mergeCell ref="A20:H20"/>
    <mergeCell ref="K20:R20"/>
    <mergeCell ref="U20:AB20"/>
    <mergeCell ref="AE20:AN20"/>
    <mergeCell ref="A21:D21"/>
    <mergeCell ref="E21:H21"/>
    <mergeCell ref="K21:N21"/>
    <mergeCell ref="O21:R21"/>
    <mergeCell ref="U21:X21"/>
    <mergeCell ref="Y21:AB21"/>
    <mergeCell ref="AJ21:AN21"/>
    <mergeCell ref="AE21:AI21"/>
    <mergeCell ref="AO12:AO17"/>
    <mergeCell ref="AO23:AO72"/>
    <mergeCell ref="A10:D10"/>
    <mergeCell ref="E10:H10"/>
    <mergeCell ref="K10:N10"/>
    <mergeCell ref="O10:R10"/>
    <mergeCell ref="U10:X10"/>
    <mergeCell ref="Y10:AB10"/>
    <mergeCell ref="AE10:AI10"/>
    <mergeCell ref="AJ10:AN10"/>
    <mergeCell ref="I12:I13"/>
    <mergeCell ref="S12:S13"/>
    <mergeCell ref="AC12:AC13"/>
    <mergeCell ref="U6:AC6"/>
    <mergeCell ref="AE6:AO6"/>
    <mergeCell ref="A9:H9"/>
    <mergeCell ref="K9:R9"/>
    <mergeCell ref="U9:AB9"/>
    <mergeCell ref="AE9:AN9"/>
    <mergeCell ref="A1:S1"/>
    <mergeCell ref="A2:T2"/>
    <mergeCell ref="A3:J3"/>
    <mergeCell ref="A4:L4"/>
    <mergeCell ref="A6:J6"/>
    <mergeCell ref="K6:T6"/>
  </mergeCells>
  <phoneticPr fontId="4"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3"/>
  <sheetViews>
    <sheetView topLeftCell="T4" zoomScale="85" zoomScaleNormal="85" workbookViewId="0">
      <selection activeCell="Z21" sqref="Z21"/>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16384" width="9.140625" style="107"/>
  </cols>
  <sheetData>
    <row r="1" spans="1:41" s="29" customFormat="1" ht="18">
      <c r="A1" s="929" t="s">
        <v>2513</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2511</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930" t="s">
        <v>2518</v>
      </c>
      <c r="B4" s="930"/>
      <c r="C4" s="930"/>
      <c r="D4" s="930"/>
      <c r="E4" s="930"/>
      <c r="F4" s="930"/>
      <c r="G4" s="930"/>
      <c r="H4" s="930"/>
      <c r="I4" s="930"/>
      <c r="J4" s="930"/>
      <c r="K4" s="930"/>
      <c r="L4" s="930"/>
    </row>
    <row r="5" spans="1:41" s="29" customFormat="1" ht="15">
      <c r="A5" s="678"/>
      <c r="B5" s="678"/>
      <c r="C5" s="678"/>
      <c r="D5" s="678"/>
      <c r="E5" s="678"/>
      <c r="F5" s="678"/>
      <c r="G5" s="678"/>
      <c r="H5" s="678"/>
      <c r="I5" s="678"/>
      <c r="J5" s="675"/>
      <c r="K5" s="675"/>
      <c r="L5" s="675"/>
      <c r="M5" s="675"/>
      <c r="N5" s="675"/>
      <c r="O5" s="675"/>
      <c r="P5" s="675"/>
      <c r="Q5" s="675"/>
      <c r="R5" s="675"/>
      <c r="S5" s="675"/>
      <c r="T5" s="675"/>
      <c r="U5" s="1"/>
      <c r="V5" s="1"/>
      <c r="W5" s="1"/>
      <c r="X5" s="1"/>
      <c r="Y5" s="1"/>
      <c r="Z5" s="1"/>
      <c r="AA5" s="1"/>
      <c r="AB5" s="1"/>
      <c r="AC5" s="1"/>
      <c r="AD5" s="1"/>
      <c r="AE5" s="1"/>
      <c r="AF5" s="1"/>
      <c r="AG5" s="1"/>
      <c r="AH5" s="1"/>
      <c r="AI5" s="1"/>
      <c r="AJ5" s="1"/>
      <c r="AK5" s="1"/>
      <c r="AL5" s="1"/>
      <c r="AM5" s="1"/>
      <c r="AN5" s="1"/>
      <c r="AO5" s="1"/>
    </row>
    <row r="6" spans="1:41" s="77" customFormat="1" ht="15">
      <c r="A6" s="930" t="s">
        <v>2254</v>
      </c>
      <c r="B6" s="930"/>
      <c r="C6" s="930"/>
      <c r="D6" s="930"/>
      <c r="E6" s="930"/>
      <c r="F6" s="930"/>
      <c r="G6" s="930"/>
      <c r="H6" s="930"/>
      <c r="I6" s="930"/>
      <c r="J6" s="930"/>
      <c r="K6" s="930" t="s">
        <v>2255</v>
      </c>
      <c r="L6" s="930"/>
      <c r="M6" s="930"/>
      <c r="N6" s="930"/>
      <c r="O6" s="930"/>
      <c r="P6" s="930"/>
      <c r="Q6" s="930"/>
      <c r="R6" s="930"/>
      <c r="S6" s="930"/>
      <c r="T6" s="930"/>
      <c r="U6" s="930" t="s">
        <v>2196</v>
      </c>
      <c r="V6" s="930"/>
      <c r="W6" s="930"/>
      <c r="X6" s="930"/>
      <c r="Y6" s="930"/>
      <c r="Z6" s="930"/>
      <c r="AA6" s="930"/>
      <c r="AB6" s="930"/>
      <c r="AC6" s="930"/>
      <c r="AD6" s="75"/>
      <c r="AE6" s="930" t="s">
        <v>2197</v>
      </c>
      <c r="AF6" s="930"/>
      <c r="AG6" s="930"/>
      <c r="AH6" s="930"/>
      <c r="AI6" s="930"/>
      <c r="AJ6" s="930"/>
      <c r="AK6" s="930"/>
      <c r="AL6" s="930"/>
      <c r="AM6" s="930"/>
      <c r="AN6" s="930"/>
      <c r="AO6" s="930"/>
    </row>
    <row r="7" spans="1:41" s="658" customFormat="1" ht="15.75">
      <c r="A7" s="656"/>
      <c r="B7" s="656"/>
      <c r="C7" s="656"/>
      <c r="D7" s="656"/>
      <c r="E7" s="656"/>
      <c r="F7" s="656"/>
      <c r="G7" s="656"/>
      <c r="H7" s="656"/>
      <c r="I7" s="657"/>
      <c r="K7" s="656"/>
      <c r="L7" s="656"/>
      <c r="M7" s="656"/>
      <c r="N7" s="656"/>
      <c r="O7" s="656"/>
      <c r="P7" s="656"/>
      <c r="Q7" s="656"/>
      <c r="R7" s="656"/>
      <c r="S7" s="657"/>
      <c r="U7" s="656"/>
      <c r="V7" s="656"/>
      <c r="W7" s="656"/>
      <c r="X7" s="656"/>
      <c r="Y7" s="656"/>
      <c r="Z7" s="656"/>
      <c r="AA7" s="656"/>
      <c r="AB7" s="656"/>
      <c r="AC7" s="657"/>
      <c r="AE7" s="656"/>
      <c r="AF7" s="656"/>
      <c r="AG7" s="656"/>
      <c r="AH7" s="656"/>
      <c r="AI7" s="656"/>
      <c r="AJ7" s="656"/>
      <c r="AK7" s="656"/>
      <c r="AL7" s="656"/>
      <c r="AM7" s="656"/>
      <c r="AN7" s="656"/>
      <c r="AO7" s="657"/>
    </row>
    <row r="8" spans="1:41" s="658" customFormat="1" thickBot="1"/>
    <row r="9" spans="1:41" s="82" customFormat="1" thickBot="1">
      <c r="A9" s="1005" t="s">
        <v>2256</v>
      </c>
      <c r="B9" s="1006"/>
      <c r="C9" s="1006"/>
      <c r="D9" s="1006"/>
      <c r="E9" s="1006"/>
      <c r="F9" s="1006"/>
      <c r="G9" s="1006"/>
      <c r="H9" s="1007"/>
      <c r="J9" s="80"/>
      <c r="K9" s="1005" t="s">
        <v>2239</v>
      </c>
      <c r="L9" s="1006"/>
      <c r="M9" s="1006"/>
      <c r="N9" s="1006"/>
      <c r="O9" s="1006"/>
      <c r="P9" s="1006"/>
      <c r="Q9" s="1006"/>
      <c r="R9" s="1007"/>
      <c r="S9" s="172"/>
      <c r="T9" s="80"/>
      <c r="U9" s="1005" t="s">
        <v>2257</v>
      </c>
      <c r="V9" s="1006"/>
      <c r="W9" s="1006"/>
      <c r="X9" s="1006"/>
      <c r="Y9" s="1006"/>
      <c r="Z9" s="1006"/>
      <c r="AA9" s="1006"/>
      <c r="AB9" s="1007"/>
      <c r="AC9" s="80"/>
      <c r="AD9" s="80"/>
      <c r="AE9" s="1005" t="s">
        <v>427</v>
      </c>
      <c r="AF9" s="1006"/>
      <c r="AG9" s="1006"/>
      <c r="AH9" s="1006"/>
      <c r="AI9" s="1006"/>
      <c r="AJ9" s="1006"/>
      <c r="AK9" s="1006"/>
      <c r="AL9" s="1006"/>
      <c r="AM9" s="1006"/>
      <c r="AN9" s="1007"/>
      <c r="AO9" s="80"/>
    </row>
    <row r="10" spans="1:41" s="82" customFormat="1" ht="32.25" thickBot="1">
      <c r="A10" s="972" t="s">
        <v>428</v>
      </c>
      <c r="B10" s="973"/>
      <c r="C10" s="973"/>
      <c r="D10" s="974"/>
      <c r="E10" s="975" t="s">
        <v>429</v>
      </c>
      <c r="F10" s="976"/>
      <c r="G10" s="973"/>
      <c r="H10" s="977"/>
      <c r="I10" s="83" t="s">
        <v>2520</v>
      </c>
      <c r="J10" s="80"/>
      <c r="K10" s="978" t="s">
        <v>428</v>
      </c>
      <c r="L10" s="958"/>
      <c r="M10" s="958"/>
      <c r="N10" s="979"/>
      <c r="O10" s="956" t="s">
        <v>429</v>
      </c>
      <c r="P10" s="957"/>
      <c r="Q10" s="958"/>
      <c r="R10" s="959"/>
      <c r="S10" s="83" t="s">
        <v>2519</v>
      </c>
      <c r="T10" s="80"/>
      <c r="U10" s="978" t="s">
        <v>428</v>
      </c>
      <c r="V10" s="958"/>
      <c r="W10" s="958"/>
      <c r="X10" s="979"/>
      <c r="Y10" s="956" t="s">
        <v>429</v>
      </c>
      <c r="Z10" s="957"/>
      <c r="AA10" s="958"/>
      <c r="AB10" s="959"/>
      <c r="AC10" s="83" t="s">
        <v>2519</v>
      </c>
      <c r="AD10" s="80"/>
      <c r="AE10" s="978" t="s">
        <v>428</v>
      </c>
      <c r="AF10" s="958"/>
      <c r="AG10" s="958"/>
      <c r="AH10" s="979"/>
      <c r="AI10" s="979"/>
      <c r="AJ10" s="956" t="s">
        <v>2242</v>
      </c>
      <c r="AK10" s="957"/>
      <c r="AL10" s="958"/>
      <c r="AM10" s="958"/>
      <c r="AN10" s="959"/>
      <c r="AO10" s="83" t="s">
        <v>2519</v>
      </c>
    </row>
    <row r="11" spans="1:41" s="82" customFormat="1" ht="63.75" thickBot="1">
      <c r="A11" s="84" t="s">
        <v>433</v>
      </c>
      <c r="B11" s="85" t="s">
        <v>304</v>
      </c>
      <c r="C11" s="85" t="s">
        <v>434</v>
      </c>
      <c r="D11" s="85" t="s">
        <v>2244</v>
      </c>
      <c r="E11" s="86" t="s">
        <v>436</v>
      </c>
      <c r="F11" s="85" t="s">
        <v>304</v>
      </c>
      <c r="G11" s="85" t="s">
        <v>434</v>
      </c>
      <c r="H11" s="87" t="s">
        <v>437</v>
      </c>
      <c r="I11" s="700" t="s">
        <v>2036</v>
      </c>
      <c r="J11" s="80"/>
      <c r="K11" s="684" t="s">
        <v>2243</v>
      </c>
      <c r="L11" s="90" t="s">
        <v>304</v>
      </c>
      <c r="M11" s="90" t="s">
        <v>434</v>
      </c>
      <c r="N11" s="90" t="s">
        <v>2244</v>
      </c>
      <c r="O11" s="91" t="s">
        <v>436</v>
      </c>
      <c r="P11" s="90" t="s">
        <v>304</v>
      </c>
      <c r="Q11" s="90" t="s">
        <v>434</v>
      </c>
      <c r="R11" s="92" t="s">
        <v>437</v>
      </c>
      <c r="S11" s="700" t="s">
        <v>2036</v>
      </c>
      <c r="T11" s="80"/>
      <c r="U11" s="684" t="s">
        <v>2243</v>
      </c>
      <c r="V11" s="90" t="s">
        <v>304</v>
      </c>
      <c r="W11" s="90" t="s">
        <v>434</v>
      </c>
      <c r="X11" s="90" t="s">
        <v>2244</v>
      </c>
      <c r="Y11" s="91" t="s">
        <v>436</v>
      </c>
      <c r="Z11" s="90" t="s">
        <v>304</v>
      </c>
      <c r="AA11" s="90" t="s">
        <v>434</v>
      </c>
      <c r="AB11" s="92" t="s">
        <v>437</v>
      </c>
      <c r="AC11" s="700" t="s">
        <v>2036</v>
      </c>
      <c r="AD11" s="80"/>
      <c r="AE11" s="231" t="s">
        <v>2246</v>
      </c>
      <c r="AF11" s="136" t="s">
        <v>2247</v>
      </c>
      <c r="AG11" s="136" t="s">
        <v>304</v>
      </c>
      <c r="AH11" s="167" t="s">
        <v>341</v>
      </c>
      <c r="AI11" s="136" t="s">
        <v>2248</v>
      </c>
      <c r="AJ11" s="135" t="s">
        <v>444</v>
      </c>
      <c r="AK11" s="136" t="s">
        <v>2247</v>
      </c>
      <c r="AL11" s="136" t="s">
        <v>304</v>
      </c>
      <c r="AM11" s="136" t="s">
        <v>341</v>
      </c>
      <c r="AN11" s="137" t="s">
        <v>446</v>
      </c>
      <c r="AO11" s="700" t="s">
        <v>2036</v>
      </c>
    </row>
    <row r="12" spans="1:41" s="82" customFormat="1" ht="15.75">
      <c r="A12" s="831">
        <v>5</v>
      </c>
      <c r="B12" s="832">
        <v>3.06</v>
      </c>
      <c r="C12" s="832">
        <v>2294</v>
      </c>
      <c r="D12" s="832">
        <v>62</v>
      </c>
      <c r="E12" s="834"/>
      <c r="F12" s="832"/>
      <c r="G12" s="832"/>
      <c r="H12" s="835"/>
      <c r="I12" s="1008"/>
      <c r="J12" s="80"/>
      <c r="K12" s="694">
        <v>8</v>
      </c>
      <c r="L12" s="850">
        <v>3.03</v>
      </c>
      <c r="M12" s="695">
        <v>372</v>
      </c>
      <c r="N12" s="695">
        <v>62</v>
      </c>
      <c r="O12" s="534"/>
      <c r="P12" s="695"/>
      <c r="Q12" s="695"/>
      <c r="R12" s="535"/>
      <c r="S12" s="1119"/>
      <c r="T12" s="80"/>
      <c r="U12" s="846">
        <v>8</v>
      </c>
      <c r="V12" s="850">
        <v>3.03</v>
      </c>
      <c r="W12" s="847">
        <v>372</v>
      </c>
      <c r="X12" s="847">
        <v>62</v>
      </c>
      <c r="Y12" s="534"/>
      <c r="Z12" s="847"/>
      <c r="AA12" s="847"/>
      <c r="AB12" s="535"/>
      <c r="AC12" s="1119"/>
      <c r="AD12" s="80"/>
      <c r="AE12" s="849" t="s">
        <v>2526</v>
      </c>
      <c r="AF12" s="847">
        <v>403</v>
      </c>
      <c r="AG12" s="537">
        <v>3.03</v>
      </c>
      <c r="AH12" s="847">
        <v>1</v>
      </c>
      <c r="AI12" s="848">
        <v>0</v>
      </c>
      <c r="AJ12" s="539"/>
      <c r="AK12" s="540"/>
      <c r="AL12" s="540"/>
      <c r="AM12" s="540"/>
      <c r="AN12" s="541"/>
      <c r="AO12" s="998"/>
    </row>
    <row r="13" spans="1:41" s="82" customFormat="1" ht="15.75">
      <c r="A13" s="831">
        <v>4</v>
      </c>
      <c r="B13" s="167">
        <v>3.07</v>
      </c>
      <c r="C13" s="832">
        <v>496</v>
      </c>
      <c r="D13" s="832">
        <v>62</v>
      </c>
      <c r="E13" s="834"/>
      <c r="F13" s="832"/>
      <c r="G13" s="832"/>
      <c r="H13" s="835"/>
      <c r="I13" s="1009"/>
      <c r="J13" s="80"/>
      <c r="K13" s="684">
        <v>7</v>
      </c>
      <c r="L13" s="832">
        <v>3.04</v>
      </c>
      <c r="M13" s="685">
        <v>434</v>
      </c>
      <c r="N13" s="685">
        <v>62</v>
      </c>
      <c r="O13" s="687"/>
      <c r="P13" s="685"/>
      <c r="Q13" s="685"/>
      <c r="R13" s="688"/>
      <c r="S13" s="1009"/>
      <c r="T13" s="80"/>
      <c r="U13" s="831">
        <v>7</v>
      </c>
      <c r="V13" s="832">
        <v>3.04</v>
      </c>
      <c r="W13" s="832">
        <v>434</v>
      </c>
      <c r="X13" s="832">
        <v>62</v>
      </c>
      <c r="Y13" s="834"/>
      <c r="Z13" s="832"/>
      <c r="AA13" s="832"/>
      <c r="AB13" s="835"/>
      <c r="AC13" s="1009"/>
      <c r="AD13" s="80"/>
      <c r="AE13" s="843" t="s">
        <v>2130</v>
      </c>
      <c r="AF13" s="832" t="s">
        <v>2030</v>
      </c>
      <c r="AG13" s="837" t="s">
        <v>2130</v>
      </c>
      <c r="AH13" s="832" t="s">
        <v>2130</v>
      </c>
      <c r="AI13" s="833" t="s">
        <v>2130</v>
      </c>
      <c r="AJ13" s="151"/>
      <c r="AK13" s="140"/>
      <c r="AL13" s="140"/>
      <c r="AM13" s="140"/>
      <c r="AN13" s="152"/>
      <c r="AO13" s="960"/>
    </row>
    <row r="14" spans="1:41" s="82" customFormat="1" ht="15.75">
      <c r="A14" s="831">
        <v>3</v>
      </c>
      <c r="B14" s="832">
        <v>3.08</v>
      </c>
      <c r="C14" s="832">
        <v>496</v>
      </c>
      <c r="D14" s="832">
        <v>31</v>
      </c>
      <c r="E14" s="834"/>
      <c r="F14" s="832"/>
      <c r="G14" s="832"/>
      <c r="H14" s="835"/>
      <c r="I14" s="1009"/>
      <c r="J14" s="80"/>
      <c r="K14" s="684">
        <v>6</v>
      </c>
      <c r="L14" s="167">
        <v>3.05</v>
      </c>
      <c r="M14" s="685">
        <v>496</v>
      </c>
      <c r="N14" s="685">
        <v>62</v>
      </c>
      <c r="O14" s="687"/>
      <c r="P14" s="685"/>
      <c r="Q14" s="685"/>
      <c r="R14" s="688"/>
      <c r="S14" s="1009"/>
      <c r="T14" s="80"/>
      <c r="U14" s="831">
        <v>6</v>
      </c>
      <c r="V14" s="167">
        <v>3.05</v>
      </c>
      <c r="W14" s="832">
        <v>496</v>
      </c>
      <c r="X14" s="832">
        <v>62</v>
      </c>
      <c r="Y14" s="834"/>
      <c r="Z14" s="832"/>
      <c r="AA14" s="832"/>
      <c r="AB14" s="835"/>
      <c r="AC14" s="1009"/>
      <c r="AD14" s="80"/>
      <c r="AE14" s="843" t="s">
        <v>2130</v>
      </c>
      <c r="AF14" s="832" t="s">
        <v>2030</v>
      </c>
      <c r="AG14" s="837" t="s">
        <v>2130</v>
      </c>
      <c r="AH14" s="832" t="s">
        <v>2130</v>
      </c>
      <c r="AI14" s="833" t="s">
        <v>2130</v>
      </c>
      <c r="AJ14" s="151"/>
      <c r="AK14" s="140"/>
      <c r="AL14" s="140"/>
      <c r="AM14" s="140"/>
      <c r="AN14" s="152"/>
      <c r="AO14" s="960"/>
    </row>
    <row r="15" spans="1:41" s="82" customFormat="1" ht="15.75">
      <c r="A15" s="179">
        <v>2</v>
      </c>
      <c r="B15" s="167">
        <v>3.09</v>
      </c>
      <c r="C15" s="167">
        <v>31</v>
      </c>
      <c r="D15" s="167">
        <v>31</v>
      </c>
      <c r="E15" s="834"/>
      <c r="F15" s="832"/>
      <c r="G15" s="832"/>
      <c r="H15" s="835"/>
      <c r="I15" s="1009"/>
      <c r="J15" s="80"/>
      <c r="K15" s="684">
        <v>5</v>
      </c>
      <c r="L15" s="832">
        <v>3.06</v>
      </c>
      <c r="M15" s="685">
        <v>2294</v>
      </c>
      <c r="N15" s="685">
        <v>62</v>
      </c>
      <c r="O15" s="687"/>
      <c r="P15" s="685"/>
      <c r="Q15" s="685"/>
      <c r="R15" s="688"/>
      <c r="S15" s="1009"/>
      <c r="T15" s="80"/>
      <c r="U15" s="831">
        <v>5</v>
      </c>
      <c r="V15" s="832">
        <v>3.06</v>
      </c>
      <c r="W15" s="832">
        <v>2294</v>
      </c>
      <c r="X15" s="832">
        <v>62</v>
      </c>
      <c r="Y15" s="834"/>
      <c r="Z15" s="832"/>
      <c r="AA15" s="832"/>
      <c r="AB15" s="835"/>
      <c r="AC15" s="1009"/>
      <c r="AD15" s="80"/>
      <c r="AE15" s="149" t="s">
        <v>2527</v>
      </c>
      <c r="AF15" s="839">
        <v>341</v>
      </c>
      <c r="AG15" s="543">
        <v>3.04</v>
      </c>
      <c r="AH15" s="839">
        <v>1</v>
      </c>
      <c r="AI15" s="659">
        <v>0</v>
      </c>
      <c r="AJ15" s="151"/>
      <c r="AK15" s="140"/>
      <c r="AL15" s="140"/>
      <c r="AM15" s="140"/>
      <c r="AN15" s="152"/>
      <c r="AO15" s="960"/>
    </row>
    <row r="16" spans="1:41" s="82" customFormat="1" ht="15.75">
      <c r="A16" s="179">
        <v>1</v>
      </c>
      <c r="B16" s="232" t="s">
        <v>2521</v>
      </c>
      <c r="C16" s="167">
        <v>372</v>
      </c>
      <c r="D16" s="167">
        <v>31</v>
      </c>
      <c r="E16" s="834"/>
      <c r="F16" s="832"/>
      <c r="G16" s="832"/>
      <c r="H16" s="835"/>
      <c r="I16" s="1009"/>
      <c r="J16" s="80"/>
      <c r="K16" s="684">
        <v>4</v>
      </c>
      <c r="L16" s="167">
        <v>3.07</v>
      </c>
      <c r="M16" s="685">
        <v>496</v>
      </c>
      <c r="N16" s="685">
        <v>62</v>
      </c>
      <c r="O16" s="687"/>
      <c r="P16" s="685"/>
      <c r="Q16" s="685"/>
      <c r="R16" s="688"/>
      <c r="S16" s="1009"/>
      <c r="T16" s="80"/>
      <c r="U16" s="831">
        <v>4</v>
      </c>
      <c r="V16" s="167">
        <v>3.07</v>
      </c>
      <c r="W16" s="832">
        <v>496</v>
      </c>
      <c r="X16" s="832">
        <v>62</v>
      </c>
      <c r="Y16" s="834"/>
      <c r="Z16" s="832"/>
      <c r="AA16" s="832"/>
      <c r="AB16" s="835"/>
      <c r="AC16" s="1009"/>
      <c r="AD16" s="80"/>
      <c r="AE16" s="843" t="s">
        <v>2130</v>
      </c>
      <c r="AF16" s="832" t="s">
        <v>2030</v>
      </c>
      <c r="AG16" s="837" t="s">
        <v>2130</v>
      </c>
      <c r="AH16" s="832" t="s">
        <v>2130</v>
      </c>
      <c r="AI16" s="833" t="s">
        <v>2130</v>
      </c>
      <c r="AJ16" s="151"/>
      <c r="AK16" s="140"/>
      <c r="AL16" s="140"/>
      <c r="AM16" s="140"/>
      <c r="AN16" s="152"/>
      <c r="AO16" s="960"/>
    </row>
    <row r="17" spans="1:41" s="82" customFormat="1" ht="15.75">
      <c r="A17" s="179"/>
      <c r="B17" s="167"/>
      <c r="C17" s="167"/>
      <c r="D17" s="167"/>
      <c r="E17" s="180">
        <v>1</v>
      </c>
      <c r="F17" s="167">
        <v>3.14</v>
      </c>
      <c r="G17" s="167">
        <v>77</v>
      </c>
      <c r="H17" s="192">
        <v>5</v>
      </c>
      <c r="I17" s="1009"/>
      <c r="J17" s="80"/>
      <c r="K17" s="684">
        <v>3</v>
      </c>
      <c r="L17" s="685">
        <v>3.08</v>
      </c>
      <c r="M17" s="685">
        <v>496</v>
      </c>
      <c r="N17" s="685">
        <v>31</v>
      </c>
      <c r="O17" s="687"/>
      <c r="P17" s="685"/>
      <c r="Q17" s="685"/>
      <c r="R17" s="688"/>
      <c r="S17" s="1009"/>
      <c r="T17" s="80"/>
      <c r="U17" s="831">
        <v>3</v>
      </c>
      <c r="V17" s="832">
        <v>3.08</v>
      </c>
      <c r="W17" s="832">
        <v>496</v>
      </c>
      <c r="X17" s="832">
        <v>31</v>
      </c>
      <c r="Y17" s="834"/>
      <c r="Z17" s="832"/>
      <c r="AA17" s="832"/>
      <c r="AB17" s="835"/>
      <c r="AC17" s="1009"/>
      <c r="AD17" s="80"/>
      <c r="AE17" s="843" t="s">
        <v>2130</v>
      </c>
      <c r="AF17" s="832" t="s">
        <v>2030</v>
      </c>
      <c r="AG17" s="837" t="s">
        <v>2130</v>
      </c>
      <c r="AH17" s="832" t="s">
        <v>2130</v>
      </c>
      <c r="AI17" s="833" t="s">
        <v>2130</v>
      </c>
      <c r="AJ17" s="151"/>
      <c r="AK17" s="140"/>
      <c r="AL17" s="140"/>
      <c r="AM17" s="140"/>
      <c r="AN17" s="152"/>
      <c r="AO17" s="960"/>
    </row>
    <row r="18" spans="1:41" s="82" customFormat="1" ht="15.75">
      <c r="A18" s="179"/>
      <c r="B18" s="167"/>
      <c r="C18" s="167"/>
      <c r="D18" s="167"/>
      <c r="E18" s="180">
        <v>2</v>
      </c>
      <c r="F18" s="167">
        <v>3.15</v>
      </c>
      <c r="G18" s="167">
        <v>589</v>
      </c>
      <c r="H18" s="192">
        <v>31</v>
      </c>
      <c r="I18" s="1009"/>
      <c r="J18" s="80"/>
      <c r="K18" s="179">
        <v>2</v>
      </c>
      <c r="L18" s="167">
        <v>3.09</v>
      </c>
      <c r="M18" s="167">
        <v>31</v>
      </c>
      <c r="N18" s="167">
        <v>31</v>
      </c>
      <c r="O18" s="180"/>
      <c r="P18" s="167"/>
      <c r="Q18" s="167"/>
      <c r="R18" s="192"/>
      <c r="S18" s="1009"/>
      <c r="T18" s="80"/>
      <c r="U18" s="179">
        <v>2</v>
      </c>
      <c r="V18" s="167">
        <v>3.09</v>
      </c>
      <c r="W18" s="167">
        <v>31</v>
      </c>
      <c r="X18" s="167">
        <v>31</v>
      </c>
      <c r="Y18" s="180"/>
      <c r="Z18" s="167"/>
      <c r="AA18" s="167"/>
      <c r="AB18" s="192"/>
      <c r="AC18" s="1009"/>
      <c r="AD18" s="80"/>
      <c r="AE18" s="149" t="s">
        <v>2528</v>
      </c>
      <c r="AF18" s="839">
        <v>279</v>
      </c>
      <c r="AG18" s="543">
        <v>3.05</v>
      </c>
      <c r="AH18" s="839">
        <v>3</v>
      </c>
      <c r="AI18" s="659">
        <v>0</v>
      </c>
      <c r="AJ18" s="151"/>
      <c r="AK18" s="140"/>
      <c r="AL18" s="140"/>
      <c r="AM18" s="140"/>
      <c r="AN18" s="152"/>
      <c r="AO18" s="960"/>
    </row>
    <row r="19" spans="1:41" s="82" customFormat="1" ht="15.75">
      <c r="A19" s="179"/>
      <c r="B19" s="167"/>
      <c r="C19" s="167"/>
      <c r="D19" s="167"/>
      <c r="E19" s="180">
        <v>3</v>
      </c>
      <c r="F19" s="167">
        <v>3.16</v>
      </c>
      <c r="G19" s="167">
        <v>760</v>
      </c>
      <c r="H19" s="192">
        <v>61</v>
      </c>
      <c r="I19" s="1009"/>
      <c r="J19" s="80"/>
      <c r="K19" s="179">
        <v>1</v>
      </c>
      <c r="L19" s="232" t="s">
        <v>2521</v>
      </c>
      <c r="M19" s="167">
        <v>372</v>
      </c>
      <c r="N19" s="167">
        <v>31</v>
      </c>
      <c r="O19" s="180"/>
      <c r="P19" s="167"/>
      <c r="Q19" s="167"/>
      <c r="R19" s="192"/>
      <c r="S19" s="1009"/>
      <c r="T19" s="80"/>
      <c r="U19" s="179">
        <v>1</v>
      </c>
      <c r="V19" s="232" t="s">
        <v>2521</v>
      </c>
      <c r="W19" s="167">
        <v>372</v>
      </c>
      <c r="X19" s="167">
        <v>31</v>
      </c>
      <c r="Y19" s="180"/>
      <c r="Z19" s="167"/>
      <c r="AA19" s="167"/>
      <c r="AB19" s="192"/>
      <c r="AC19" s="1009"/>
      <c r="AD19" s="80"/>
      <c r="AE19" s="843" t="s">
        <v>2130</v>
      </c>
      <c r="AF19" s="832" t="s">
        <v>2030</v>
      </c>
      <c r="AG19" s="837" t="s">
        <v>2130</v>
      </c>
      <c r="AH19" s="832" t="s">
        <v>2130</v>
      </c>
      <c r="AI19" s="833" t="s">
        <v>2130</v>
      </c>
      <c r="AJ19" s="151"/>
      <c r="AK19" s="140"/>
      <c r="AL19" s="140"/>
      <c r="AM19" s="140"/>
      <c r="AN19" s="152"/>
      <c r="AO19" s="960"/>
    </row>
    <row r="20" spans="1:41" s="82" customFormat="1" ht="15.75">
      <c r="A20" s="179"/>
      <c r="B20" s="167"/>
      <c r="C20" s="167"/>
      <c r="D20" s="167"/>
      <c r="E20" s="180">
        <v>4</v>
      </c>
      <c r="F20" s="167">
        <v>3.17</v>
      </c>
      <c r="G20" s="167">
        <v>837</v>
      </c>
      <c r="H20" s="192">
        <v>62</v>
      </c>
      <c r="I20" s="1009"/>
      <c r="J20" s="80"/>
      <c r="K20" s="179"/>
      <c r="L20" s="232"/>
      <c r="M20" s="167"/>
      <c r="N20" s="167"/>
      <c r="O20" s="180">
        <v>1</v>
      </c>
      <c r="P20" s="167">
        <v>3.14</v>
      </c>
      <c r="Q20" s="167">
        <v>77</v>
      </c>
      <c r="R20" s="192">
        <v>5</v>
      </c>
      <c r="S20" s="1009"/>
      <c r="T20" s="80"/>
      <c r="U20" s="179"/>
      <c r="V20" s="232"/>
      <c r="W20" s="167"/>
      <c r="X20" s="167"/>
      <c r="Y20" s="180">
        <v>1</v>
      </c>
      <c r="Z20" s="167">
        <v>3.14</v>
      </c>
      <c r="AA20" s="167">
        <v>77</v>
      </c>
      <c r="AB20" s="192">
        <v>5</v>
      </c>
      <c r="AC20" s="1009"/>
      <c r="AD20" s="80"/>
      <c r="AE20" s="843" t="s">
        <v>2130</v>
      </c>
      <c r="AF20" s="832" t="s">
        <v>2030</v>
      </c>
      <c r="AG20" s="837" t="s">
        <v>2130</v>
      </c>
      <c r="AH20" s="832" t="s">
        <v>2130</v>
      </c>
      <c r="AI20" s="833" t="s">
        <v>2130</v>
      </c>
      <c r="AJ20" s="151"/>
      <c r="AK20" s="140"/>
      <c r="AL20" s="140"/>
      <c r="AM20" s="140"/>
      <c r="AN20" s="152"/>
      <c r="AO20" s="960"/>
    </row>
    <row r="21" spans="1:41" s="82" customFormat="1" thickBot="1">
      <c r="A21" s="827"/>
      <c r="B21" s="828"/>
      <c r="C21" s="828"/>
      <c r="D21" s="828"/>
      <c r="E21" s="829">
        <v>5</v>
      </c>
      <c r="F21" s="828">
        <v>3.18</v>
      </c>
      <c r="G21" s="828">
        <v>403</v>
      </c>
      <c r="H21" s="830">
        <v>62</v>
      </c>
      <c r="I21" s="1010"/>
      <c r="J21" s="80"/>
      <c r="K21" s="179"/>
      <c r="L21" s="232"/>
      <c r="M21" s="167"/>
      <c r="N21" s="167"/>
      <c r="O21" s="180">
        <v>2</v>
      </c>
      <c r="P21" s="167">
        <v>3.15</v>
      </c>
      <c r="Q21" s="167">
        <v>589</v>
      </c>
      <c r="R21" s="192">
        <v>31</v>
      </c>
      <c r="S21" s="1009"/>
      <c r="T21" s="80"/>
      <c r="U21" s="179"/>
      <c r="V21" s="232"/>
      <c r="W21" s="167"/>
      <c r="X21" s="167"/>
      <c r="Y21" s="180">
        <v>2</v>
      </c>
      <c r="Z21" s="167">
        <v>3.15</v>
      </c>
      <c r="AA21" s="167">
        <v>589</v>
      </c>
      <c r="AB21" s="192">
        <v>31</v>
      </c>
      <c r="AC21" s="1009"/>
      <c r="AD21" s="80"/>
      <c r="AE21" s="149" t="s">
        <v>2529</v>
      </c>
      <c r="AF21" s="839">
        <v>217</v>
      </c>
      <c r="AG21" s="543">
        <v>3.06</v>
      </c>
      <c r="AH21" s="839">
        <v>63</v>
      </c>
      <c r="AI21" s="659">
        <v>0</v>
      </c>
      <c r="AJ21" s="151"/>
      <c r="AK21" s="140"/>
      <c r="AL21" s="140"/>
      <c r="AM21" s="140"/>
      <c r="AN21" s="152"/>
      <c r="AO21" s="960"/>
    </row>
    <row r="22" spans="1:41" s="82" customFormat="1" ht="15.75">
      <c r="A22" s="128"/>
      <c r="B22" s="128"/>
      <c r="C22" s="128"/>
      <c r="D22" s="128"/>
      <c r="E22" s="128"/>
      <c r="F22" s="128"/>
      <c r="G22" s="128"/>
      <c r="H22" s="128"/>
      <c r="I22" s="205"/>
      <c r="J22" s="80"/>
      <c r="K22" s="179"/>
      <c r="L22" s="232"/>
      <c r="M22" s="167"/>
      <c r="N22" s="167"/>
      <c r="O22" s="180">
        <v>3</v>
      </c>
      <c r="P22" s="167">
        <v>3.16</v>
      </c>
      <c r="Q22" s="167">
        <v>760</v>
      </c>
      <c r="R22" s="192">
        <v>61</v>
      </c>
      <c r="S22" s="1009"/>
      <c r="T22" s="80"/>
      <c r="U22" s="179"/>
      <c r="V22" s="232"/>
      <c r="W22" s="167"/>
      <c r="X22" s="167"/>
      <c r="Y22" s="180">
        <v>3</v>
      </c>
      <c r="Z22" s="167">
        <v>3.16</v>
      </c>
      <c r="AA22" s="167">
        <v>760</v>
      </c>
      <c r="AB22" s="192">
        <v>61</v>
      </c>
      <c r="AC22" s="1009"/>
      <c r="AD22" s="80"/>
      <c r="AE22" s="843" t="s">
        <v>2130</v>
      </c>
      <c r="AF22" s="832" t="s">
        <v>2030</v>
      </c>
      <c r="AG22" s="837" t="s">
        <v>2130</v>
      </c>
      <c r="AH22" s="832" t="s">
        <v>2130</v>
      </c>
      <c r="AI22" s="833" t="s">
        <v>2130</v>
      </c>
      <c r="AJ22" s="151"/>
      <c r="AK22" s="140"/>
      <c r="AL22" s="140"/>
      <c r="AM22" s="140"/>
      <c r="AN22" s="152"/>
      <c r="AO22" s="960"/>
    </row>
    <row r="23" spans="1:41" s="82" customFormat="1" ht="15.75">
      <c r="A23" s="128"/>
      <c r="B23" s="128"/>
      <c r="C23" s="128"/>
      <c r="D23" s="128"/>
      <c r="E23" s="128"/>
      <c r="F23" s="128"/>
      <c r="G23" s="128"/>
      <c r="H23" s="128"/>
      <c r="I23" s="205"/>
      <c r="J23" s="80"/>
      <c r="K23" s="179"/>
      <c r="L23" s="232"/>
      <c r="M23" s="167"/>
      <c r="N23" s="167"/>
      <c r="O23" s="180">
        <v>4</v>
      </c>
      <c r="P23" s="167">
        <v>3.17</v>
      </c>
      <c r="Q23" s="167">
        <v>837</v>
      </c>
      <c r="R23" s="192">
        <v>62</v>
      </c>
      <c r="S23" s="1009"/>
      <c r="T23" s="80"/>
      <c r="U23" s="179"/>
      <c r="V23" s="232"/>
      <c r="W23" s="167"/>
      <c r="X23" s="167"/>
      <c r="Y23" s="180">
        <v>4</v>
      </c>
      <c r="Z23" s="167">
        <v>3.17</v>
      </c>
      <c r="AA23" s="167">
        <v>837</v>
      </c>
      <c r="AB23" s="192">
        <v>62</v>
      </c>
      <c r="AC23" s="1009"/>
      <c r="AD23" s="80"/>
      <c r="AE23" s="843" t="s">
        <v>2130</v>
      </c>
      <c r="AF23" s="832" t="s">
        <v>2030</v>
      </c>
      <c r="AG23" s="837" t="s">
        <v>2130</v>
      </c>
      <c r="AH23" s="832" t="s">
        <v>2130</v>
      </c>
      <c r="AI23" s="833" t="s">
        <v>2130</v>
      </c>
      <c r="AJ23" s="151"/>
      <c r="AK23" s="140"/>
      <c r="AL23" s="140"/>
      <c r="AM23" s="140"/>
      <c r="AN23" s="152"/>
      <c r="AO23" s="960"/>
    </row>
    <row r="24" spans="1:41" s="82" customFormat="1" ht="15.75">
      <c r="A24" s="128"/>
      <c r="B24" s="128"/>
      <c r="C24" s="128"/>
      <c r="D24" s="128"/>
      <c r="E24" s="128"/>
      <c r="F24" s="128"/>
      <c r="G24" s="128"/>
      <c r="H24" s="128"/>
      <c r="I24" s="205"/>
      <c r="J24" s="80"/>
      <c r="K24" s="179"/>
      <c r="L24" s="232"/>
      <c r="M24" s="167"/>
      <c r="N24" s="167"/>
      <c r="O24" s="180">
        <v>5</v>
      </c>
      <c r="P24" s="167">
        <v>3.18</v>
      </c>
      <c r="Q24" s="167">
        <v>403</v>
      </c>
      <c r="R24" s="192">
        <v>62</v>
      </c>
      <c r="S24" s="1009"/>
      <c r="T24" s="80"/>
      <c r="U24" s="179"/>
      <c r="V24" s="232"/>
      <c r="W24" s="167"/>
      <c r="X24" s="167"/>
      <c r="Y24" s="180">
        <v>5</v>
      </c>
      <c r="Z24" s="167">
        <v>3.18</v>
      </c>
      <c r="AA24" s="167">
        <v>403</v>
      </c>
      <c r="AB24" s="192">
        <v>62</v>
      </c>
      <c r="AC24" s="1009"/>
      <c r="AD24" s="80"/>
      <c r="AE24" s="149" t="s">
        <v>2530</v>
      </c>
      <c r="AF24" s="839">
        <v>155</v>
      </c>
      <c r="AG24" s="543">
        <v>3.07</v>
      </c>
      <c r="AH24" s="839">
        <v>3</v>
      </c>
      <c r="AI24" s="659">
        <v>0</v>
      </c>
      <c r="AJ24" s="151"/>
      <c r="AK24" s="140"/>
      <c r="AL24" s="140"/>
      <c r="AM24" s="140"/>
      <c r="AN24" s="152"/>
      <c r="AO24" s="960"/>
    </row>
    <row r="25" spans="1:41" s="82" customFormat="1" ht="15.75">
      <c r="A25" s="128"/>
      <c r="B25" s="128"/>
      <c r="C25" s="128"/>
      <c r="D25" s="128"/>
      <c r="E25" s="128"/>
      <c r="F25" s="128"/>
      <c r="G25" s="128"/>
      <c r="H25" s="128"/>
      <c r="I25" s="205"/>
      <c r="J25" s="80"/>
      <c r="K25" s="179"/>
      <c r="L25" s="232"/>
      <c r="M25" s="167"/>
      <c r="N25" s="167"/>
      <c r="O25" s="180">
        <v>6</v>
      </c>
      <c r="P25" s="167">
        <v>3.19</v>
      </c>
      <c r="Q25" s="167">
        <v>961</v>
      </c>
      <c r="R25" s="192">
        <v>62</v>
      </c>
      <c r="S25" s="1009"/>
      <c r="T25" s="80"/>
      <c r="U25" s="179"/>
      <c r="V25" s="232"/>
      <c r="W25" s="167"/>
      <c r="X25" s="167"/>
      <c r="Y25" s="180">
        <v>6</v>
      </c>
      <c r="Z25" s="167">
        <v>3.19</v>
      </c>
      <c r="AA25" s="167">
        <v>961</v>
      </c>
      <c r="AB25" s="192">
        <v>62</v>
      </c>
      <c r="AC25" s="1009"/>
      <c r="AD25" s="80"/>
      <c r="AE25" s="843" t="s">
        <v>2130</v>
      </c>
      <c r="AF25" s="832" t="s">
        <v>2030</v>
      </c>
      <c r="AG25" s="837" t="s">
        <v>2130</v>
      </c>
      <c r="AH25" s="832" t="s">
        <v>2130</v>
      </c>
      <c r="AI25" s="833" t="s">
        <v>2130</v>
      </c>
      <c r="AJ25" s="151"/>
      <c r="AK25" s="140"/>
      <c r="AL25" s="140"/>
      <c r="AM25" s="140"/>
      <c r="AN25" s="152"/>
      <c r="AO25" s="960"/>
    </row>
    <row r="26" spans="1:41" s="82" customFormat="1" ht="15.75">
      <c r="A26" s="128"/>
      <c r="B26" s="128"/>
      <c r="C26" s="128"/>
      <c r="D26" s="128"/>
      <c r="E26" s="128"/>
      <c r="F26" s="128"/>
      <c r="G26" s="128"/>
      <c r="H26" s="128"/>
      <c r="I26" s="205"/>
      <c r="J26" s="80"/>
      <c r="K26" s="179"/>
      <c r="L26" s="232"/>
      <c r="M26" s="167"/>
      <c r="N26" s="167"/>
      <c r="O26" s="180">
        <v>7</v>
      </c>
      <c r="P26" s="232" t="s">
        <v>2522</v>
      </c>
      <c r="Q26" s="167">
        <v>868</v>
      </c>
      <c r="R26" s="192">
        <v>62</v>
      </c>
      <c r="S26" s="1009"/>
      <c r="T26" s="80"/>
      <c r="U26" s="179"/>
      <c r="V26" s="232"/>
      <c r="W26" s="167"/>
      <c r="X26" s="167"/>
      <c r="Y26" s="180">
        <v>7</v>
      </c>
      <c r="Z26" s="232" t="s">
        <v>2522</v>
      </c>
      <c r="AA26" s="167">
        <v>868</v>
      </c>
      <c r="AB26" s="192">
        <v>62</v>
      </c>
      <c r="AC26" s="1009"/>
      <c r="AD26" s="80"/>
      <c r="AE26" s="843" t="s">
        <v>2130</v>
      </c>
      <c r="AF26" s="832" t="s">
        <v>2030</v>
      </c>
      <c r="AG26" s="837" t="s">
        <v>2130</v>
      </c>
      <c r="AH26" s="832" t="s">
        <v>2130</v>
      </c>
      <c r="AI26" s="833" t="s">
        <v>2130</v>
      </c>
      <c r="AJ26" s="151"/>
      <c r="AK26" s="140"/>
      <c r="AL26" s="140"/>
      <c r="AM26" s="140"/>
      <c r="AN26" s="152"/>
      <c r="AO26" s="960"/>
    </row>
    <row r="27" spans="1:41" s="82" customFormat="1" ht="15.75">
      <c r="A27" s="128"/>
      <c r="B27" s="128"/>
      <c r="C27" s="128"/>
      <c r="D27" s="128"/>
      <c r="E27" s="128"/>
      <c r="F27" s="128"/>
      <c r="G27" s="128"/>
      <c r="H27" s="128"/>
      <c r="I27" s="205"/>
      <c r="J27" s="80"/>
      <c r="K27" s="179"/>
      <c r="L27" s="167"/>
      <c r="M27" s="167"/>
      <c r="N27" s="167"/>
      <c r="O27" s="180">
        <v>8</v>
      </c>
      <c r="P27" s="232">
        <v>3.21</v>
      </c>
      <c r="Q27" s="167">
        <v>496</v>
      </c>
      <c r="R27" s="192">
        <v>62</v>
      </c>
      <c r="S27" s="1009"/>
      <c r="T27" s="80"/>
      <c r="U27" s="179"/>
      <c r="V27" s="167"/>
      <c r="W27" s="167"/>
      <c r="X27" s="167"/>
      <c r="Y27" s="180">
        <v>8</v>
      </c>
      <c r="Z27" s="232">
        <v>3.21</v>
      </c>
      <c r="AA27" s="167">
        <v>496</v>
      </c>
      <c r="AB27" s="192">
        <v>62</v>
      </c>
      <c r="AC27" s="1009"/>
      <c r="AD27" s="80"/>
      <c r="AE27" s="149" t="s">
        <v>2531</v>
      </c>
      <c r="AF27" s="839">
        <v>93</v>
      </c>
      <c r="AG27" s="543">
        <v>3.08</v>
      </c>
      <c r="AH27" s="839">
        <v>16</v>
      </c>
      <c r="AI27" s="659">
        <v>0</v>
      </c>
      <c r="AJ27" s="151"/>
      <c r="AK27" s="140"/>
      <c r="AL27" s="140"/>
      <c r="AM27" s="140"/>
      <c r="AN27" s="152"/>
      <c r="AO27" s="960"/>
    </row>
    <row r="28" spans="1:41" s="82" customFormat="1" ht="17.25" thickBot="1">
      <c r="A28" s="103"/>
      <c r="B28" s="103"/>
      <c r="C28" s="103"/>
      <c r="D28" s="103"/>
      <c r="E28" s="103"/>
      <c r="F28" s="103"/>
      <c r="G28" s="103"/>
      <c r="H28" s="103"/>
      <c r="I28" s="103"/>
      <c r="J28" s="80"/>
      <c r="K28" s="679"/>
      <c r="L28" s="680"/>
      <c r="M28" s="680"/>
      <c r="N28" s="680"/>
      <c r="O28" s="682">
        <v>9</v>
      </c>
      <c r="P28" s="680">
        <v>3.22</v>
      </c>
      <c r="Q28" s="680">
        <v>899</v>
      </c>
      <c r="R28" s="683">
        <v>62</v>
      </c>
      <c r="S28" s="1010"/>
      <c r="T28" s="80"/>
      <c r="U28" s="827"/>
      <c r="V28" s="828"/>
      <c r="W28" s="828"/>
      <c r="X28" s="828"/>
      <c r="Y28" s="829">
        <v>9</v>
      </c>
      <c r="Z28" s="828">
        <v>3.22</v>
      </c>
      <c r="AA28" s="828">
        <v>899</v>
      </c>
      <c r="AB28" s="830">
        <v>62</v>
      </c>
      <c r="AC28" s="1010"/>
      <c r="AD28" s="80"/>
      <c r="AE28" s="843" t="s">
        <v>2130</v>
      </c>
      <c r="AF28" s="832" t="s">
        <v>2030</v>
      </c>
      <c r="AG28" s="837" t="s">
        <v>2130</v>
      </c>
      <c r="AH28" s="832" t="s">
        <v>2130</v>
      </c>
      <c r="AI28" s="833" t="s">
        <v>2130</v>
      </c>
      <c r="AJ28" s="151"/>
      <c r="AK28" s="140"/>
      <c r="AL28" s="140"/>
      <c r="AM28" s="140"/>
      <c r="AN28" s="152"/>
      <c r="AO28" s="960"/>
    </row>
    <row r="29" spans="1:41" s="82" customFormat="1">
      <c r="A29" s="103"/>
      <c r="B29" s="103"/>
      <c r="C29" s="103"/>
      <c r="D29" s="103"/>
      <c r="E29" s="103"/>
      <c r="F29" s="103"/>
      <c r="G29" s="103"/>
      <c r="H29" s="103"/>
      <c r="I29" s="103"/>
      <c r="J29" s="80"/>
      <c r="K29" s="103"/>
      <c r="L29" s="103"/>
      <c r="M29" s="103"/>
      <c r="N29" s="103"/>
      <c r="O29" s="103"/>
      <c r="P29" s="103"/>
      <c r="Q29" s="103"/>
      <c r="R29" s="103"/>
      <c r="S29" s="103"/>
      <c r="T29" s="80"/>
      <c r="U29" s="103"/>
      <c r="V29" s="103"/>
      <c r="W29" s="103"/>
      <c r="X29" s="103"/>
      <c r="Y29" s="103"/>
      <c r="Z29" s="103"/>
      <c r="AA29" s="103"/>
      <c r="AB29" s="103"/>
      <c r="AC29" s="103"/>
      <c r="AD29" s="80"/>
      <c r="AE29" s="843" t="s">
        <v>2130</v>
      </c>
      <c r="AF29" s="832" t="s">
        <v>2030</v>
      </c>
      <c r="AG29" s="837" t="s">
        <v>2130</v>
      </c>
      <c r="AH29" s="832" t="s">
        <v>2130</v>
      </c>
      <c r="AI29" s="833" t="s">
        <v>2130</v>
      </c>
      <c r="AJ29" s="151"/>
      <c r="AK29" s="140"/>
      <c r="AL29" s="140"/>
      <c r="AM29" s="140"/>
      <c r="AN29" s="152"/>
      <c r="AO29" s="960"/>
    </row>
    <row r="30" spans="1:41" s="82" customFormat="1">
      <c r="A30" s="103"/>
      <c r="B30" s="103"/>
      <c r="C30" s="103"/>
      <c r="D30" s="103"/>
      <c r="E30" s="103"/>
      <c r="F30" s="103"/>
      <c r="G30" s="103"/>
      <c r="H30" s="103"/>
      <c r="I30" s="103"/>
      <c r="J30" s="80"/>
      <c r="K30" s="103"/>
      <c r="L30" s="103"/>
      <c r="M30" s="103"/>
      <c r="N30" s="103"/>
      <c r="O30" s="103"/>
      <c r="P30" s="103"/>
      <c r="Q30" s="103"/>
      <c r="R30" s="103"/>
      <c r="S30" s="103"/>
      <c r="T30" s="80"/>
      <c r="U30" s="103"/>
      <c r="V30" s="103"/>
      <c r="W30" s="103"/>
      <c r="X30" s="103"/>
      <c r="Y30" s="103"/>
      <c r="Z30" s="103"/>
      <c r="AA30" s="103"/>
      <c r="AB30" s="103"/>
      <c r="AC30" s="103"/>
      <c r="AD30" s="80"/>
      <c r="AE30" s="149" t="s">
        <v>2532</v>
      </c>
      <c r="AF30" s="839">
        <v>62</v>
      </c>
      <c r="AG30" s="543">
        <v>3.09</v>
      </c>
      <c r="AH30" s="839">
        <v>1</v>
      </c>
      <c r="AI30" s="659">
        <v>0</v>
      </c>
      <c r="AJ30" s="151"/>
      <c r="AK30" s="140"/>
      <c r="AL30" s="140"/>
      <c r="AM30" s="140"/>
      <c r="AN30" s="152"/>
      <c r="AO30" s="960"/>
    </row>
    <row r="31" spans="1:41" s="82" customFormat="1">
      <c r="A31" s="103"/>
      <c r="B31" s="103"/>
      <c r="C31" s="103"/>
      <c r="D31" s="103"/>
      <c r="E31" s="103"/>
      <c r="F31" s="103"/>
      <c r="G31" s="103"/>
      <c r="H31" s="103"/>
      <c r="I31" s="103"/>
      <c r="J31" s="80"/>
      <c r="K31" s="103"/>
      <c r="L31" s="103"/>
      <c r="M31" s="103"/>
      <c r="N31" s="103"/>
      <c r="O31" s="103"/>
      <c r="P31" s="103"/>
      <c r="Q31" s="103"/>
      <c r="R31" s="103"/>
      <c r="S31" s="103"/>
      <c r="T31" s="80"/>
      <c r="U31" s="103"/>
      <c r="V31" s="103"/>
      <c r="W31" s="103"/>
      <c r="X31" s="103"/>
      <c r="Y31" s="103"/>
      <c r="Z31" s="103"/>
      <c r="AA31" s="103"/>
      <c r="AB31" s="103"/>
      <c r="AC31" s="103"/>
      <c r="AD31" s="80"/>
      <c r="AE31" s="843" t="s">
        <v>2130</v>
      </c>
      <c r="AF31" s="832" t="s">
        <v>2030</v>
      </c>
      <c r="AG31" s="837" t="s">
        <v>2130</v>
      </c>
      <c r="AH31" s="832" t="s">
        <v>2130</v>
      </c>
      <c r="AI31" s="833" t="s">
        <v>2130</v>
      </c>
      <c r="AJ31" s="151"/>
      <c r="AK31" s="140"/>
      <c r="AL31" s="140"/>
      <c r="AM31" s="140"/>
      <c r="AN31" s="152"/>
      <c r="AO31" s="960"/>
    </row>
    <row r="32" spans="1:41" s="82" customFormat="1">
      <c r="A32" s="103"/>
      <c r="B32" s="103"/>
      <c r="C32" s="103"/>
      <c r="D32" s="103"/>
      <c r="E32" s="103"/>
      <c r="F32" s="103"/>
      <c r="G32" s="103"/>
      <c r="H32" s="103"/>
      <c r="I32" s="103"/>
      <c r="J32" s="80"/>
      <c r="K32" s="103"/>
      <c r="L32" s="103"/>
      <c r="M32" s="103"/>
      <c r="N32" s="103"/>
      <c r="O32" s="103"/>
      <c r="P32" s="103"/>
      <c r="Q32" s="103"/>
      <c r="R32" s="103"/>
      <c r="S32" s="103"/>
      <c r="T32" s="80"/>
      <c r="U32" s="103"/>
      <c r="V32" s="103"/>
      <c r="W32" s="103"/>
      <c r="X32" s="103"/>
      <c r="Y32" s="103"/>
      <c r="Z32" s="103"/>
      <c r="AA32" s="103"/>
      <c r="AB32" s="103"/>
      <c r="AC32" s="103"/>
      <c r="AD32" s="80"/>
      <c r="AE32" s="843" t="s">
        <v>2130</v>
      </c>
      <c r="AF32" s="832" t="s">
        <v>2030</v>
      </c>
      <c r="AG32" s="837" t="s">
        <v>2130</v>
      </c>
      <c r="AH32" s="832" t="s">
        <v>2130</v>
      </c>
      <c r="AI32" s="833" t="s">
        <v>2130</v>
      </c>
      <c r="AJ32" s="838"/>
      <c r="AK32" s="839"/>
      <c r="AL32" s="839"/>
      <c r="AM32" s="839"/>
      <c r="AN32" s="840"/>
      <c r="AO32" s="960"/>
    </row>
    <row r="33" spans="1:41" s="82" customFormat="1">
      <c r="A33" s="103"/>
      <c r="B33" s="103"/>
      <c r="C33" s="103"/>
      <c r="D33" s="103"/>
      <c r="E33" s="103"/>
      <c r="F33" s="103"/>
      <c r="G33" s="103"/>
      <c r="H33" s="103"/>
      <c r="I33" s="103"/>
      <c r="J33" s="80"/>
      <c r="K33" s="103"/>
      <c r="L33" s="103"/>
      <c r="M33" s="103"/>
      <c r="N33" s="103"/>
      <c r="O33" s="103"/>
      <c r="P33" s="103"/>
      <c r="Q33" s="103"/>
      <c r="R33" s="103"/>
      <c r="S33" s="103"/>
      <c r="T33" s="80"/>
      <c r="U33" s="103"/>
      <c r="V33" s="103"/>
      <c r="W33" s="103"/>
      <c r="X33" s="103"/>
      <c r="Y33" s="103"/>
      <c r="Z33" s="103"/>
      <c r="AA33" s="103"/>
      <c r="AB33" s="103"/>
      <c r="AC33" s="103"/>
      <c r="AD33" s="80"/>
      <c r="AE33" s="843" t="s">
        <v>2533</v>
      </c>
      <c r="AF33" s="832">
        <v>1</v>
      </c>
      <c r="AG33" s="844" t="s">
        <v>2525</v>
      </c>
      <c r="AH33" s="832">
        <v>12</v>
      </c>
      <c r="AI33" s="659">
        <v>0</v>
      </c>
      <c r="AJ33" s="838"/>
      <c r="AK33" s="839"/>
      <c r="AL33" s="839"/>
      <c r="AM33" s="839"/>
      <c r="AN33" s="840"/>
      <c r="AO33" s="960"/>
    </row>
    <row r="34" spans="1:41" s="82" customFormat="1">
      <c r="A34" s="103"/>
      <c r="B34" s="103"/>
      <c r="C34" s="103"/>
      <c r="D34" s="103"/>
      <c r="E34" s="103"/>
      <c r="F34" s="103"/>
      <c r="G34" s="103"/>
      <c r="H34" s="103"/>
      <c r="I34" s="103"/>
      <c r="J34" s="80"/>
      <c r="K34" s="103"/>
      <c r="L34" s="103"/>
      <c r="M34" s="103"/>
      <c r="N34" s="103"/>
      <c r="O34" s="103"/>
      <c r="P34" s="103"/>
      <c r="Q34" s="103"/>
      <c r="R34" s="103"/>
      <c r="S34" s="103"/>
      <c r="T34" s="80"/>
      <c r="U34" s="103"/>
      <c r="V34" s="103"/>
      <c r="W34" s="103"/>
      <c r="X34" s="103"/>
      <c r="Y34" s="103"/>
      <c r="Z34" s="103"/>
      <c r="AA34" s="103"/>
      <c r="AB34" s="103"/>
      <c r="AC34" s="103"/>
      <c r="AD34" s="80"/>
      <c r="AE34" s="713"/>
      <c r="AF34" s="714"/>
      <c r="AG34" s="714"/>
      <c r="AH34" s="714"/>
      <c r="AI34" s="715"/>
      <c r="AJ34" s="795" t="s">
        <v>2543</v>
      </c>
      <c r="AK34" s="839">
        <v>1</v>
      </c>
      <c r="AL34" s="839">
        <v>3.14</v>
      </c>
      <c r="AM34" s="839">
        <v>9</v>
      </c>
      <c r="AN34" s="840">
        <v>0</v>
      </c>
      <c r="AO34" s="960"/>
    </row>
    <row r="35" spans="1:41" s="82" customFormat="1">
      <c r="A35" s="103"/>
      <c r="B35" s="103"/>
      <c r="C35" s="103"/>
      <c r="D35" s="103"/>
      <c r="E35" s="103"/>
      <c r="F35" s="103"/>
      <c r="G35" s="103"/>
      <c r="H35" s="103"/>
      <c r="I35" s="103"/>
      <c r="J35" s="80"/>
      <c r="K35" s="103"/>
      <c r="L35" s="103"/>
      <c r="M35" s="103"/>
      <c r="N35" s="103"/>
      <c r="O35" s="103"/>
      <c r="P35" s="103"/>
      <c r="Q35" s="103"/>
      <c r="R35" s="103"/>
      <c r="S35" s="103"/>
      <c r="T35" s="80"/>
      <c r="U35" s="103"/>
      <c r="V35" s="103"/>
      <c r="W35" s="103"/>
      <c r="X35" s="103"/>
      <c r="Y35" s="103"/>
      <c r="Z35" s="103"/>
      <c r="AA35" s="103"/>
      <c r="AB35" s="103"/>
      <c r="AC35" s="103"/>
      <c r="AD35" s="80"/>
      <c r="AE35" s="713"/>
      <c r="AF35" s="714"/>
      <c r="AG35" s="714"/>
      <c r="AH35" s="714"/>
      <c r="AI35" s="715"/>
      <c r="AJ35" s="129" t="s">
        <v>2030</v>
      </c>
      <c r="AK35" s="832" t="s">
        <v>2130</v>
      </c>
      <c r="AL35" s="832" t="s">
        <v>2130</v>
      </c>
      <c r="AM35" s="832" t="s">
        <v>2130</v>
      </c>
      <c r="AN35" s="835" t="s">
        <v>2130</v>
      </c>
      <c r="AO35" s="960"/>
    </row>
    <row r="36" spans="1:41" s="82" customFormat="1">
      <c r="A36" s="103"/>
      <c r="B36" s="103"/>
      <c r="C36" s="103"/>
      <c r="D36" s="103"/>
      <c r="E36" s="103"/>
      <c r="F36" s="103"/>
      <c r="G36" s="103"/>
      <c r="H36" s="103"/>
      <c r="I36" s="103"/>
      <c r="J36" s="80"/>
      <c r="K36" s="103"/>
      <c r="L36" s="103"/>
      <c r="M36" s="103"/>
      <c r="N36" s="103"/>
      <c r="O36" s="103"/>
      <c r="P36" s="103"/>
      <c r="Q36" s="103"/>
      <c r="R36" s="103"/>
      <c r="S36" s="103"/>
      <c r="T36" s="80"/>
      <c r="U36" s="103"/>
      <c r="V36" s="103"/>
      <c r="W36" s="103"/>
      <c r="X36" s="103"/>
      <c r="Y36" s="103"/>
      <c r="Z36" s="103"/>
      <c r="AA36" s="103"/>
      <c r="AB36" s="103"/>
      <c r="AC36" s="103"/>
      <c r="AD36" s="80"/>
      <c r="AE36" s="149"/>
      <c r="AF36" s="839"/>
      <c r="AG36" s="543"/>
      <c r="AH36" s="839"/>
      <c r="AI36" s="659"/>
      <c r="AJ36" s="129" t="s">
        <v>2030</v>
      </c>
      <c r="AK36" s="832" t="s">
        <v>2130</v>
      </c>
      <c r="AL36" s="832" t="s">
        <v>2130</v>
      </c>
      <c r="AM36" s="832" t="s">
        <v>2130</v>
      </c>
      <c r="AN36" s="835" t="s">
        <v>2130</v>
      </c>
      <c r="AO36" s="960"/>
    </row>
    <row r="37" spans="1:41" s="82" customFormat="1">
      <c r="A37" s="103"/>
      <c r="B37" s="103"/>
      <c r="C37" s="103"/>
      <c r="D37" s="103"/>
      <c r="E37" s="103"/>
      <c r="F37" s="103"/>
      <c r="G37" s="103"/>
      <c r="H37" s="103"/>
      <c r="I37" s="103"/>
      <c r="J37" s="80"/>
      <c r="K37" s="103"/>
      <c r="L37" s="103"/>
      <c r="M37" s="103"/>
      <c r="N37" s="103"/>
      <c r="O37" s="103"/>
      <c r="P37" s="103"/>
      <c r="Q37" s="103"/>
      <c r="R37" s="103"/>
      <c r="S37" s="103"/>
      <c r="T37" s="80"/>
      <c r="U37" s="103"/>
      <c r="V37" s="103"/>
      <c r="W37" s="103"/>
      <c r="X37" s="103"/>
      <c r="Y37" s="103"/>
      <c r="Z37" s="103"/>
      <c r="AA37" s="103"/>
      <c r="AB37" s="103"/>
      <c r="AC37" s="103"/>
      <c r="AD37" s="80"/>
      <c r="AE37" s="149"/>
      <c r="AF37" s="839"/>
      <c r="AG37" s="543"/>
      <c r="AH37" s="839"/>
      <c r="AI37" s="659"/>
      <c r="AJ37" s="795" t="s">
        <v>2542</v>
      </c>
      <c r="AK37" s="839">
        <v>36</v>
      </c>
      <c r="AL37" s="839">
        <v>3.15</v>
      </c>
      <c r="AM37" s="839">
        <v>19</v>
      </c>
      <c r="AN37" s="840">
        <v>0</v>
      </c>
      <c r="AO37" s="960"/>
    </row>
    <row r="38" spans="1:41" s="82" customFormat="1">
      <c r="A38" s="103"/>
      <c r="B38" s="103"/>
      <c r="C38" s="103"/>
      <c r="D38" s="103"/>
      <c r="E38" s="103"/>
      <c r="F38" s="103"/>
      <c r="G38" s="103"/>
      <c r="H38" s="103"/>
      <c r="I38" s="103"/>
      <c r="J38" s="80"/>
      <c r="K38" s="103"/>
      <c r="L38" s="103"/>
      <c r="M38" s="103"/>
      <c r="N38" s="103"/>
      <c r="O38" s="103"/>
      <c r="P38" s="103"/>
      <c r="Q38" s="103"/>
      <c r="R38" s="103"/>
      <c r="S38" s="103"/>
      <c r="T38" s="80"/>
      <c r="U38" s="103"/>
      <c r="V38" s="103"/>
      <c r="W38" s="103"/>
      <c r="X38" s="103"/>
      <c r="Y38" s="103"/>
      <c r="Z38" s="103"/>
      <c r="AA38" s="103"/>
      <c r="AB38" s="103"/>
      <c r="AC38" s="103"/>
      <c r="AD38" s="80"/>
      <c r="AE38" s="149"/>
      <c r="AF38" s="839"/>
      <c r="AG38" s="543"/>
      <c r="AH38" s="839"/>
      <c r="AI38" s="659"/>
      <c r="AJ38" s="129" t="s">
        <v>2030</v>
      </c>
      <c r="AK38" s="832" t="s">
        <v>2130</v>
      </c>
      <c r="AL38" s="832" t="s">
        <v>2130</v>
      </c>
      <c r="AM38" s="832" t="s">
        <v>2130</v>
      </c>
      <c r="AN38" s="835" t="s">
        <v>2130</v>
      </c>
      <c r="AO38" s="960"/>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149"/>
      <c r="AF39" s="839"/>
      <c r="AG39" s="543"/>
      <c r="AH39" s="839"/>
      <c r="AI39" s="659"/>
      <c r="AJ39" s="129" t="s">
        <v>2030</v>
      </c>
      <c r="AK39" s="832" t="s">
        <v>2130</v>
      </c>
      <c r="AL39" s="832" t="s">
        <v>2130</v>
      </c>
      <c r="AM39" s="832" t="s">
        <v>2130</v>
      </c>
      <c r="AN39" s="835" t="s">
        <v>2130</v>
      </c>
      <c r="AO39" s="960"/>
    </row>
    <row r="40" spans="1:41" s="82" customFormat="1">
      <c r="A40" s="103"/>
      <c r="B40" s="103"/>
      <c r="C40" s="103"/>
      <c r="D40" s="103"/>
      <c r="E40" s="103"/>
      <c r="F40" s="103"/>
      <c r="G40" s="103"/>
      <c r="H40" s="103"/>
      <c r="I40" s="103"/>
      <c r="J40" s="80"/>
      <c r="K40" s="103"/>
      <c r="L40" s="103"/>
      <c r="M40" s="103"/>
      <c r="N40" s="103"/>
      <c r="O40" s="103"/>
      <c r="P40" s="103"/>
      <c r="Q40" s="103"/>
      <c r="R40" s="103"/>
      <c r="S40" s="103"/>
      <c r="T40" s="80"/>
      <c r="U40" s="103"/>
      <c r="V40" s="103"/>
      <c r="W40" s="103"/>
      <c r="X40" s="103"/>
      <c r="Y40" s="103"/>
      <c r="Z40" s="103"/>
      <c r="AA40" s="103"/>
      <c r="AB40" s="103"/>
      <c r="AC40" s="103"/>
      <c r="AD40" s="80"/>
      <c r="AE40" s="149"/>
      <c r="AF40" s="839"/>
      <c r="AG40" s="543"/>
      <c r="AH40" s="839"/>
      <c r="AI40" s="659"/>
      <c r="AJ40" s="795" t="s">
        <v>2541</v>
      </c>
      <c r="AK40" s="839">
        <v>97</v>
      </c>
      <c r="AL40" s="839">
        <v>3.16</v>
      </c>
      <c r="AM40" s="839">
        <v>10</v>
      </c>
      <c r="AN40" s="840">
        <v>0</v>
      </c>
      <c r="AO40" s="960"/>
    </row>
    <row r="41" spans="1:41"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149"/>
      <c r="AF41" s="839"/>
      <c r="AG41" s="543"/>
      <c r="AH41" s="839"/>
      <c r="AI41" s="659"/>
      <c r="AJ41" s="129" t="s">
        <v>2030</v>
      </c>
      <c r="AK41" s="832" t="s">
        <v>2130</v>
      </c>
      <c r="AL41" s="832" t="s">
        <v>2130</v>
      </c>
      <c r="AM41" s="832" t="s">
        <v>2130</v>
      </c>
      <c r="AN41" s="835" t="s">
        <v>2130</v>
      </c>
      <c r="AO41" s="960"/>
    </row>
    <row r="42" spans="1:41"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149"/>
      <c r="AF42" s="839"/>
      <c r="AG42" s="543"/>
      <c r="AH42" s="839"/>
      <c r="AI42" s="659"/>
      <c r="AJ42" s="129" t="s">
        <v>2030</v>
      </c>
      <c r="AK42" s="832" t="s">
        <v>2130</v>
      </c>
      <c r="AL42" s="832" t="s">
        <v>2130</v>
      </c>
      <c r="AM42" s="832" t="s">
        <v>2130</v>
      </c>
      <c r="AN42" s="835" t="s">
        <v>2130</v>
      </c>
      <c r="AO42" s="960"/>
    </row>
    <row r="43" spans="1:41"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149"/>
      <c r="AF43" s="839"/>
      <c r="AG43" s="543"/>
      <c r="AH43" s="839"/>
      <c r="AI43" s="659"/>
      <c r="AJ43" s="795" t="s">
        <v>2540</v>
      </c>
      <c r="AK43" s="839">
        <v>159</v>
      </c>
      <c r="AL43" s="839">
        <v>3.17</v>
      </c>
      <c r="AM43" s="839">
        <v>11</v>
      </c>
      <c r="AN43" s="840">
        <v>0</v>
      </c>
      <c r="AO43" s="960"/>
    </row>
    <row r="44" spans="1:41"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149"/>
      <c r="AF44" s="839"/>
      <c r="AG44" s="543"/>
      <c r="AH44" s="839"/>
      <c r="AI44" s="659"/>
      <c r="AJ44" s="129" t="s">
        <v>2030</v>
      </c>
      <c r="AK44" s="832" t="s">
        <v>2130</v>
      </c>
      <c r="AL44" s="832" t="s">
        <v>2130</v>
      </c>
      <c r="AM44" s="832" t="s">
        <v>2130</v>
      </c>
      <c r="AN44" s="835" t="s">
        <v>2130</v>
      </c>
      <c r="AO44" s="960"/>
    </row>
    <row r="45" spans="1:41"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149"/>
      <c r="AF45" s="839"/>
      <c r="AG45" s="543"/>
      <c r="AH45" s="839"/>
      <c r="AI45" s="659"/>
      <c r="AJ45" s="129" t="s">
        <v>2030</v>
      </c>
      <c r="AK45" s="832" t="s">
        <v>2130</v>
      </c>
      <c r="AL45" s="832" t="s">
        <v>2130</v>
      </c>
      <c r="AM45" s="832" t="s">
        <v>2130</v>
      </c>
      <c r="AN45" s="835" t="s">
        <v>2130</v>
      </c>
      <c r="AO45" s="960"/>
    </row>
    <row r="46" spans="1:41" s="82" customFormat="1">
      <c r="A46" s="103"/>
      <c r="B46" s="103"/>
      <c r="C46" s="103"/>
      <c r="D46" s="103"/>
      <c r="E46" s="103"/>
      <c r="F46" s="103"/>
      <c r="G46" s="103"/>
      <c r="H46" s="103"/>
      <c r="I46" s="103"/>
      <c r="J46" s="80"/>
      <c r="K46" s="103"/>
      <c r="L46" s="103"/>
      <c r="M46" s="103"/>
      <c r="N46" s="103"/>
      <c r="O46" s="103"/>
      <c r="P46" s="103"/>
      <c r="Q46" s="103"/>
      <c r="R46" s="103"/>
      <c r="S46" s="103"/>
      <c r="T46" s="80"/>
      <c r="U46" s="103"/>
      <c r="V46" s="103"/>
      <c r="W46" s="103"/>
      <c r="X46" s="103"/>
      <c r="Y46" s="103"/>
      <c r="Z46" s="103"/>
      <c r="AA46" s="103"/>
      <c r="AB46" s="103"/>
      <c r="AC46" s="103"/>
      <c r="AD46" s="80"/>
      <c r="AE46" s="149"/>
      <c r="AF46" s="839"/>
      <c r="AG46" s="543"/>
      <c r="AH46" s="839"/>
      <c r="AI46" s="659"/>
      <c r="AJ46" s="795" t="s">
        <v>2539</v>
      </c>
      <c r="AK46" s="839">
        <v>221</v>
      </c>
      <c r="AL46" s="839">
        <v>3.18</v>
      </c>
      <c r="AM46" s="839">
        <v>12</v>
      </c>
      <c r="AN46" s="840">
        <v>0</v>
      </c>
      <c r="AO46" s="960"/>
    </row>
    <row r="47" spans="1:41" s="82" customFormat="1">
      <c r="A47" s="103"/>
      <c r="B47" s="103"/>
      <c r="C47" s="103"/>
      <c r="D47" s="103"/>
      <c r="E47" s="103"/>
      <c r="F47" s="103"/>
      <c r="G47" s="103"/>
      <c r="H47" s="103"/>
      <c r="I47" s="103"/>
      <c r="J47" s="80"/>
      <c r="K47" s="103"/>
      <c r="L47" s="103"/>
      <c r="M47" s="103"/>
      <c r="N47" s="103"/>
      <c r="O47" s="103"/>
      <c r="P47" s="103"/>
      <c r="Q47" s="103"/>
      <c r="R47" s="103"/>
      <c r="S47" s="103"/>
      <c r="T47" s="80"/>
      <c r="U47" s="103"/>
      <c r="V47" s="103"/>
      <c r="W47" s="103"/>
      <c r="X47" s="103"/>
      <c r="Y47" s="103"/>
      <c r="Z47" s="103"/>
      <c r="AA47" s="103"/>
      <c r="AB47" s="103"/>
      <c r="AC47" s="103"/>
      <c r="AD47" s="80"/>
      <c r="AE47" s="149"/>
      <c r="AF47" s="839"/>
      <c r="AG47" s="543"/>
      <c r="AH47" s="839"/>
      <c r="AI47" s="659"/>
      <c r="AJ47" s="129" t="s">
        <v>2030</v>
      </c>
      <c r="AK47" s="832" t="s">
        <v>2130</v>
      </c>
      <c r="AL47" s="832" t="s">
        <v>2130</v>
      </c>
      <c r="AM47" s="832" t="s">
        <v>2130</v>
      </c>
      <c r="AN47" s="835" t="s">
        <v>2130</v>
      </c>
      <c r="AO47" s="960"/>
    </row>
    <row r="48" spans="1:41" s="82" customFormat="1">
      <c r="A48" s="103"/>
      <c r="B48" s="103"/>
      <c r="C48" s="103"/>
      <c r="D48" s="103"/>
      <c r="E48" s="103"/>
      <c r="F48" s="103"/>
      <c r="G48" s="103"/>
      <c r="H48" s="103"/>
      <c r="I48" s="103"/>
      <c r="J48" s="80"/>
      <c r="K48" s="103"/>
      <c r="L48" s="103"/>
      <c r="M48" s="103"/>
      <c r="N48" s="103"/>
      <c r="O48" s="103"/>
      <c r="P48" s="103"/>
      <c r="Q48" s="103"/>
      <c r="R48" s="103"/>
      <c r="S48" s="103"/>
      <c r="T48" s="80"/>
      <c r="U48" s="103"/>
      <c r="V48" s="103"/>
      <c r="W48" s="103"/>
      <c r="X48" s="103"/>
      <c r="Y48" s="103"/>
      <c r="Z48" s="103"/>
      <c r="AA48" s="103"/>
      <c r="AB48" s="103"/>
      <c r="AC48" s="103"/>
      <c r="AD48" s="80"/>
      <c r="AE48" s="843"/>
      <c r="AF48" s="839"/>
      <c r="AG48" s="839"/>
      <c r="AH48" s="839"/>
      <c r="AI48" s="659"/>
      <c r="AJ48" s="129" t="s">
        <v>2030</v>
      </c>
      <c r="AK48" s="832" t="s">
        <v>2130</v>
      </c>
      <c r="AL48" s="832" t="s">
        <v>2130</v>
      </c>
      <c r="AM48" s="832" t="s">
        <v>2130</v>
      </c>
      <c r="AN48" s="835" t="s">
        <v>2130</v>
      </c>
      <c r="AO48" s="960"/>
    </row>
    <row r="49" spans="1:41" s="82" customFormat="1">
      <c r="A49" s="103"/>
      <c r="B49" s="103"/>
      <c r="C49" s="103"/>
      <c r="D49" s="103"/>
      <c r="E49" s="103"/>
      <c r="F49" s="103"/>
      <c r="G49" s="103"/>
      <c r="H49" s="103"/>
      <c r="I49" s="103"/>
      <c r="J49" s="80"/>
      <c r="K49" s="103"/>
      <c r="L49" s="103"/>
      <c r="M49" s="103"/>
      <c r="N49" s="103"/>
      <c r="O49" s="103"/>
      <c r="P49" s="103"/>
      <c r="Q49" s="103"/>
      <c r="R49" s="103"/>
      <c r="S49" s="103"/>
      <c r="T49" s="80"/>
      <c r="U49" s="103"/>
      <c r="V49" s="103"/>
      <c r="W49" s="103"/>
      <c r="X49" s="103"/>
      <c r="Y49" s="103"/>
      <c r="Z49" s="103"/>
      <c r="AA49" s="103"/>
      <c r="AB49" s="103"/>
      <c r="AC49" s="103"/>
      <c r="AD49" s="80"/>
      <c r="AE49" s="149"/>
      <c r="AF49" s="839"/>
      <c r="AG49" s="839"/>
      <c r="AH49" s="839"/>
      <c r="AI49" s="659"/>
      <c r="AJ49" s="795" t="s">
        <v>2538</v>
      </c>
      <c r="AK49" s="839">
        <v>283</v>
      </c>
      <c r="AL49" s="839">
        <v>3.19</v>
      </c>
      <c r="AM49" s="839">
        <v>13</v>
      </c>
      <c r="AN49" s="840">
        <v>0</v>
      </c>
      <c r="AO49" s="960"/>
    </row>
    <row r="50" spans="1:41">
      <c r="A50" s="103"/>
      <c r="B50" s="103"/>
      <c r="C50" s="103"/>
      <c r="D50" s="103"/>
      <c r="E50" s="103"/>
      <c r="F50" s="103"/>
      <c r="G50" s="103"/>
      <c r="H50" s="103"/>
      <c r="I50" s="103"/>
      <c r="AE50" s="843"/>
      <c r="AF50" s="839"/>
      <c r="AG50" s="832"/>
      <c r="AH50" s="832"/>
      <c r="AI50" s="659"/>
      <c r="AJ50" s="129" t="s">
        <v>2030</v>
      </c>
      <c r="AK50" s="832" t="s">
        <v>2130</v>
      </c>
      <c r="AL50" s="832" t="s">
        <v>2130</v>
      </c>
      <c r="AM50" s="832" t="s">
        <v>2130</v>
      </c>
      <c r="AN50" s="835" t="s">
        <v>2130</v>
      </c>
      <c r="AO50" s="960"/>
    </row>
    <row r="51" spans="1:41">
      <c r="A51" s="103"/>
      <c r="B51" s="103"/>
      <c r="C51" s="103"/>
      <c r="D51" s="103"/>
      <c r="E51" s="103"/>
      <c r="F51" s="103"/>
      <c r="G51" s="103"/>
      <c r="H51" s="103"/>
      <c r="I51" s="103"/>
      <c r="AE51" s="843"/>
      <c r="AF51" s="839"/>
      <c r="AG51" s="837"/>
      <c r="AH51" s="832"/>
      <c r="AI51" s="659"/>
      <c r="AJ51" s="129" t="s">
        <v>2030</v>
      </c>
      <c r="AK51" s="832" t="s">
        <v>2130</v>
      </c>
      <c r="AL51" s="832" t="s">
        <v>2130</v>
      </c>
      <c r="AM51" s="832" t="s">
        <v>2130</v>
      </c>
      <c r="AN51" s="835" t="s">
        <v>2130</v>
      </c>
      <c r="AO51" s="960"/>
    </row>
    <row r="52" spans="1:41">
      <c r="A52" s="103"/>
      <c r="B52" s="103"/>
      <c r="C52" s="103"/>
      <c r="D52" s="103"/>
      <c r="E52" s="103"/>
      <c r="F52" s="103"/>
      <c r="G52" s="103"/>
      <c r="H52" s="103"/>
      <c r="I52" s="103"/>
      <c r="AE52" s="843"/>
      <c r="AF52" s="839"/>
      <c r="AG52" s="837"/>
      <c r="AH52" s="832"/>
      <c r="AI52" s="659"/>
      <c r="AJ52" s="718" t="s">
        <v>2537</v>
      </c>
      <c r="AK52" s="167">
        <v>345</v>
      </c>
      <c r="AL52" s="862" t="s">
        <v>2534</v>
      </c>
      <c r="AM52" s="719">
        <v>16</v>
      </c>
      <c r="AN52" s="840">
        <v>0</v>
      </c>
      <c r="AO52" s="960"/>
    </row>
    <row r="53" spans="1:41">
      <c r="A53" s="103"/>
      <c r="B53" s="103"/>
      <c r="C53" s="103"/>
      <c r="D53" s="103"/>
      <c r="E53" s="103"/>
      <c r="F53" s="103"/>
      <c r="G53" s="103"/>
      <c r="H53" s="103"/>
      <c r="I53" s="103"/>
      <c r="AE53" s="843"/>
      <c r="AF53" s="839"/>
      <c r="AG53" s="837"/>
      <c r="AH53" s="832"/>
      <c r="AI53" s="659"/>
      <c r="AJ53" s="129" t="s">
        <v>2030</v>
      </c>
      <c r="AK53" s="832" t="s">
        <v>2130</v>
      </c>
      <c r="AL53" s="832" t="s">
        <v>2130</v>
      </c>
      <c r="AM53" s="832" t="s">
        <v>2130</v>
      </c>
      <c r="AN53" s="835" t="s">
        <v>2130</v>
      </c>
      <c r="AO53" s="960"/>
    </row>
    <row r="54" spans="1:41">
      <c r="A54" s="103"/>
      <c r="B54" s="103"/>
      <c r="C54" s="103"/>
      <c r="D54" s="103"/>
      <c r="E54" s="103"/>
      <c r="F54" s="103"/>
      <c r="G54" s="103"/>
      <c r="H54" s="103"/>
      <c r="I54" s="103"/>
      <c r="AE54" s="843"/>
      <c r="AF54" s="839"/>
      <c r="AG54" s="837"/>
      <c r="AH54" s="832"/>
      <c r="AI54" s="659"/>
      <c r="AJ54" s="129" t="s">
        <v>2030</v>
      </c>
      <c r="AK54" s="832" t="s">
        <v>2130</v>
      </c>
      <c r="AL54" s="832" t="s">
        <v>2130</v>
      </c>
      <c r="AM54" s="832" t="s">
        <v>2130</v>
      </c>
      <c r="AN54" s="835" t="s">
        <v>2130</v>
      </c>
      <c r="AO54" s="960"/>
    </row>
    <row r="55" spans="1:41">
      <c r="A55" s="103"/>
      <c r="B55" s="103"/>
      <c r="C55" s="103"/>
      <c r="D55" s="103"/>
      <c r="E55" s="103"/>
      <c r="F55" s="103"/>
      <c r="G55" s="103"/>
      <c r="H55" s="103"/>
      <c r="I55" s="103"/>
      <c r="AE55" s="843"/>
      <c r="AF55" s="839"/>
      <c r="AG55" s="837"/>
      <c r="AH55" s="832"/>
      <c r="AI55" s="659"/>
      <c r="AJ55" s="718" t="s">
        <v>2536</v>
      </c>
      <c r="AK55" s="167">
        <v>407</v>
      </c>
      <c r="AL55" s="719">
        <v>3.21</v>
      </c>
      <c r="AM55" s="719">
        <v>1</v>
      </c>
      <c r="AN55" s="840">
        <v>0</v>
      </c>
      <c r="AO55" s="960"/>
    </row>
    <row r="56" spans="1:41">
      <c r="A56" s="103"/>
      <c r="B56" s="103"/>
      <c r="C56" s="103"/>
      <c r="D56" s="103"/>
      <c r="E56" s="103"/>
      <c r="F56" s="103"/>
      <c r="G56" s="103"/>
      <c r="H56" s="103"/>
      <c r="I56" s="103"/>
      <c r="AE56" s="843"/>
      <c r="AF56" s="839"/>
      <c r="AG56" s="837"/>
      <c r="AH56" s="832"/>
      <c r="AI56" s="659"/>
      <c r="AJ56" s="129" t="s">
        <v>2030</v>
      </c>
      <c r="AK56" s="832" t="s">
        <v>2130</v>
      </c>
      <c r="AL56" s="832" t="s">
        <v>2130</v>
      </c>
      <c r="AM56" s="832" t="s">
        <v>2130</v>
      </c>
      <c r="AN56" s="835" t="s">
        <v>2130</v>
      </c>
      <c r="AO56" s="960"/>
    </row>
    <row r="57" spans="1:41">
      <c r="A57" s="103"/>
      <c r="B57" s="103"/>
      <c r="C57" s="103"/>
      <c r="D57" s="103"/>
      <c r="E57" s="103"/>
      <c r="F57" s="103"/>
      <c r="G57" s="103"/>
      <c r="H57" s="103"/>
      <c r="I57" s="103"/>
      <c r="AE57" s="843"/>
      <c r="AF57" s="839"/>
      <c r="AG57" s="837"/>
      <c r="AH57" s="832"/>
      <c r="AI57" s="659"/>
      <c r="AJ57" s="129" t="s">
        <v>2030</v>
      </c>
      <c r="AK57" s="832" t="s">
        <v>2130</v>
      </c>
      <c r="AL57" s="832" t="s">
        <v>2130</v>
      </c>
      <c r="AM57" s="832" t="s">
        <v>2130</v>
      </c>
      <c r="AN57" s="835" t="s">
        <v>2130</v>
      </c>
      <c r="AO57" s="960"/>
    </row>
    <row r="58" spans="1:41" ht="17.25" thickBot="1">
      <c r="A58" s="103"/>
      <c r="B58" s="103"/>
      <c r="C58" s="103"/>
      <c r="D58" s="103"/>
      <c r="E58" s="103"/>
      <c r="F58" s="103"/>
      <c r="G58" s="103"/>
      <c r="H58" s="103"/>
      <c r="I58" s="103"/>
      <c r="AE58" s="130"/>
      <c r="AF58" s="841"/>
      <c r="AG58" s="836"/>
      <c r="AH58" s="828"/>
      <c r="AI58" s="720"/>
      <c r="AJ58" s="845" t="s">
        <v>2535</v>
      </c>
      <c r="AK58" s="828">
        <v>469</v>
      </c>
      <c r="AL58" s="721">
        <v>3.22</v>
      </c>
      <c r="AM58" s="721">
        <v>18</v>
      </c>
      <c r="AN58" s="842">
        <v>0</v>
      </c>
      <c r="AO58" s="961"/>
    </row>
    <row r="59" spans="1:41" s="658" customFormat="1" ht="15.75">
      <c r="A59" s="656"/>
      <c r="B59" s="656"/>
      <c r="C59" s="656"/>
      <c r="D59" s="656"/>
      <c r="E59" s="656"/>
      <c r="F59" s="656"/>
      <c r="G59" s="656"/>
      <c r="H59" s="656"/>
      <c r="I59" s="657"/>
      <c r="K59" s="656"/>
      <c r="L59" s="656"/>
      <c r="M59" s="656"/>
      <c r="N59" s="656"/>
      <c r="O59" s="656"/>
      <c r="P59" s="656"/>
      <c r="Q59" s="656"/>
      <c r="R59" s="656"/>
      <c r="S59" s="657"/>
      <c r="U59" s="656"/>
      <c r="V59" s="656"/>
      <c r="W59" s="656"/>
      <c r="X59" s="656"/>
      <c r="Y59" s="656"/>
      <c r="Z59" s="656"/>
      <c r="AA59" s="656"/>
      <c r="AB59" s="656"/>
      <c r="AC59" s="657"/>
      <c r="AE59" s="656"/>
      <c r="AF59" s="656"/>
      <c r="AG59" s="656"/>
      <c r="AH59" s="656"/>
      <c r="AI59" s="656"/>
      <c r="AJ59" s="656"/>
      <c r="AK59" s="656"/>
      <c r="AL59" s="656"/>
      <c r="AM59" s="656"/>
      <c r="AN59" s="656"/>
      <c r="AO59" s="657"/>
    </row>
    <row r="60" spans="1:41" s="658" customFormat="1" thickBot="1"/>
    <row r="61" spans="1:41" s="82" customFormat="1" thickBot="1">
      <c r="A61" s="1005" t="s">
        <v>2259</v>
      </c>
      <c r="B61" s="1006"/>
      <c r="C61" s="1006"/>
      <c r="D61" s="1006"/>
      <c r="E61" s="1006"/>
      <c r="F61" s="1006"/>
      <c r="G61" s="1006"/>
      <c r="H61" s="1007"/>
      <c r="J61" s="80"/>
      <c r="K61" s="1005" t="s">
        <v>2258</v>
      </c>
      <c r="L61" s="1006"/>
      <c r="M61" s="1006"/>
      <c r="N61" s="1006"/>
      <c r="O61" s="1006"/>
      <c r="P61" s="1006"/>
      <c r="Q61" s="1006"/>
      <c r="R61" s="1007"/>
      <c r="S61" s="80"/>
      <c r="T61" s="80"/>
      <c r="U61" s="1005" t="s">
        <v>2260</v>
      </c>
      <c r="V61" s="1006"/>
      <c r="W61" s="1006"/>
      <c r="X61" s="1006"/>
      <c r="Y61" s="1006"/>
      <c r="Z61" s="1006"/>
      <c r="AA61" s="1006"/>
      <c r="AB61" s="1007"/>
      <c r="AC61" s="80"/>
      <c r="AD61" s="80"/>
      <c r="AE61" s="1005" t="s">
        <v>2261</v>
      </c>
      <c r="AF61" s="1006"/>
      <c r="AG61" s="1006"/>
      <c r="AH61" s="1006"/>
      <c r="AI61" s="1006"/>
      <c r="AJ61" s="1006"/>
      <c r="AK61" s="1006"/>
      <c r="AL61" s="1006"/>
      <c r="AM61" s="1006"/>
      <c r="AN61" s="1007"/>
      <c r="AO61" s="80"/>
    </row>
    <row r="62" spans="1:41" s="82" customFormat="1" ht="32.25" thickBot="1">
      <c r="A62" s="972" t="s">
        <v>428</v>
      </c>
      <c r="B62" s="973"/>
      <c r="C62" s="973"/>
      <c r="D62" s="974"/>
      <c r="E62" s="975" t="s">
        <v>429</v>
      </c>
      <c r="F62" s="976"/>
      <c r="G62" s="973"/>
      <c r="H62" s="977"/>
      <c r="I62" s="83" t="s">
        <v>2523</v>
      </c>
      <c r="J62" s="80"/>
      <c r="K62" s="978" t="s">
        <v>428</v>
      </c>
      <c r="L62" s="958"/>
      <c r="M62" s="958"/>
      <c r="N62" s="979"/>
      <c r="O62" s="956" t="s">
        <v>429</v>
      </c>
      <c r="P62" s="957"/>
      <c r="Q62" s="958"/>
      <c r="R62" s="959"/>
      <c r="S62" s="83" t="s">
        <v>2523</v>
      </c>
      <c r="T62" s="80"/>
      <c r="U62" s="978" t="s">
        <v>428</v>
      </c>
      <c r="V62" s="958"/>
      <c r="W62" s="958"/>
      <c r="X62" s="979"/>
      <c r="Y62" s="956" t="s">
        <v>429</v>
      </c>
      <c r="Z62" s="957"/>
      <c r="AA62" s="958"/>
      <c r="AB62" s="959"/>
      <c r="AC62" s="83" t="s">
        <v>2523</v>
      </c>
      <c r="AD62" s="80"/>
      <c r="AE62" s="978" t="s">
        <v>428</v>
      </c>
      <c r="AF62" s="958"/>
      <c r="AG62" s="958"/>
      <c r="AH62" s="979"/>
      <c r="AI62" s="979"/>
      <c r="AJ62" s="956" t="s">
        <v>2264</v>
      </c>
      <c r="AK62" s="957"/>
      <c r="AL62" s="958"/>
      <c r="AM62" s="958"/>
      <c r="AN62" s="959"/>
      <c r="AO62" s="83" t="s">
        <v>2523</v>
      </c>
    </row>
    <row r="63" spans="1:41" s="82" customFormat="1" ht="63.75" thickBot="1">
      <c r="A63" s="84" t="s">
        <v>2262</v>
      </c>
      <c r="B63" s="85" t="s">
        <v>304</v>
      </c>
      <c r="C63" s="85" t="s">
        <v>434</v>
      </c>
      <c r="D63" s="85" t="s">
        <v>2263</v>
      </c>
      <c r="E63" s="86" t="s">
        <v>436</v>
      </c>
      <c r="F63" s="85" t="s">
        <v>304</v>
      </c>
      <c r="G63" s="85" t="s">
        <v>434</v>
      </c>
      <c r="H63" s="87" t="s">
        <v>437</v>
      </c>
      <c r="I63" s="700" t="s">
        <v>2036</v>
      </c>
      <c r="J63" s="80"/>
      <c r="K63" s="684" t="s">
        <v>2262</v>
      </c>
      <c r="L63" s="90" t="s">
        <v>304</v>
      </c>
      <c r="M63" s="90" t="s">
        <v>434</v>
      </c>
      <c r="N63" s="90" t="s">
        <v>2263</v>
      </c>
      <c r="O63" s="91" t="s">
        <v>436</v>
      </c>
      <c r="P63" s="90" t="s">
        <v>304</v>
      </c>
      <c r="Q63" s="90" t="s">
        <v>434</v>
      </c>
      <c r="R63" s="92" t="s">
        <v>437</v>
      </c>
      <c r="S63" s="700" t="s">
        <v>2036</v>
      </c>
      <c r="T63" s="80"/>
      <c r="U63" s="684" t="s">
        <v>2262</v>
      </c>
      <c r="V63" s="90" t="s">
        <v>304</v>
      </c>
      <c r="W63" s="90" t="s">
        <v>434</v>
      </c>
      <c r="X63" s="90" t="s">
        <v>2263</v>
      </c>
      <c r="Y63" s="91" t="s">
        <v>436</v>
      </c>
      <c r="Z63" s="90" t="s">
        <v>304</v>
      </c>
      <c r="AA63" s="90" t="s">
        <v>434</v>
      </c>
      <c r="AB63" s="92" t="s">
        <v>437</v>
      </c>
      <c r="AC63" s="700" t="s">
        <v>2036</v>
      </c>
      <c r="AD63" s="80"/>
      <c r="AE63" s="231" t="s">
        <v>2265</v>
      </c>
      <c r="AF63" s="136" t="s">
        <v>2266</v>
      </c>
      <c r="AG63" s="136" t="s">
        <v>304</v>
      </c>
      <c r="AH63" s="167" t="s">
        <v>341</v>
      </c>
      <c r="AI63" s="136" t="s">
        <v>2267</v>
      </c>
      <c r="AJ63" s="135" t="s">
        <v>444</v>
      </c>
      <c r="AK63" s="136" t="s">
        <v>2266</v>
      </c>
      <c r="AL63" s="136" t="s">
        <v>304</v>
      </c>
      <c r="AM63" s="136" t="s">
        <v>341</v>
      </c>
      <c r="AN63" s="137" t="s">
        <v>446</v>
      </c>
      <c r="AO63" s="700" t="s">
        <v>2036</v>
      </c>
    </row>
    <row r="64" spans="1:41" s="82" customFormat="1" ht="15.75">
      <c r="A64" s="846">
        <v>5</v>
      </c>
      <c r="B64" s="847">
        <v>3.06</v>
      </c>
      <c r="C64" s="847">
        <v>2283</v>
      </c>
      <c r="D64" s="847">
        <v>61</v>
      </c>
      <c r="E64" s="534"/>
      <c r="F64" s="847"/>
      <c r="G64" s="847"/>
      <c r="H64" s="535"/>
      <c r="I64" s="1119"/>
      <c r="J64" s="80"/>
      <c r="K64" s="694">
        <v>8</v>
      </c>
      <c r="L64" s="695">
        <v>3.03</v>
      </c>
      <c r="M64" s="695">
        <v>361</v>
      </c>
      <c r="N64" s="695">
        <v>61</v>
      </c>
      <c r="O64" s="534"/>
      <c r="P64" s="695"/>
      <c r="Q64" s="695"/>
      <c r="R64" s="535"/>
      <c r="S64" s="1119"/>
      <c r="T64" s="80"/>
      <c r="U64" s="846">
        <v>8</v>
      </c>
      <c r="V64" s="847">
        <v>3.03</v>
      </c>
      <c r="W64" s="847">
        <v>361</v>
      </c>
      <c r="X64" s="847">
        <v>61</v>
      </c>
      <c r="Y64" s="534"/>
      <c r="Z64" s="847"/>
      <c r="AA64" s="847"/>
      <c r="AB64" s="535"/>
      <c r="AC64" s="1119"/>
      <c r="AD64" s="80"/>
      <c r="AE64" s="849" t="s">
        <v>2546</v>
      </c>
      <c r="AF64" s="847">
        <v>395</v>
      </c>
      <c r="AG64" s="537">
        <v>3.03</v>
      </c>
      <c r="AH64" s="847">
        <v>11</v>
      </c>
      <c r="AI64" s="848">
        <v>0</v>
      </c>
      <c r="AJ64" s="539"/>
      <c r="AK64" s="540"/>
      <c r="AL64" s="540"/>
      <c r="AM64" s="540"/>
      <c r="AN64" s="541"/>
      <c r="AO64" s="998"/>
    </row>
    <row r="65" spans="1:41" s="82" customFormat="1" ht="15.75">
      <c r="A65" s="831">
        <v>4</v>
      </c>
      <c r="B65" s="832">
        <v>3.07</v>
      </c>
      <c r="C65" s="832">
        <v>483</v>
      </c>
      <c r="D65" s="832">
        <v>61</v>
      </c>
      <c r="E65" s="834"/>
      <c r="F65" s="832"/>
      <c r="G65" s="832"/>
      <c r="H65" s="835"/>
      <c r="I65" s="1009"/>
      <c r="J65" s="80"/>
      <c r="K65" s="684">
        <v>7</v>
      </c>
      <c r="L65" s="685">
        <v>3.04</v>
      </c>
      <c r="M65" s="685">
        <v>421</v>
      </c>
      <c r="N65" s="685">
        <v>61</v>
      </c>
      <c r="O65" s="687"/>
      <c r="P65" s="685"/>
      <c r="Q65" s="685"/>
      <c r="R65" s="688"/>
      <c r="S65" s="1009"/>
      <c r="T65" s="80"/>
      <c r="U65" s="831">
        <v>7</v>
      </c>
      <c r="V65" s="832">
        <v>3.04</v>
      </c>
      <c r="W65" s="832">
        <v>421</v>
      </c>
      <c r="X65" s="832">
        <v>61</v>
      </c>
      <c r="Y65" s="834"/>
      <c r="Z65" s="832"/>
      <c r="AA65" s="832"/>
      <c r="AB65" s="835"/>
      <c r="AC65" s="1009"/>
      <c r="AD65" s="80"/>
      <c r="AE65" s="843" t="s">
        <v>2130</v>
      </c>
      <c r="AF65" s="832" t="s">
        <v>2030</v>
      </c>
      <c r="AG65" s="837" t="s">
        <v>2130</v>
      </c>
      <c r="AH65" s="832" t="s">
        <v>2130</v>
      </c>
      <c r="AI65" s="833" t="s">
        <v>2130</v>
      </c>
      <c r="AJ65" s="151"/>
      <c r="AK65" s="140"/>
      <c r="AL65" s="140"/>
      <c r="AM65" s="140"/>
      <c r="AN65" s="152"/>
      <c r="AO65" s="960"/>
    </row>
    <row r="66" spans="1:41" s="82" customFormat="1" ht="15.75">
      <c r="A66" s="831">
        <v>3</v>
      </c>
      <c r="B66" s="832">
        <v>3.08</v>
      </c>
      <c r="C66" s="832">
        <v>480</v>
      </c>
      <c r="D66" s="832">
        <v>30</v>
      </c>
      <c r="E66" s="834"/>
      <c r="F66" s="832"/>
      <c r="G66" s="832"/>
      <c r="H66" s="835"/>
      <c r="I66" s="1009"/>
      <c r="J66" s="80"/>
      <c r="K66" s="684">
        <v>6</v>
      </c>
      <c r="L66" s="685">
        <v>3.05</v>
      </c>
      <c r="M66" s="685">
        <v>483</v>
      </c>
      <c r="N66" s="685">
        <v>61</v>
      </c>
      <c r="O66" s="687"/>
      <c r="P66" s="685"/>
      <c r="Q66" s="685"/>
      <c r="R66" s="688"/>
      <c r="S66" s="1009"/>
      <c r="T66" s="80"/>
      <c r="U66" s="831">
        <v>6</v>
      </c>
      <c r="V66" s="832">
        <v>3.05</v>
      </c>
      <c r="W66" s="832">
        <v>483</v>
      </c>
      <c r="X66" s="832">
        <v>61</v>
      </c>
      <c r="Y66" s="834"/>
      <c r="Z66" s="832"/>
      <c r="AA66" s="832"/>
      <c r="AB66" s="835"/>
      <c r="AC66" s="1009"/>
      <c r="AD66" s="80"/>
      <c r="AE66" s="843" t="s">
        <v>2130</v>
      </c>
      <c r="AF66" s="832" t="s">
        <v>2030</v>
      </c>
      <c r="AG66" s="837" t="s">
        <v>2130</v>
      </c>
      <c r="AH66" s="832" t="s">
        <v>2130</v>
      </c>
      <c r="AI66" s="833" t="s">
        <v>2130</v>
      </c>
      <c r="AJ66" s="151"/>
      <c r="AK66" s="140"/>
      <c r="AL66" s="140"/>
      <c r="AM66" s="140"/>
      <c r="AN66" s="152"/>
      <c r="AO66" s="960"/>
    </row>
    <row r="67" spans="1:41" s="82" customFormat="1" ht="15.75">
      <c r="A67" s="831">
        <v>2</v>
      </c>
      <c r="B67" s="832">
        <v>3.09</v>
      </c>
      <c r="C67" s="832">
        <v>30</v>
      </c>
      <c r="D67" s="167">
        <v>30</v>
      </c>
      <c r="E67" s="834"/>
      <c r="F67" s="832"/>
      <c r="G67" s="832"/>
      <c r="H67" s="835"/>
      <c r="I67" s="1009"/>
      <c r="J67" s="80"/>
      <c r="K67" s="684">
        <v>5</v>
      </c>
      <c r="L67" s="832">
        <v>3.06</v>
      </c>
      <c r="M67" s="685">
        <v>2283</v>
      </c>
      <c r="N67" s="167">
        <v>61</v>
      </c>
      <c r="O67" s="687"/>
      <c r="P67" s="685"/>
      <c r="Q67" s="685"/>
      <c r="R67" s="688"/>
      <c r="S67" s="1009"/>
      <c r="T67" s="80"/>
      <c r="U67" s="831">
        <v>5</v>
      </c>
      <c r="V67" s="832">
        <v>3.06</v>
      </c>
      <c r="W67" s="832">
        <v>2283</v>
      </c>
      <c r="X67" s="167">
        <v>61</v>
      </c>
      <c r="Y67" s="834"/>
      <c r="Z67" s="832"/>
      <c r="AA67" s="832"/>
      <c r="AB67" s="835"/>
      <c r="AC67" s="1009"/>
      <c r="AD67" s="80"/>
      <c r="AE67" s="149" t="s">
        <v>2547</v>
      </c>
      <c r="AF67" s="839">
        <v>334</v>
      </c>
      <c r="AG67" s="543">
        <v>3.04</v>
      </c>
      <c r="AH67" s="839"/>
      <c r="AI67" s="659">
        <v>0</v>
      </c>
      <c r="AJ67" s="151"/>
      <c r="AK67" s="140"/>
      <c r="AL67" s="140"/>
      <c r="AM67" s="140"/>
      <c r="AN67" s="152"/>
      <c r="AO67" s="960"/>
    </row>
    <row r="68" spans="1:41" s="82" customFormat="1" ht="15.75">
      <c r="A68" s="831">
        <v>1</v>
      </c>
      <c r="B68" s="832" t="s">
        <v>2304</v>
      </c>
      <c r="C68" s="167">
        <v>360</v>
      </c>
      <c r="D68" s="167">
        <v>30</v>
      </c>
      <c r="E68" s="834"/>
      <c r="F68" s="832"/>
      <c r="G68" s="832"/>
      <c r="H68" s="835"/>
      <c r="I68" s="1009"/>
      <c r="J68" s="80"/>
      <c r="K68" s="684">
        <v>4</v>
      </c>
      <c r="L68" s="832">
        <v>3.07</v>
      </c>
      <c r="M68" s="167">
        <v>483</v>
      </c>
      <c r="N68" s="167">
        <v>61</v>
      </c>
      <c r="O68" s="687"/>
      <c r="P68" s="685"/>
      <c r="Q68" s="685"/>
      <c r="R68" s="688"/>
      <c r="S68" s="1009"/>
      <c r="T68" s="80"/>
      <c r="U68" s="831">
        <v>4</v>
      </c>
      <c r="V68" s="832">
        <v>3.07</v>
      </c>
      <c r="W68" s="167">
        <v>483</v>
      </c>
      <c r="X68" s="167">
        <v>61</v>
      </c>
      <c r="Y68" s="834"/>
      <c r="Z68" s="832"/>
      <c r="AA68" s="832"/>
      <c r="AB68" s="835"/>
      <c r="AC68" s="1009"/>
      <c r="AD68" s="80"/>
      <c r="AE68" s="843" t="s">
        <v>2130</v>
      </c>
      <c r="AF68" s="832" t="s">
        <v>2030</v>
      </c>
      <c r="AG68" s="837" t="s">
        <v>2130</v>
      </c>
      <c r="AH68" s="832" t="s">
        <v>2130</v>
      </c>
      <c r="AI68" s="833" t="s">
        <v>2130</v>
      </c>
      <c r="AJ68" s="151"/>
      <c r="AK68" s="140"/>
      <c r="AL68" s="140"/>
      <c r="AM68" s="140"/>
      <c r="AN68" s="152"/>
      <c r="AO68" s="960"/>
    </row>
    <row r="69" spans="1:41" s="82" customFormat="1" ht="15.75">
      <c r="A69" s="179"/>
      <c r="B69" s="167"/>
      <c r="C69" s="167"/>
      <c r="D69" s="167"/>
      <c r="E69" s="834">
        <v>1</v>
      </c>
      <c r="F69" s="832">
        <v>3.11</v>
      </c>
      <c r="G69" s="832">
        <v>13</v>
      </c>
      <c r="H69" s="835">
        <v>1</v>
      </c>
      <c r="I69" s="1009"/>
      <c r="J69" s="80"/>
      <c r="K69" s="179">
        <v>3</v>
      </c>
      <c r="L69" s="832">
        <v>3.08</v>
      </c>
      <c r="M69" s="167">
        <v>480</v>
      </c>
      <c r="N69" s="167">
        <v>30</v>
      </c>
      <c r="O69" s="687"/>
      <c r="P69" s="685"/>
      <c r="Q69" s="685"/>
      <c r="R69" s="688"/>
      <c r="S69" s="1009"/>
      <c r="T69" s="80"/>
      <c r="U69" s="179">
        <v>3</v>
      </c>
      <c r="V69" s="832">
        <v>3.08</v>
      </c>
      <c r="W69" s="167">
        <v>480</v>
      </c>
      <c r="X69" s="167">
        <v>30</v>
      </c>
      <c r="Y69" s="834"/>
      <c r="Z69" s="832"/>
      <c r="AA69" s="832"/>
      <c r="AB69" s="835"/>
      <c r="AC69" s="1009"/>
      <c r="AD69" s="80"/>
      <c r="AE69" s="843" t="s">
        <v>2130</v>
      </c>
      <c r="AF69" s="832" t="s">
        <v>2030</v>
      </c>
      <c r="AG69" s="837" t="s">
        <v>2130</v>
      </c>
      <c r="AH69" s="832" t="s">
        <v>2130</v>
      </c>
      <c r="AI69" s="833" t="s">
        <v>2130</v>
      </c>
      <c r="AJ69" s="151"/>
      <c r="AK69" s="140"/>
      <c r="AL69" s="140"/>
      <c r="AM69" s="140"/>
      <c r="AN69" s="152"/>
      <c r="AO69" s="960"/>
    </row>
    <row r="70" spans="1:41" s="82" customFormat="1" ht="15.75">
      <c r="A70" s="179"/>
      <c r="B70" s="167"/>
      <c r="C70" s="167"/>
      <c r="D70" s="167"/>
      <c r="E70" s="180">
        <v>2</v>
      </c>
      <c r="F70" s="167">
        <v>3.14</v>
      </c>
      <c r="G70" s="167">
        <v>62</v>
      </c>
      <c r="H70" s="192">
        <v>4</v>
      </c>
      <c r="I70" s="1009"/>
      <c r="J70" s="80"/>
      <c r="K70" s="179">
        <v>2</v>
      </c>
      <c r="L70" s="832">
        <v>3.09</v>
      </c>
      <c r="M70" s="167">
        <v>30</v>
      </c>
      <c r="N70" s="167">
        <v>30</v>
      </c>
      <c r="O70" s="180"/>
      <c r="P70" s="167"/>
      <c r="Q70" s="167"/>
      <c r="R70" s="192"/>
      <c r="S70" s="1009"/>
      <c r="T70" s="80"/>
      <c r="U70" s="179">
        <v>2</v>
      </c>
      <c r="V70" s="832">
        <v>3.09</v>
      </c>
      <c r="W70" s="167">
        <v>30</v>
      </c>
      <c r="X70" s="167">
        <v>30</v>
      </c>
      <c r="Y70" s="180"/>
      <c r="Z70" s="167"/>
      <c r="AA70" s="167"/>
      <c r="AB70" s="192"/>
      <c r="AC70" s="1009"/>
      <c r="AD70" s="80"/>
      <c r="AE70" s="149" t="s">
        <v>2548</v>
      </c>
      <c r="AF70" s="839">
        <v>273</v>
      </c>
      <c r="AG70" s="543">
        <v>3.05</v>
      </c>
      <c r="AH70" s="839"/>
      <c r="AI70" s="659">
        <v>0</v>
      </c>
      <c r="AJ70" s="151"/>
      <c r="AK70" s="140"/>
      <c r="AL70" s="140"/>
      <c r="AM70" s="140"/>
      <c r="AN70" s="152"/>
      <c r="AO70" s="960"/>
    </row>
    <row r="71" spans="1:41" s="82" customFormat="1" ht="15.75">
      <c r="A71" s="179"/>
      <c r="B71" s="167"/>
      <c r="C71" s="167"/>
      <c r="D71" s="167"/>
      <c r="E71" s="180">
        <v>3</v>
      </c>
      <c r="F71" s="167">
        <v>3.15</v>
      </c>
      <c r="G71" s="167">
        <v>570</v>
      </c>
      <c r="H71" s="192">
        <v>30</v>
      </c>
      <c r="I71" s="1009"/>
      <c r="J71" s="80"/>
      <c r="K71" s="179">
        <v>1</v>
      </c>
      <c r="L71" s="232" t="s">
        <v>2524</v>
      </c>
      <c r="M71" s="167">
        <v>360</v>
      </c>
      <c r="N71" s="167">
        <v>30</v>
      </c>
      <c r="O71" s="180"/>
      <c r="P71" s="167"/>
      <c r="Q71" s="167"/>
      <c r="R71" s="192"/>
      <c r="S71" s="1009"/>
      <c r="T71" s="80"/>
      <c r="U71" s="179">
        <v>1</v>
      </c>
      <c r="V71" s="232" t="s">
        <v>2524</v>
      </c>
      <c r="W71" s="167">
        <v>360</v>
      </c>
      <c r="X71" s="167">
        <v>30</v>
      </c>
      <c r="Y71" s="180"/>
      <c r="Z71" s="167"/>
      <c r="AA71" s="167"/>
      <c r="AB71" s="192"/>
      <c r="AC71" s="1009"/>
      <c r="AD71" s="80"/>
      <c r="AE71" s="843" t="s">
        <v>2130</v>
      </c>
      <c r="AF71" s="832" t="s">
        <v>2030</v>
      </c>
      <c r="AG71" s="837" t="s">
        <v>2130</v>
      </c>
      <c r="AH71" s="832" t="s">
        <v>2130</v>
      </c>
      <c r="AI71" s="833" t="s">
        <v>2130</v>
      </c>
      <c r="AJ71" s="151"/>
      <c r="AK71" s="140"/>
      <c r="AL71" s="140"/>
      <c r="AM71" s="140"/>
      <c r="AN71" s="152"/>
      <c r="AO71" s="960"/>
    </row>
    <row r="72" spans="1:41" s="82" customFormat="1" ht="15.75">
      <c r="A72" s="179"/>
      <c r="B72" s="167"/>
      <c r="C72" s="167"/>
      <c r="D72" s="167"/>
      <c r="E72" s="180">
        <v>4</v>
      </c>
      <c r="F72" s="167">
        <v>3.16</v>
      </c>
      <c r="G72" s="167">
        <v>753</v>
      </c>
      <c r="H72" s="192">
        <v>61</v>
      </c>
      <c r="I72" s="1009"/>
      <c r="J72" s="80"/>
      <c r="K72" s="179"/>
      <c r="L72" s="232"/>
      <c r="M72" s="167"/>
      <c r="N72" s="167"/>
      <c r="O72" s="180">
        <v>1</v>
      </c>
      <c r="P72" s="167">
        <v>3.11</v>
      </c>
      <c r="Q72" s="167">
        <v>13</v>
      </c>
      <c r="R72" s="192">
        <v>1</v>
      </c>
      <c r="S72" s="1009"/>
      <c r="T72" s="80"/>
      <c r="U72" s="179"/>
      <c r="V72" s="232"/>
      <c r="W72" s="167"/>
      <c r="X72" s="167"/>
      <c r="Y72" s="180">
        <v>1</v>
      </c>
      <c r="Z72" s="167">
        <v>3.11</v>
      </c>
      <c r="AA72" s="167">
        <v>13</v>
      </c>
      <c r="AB72" s="192">
        <v>1</v>
      </c>
      <c r="AC72" s="1009"/>
      <c r="AD72" s="80"/>
      <c r="AE72" s="843" t="s">
        <v>2130</v>
      </c>
      <c r="AF72" s="832" t="s">
        <v>2030</v>
      </c>
      <c r="AG72" s="837" t="s">
        <v>2130</v>
      </c>
      <c r="AH72" s="832" t="s">
        <v>2130</v>
      </c>
      <c r="AI72" s="833" t="s">
        <v>2130</v>
      </c>
      <c r="AJ72" s="151"/>
      <c r="AK72" s="140"/>
      <c r="AL72" s="140"/>
      <c r="AM72" s="140"/>
      <c r="AN72" s="152"/>
      <c r="AO72" s="960"/>
    </row>
    <row r="73" spans="1:41" s="82" customFormat="1" thickBot="1">
      <c r="A73" s="827"/>
      <c r="B73" s="828"/>
      <c r="C73" s="828"/>
      <c r="D73" s="828"/>
      <c r="E73" s="829">
        <v>5</v>
      </c>
      <c r="F73" s="828">
        <v>3.17</v>
      </c>
      <c r="G73" s="828">
        <v>821</v>
      </c>
      <c r="H73" s="830">
        <v>61</v>
      </c>
      <c r="I73" s="1010"/>
      <c r="J73" s="80"/>
      <c r="K73" s="179"/>
      <c r="L73" s="232"/>
      <c r="M73" s="167"/>
      <c r="N73" s="167"/>
      <c r="O73" s="180">
        <v>2</v>
      </c>
      <c r="P73" s="167">
        <v>3.14</v>
      </c>
      <c r="Q73" s="167">
        <v>62</v>
      </c>
      <c r="R73" s="192">
        <v>4</v>
      </c>
      <c r="S73" s="1009"/>
      <c r="T73" s="80"/>
      <c r="U73" s="179"/>
      <c r="V73" s="232"/>
      <c r="W73" s="167"/>
      <c r="X73" s="167"/>
      <c r="Y73" s="180">
        <v>2</v>
      </c>
      <c r="Z73" s="167">
        <v>3.14</v>
      </c>
      <c r="AA73" s="167">
        <v>62</v>
      </c>
      <c r="AB73" s="192">
        <v>4</v>
      </c>
      <c r="AC73" s="1009"/>
      <c r="AD73" s="80"/>
      <c r="AE73" s="149" t="s">
        <v>2549</v>
      </c>
      <c r="AF73" s="839">
        <v>212</v>
      </c>
      <c r="AG73" s="543">
        <v>3.06</v>
      </c>
      <c r="AH73" s="839"/>
      <c r="AI73" s="659">
        <v>0</v>
      </c>
      <c r="AJ73" s="151"/>
      <c r="AK73" s="140"/>
      <c r="AL73" s="140"/>
      <c r="AM73" s="140"/>
      <c r="AN73" s="152"/>
      <c r="AO73" s="960"/>
    </row>
    <row r="74" spans="1:41" s="82" customFormat="1">
      <c r="A74" s="103"/>
      <c r="B74" s="103"/>
      <c r="C74" s="103"/>
      <c r="D74" s="103"/>
      <c r="E74" s="103"/>
      <c r="F74" s="103"/>
      <c r="G74" s="103"/>
      <c r="H74" s="103"/>
      <c r="I74" s="103"/>
      <c r="J74" s="80"/>
      <c r="K74" s="179"/>
      <c r="L74" s="232"/>
      <c r="M74" s="167"/>
      <c r="N74" s="167"/>
      <c r="O74" s="180">
        <v>3</v>
      </c>
      <c r="P74" s="167">
        <v>3.15</v>
      </c>
      <c r="Q74" s="167">
        <v>570</v>
      </c>
      <c r="R74" s="192">
        <v>30</v>
      </c>
      <c r="S74" s="1009"/>
      <c r="T74" s="80"/>
      <c r="U74" s="179"/>
      <c r="V74" s="232"/>
      <c r="W74" s="167"/>
      <c r="X74" s="167"/>
      <c r="Y74" s="180">
        <v>3</v>
      </c>
      <c r="Z74" s="167">
        <v>3.15</v>
      </c>
      <c r="AA74" s="167">
        <v>570</v>
      </c>
      <c r="AB74" s="192">
        <v>30</v>
      </c>
      <c r="AC74" s="1009"/>
      <c r="AD74" s="80"/>
      <c r="AE74" s="843" t="s">
        <v>2130</v>
      </c>
      <c r="AF74" s="832" t="s">
        <v>2030</v>
      </c>
      <c r="AG74" s="837" t="s">
        <v>2130</v>
      </c>
      <c r="AH74" s="832" t="s">
        <v>2130</v>
      </c>
      <c r="AI74" s="833" t="s">
        <v>2130</v>
      </c>
      <c r="AJ74" s="151"/>
      <c r="AK74" s="140"/>
      <c r="AL74" s="140"/>
      <c r="AM74" s="140"/>
      <c r="AN74" s="152"/>
      <c r="AO74" s="960"/>
    </row>
    <row r="75" spans="1:41" s="82" customFormat="1">
      <c r="A75" s="103"/>
      <c r="B75" s="103"/>
      <c r="C75" s="103"/>
      <c r="D75" s="103"/>
      <c r="E75" s="103"/>
      <c r="F75" s="103"/>
      <c r="G75" s="103"/>
      <c r="H75" s="103"/>
      <c r="I75" s="103"/>
      <c r="J75" s="80"/>
      <c r="K75" s="179"/>
      <c r="L75" s="232"/>
      <c r="M75" s="167"/>
      <c r="N75" s="167"/>
      <c r="O75" s="180">
        <v>4</v>
      </c>
      <c r="P75" s="167">
        <v>3.16</v>
      </c>
      <c r="Q75" s="167">
        <v>753</v>
      </c>
      <c r="R75" s="192">
        <v>61</v>
      </c>
      <c r="S75" s="1009"/>
      <c r="T75" s="80"/>
      <c r="U75" s="179"/>
      <c r="V75" s="232"/>
      <c r="W75" s="167"/>
      <c r="X75" s="167"/>
      <c r="Y75" s="180">
        <v>4</v>
      </c>
      <c r="Z75" s="167">
        <v>3.16</v>
      </c>
      <c r="AA75" s="167">
        <v>753</v>
      </c>
      <c r="AB75" s="192">
        <v>61</v>
      </c>
      <c r="AC75" s="1009"/>
      <c r="AD75" s="80"/>
      <c r="AE75" s="843" t="s">
        <v>2130</v>
      </c>
      <c r="AF75" s="832" t="s">
        <v>2030</v>
      </c>
      <c r="AG75" s="837" t="s">
        <v>2130</v>
      </c>
      <c r="AH75" s="832" t="s">
        <v>2130</v>
      </c>
      <c r="AI75" s="833" t="s">
        <v>2130</v>
      </c>
      <c r="AJ75" s="151"/>
      <c r="AK75" s="140"/>
      <c r="AL75" s="140"/>
      <c r="AM75" s="140"/>
      <c r="AN75" s="152"/>
      <c r="AO75" s="960"/>
    </row>
    <row r="76" spans="1:41" s="82" customFormat="1">
      <c r="A76" s="103"/>
      <c r="B76" s="103"/>
      <c r="C76" s="103"/>
      <c r="D76" s="103"/>
      <c r="E76" s="103"/>
      <c r="F76" s="103"/>
      <c r="G76" s="103"/>
      <c r="H76" s="103"/>
      <c r="I76" s="103"/>
      <c r="J76" s="80"/>
      <c r="K76" s="179"/>
      <c r="L76" s="232"/>
      <c r="M76" s="167"/>
      <c r="N76" s="167"/>
      <c r="O76" s="180">
        <v>5</v>
      </c>
      <c r="P76" s="167">
        <v>3.17</v>
      </c>
      <c r="Q76" s="167">
        <v>821</v>
      </c>
      <c r="R76" s="192">
        <v>61</v>
      </c>
      <c r="S76" s="1009"/>
      <c r="T76" s="80"/>
      <c r="U76" s="179"/>
      <c r="V76" s="232"/>
      <c r="W76" s="167"/>
      <c r="X76" s="167"/>
      <c r="Y76" s="180">
        <v>5</v>
      </c>
      <c r="Z76" s="167">
        <v>3.17</v>
      </c>
      <c r="AA76" s="167">
        <v>821</v>
      </c>
      <c r="AB76" s="192">
        <v>61</v>
      </c>
      <c r="AC76" s="1009"/>
      <c r="AD76" s="80"/>
      <c r="AE76" s="149" t="s">
        <v>2550</v>
      </c>
      <c r="AF76" s="839">
        <v>151</v>
      </c>
      <c r="AG76" s="543">
        <v>3.07</v>
      </c>
      <c r="AH76" s="839"/>
      <c r="AI76" s="659">
        <v>0</v>
      </c>
      <c r="AJ76" s="151"/>
      <c r="AK76" s="140"/>
      <c r="AL76" s="140"/>
      <c r="AM76" s="140"/>
      <c r="AN76" s="152"/>
      <c r="AO76" s="960"/>
    </row>
    <row r="77" spans="1:41" s="82" customFormat="1">
      <c r="A77" s="103"/>
      <c r="B77" s="103"/>
      <c r="C77" s="103"/>
      <c r="D77" s="103"/>
      <c r="E77" s="103"/>
      <c r="F77" s="103"/>
      <c r="G77" s="103"/>
      <c r="H77" s="103"/>
      <c r="I77" s="103"/>
      <c r="J77" s="80"/>
      <c r="K77" s="179"/>
      <c r="L77" s="167"/>
      <c r="M77" s="167"/>
      <c r="N77" s="167"/>
      <c r="O77" s="180">
        <v>6</v>
      </c>
      <c r="P77" s="167">
        <v>3.18</v>
      </c>
      <c r="Q77" s="167">
        <v>402</v>
      </c>
      <c r="R77" s="192">
        <v>61</v>
      </c>
      <c r="S77" s="1009"/>
      <c r="T77" s="80"/>
      <c r="U77" s="179"/>
      <c r="V77" s="167"/>
      <c r="W77" s="167"/>
      <c r="X77" s="167"/>
      <c r="Y77" s="180">
        <v>6</v>
      </c>
      <c r="Z77" s="167">
        <v>3.18</v>
      </c>
      <c r="AA77" s="167">
        <v>402</v>
      </c>
      <c r="AB77" s="192">
        <v>61</v>
      </c>
      <c r="AC77" s="1009"/>
      <c r="AD77" s="80"/>
      <c r="AE77" s="843" t="s">
        <v>2130</v>
      </c>
      <c r="AF77" s="832" t="s">
        <v>2030</v>
      </c>
      <c r="AG77" s="837" t="s">
        <v>2130</v>
      </c>
      <c r="AH77" s="832" t="s">
        <v>2130</v>
      </c>
      <c r="AI77" s="833" t="s">
        <v>2130</v>
      </c>
      <c r="AJ77" s="151"/>
      <c r="AK77" s="140"/>
      <c r="AL77" s="140"/>
      <c r="AM77" s="140"/>
      <c r="AN77" s="152"/>
      <c r="AO77" s="960"/>
    </row>
    <row r="78" spans="1:41" s="82" customFormat="1">
      <c r="A78" s="103"/>
      <c r="B78" s="103"/>
      <c r="C78" s="103"/>
      <c r="D78" s="103"/>
      <c r="E78" s="103"/>
      <c r="F78" s="103"/>
      <c r="G78" s="103"/>
      <c r="H78" s="103"/>
      <c r="I78" s="103"/>
      <c r="J78" s="80"/>
      <c r="K78" s="179"/>
      <c r="L78" s="167"/>
      <c r="M78" s="167"/>
      <c r="N78" s="167"/>
      <c r="O78" s="180">
        <v>7</v>
      </c>
      <c r="P78" s="167">
        <v>3.19</v>
      </c>
      <c r="Q78" s="167">
        <v>943</v>
      </c>
      <c r="R78" s="192">
        <v>61</v>
      </c>
      <c r="S78" s="1009"/>
      <c r="T78" s="80"/>
      <c r="U78" s="179"/>
      <c r="V78" s="167"/>
      <c r="W78" s="167"/>
      <c r="X78" s="167"/>
      <c r="Y78" s="180">
        <v>7</v>
      </c>
      <c r="Z78" s="167">
        <v>3.19</v>
      </c>
      <c r="AA78" s="167">
        <v>943</v>
      </c>
      <c r="AB78" s="192">
        <v>61</v>
      </c>
      <c r="AC78" s="1009"/>
      <c r="AD78" s="80"/>
      <c r="AE78" s="843" t="s">
        <v>2130</v>
      </c>
      <c r="AF78" s="832" t="s">
        <v>2030</v>
      </c>
      <c r="AG78" s="837" t="s">
        <v>2130</v>
      </c>
      <c r="AH78" s="832" t="s">
        <v>2130</v>
      </c>
      <c r="AI78" s="833" t="s">
        <v>2130</v>
      </c>
      <c r="AJ78" s="151"/>
      <c r="AK78" s="140"/>
      <c r="AL78" s="140"/>
      <c r="AM78" s="140"/>
      <c r="AN78" s="152"/>
      <c r="AO78" s="960"/>
    </row>
    <row r="79" spans="1:41" s="82" customFormat="1">
      <c r="A79" s="103"/>
      <c r="B79" s="103"/>
      <c r="C79" s="103"/>
      <c r="D79" s="103"/>
      <c r="E79" s="103"/>
      <c r="F79" s="103"/>
      <c r="G79" s="103"/>
      <c r="H79" s="103"/>
      <c r="I79" s="103"/>
      <c r="J79" s="80"/>
      <c r="K79" s="179"/>
      <c r="L79" s="167"/>
      <c r="M79" s="167"/>
      <c r="N79" s="167"/>
      <c r="O79" s="180">
        <v>8</v>
      </c>
      <c r="P79" s="167">
        <v>3.2</v>
      </c>
      <c r="Q79" s="167">
        <v>856</v>
      </c>
      <c r="R79" s="192">
        <v>61</v>
      </c>
      <c r="S79" s="1009"/>
      <c r="T79" s="80"/>
      <c r="U79" s="179"/>
      <c r="V79" s="167"/>
      <c r="W79" s="167"/>
      <c r="X79" s="167"/>
      <c r="Y79" s="180">
        <v>8</v>
      </c>
      <c r="Z79" s="167">
        <v>3.2</v>
      </c>
      <c r="AA79" s="167">
        <v>856</v>
      </c>
      <c r="AB79" s="192">
        <v>61</v>
      </c>
      <c r="AC79" s="1009"/>
      <c r="AD79" s="80"/>
      <c r="AE79" s="149" t="s">
        <v>2551</v>
      </c>
      <c r="AF79" s="839">
        <v>90</v>
      </c>
      <c r="AG79" s="543">
        <v>3.08</v>
      </c>
      <c r="AH79" s="839"/>
      <c r="AI79" s="659">
        <v>0</v>
      </c>
      <c r="AJ79" s="151"/>
      <c r="AK79" s="140"/>
      <c r="AL79" s="140"/>
      <c r="AM79" s="140"/>
      <c r="AN79" s="152"/>
      <c r="AO79" s="960"/>
    </row>
    <row r="80" spans="1:41" s="82" customFormat="1">
      <c r="A80" s="103"/>
      <c r="B80" s="103"/>
      <c r="C80" s="103"/>
      <c r="D80" s="103"/>
      <c r="E80" s="103"/>
      <c r="F80" s="103"/>
      <c r="G80" s="103"/>
      <c r="H80" s="103"/>
      <c r="I80" s="103"/>
      <c r="J80" s="80"/>
      <c r="K80" s="179"/>
      <c r="L80" s="167"/>
      <c r="M80" s="167"/>
      <c r="N80" s="167"/>
      <c r="O80" s="180">
        <v>9</v>
      </c>
      <c r="P80" s="167">
        <v>3.21</v>
      </c>
      <c r="Q80" s="167">
        <v>481</v>
      </c>
      <c r="R80" s="192">
        <v>61</v>
      </c>
      <c r="S80" s="1009"/>
      <c r="T80" s="80"/>
      <c r="U80" s="179"/>
      <c r="V80" s="167"/>
      <c r="W80" s="167"/>
      <c r="X80" s="167"/>
      <c r="Y80" s="180">
        <v>9</v>
      </c>
      <c r="Z80" s="167">
        <v>3.21</v>
      </c>
      <c r="AA80" s="167">
        <v>481</v>
      </c>
      <c r="AB80" s="192">
        <v>61</v>
      </c>
      <c r="AC80" s="1009"/>
      <c r="AD80" s="80"/>
      <c r="AE80" s="843" t="s">
        <v>2130</v>
      </c>
      <c r="AF80" s="832" t="s">
        <v>2030</v>
      </c>
      <c r="AG80" s="837" t="s">
        <v>2130</v>
      </c>
      <c r="AH80" s="832" t="s">
        <v>2130</v>
      </c>
      <c r="AI80" s="833" t="s">
        <v>2130</v>
      </c>
      <c r="AJ80" s="151"/>
      <c r="AK80" s="140"/>
      <c r="AL80" s="140"/>
      <c r="AM80" s="140"/>
      <c r="AN80" s="152"/>
      <c r="AO80" s="960"/>
    </row>
    <row r="81" spans="1:41" s="82" customFormat="1" ht="17.25" thickBot="1">
      <c r="A81" s="103"/>
      <c r="B81" s="103"/>
      <c r="C81" s="103"/>
      <c r="D81" s="103"/>
      <c r="E81" s="103"/>
      <c r="F81" s="103"/>
      <c r="G81" s="103"/>
      <c r="H81" s="103"/>
      <c r="I81" s="103"/>
      <c r="J81" s="80"/>
      <c r="K81" s="679"/>
      <c r="L81" s="680"/>
      <c r="M81" s="680"/>
      <c r="N81" s="680"/>
      <c r="O81" s="682">
        <v>10</v>
      </c>
      <c r="P81" s="680">
        <v>3.22</v>
      </c>
      <c r="Q81" s="680">
        <v>888</v>
      </c>
      <c r="R81" s="683">
        <v>61</v>
      </c>
      <c r="S81" s="1010"/>
      <c r="T81" s="80"/>
      <c r="U81" s="827"/>
      <c r="V81" s="828"/>
      <c r="W81" s="828"/>
      <c r="X81" s="828"/>
      <c r="Y81" s="829">
        <v>10</v>
      </c>
      <c r="Z81" s="828">
        <v>3.22</v>
      </c>
      <c r="AA81" s="828">
        <v>888</v>
      </c>
      <c r="AB81" s="830">
        <v>61</v>
      </c>
      <c r="AC81" s="1010"/>
      <c r="AD81" s="80"/>
      <c r="AE81" s="843" t="s">
        <v>2130</v>
      </c>
      <c r="AF81" s="832" t="s">
        <v>2030</v>
      </c>
      <c r="AG81" s="837" t="s">
        <v>2130</v>
      </c>
      <c r="AH81" s="832" t="s">
        <v>2130</v>
      </c>
      <c r="AI81" s="833" t="s">
        <v>2130</v>
      </c>
      <c r="AJ81" s="151"/>
      <c r="AK81" s="140"/>
      <c r="AL81" s="140"/>
      <c r="AM81" s="140"/>
      <c r="AN81" s="152"/>
      <c r="AO81" s="960"/>
    </row>
    <row r="82" spans="1:41" s="82" customFormat="1">
      <c r="A82" s="103"/>
      <c r="B82" s="103"/>
      <c r="C82" s="103"/>
      <c r="D82" s="103"/>
      <c r="E82" s="103"/>
      <c r="F82" s="103"/>
      <c r="G82" s="103"/>
      <c r="H82" s="103"/>
      <c r="I82" s="103"/>
      <c r="J82" s="80"/>
      <c r="K82" s="103"/>
      <c r="L82" s="103"/>
      <c r="M82" s="103"/>
      <c r="N82" s="103"/>
      <c r="O82" s="103"/>
      <c r="P82" s="103"/>
      <c r="Q82" s="103"/>
      <c r="R82" s="103"/>
      <c r="S82" s="103"/>
      <c r="T82" s="80"/>
      <c r="U82" s="103"/>
      <c r="V82" s="103"/>
      <c r="W82" s="103"/>
      <c r="X82" s="103"/>
      <c r="Y82" s="103"/>
      <c r="Z82" s="103"/>
      <c r="AA82" s="103"/>
      <c r="AB82" s="103"/>
      <c r="AC82" s="103"/>
      <c r="AD82" s="80"/>
      <c r="AE82" s="149" t="s">
        <v>2552</v>
      </c>
      <c r="AF82" s="839">
        <v>60</v>
      </c>
      <c r="AG82" s="543">
        <v>3.09</v>
      </c>
      <c r="AH82" s="839"/>
      <c r="AI82" s="659">
        <v>0</v>
      </c>
      <c r="AJ82" s="151"/>
      <c r="AK82" s="140"/>
      <c r="AL82" s="140"/>
      <c r="AM82" s="140"/>
      <c r="AN82" s="152"/>
      <c r="AO82" s="960"/>
    </row>
    <row r="83" spans="1:41" s="82" customFormat="1">
      <c r="A83" s="103"/>
      <c r="B83" s="103"/>
      <c r="C83" s="103"/>
      <c r="D83" s="103"/>
      <c r="E83" s="103"/>
      <c r="F83" s="103"/>
      <c r="G83" s="103"/>
      <c r="H83" s="103"/>
      <c r="I83" s="103"/>
      <c r="J83" s="80"/>
      <c r="K83" s="103"/>
      <c r="L83" s="103"/>
      <c r="M83" s="103"/>
      <c r="N83" s="103"/>
      <c r="O83" s="103"/>
      <c r="P83" s="103"/>
      <c r="Q83" s="103"/>
      <c r="R83" s="103"/>
      <c r="S83" s="103"/>
      <c r="T83" s="80"/>
      <c r="U83" s="103"/>
      <c r="V83" s="103"/>
      <c r="W83" s="103"/>
      <c r="X83" s="103"/>
      <c r="Y83" s="103"/>
      <c r="Z83" s="103"/>
      <c r="AA83" s="103"/>
      <c r="AB83" s="103"/>
      <c r="AC83" s="103"/>
      <c r="AD83" s="80"/>
      <c r="AE83" s="843" t="s">
        <v>2130</v>
      </c>
      <c r="AF83" s="832" t="s">
        <v>2030</v>
      </c>
      <c r="AG83" s="837" t="s">
        <v>2130</v>
      </c>
      <c r="AH83" s="832" t="s">
        <v>2130</v>
      </c>
      <c r="AI83" s="833" t="s">
        <v>2130</v>
      </c>
      <c r="AJ83" s="838"/>
      <c r="AK83" s="839"/>
      <c r="AL83" s="839"/>
      <c r="AM83" s="839"/>
      <c r="AN83" s="840"/>
      <c r="AO83" s="960"/>
    </row>
    <row r="84" spans="1:41" s="82" customFormat="1">
      <c r="A84" s="103"/>
      <c r="B84" s="103"/>
      <c r="C84" s="103"/>
      <c r="D84" s="103"/>
      <c r="E84" s="103"/>
      <c r="F84" s="103"/>
      <c r="G84" s="103"/>
      <c r="H84" s="103"/>
      <c r="I84" s="103"/>
      <c r="J84" s="80"/>
      <c r="K84" s="103"/>
      <c r="L84" s="103"/>
      <c r="M84" s="103"/>
      <c r="N84" s="103"/>
      <c r="O84" s="103"/>
      <c r="P84" s="103"/>
      <c r="Q84" s="103"/>
      <c r="R84" s="103"/>
      <c r="S84" s="103"/>
      <c r="T84" s="80"/>
      <c r="U84" s="103"/>
      <c r="V84" s="103"/>
      <c r="W84" s="103"/>
      <c r="X84" s="103"/>
      <c r="Y84" s="103"/>
      <c r="Z84" s="103"/>
      <c r="AA84" s="103"/>
      <c r="AB84" s="103"/>
      <c r="AC84" s="103"/>
      <c r="AD84" s="80"/>
      <c r="AE84" s="843" t="s">
        <v>2130</v>
      </c>
      <c r="AF84" s="832" t="s">
        <v>2030</v>
      </c>
      <c r="AG84" s="837" t="s">
        <v>2130</v>
      </c>
      <c r="AH84" s="832" t="s">
        <v>2130</v>
      </c>
      <c r="AI84" s="833" t="s">
        <v>2130</v>
      </c>
      <c r="AJ84" s="838"/>
      <c r="AK84" s="839"/>
      <c r="AL84" s="839"/>
      <c r="AM84" s="839"/>
      <c r="AN84" s="840"/>
      <c r="AO84" s="960"/>
    </row>
    <row r="85" spans="1:41" s="82" customFormat="1">
      <c r="A85" s="103"/>
      <c r="B85" s="103"/>
      <c r="C85" s="103"/>
      <c r="D85" s="103"/>
      <c r="E85" s="103"/>
      <c r="F85" s="103"/>
      <c r="G85" s="103"/>
      <c r="H85" s="103"/>
      <c r="I85" s="103"/>
      <c r="J85" s="80"/>
      <c r="K85" s="103"/>
      <c r="L85" s="103"/>
      <c r="M85" s="103"/>
      <c r="N85" s="103"/>
      <c r="O85" s="103"/>
      <c r="P85" s="103"/>
      <c r="Q85" s="103"/>
      <c r="R85" s="103"/>
      <c r="S85" s="103"/>
      <c r="T85" s="80"/>
      <c r="U85" s="103"/>
      <c r="V85" s="103"/>
      <c r="W85" s="103"/>
      <c r="X85" s="103"/>
      <c r="Y85" s="103"/>
      <c r="Z85" s="103"/>
      <c r="AA85" s="103"/>
      <c r="AB85" s="103"/>
      <c r="AC85" s="103"/>
      <c r="AD85" s="80"/>
      <c r="AE85" s="843" t="s">
        <v>2553</v>
      </c>
      <c r="AF85" s="832">
        <v>1</v>
      </c>
      <c r="AG85" s="844" t="s">
        <v>2544</v>
      </c>
      <c r="AH85" s="832"/>
      <c r="AI85" s="833">
        <v>0</v>
      </c>
      <c r="AJ85" s="838"/>
      <c r="AK85" s="839"/>
      <c r="AL85" s="839"/>
      <c r="AM85" s="839"/>
      <c r="AN85" s="840"/>
      <c r="AO85" s="960"/>
    </row>
    <row r="86" spans="1:41" s="82" customFormat="1">
      <c r="A86" s="103"/>
      <c r="B86" s="103"/>
      <c r="C86" s="103"/>
      <c r="D86" s="103"/>
      <c r="E86" s="103"/>
      <c r="F86" s="103"/>
      <c r="G86" s="103"/>
      <c r="H86" s="103"/>
      <c r="I86" s="103"/>
      <c r="J86" s="80"/>
      <c r="K86" s="103"/>
      <c r="L86" s="103"/>
      <c r="M86" s="103"/>
      <c r="N86" s="103"/>
      <c r="O86" s="103"/>
      <c r="P86" s="103"/>
      <c r="Q86" s="103"/>
      <c r="R86" s="103"/>
      <c r="S86" s="103"/>
      <c r="T86" s="80"/>
      <c r="U86" s="103"/>
      <c r="V86" s="103"/>
      <c r="W86" s="103"/>
      <c r="X86" s="103"/>
      <c r="Y86" s="103"/>
      <c r="Z86" s="103"/>
      <c r="AA86" s="103"/>
      <c r="AB86" s="103"/>
      <c r="AC86" s="103"/>
      <c r="AD86" s="80"/>
      <c r="AE86" s="713"/>
      <c r="AF86" s="714"/>
      <c r="AG86" s="714"/>
      <c r="AH86" s="714"/>
      <c r="AI86" s="715"/>
      <c r="AJ86" s="795" t="s">
        <v>2554</v>
      </c>
      <c r="AK86" s="839">
        <v>1</v>
      </c>
      <c r="AL86" s="839">
        <v>3.11</v>
      </c>
      <c r="AM86" s="839">
        <v>13</v>
      </c>
      <c r="AN86" s="840">
        <v>0</v>
      </c>
      <c r="AO86" s="960"/>
    </row>
    <row r="87" spans="1:41" s="82" customFormat="1">
      <c r="A87" s="103"/>
      <c r="B87" s="103"/>
      <c r="C87" s="103"/>
      <c r="D87" s="103"/>
      <c r="E87" s="103"/>
      <c r="F87" s="103"/>
      <c r="G87" s="103"/>
      <c r="H87" s="103"/>
      <c r="I87" s="103"/>
      <c r="J87" s="80"/>
      <c r="K87" s="103"/>
      <c r="L87" s="103"/>
      <c r="M87" s="103"/>
      <c r="N87" s="103"/>
      <c r="O87" s="103"/>
      <c r="P87" s="103"/>
      <c r="Q87" s="103"/>
      <c r="R87" s="103"/>
      <c r="S87" s="103"/>
      <c r="T87" s="80"/>
      <c r="U87" s="103"/>
      <c r="V87" s="103"/>
      <c r="W87" s="103"/>
      <c r="X87" s="103"/>
      <c r="Y87" s="103"/>
      <c r="Z87" s="103"/>
      <c r="AA87" s="103"/>
      <c r="AB87" s="103"/>
      <c r="AC87" s="103"/>
      <c r="AD87" s="80"/>
      <c r="AE87" s="713"/>
      <c r="AF87" s="714"/>
      <c r="AG87" s="714"/>
      <c r="AH87" s="714"/>
      <c r="AI87" s="715"/>
      <c r="AJ87" s="129" t="s">
        <v>2030</v>
      </c>
      <c r="AK87" s="832" t="s">
        <v>2130</v>
      </c>
      <c r="AL87" s="832" t="s">
        <v>2130</v>
      </c>
      <c r="AM87" s="832" t="s">
        <v>2130</v>
      </c>
      <c r="AN87" s="835" t="s">
        <v>2130</v>
      </c>
      <c r="AO87" s="960"/>
    </row>
    <row r="88" spans="1:41" s="82" customFormat="1">
      <c r="A88" s="103"/>
      <c r="B88" s="103"/>
      <c r="C88" s="103"/>
      <c r="D88" s="103"/>
      <c r="E88" s="103"/>
      <c r="F88" s="103"/>
      <c r="G88" s="103"/>
      <c r="H88" s="103"/>
      <c r="I88" s="103"/>
      <c r="J88" s="80"/>
      <c r="K88" s="103"/>
      <c r="L88" s="103"/>
      <c r="M88" s="103"/>
      <c r="N88" s="103"/>
      <c r="O88" s="103"/>
      <c r="P88" s="103"/>
      <c r="Q88" s="103"/>
      <c r="R88" s="103"/>
      <c r="S88" s="103"/>
      <c r="T88" s="80"/>
      <c r="U88" s="103"/>
      <c r="V88" s="103"/>
      <c r="W88" s="103"/>
      <c r="X88" s="103"/>
      <c r="Y88" s="103"/>
      <c r="Z88" s="103"/>
      <c r="AA88" s="103"/>
      <c r="AB88" s="103"/>
      <c r="AC88" s="103"/>
      <c r="AD88" s="80"/>
      <c r="AE88" s="149"/>
      <c r="AF88" s="839"/>
      <c r="AG88" s="543"/>
      <c r="AH88" s="839"/>
      <c r="AI88" s="659"/>
      <c r="AJ88" s="129" t="s">
        <v>2030</v>
      </c>
      <c r="AK88" s="832" t="s">
        <v>2130</v>
      </c>
      <c r="AL88" s="832" t="s">
        <v>2130</v>
      </c>
      <c r="AM88" s="832" t="s">
        <v>2130</v>
      </c>
      <c r="AN88" s="835" t="s">
        <v>2130</v>
      </c>
      <c r="AO88" s="960"/>
    </row>
    <row r="89" spans="1:41" s="82" customFormat="1">
      <c r="A89" s="103"/>
      <c r="B89" s="103"/>
      <c r="C89" s="103"/>
      <c r="D89" s="103"/>
      <c r="E89" s="103"/>
      <c r="F89" s="103"/>
      <c r="G89" s="103"/>
      <c r="H89" s="103"/>
      <c r="I89" s="103"/>
      <c r="J89" s="80"/>
      <c r="K89" s="103"/>
      <c r="L89" s="103"/>
      <c r="M89" s="103"/>
      <c r="N89" s="103"/>
      <c r="O89" s="103"/>
      <c r="P89" s="103"/>
      <c r="Q89" s="103"/>
      <c r="R89" s="103"/>
      <c r="S89" s="103"/>
      <c r="T89" s="80"/>
      <c r="U89" s="103"/>
      <c r="V89" s="103"/>
      <c r="W89" s="103"/>
      <c r="X89" s="103"/>
      <c r="Y89" s="103"/>
      <c r="Z89" s="103"/>
      <c r="AA89" s="103"/>
      <c r="AB89" s="103"/>
      <c r="AC89" s="103"/>
      <c r="AD89" s="80"/>
      <c r="AE89" s="149"/>
      <c r="AF89" s="839"/>
      <c r="AG89" s="543"/>
      <c r="AH89" s="839"/>
      <c r="AI89" s="659"/>
      <c r="AJ89" s="795" t="s">
        <v>2555</v>
      </c>
      <c r="AK89" s="839">
        <v>5</v>
      </c>
      <c r="AL89" s="839">
        <v>3.14</v>
      </c>
      <c r="AM89" s="839">
        <v>17</v>
      </c>
      <c r="AN89" s="840">
        <v>0</v>
      </c>
      <c r="AO89" s="960"/>
    </row>
    <row r="90" spans="1:41" s="82" customFormat="1">
      <c r="A90" s="103"/>
      <c r="B90" s="103"/>
      <c r="C90" s="103"/>
      <c r="D90" s="103"/>
      <c r="E90" s="103"/>
      <c r="F90" s="103"/>
      <c r="G90" s="103"/>
      <c r="H90" s="103"/>
      <c r="I90" s="103"/>
      <c r="J90" s="80"/>
      <c r="K90" s="103"/>
      <c r="L90" s="103"/>
      <c r="M90" s="103"/>
      <c r="N90" s="103"/>
      <c r="O90" s="103"/>
      <c r="P90" s="103"/>
      <c r="Q90" s="103"/>
      <c r="R90" s="103"/>
      <c r="S90" s="103"/>
      <c r="T90" s="80"/>
      <c r="U90" s="103"/>
      <c r="V90" s="103"/>
      <c r="W90" s="103"/>
      <c r="X90" s="103"/>
      <c r="Y90" s="103"/>
      <c r="Z90" s="103"/>
      <c r="AA90" s="103"/>
      <c r="AB90" s="103"/>
      <c r="AC90" s="103"/>
      <c r="AD90" s="80"/>
      <c r="AE90" s="149"/>
      <c r="AF90" s="839"/>
      <c r="AG90" s="543"/>
      <c r="AH90" s="839"/>
      <c r="AI90" s="659"/>
      <c r="AJ90" s="129" t="s">
        <v>2030</v>
      </c>
      <c r="AK90" s="832" t="s">
        <v>2130</v>
      </c>
      <c r="AL90" s="832" t="s">
        <v>2130</v>
      </c>
      <c r="AM90" s="832" t="s">
        <v>2130</v>
      </c>
      <c r="AN90" s="835" t="s">
        <v>2130</v>
      </c>
      <c r="AO90" s="960"/>
    </row>
    <row r="91" spans="1:41" s="82" customFormat="1">
      <c r="A91" s="103"/>
      <c r="B91" s="103"/>
      <c r="C91" s="103"/>
      <c r="D91" s="103"/>
      <c r="E91" s="103"/>
      <c r="F91" s="103"/>
      <c r="G91" s="103"/>
      <c r="H91" s="103"/>
      <c r="I91" s="103"/>
      <c r="J91" s="80"/>
      <c r="K91" s="103"/>
      <c r="L91" s="103"/>
      <c r="M91" s="103"/>
      <c r="N91" s="103"/>
      <c r="O91" s="103"/>
      <c r="P91" s="103"/>
      <c r="Q91" s="103"/>
      <c r="R91" s="103"/>
      <c r="S91" s="103"/>
      <c r="T91" s="80"/>
      <c r="U91" s="103"/>
      <c r="V91" s="103"/>
      <c r="W91" s="103"/>
      <c r="X91" s="103"/>
      <c r="Y91" s="103"/>
      <c r="Z91" s="103"/>
      <c r="AA91" s="103"/>
      <c r="AB91" s="103"/>
      <c r="AC91" s="103"/>
      <c r="AD91" s="80"/>
      <c r="AE91" s="149"/>
      <c r="AF91" s="839"/>
      <c r="AG91" s="543"/>
      <c r="AH91" s="839"/>
      <c r="AI91" s="659"/>
      <c r="AJ91" s="129" t="s">
        <v>2030</v>
      </c>
      <c r="AK91" s="832" t="s">
        <v>2130</v>
      </c>
      <c r="AL91" s="832" t="s">
        <v>2130</v>
      </c>
      <c r="AM91" s="832" t="s">
        <v>2130</v>
      </c>
      <c r="AN91" s="835" t="s">
        <v>2130</v>
      </c>
      <c r="AO91" s="960"/>
    </row>
    <row r="92" spans="1:41" s="82" customFormat="1">
      <c r="A92" s="103"/>
      <c r="B92" s="103"/>
      <c r="C92" s="103"/>
      <c r="D92" s="103"/>
      <c r="E92" s="103"/>
      <c r="F92" s="103"/>
      <c r="G92" s="103"/>
      <c r="H92" s="103"/>
      <c r="I92" s="103"/>
      <c r="J92" s="80"/>
      <c r="K92" s="103"/>
      <c r="L92" s="103"/>
      <c r="M92" s="103"/>
      <c r="N92" s="103"/>
      <c r="O92" s="103"/>
      <c r="P92" s="103"/>
      <c r="Q92" s="103"/>
      <c r="R92" s="103"/>
      <c r="S92" s="103"/>
      <c r="T92" s="80"/>
      <c r="U92" s="103"/>
      <c r="V92" s="103"/>
      <c r="W92" s="103"/>
      <c r="X92" s="103"/>
      <c r="Y92" s="103"/>
      <c r="Z92" s="103"/>
      <c r="AA92" s="103"/>
      <c r="AB92" s="103"/>
      <c r="AC92" s="103"/>
      <c r="AD92" s="80"/>
      <c r="AE92" s="149"/>
      <c r="AF92" s="839"/>
      <c r="AG92" s="543"/>
      <c r="AH92" s="839"/>
      <c r="AI92" s="659"/>
      <c r="AJ92" s="795" t="s">
        <v>2556</v>
      </c>
      <c r="AK92" s="839">
        <v>35</v>
      </c>
      <c r="AL92" s="839">
        <v>3.15</v>
      </c>
      <c r="AM92" s="839">
        <v>19</v>
      </c>
      <c r="AN92" s="840">
        <v>0</v>
      </c>
      <c r="AO92" s="960"/>
    </row>
    <row r="93" spans="1:41" s="82" customFormat="1">
      <c r="A93" s="103"/>
      <c r="B93" s="103"/>
      <c r="C93" s="103"/>
      <c r="D93" s="103"/>
      <c r="E93" s="103"/>
      <c r="F93" s="103"/>
      <c r="G93" s="103"/>
      <c r="H93" s="103"/>
      <c r="I93" s="103"/>
      <c r="J93" s="80"/>
      <c r="K93" s="103"/>
      <c r="L93" s="103"/>
      <c r="M93" s="103"/>
      <c r="N93" s="103"/>
      <c r="O93" s="103"/>
      <c r="P93" s="103"/>
      <c r="Q93" s="103"/>
      <c r="R93" s="103"/>
      <c r="S93" s="103"/>
      <c r="T93" s="80"/>
      <c r="U93" s="103"/>
      <c r="V93" s="103"/>
      <c r="W93" s="103"/>
      <c r="X93" s="103"/>
      <c r="Y93" s="103"/>
      <c r="Z93" s="103"/>
      <c r="AA93" s="103"/>
      <c r="AB93" s="103"/>
      <c r="AC93" s="103"/>
      <c r="AD93" s="80"/>
      <c r="AE93" s="149"/>
      <c r="AF93" s="839"/>
      <c r="AG93" s="543"/>
      <c r="AH93" s="839"/>
      <c r="AI93" s="659"/>
      <c r="AJ93" s="129" t="s">
        <v>2030</v>
      </c>
      <c r="AK93" s="832" t="s">
        <v>2130</v>
      </c>
      <c r="AL93" s="832" t="s">
        <v>2130</v>
      </c>
      <c r="AM93" s="832" t="s">
        <v>2130</v>
      </c>
      <c r="AN93" s="835" t="s">
        <v>2130</v>
      </c>
      <c r="AO93" s="960"/>
    </row>
    <row r="94" spans="1:41" s="82" customFormat="1">
      <c r="A94" s="103"/>
      <c r="B94" s="103"/>
      <c r="C94" s="103"/>
      <c r="D94" s="103"/>
      <c r="E94" s="103"/>
      <c r="F94" s="103"/>
      <c r="G94" s="103"/>
      <c r="H94" s="103"/>
      <c r="I94" s="103"/>
      <c r="J94" s="80"/>
      <c r="K94" s="103"/>
      <c r="L94" s="103"/>
      <c r="M94" s="103"/>
      <c r="N94" s="103"/>
      <c r="O94" s="103"/>
      <c r="P94" s="103"/>
      <c r="Q94" s="103"/>
      <c r="R94" s="103"/>
      <c r="S94" s="103"/>
      <c r="T94" s="80"/>
      <c r="U94" s="103"/>
      <c r="V94" s="103"/>
      <c r="W94" s="103"/>
      <c r="X94" s="103"/>
      <c r="Y94" s="103"/>
      <c r="Z94" s="103"/>
      <c r="AA94" s="103"/>
      <c r="AB94" s="103"/>
      <c r="AC94" s="103"/>
      <c r="AD94" s="80"/>
      <c r="AE94" s="149"/>
      <c r="AF94" s="839"/>
      <c r="AG94" s="543"/>
      <c r="AH94" s="839"/>
      <c r="AI94" s="659"/>
      <c r="AJ94" s="129" t="s">
        <v>2030</v>
      </c>
      <c r="AK94" s="832" t="s">
        <v>2130</v>
      </c>
      <c r="AL94" s="832" t="s">
        <v>2130</v>
      </c>
      <c r="AM94" s="832" t="s">
        <v>2130</v>
      </c>
      <c r="AN94" s="835" t="s">
        <v>2130</v>
      </c>
      <c r="AO94" s="960"/>
    </row>
    <row r="95" spans="1:41" s="82" customFormat="1">
      <c r="A95" s="103"/>
      <c r="B95" s="103"/>
      <c r="C95" s="103"/>
      <c r="D95" s="103"/>
      <c r="E95" s="103"/>
      <c r="F95" s="103"/>
      <c r="G95" s="103"/>
      <c r="H95" s="103"/>
      <c r="I95" s="103"/>
      <c r="J95" s="80"/>
      <c r="K95" s="103"/>
      <c r="L95" s="103"/>
      <c r="M95" s="103"/>
      <c r="N95" s="103"/>
      <c r="O95" s="103"/>
      <c r="P95" s="103"/>
      <c r="Q95" s="103"/>
      <c r="R95" s="103"/>
      <c r="S95" s="103"/>
      <c r="T95" s="80"/>
      <c r="U95" s="103"/>
      <c r="V95" s="103"/>
      <c r="W95" s="103"/>
      <c r="X95" s="103"/>
      <c r="Y95" s="103"/>
      <c r="Z95" s="103"/>
      <c r="AA95" s="103"/>
      <c r="AB95" s="103"/>
      <c r="AC95" s="103"/>
      <c r="AD95" s="80"/>
      <c r="AE95" s="149"/>
      <c r="AF95" s="839"/>
      <c r="AG95" s="543"/>
      <c r="AH95" s="839"/>
      <c r="AI95" s="659"/>
      <c r="AJ95" s="795" t="s">
        <v>2557</v>
      </c>
      <c r="AK95" s="839">
        <v>96</v>
      </c>
      <c r="AL95" s="839">
        <v>3.16</v>
      </c>
      <c r="AM95" s="839">
        <v>15</v>
      </c>
      <c r="AN95" s="840">
        <v>0</v>
      </c>
      <c r="AO95" s="960"/>
    </row>
    <row r="96" spans="1:41" s="82" customFormat="1">
      <c r="A96" s="103"/>
      <c r="B96" s="103"/>
      <c r="C96" s="103"/>
      <c r="D96" s="103"/>
      <c r="E96" s="103"/>
      <c r="F96" s="103"/>
      <c r="G96" s="103"/>
      <c r="H96" s="103"/>
      <c r="I96" s="103"/>
      <c r="J96" s="80"/>
      <c r="K96" s="103"/>
      <c r="L96" s="103"/>
      <c r="M96" s="103"/>
      <c r="N96" s="103"/>
      <c r="O96" s="103"/>
      <c r="P96" s="103"/>
      <c r="Q96" s="103"/>
      <c r="R96" s="103"/>
      <c r="S96" s="103"/>
      <c r="T96" s="80"/>
      <c r="U96" s="103"/>
      <c r="V96" s="103"/>
      <c r="W96" s="103"/>
      <c r="X96" s="103"/>
      <c r="Y96" s="103"/>
      <c r="Z96" s="103"/>
      <c r="AA96" s="103"/>
      <c r="AB96" s="103"/>
      <c r="AC96" s="103"/>
      <c r="AD96" s="80"/>
      <c r="AE96" s="149"/>
      <c r="AF96" s="839"/>
      <c r="AG96" s="543"/>
      <c r="AH96" s="839"/>
      <c r="AI96" s="659"/>
      <c r="AJ96" s="129" t="s">
        <v>2030</v>
      </c>
      <c r="AK96" s="832" t="s">
        <v>2130</v>
      </c>
      <c r="AL96" s="832" t="s">
        <v>2130</v>
      </c>
      <c r="AM96" s="832" t="s">
        <v>2130</v>
      </c>
      <c r="AN96" s="835" t="s">
        <v>2130</v>
      </c>
      <c r="AO96" s="960"/>
    </row>
    <row r="97" spans="1:41" s="82" customFormat="1">
      <c r="A97" s="103"/>
      <c r="B97" s="103"/>
      <c r="C97" s="103"/>
      <c r="D97" s="103"/>
      <c r="E97" s="103"/>
      <c r="F97" s="103"/>
      <c r="G97" s="103"/>
      <c r="H97" s="103"/>
      <c r="I97" s="103"/>
      <c r="J97" s="80"/>
      <c r="K97" s="103"/>
      <c r="L97" s="103"/>
      <c r="M97" s="103"/>
      <c r="N97" s="103"/>
      <c r="O97" s="103"/>
      <c r="P97" s="103"/>
      <c r="Q97" s="103"/>
      <c r="R97" s="103"/>
      <c r="S97" s="103"/>
      <c r="T97" s="80"/>
      <c r="U97" s="103"/>
      <c r="V97" s="103"/>
      <c r="W97" s="103"/>
      <c r="X97" s="103"/>
      <c r="Y97" s="103"/>
      <c r="Z97" s="103"/>
      <c r="AA97" s="103"/>
      <c r="AB97" s="103"/>
      <c r="AC97" s="103"/>
      <c r="AD97" s="80"/>
      <c r="AE97" s="149"/>
      <c r="AF97" s="839"/>
      <c r="AG97" s="543"/>
      <c r="AH97" s="839"/>
      <c r="AI97" s="659"/>
      <c r="AJ97" s="129" t="s">
        <v>2030</v>
      </c>
      <c r="AK97" s="832" t="s">
        <v>2130</v>
      </c>
      <c r="AL97" s="832" t="s">
        <v>2130</v>
      </c>
      <c r="AM97" s="832" t="s">
        <v>2130</v>
      </c>
      <c r="AN97" s="835" t="s">
        <v>2130</v>
      </c>
      <c r="AO97" s="960"/>
    </row>
    <row r="98" spans="1:41" s="82" customFormat="1">
      <c r="A98" s="103"/>
      <c r="B98" s="103"/>
      <c r="C98" s="103"/>
      <c r="D98" s="103"/>
      <c r="E98" s="103"/>
      <c r="F98" s="103"/>
      <c r="G98" s="103"/>
      <c r="H98" s="103"/>
      <c r="I98" s="103"/>
      <c r="J98" s="80"/>
      <c r="K98" s="103"/>
      <c r="L98" s="103"/>
      <c r="M98" s="103"/>
      <c r="N98" s="103"/>
      <c r="O98" s="103"/>
      <c r="P98" s="103"/>
      <c r="Q98" s="103"/>
      <c r="R98" s="103"/>
      <c r="S98" s="103"/>
      <c r="T98" s="80"/>
      <c r="U98" s="103"/>
      <c r="V98" s="103"/>
      <c r="W98" s="103"/>
      <c r="X98" s="103"/>
      <c r="Y98" s="103"/>
      <c r="Z98" s="103"/>
      <c r="AA98" s="103"/>
      <c r="AB98" s="103"/>
      <c r="AC98" s="103"/>
      <c r="AD98" s="80"/>
      <c r="AE98" s="149"/>
      <c r="AF98" s="839"/>
      <c r="AG98" s="543"/>
      <c r="AH98" s="839"/>
      <c r="AI98" s="659"/>
      <c r="AJ98" s="795" t="s">
        <v>2558</v>
      </c>
      <c r="AK98" s="839">
        <v>157</v>
      </c>
      <c r="AL98" s="839">
        <v>3.17</v>
      </c>
      <c r="AM98" s="839">
        <v>16</v>
      </c>
      <c r="AN98" s="840">
        <v>0</v>
      </c>
      <c r="AO98" s="960"/>
    </row>
    <row r="99" spans="1:41" s="82" customFormat="1">
      <c r="A99" s="103"/>
      <c r="B99" s="103"/>
      <c r="C99" s="103"/>
      <c r="D99" s="103"/>
      <c r="E99" s="103"/>
      <c r="F99" s="103"/>
      <c r="G99" s="103"/>
      <c r="H99" s="103"/>
      <c r="I99" s="103"/>
      <c r="J99" s="80"/>
      <c r="K99" s="103"/>
      <c r="L99" s="103"/>
      <c r="M99" s="103"/>
      <c r="N99" s="103"/>
      <c r="O99" s="103"/>
      <c r="P99" s="103"/>
      <c r="Q99" s="103"/>
      <c r="R99" s="103"/>
      <c r="S99" s="103"/>
      <c r="T99" s="80"/>
      <c r="U99" s="103"/>
      <c r="V99" s="103"/>
      <c r="W99" s="103"/>
      <c r="X99" s="103"/>
      <c r="Y99" s="103"/>
      <c r="Z99" s="103"/>
      <c r="AA99" s="103"/>
      <c r="AB99" s="103"/>
      <c r="AC99" s="103"/>
      <c r="AD99" s="80"/>
      <c r="AE99" s="843"/>
      <c r="AF99" s="839"/>
      <c r="AG99" s="543"/>
      <c r="AH99" s="839"/>
      <c r="AI99" s="659"/>
      <c r="AJ99" s="129" t="s">
        <v>2030</v>
      </c>
      <c r="AK99" s="832" t="s">
        <v>2130</v>
      </c>
      <c r="AL99" s="832" t="s">
        <v>2130</v>
      </c>
      <c r="AM99" s="832" t="s">
        <v>2130</v>
      </c>
      <c r="AN99" s="835" t="s">
        <v>2130</v>
      </c>
      <c r="AO99" s="960"/>
    </row>
    <row r="100" spans="1:41" s="82" customFormat="1">
      <c r="A100" s="103"/>
      <c r="B100" s="103"/>
      <c r="C100" s="103"/>
      <c r="D100" s="103"/>
      <c r="E100" s="103"/>
      <c r="F100" s="103"/>
      <c r="G100" s="103"/>
      <c r="H100" s="103"/>
      <c r="I100" s="103"/>
      <c r="J100" s="80"/>
      <c r="K100" s="103"/>
      <c r="L100" s="103"/>
      <c r="M100" s="103"/>
      <c r="N100" s="103"/>
      <c r="O100" s="103"/>
      <c r="P100" s="103"/>
      <c r="Q100" s="103"/>
      <c r="R100" s="103"/>
      <c r="S100" s="103"/>
      <c r="T100" s="80"/>
      <c r="U100" s="103"/>
      <c r="V100" s="103"/>
      <c r="W100" s="103"/>
      <c r="X100" s="103"/>
      <c r="Y100" s="103"/>
      <c r="Z100" s="103"/>
      <c r="AA100" s="103"/>
      <c r="AB100" s="103"/>
      <c r="AC100" s="103"/>
      <c r="AD100" s="80"/>
      <c r="AE100" s="149"/>
      <c r="AF100" s="839"/>
      <c r="AG100" s="543"/>
      <c r="AH100" s="839"/>
      <c r="AI100" s="659"/>
      <c r="AJ100" s="129" t="s">
        <v>2030</v>
      </c>
      <c r="AK100" s="832" t="s">
        <v>2130</v>
      </c>
      <c r="AL100" s="832" t="s">
        <v>2130</v>
      </c>
      <c r="AM100" s="832" t="s">
        <v>2130</v>
      </c>
      <c r="AN100" s="835" t="s">
        <v>2130</v>
      </c>
      <c r="AO100" s="960"/>
    </row>
    <row r="101" spans="1:41">
      <c r="A101" s="103"/>
      <c r="B101" s="103"/>
      <c r="C101" s="103"/>
      <c r="D101" s="103"/>
      <c r="E101" s="103"/>
      <c r="F101" s="103"/>
      <c r="G101" s="103"/>
      <c r="H101" s="103"/>
      <c r="I101" s="103"/>
      <c r="AE101" s="843"/>
      <c r="AF101" s="839"/>
      <c r="AG101" s="543"/>
      <c r="AH101" s="839"/>
      <c r="AI101" s="659"/>
      <c r="AJ101" s="129" t="s">
        <v>2559</v>
      </c>
      <c r="AK101" s="832">
        <v>218</v>
      </c>
      <c r="AL101" s="832">
        <v>3.18</v>
      </c>
      <c r="AM101" s="832">
        <v>1</v>
      </c>
      <c r="AN101" s="840">
        <v>0</v>
      </c>
      <c r="AO101" s="960"/>
    </row>
    <row r="102" spans="1:41">
      <c r="A102" s="103"/>
      <c r="B102" s="103"/>
      <c r="C102" s="103"/>
      <c r="D102" s="103"/>
      <c r="E102" s="103"/>
      <c r="F102" s="103"/>
      <c r="G102" s="103"/>
      <c r="H102" s="103"/>
      <c r="I102" s="103"/>
      <c r="AE102" s="843"/>
      <c r="AF102" s="839"/>
      <c r="AG102" s="543"/>
      <c r="AH102" s="839"/>
      <c r="AI102" s="659"/>
      <c r="AJ102" s="129" t="s">
        <v>2030</v>
      </c>
      <c r="AK102" s="832" t="s">
        <v>2130</v>
      </c>
      <c r="AL102" s="832" t="s">
        <v>2130</v>
      </c>
      <c r="AM102" s="832" t="s">
        <v>2130</v>
      </c>
      <c r="AN102" s="835" t="s">
        <v>2130</v>
      </c>
      <c r="AO102" s="960"/>
    </row>
    <row r="103" spans="1:41">
      <c r="A103" s="103"/>
      <c r="B103" s="103"/>
      <c r="C103" s="103"/>
      <c r="D103" s="103"/>
      <c r="E103" s="103"/>
      <c r="F103" s="103"/>
      <c r="G103" s="103"/>
      <c r="H103" s="103"/>
      <c r="I103" s="103"/>
      <c r="AE103" s="843"/>
      <c r="AF103" s="839"/>
      <c r="AG103" s="837"/>
      <c r="AH103" s="832"/>
      <c r="AI103" s="659"/>
      <c r="AJ103" s="129" t="s">
        <v>2030</v>
      </c>
      <c r="AK103" s="832" t="s">
        <v>2130</v>
      </c>
      <c r="AL103" s="832" t="s">
        <v>2130</v>
      </c>
      <c r="AM103" s="832" t="s">
        <v>2130</v>
      </c>
      <c r="AN103" s="835" t="s">
        <v>2130</v>
      </c>
      <c r="AO103" s="960"/>
    </row>
    <row r="104" spans="1:41">
      <c r="A104" s="103"/>
      <c r="B104" s="103"/>
      <c r="C104" s="103"/>
      <c r="D104" s="103"/>
      <c r="E104" s="103"/>
      <c r="F104" s="103"/>
      <c r="G104" s="103"/>
      <c r="H104" s="103"/>
      <c r="I104" s="103"/>
      <c r="AE104" s="843"/>
      <c r="AF104" s="839"/>
      <c r="AG104" s="837"/>
      <c r="AH104" s="832"/>
      <c r="AI104" s="659"/>
      <c r="AJ104" s="718" t="s">
        <v>2560</v>
      </c>
      <c r="AK104" s="167">
        <v>279</v>
      </c>
      <c r="AL104" s="719">
        <v>3.19</v>
      </c>
      <c r="AM104" s="719">
        <v>18</v>
      </c>
      <c r="AN104" s="840">
        <v>0</v>
      </c>
      <c r="AO104" s="960"/>
    </row>
    <row r="105" spans="1:41">
      <c r="A105" s="103"/>
      <c r="B105" s="103"/>
      <c r="C105" s="103"/>
      <c r="D105" s="103"/>
      <c r="E105" s="103"/>
      <c r="F105" s="103"/>
      <c r="G105" s="103"/>
      <c r="H105" s="103"/>
      <c r="I105" s="103"/>
      <c r="AE105" s="843"/>
      <c r="AF105" s="839"/>
      <c r="AG105" s="837"/>
      <c r="AH105" s="832"/>
      <c r="AI105" s="659"/>
      <c r="AJ105" s="129" t="s">
        <v>2030</v>
      </c>
      <c r="AK105" s="832" t="s">
        <v>2130</v>
      </c>
      <c r="AL105" s="832" t="s">
        <v>2130</v>
      </c>
      <c r="AM105" s="832" t="s">
        <v>2130</v>
      </c>
      <c r="AN105" s="835" t="s">
        <v>2130</v>
      </c>
      <c r="AO105" s="960"/>
    </row>
    <row r="106" spans="1:41">
      <c r="A106" s="103"/>
      <c r="B106" s="103"/>
      <c r="C106" s="103"/>
      <c r="D106" s="103"/>
      <c r="E106" s="103"/>
      <c r="F106" s="103"/>
      <c r="G106" s="103"/>
      <c r="H106" s="103"/>
      <c r="I106" s="103"/>
      <c r="AE106" s="843"/>
      <c r="AF106" s="839"/>
      <c r="AG106" s="837"/>
      <c r="AH106" s="832"/>
      <c r="AI106" s="659"/>
      <c r="AJ106" s="129" t="s">
        <v>2030</v>
      </c>
      <c r="AK106" s="832" t="s">
        <v>2130</v>
      </c>
      <c r="AL106" s="832" t="s">
        <v>2130</v>
      </c>
      <c r="AM106" s="832" t="s">
        <v>2130</v>
      </c>
      <c r="AN106" s="835" t="s">
        <v>2130</v>
      </c>
      <c r="AO106" s="960"/>
    </row>
    <row r="107" spans="1:41">
      <c r="A107" s="103"/>
      <c r="B107" s="103"/>
      <c r="C107" s="103"/>
      <c r="D107" s="103"/>
      <c r="E107" s="103"/>
      <c r="F107" s="103"/>
      <c r="G107" s="103"/>
      <c r="H107" s="103"/>
      <c r="I107" s="103"/>
      <c r="AE107" s="843"/>
      <c r="AF107" s="839"/>
      <c r="AG107" s="837"/>
      <c r="AH107" s="832"/>
      <c r="AI107" s="659"/>
      <c r="AJ107" s="718" t="s">
        <v>2561</v>
      </c>
      <c r="AK107" s="167">
        <v>340</v>
      </c>
      <c r="AL107" s="862" t="s">
        <v>2545</v>
      </c>
      <c r="AM107" s="719">
        <v>12</v>
      </c>
      <c r="AN107" s="840">
        <v>0</v>
      </c>
      <c r="AO107" s="960"/>
    </row>
    <row r="108" spans="1:41">
      <c r="A108" s="103"/>
      <c r="B108" s="103"/>
      <c r="C108" s="103"/>
      <c r="D108" s="103"/>
      <c r="E108" s="103"/>
      <c r="F108" s="103"/>
      <c r="G108" s="103"/>
      <c r="H108" s="103"/>
      <c r="I108" s="103"/>
      <c r="AE108" s="843"/>
      <c r="AF108" s="839"/>
      <c r="AG108" s="837"/>
      <c r="AH108" s="832"/>
      <c r="AI108" s="659"/>
      <c r="AJ108" s="129" t="s">
        <v>2030</v>
      </c>
      <c r="AK108" s="832" t="s">
        <v>2130</v>
      </c>
      <c r="AL108" s="832" t="s">
        <v>2130</v>
      </c>
      <c r="AM108" s="832" t="s">
        <v>2130</v>
      </c>
      <c r="AN108" s="835" t="s">
        <v>2130</v>
      </c>
      <c r="AO108" s="960"/>
    </row>
    <row r="109" spans="1:41">
      <c r="A109" s="103"/>
      <c r="B109" s="103"/>
      <c r="C109" s="103"/>
      <c r="D109" s="103"/>
      <c r="E109" s="103"/>
      <c r="F109" s="103"/>
      <c r="G109" s="103"/>
      <c r="H109" s="103"/>
      <c r="I109" s="103"/>
      <c r="AE109" s="843"/>
      <c r="AF109" s="839"/>
      <c r="AG109" s="837"/>
      <c r="AH109" s="832"/>
      <c r="AI109" s="659"/>
      <c r="AJ109" s="129" t="s">
        <v>2030</v>
      </c>
      <c r="AK109" s="832" t="s">
        <v>2130</v>
      </c>
      <c r="AL109" s="832" t="s">
        <v>2130</v>
      </c>
      <c r="AM109" s="832" t="s">
        <v>2130</v>
      </c>
      <c r="AN109" s="835" t="s">
        <v>2130</v>
      </c>
      <c r="AO109" s="960"/>
    </row>
    <row r="110" spans="1:41">
      <c r="A110" s="103"/>
      <c r="B110" s="103"/>
      <c r="C110" s="103"/>
      <c r="D110" s="103"/>
      <c r="E110" s="103"/>
      <c r="F110" s="103"/>
      <c r="G110" s="103"/>
      <c r="H110" s="103"/>
      <c r="I110" s="103"/>
      <c r="AE110" s="843"/>
      <c r="AF110" s="839"/>
      <c r="AG110" s="837"/>
      <c r="AH110" s="832"/>
      <c r="AI110" s="659"/>
      <c r="AJ110" s="718" t="s">
        <v>2562</v>
      </c>
      <c r="AK110" s="167">
        <v>401</v>
      </c>
      <c r="AL110" s="719">
        <v>3.21</v>
      </c>
      <c r="AM110" s="719">
        <v>15</v>
      </c>
      <c r="AN110" s="840">
        <v>0</v>
      </c>
      <c r="AO110" s="960"/>
    </row>
    <row r="111" spans="1:41">
      <c r="A111" s="103"/>
      <c r="B111" s="103"/>
      <c r="C111" s="103"/>
      <c r="D111" s="103"/>
      <c r="E111" s="103"/>
      <c r="F111" s="103"/>
      <c r="G111" s="103"/>
      <c r="H111" s="103"/>
      <c r="I111" s="103"/>
      <c r="AE111" s="843"/>
      <c r="AF111" s="839"/>
      <c r="AG111" s="837"/>
      <c r="AH111" s="832"/>
      <c r="AI111" s="659"/>
      <c r="AJ111" s="129" t="s">
        <v>2030</v>
      </c>
      <c r="AK111" s="832" t="s">
        <v>2130</v>
      </c>
      <c r="AL111" s="832" t="s">
        <v>2130</v>
      </c>
      <c r="AM111" s="832" t="s">
        <v>2130</v>
      </c>
      <c r="AN111" s="835" t="s">
        <v>2130</v>
      </c>
      <c r="AO111" s="960"/>
    </row>
    <row r="112" spans="1:41">
      <c r="A112" s="103"/>
      <c r="B112" s="103"/>
      <c r="C112" s="103"/>
      <c r="D112" s="103"/>
      <c r="E112" s="103"/>
      <c r="F112" s="103"/>
      <c r="G112" s="103"/>
      <c r="H112" s="103"/>
      <c r="I112" s="103"/>
      <c r="AE112" s="843"/>
      <c r="AF112" s="839"/>
      <c r="AG112" s="837"/>
      <c r="AH112" s="832"/>
      <c r="AI112" s="659"/>
      <c r="AJ112" s="129" t="s">
        <v>2030</v>
      </c>
      <c r="AK112" s="832" t="s">
        <v>2130</v>
      </c>
      <c r="AL112" s="832" t="s">
        <v>2130</v>
      </c>
      <c r="AM112" s="832" t="s">
        <v>2130</v>
      </c>
      <c r="AN112" s="835" t="s">
        <v>2130</v>
      </c>
      <c r="AO112" s="960"/>
    </row>
    <row r="113" spans="1:41" ht="17.25" thickBot="1">
      <c r="A113" s="103"/>
      <c r="B113" s="103"/>
      <c r="C113" s="103"/>
      <c r="D113" s="103"/>
      <c r="E113" s="103"/>
      <c r="F113" s="103"/>
      <c r="G113" s="103"/>
      <c r="H113" s="103"/>
      <c r="I113" s="103"/>
      <c r="AE113" s="130"/>
      <c r="AF113" s="841"/>
      <c r="AG113" s="836"/>
      <c r="AH113" s="828"/>
      <c r="AI113" s="720"/>
      <c r="AJ113" s="845" t="s">
        <v>2563</v>
      </c>
      <c r="AK113" s="828">
        <v>462</v>
      </c>
      <c r="AL113" s="721">
        <v>3.22</v>
      </c>
      <c r="AM113" s="721">
        <v>11</v>
      </c>
      <c r="AN113" s="842">
        <v>0</v>
      </c>
      <c r="AO113" s="961"/>
    </row>
  </sheetData>
  <sheetProtection password="B2DF" sheet="1" objects="1" scenarios="1"/>
  <protectedRanges>
    <protectedRange sqref="AO64:AO113 AO12:AO58 AC64:AC81 AC12:AC28 S12:S28 I12:I21 S64:S81 I64:I73" name="Range1"/>
  </protectedRanges>
  <mergeCells count="40">
    <mergeCell ref="AC64:AC81"/>
    <mergeCell ref="AO64:AO113"/>
    <mergeCell ref="A62:D62"/>
    <mergeCell ref="E62:H62"/>
    <mergeCell ref="U62:X62"/>
    <mergeCell ref="Y62:AB62"/>
    <mergeCell ref="AE62:AI62"/>
    <mergeCell ref="AJ62:AN62"/>
    <mergeCell ref="I64:I73"/>
    <mergeCell ref="A61:H61"/>
    <mergeCell ref="K62:N62"/>
    <mergeCell ref="O62:R62"/>
    <mergeCell ref="U61:AB61"/>
    <mergeCell ref="S64:S81"/>
    <mergeCell ref="AE61:AN61"/>
    <mergeCell ref="AE10:AI10"/>
    <mergeCell ref="AJ10:AN10"/>
    <mergeCell ref="S12:S28"/>
    <mergeCell ref="K61:R61"/>
    <mergeCell ref="AC12:AC28"/>
    <mergeCell ref="Y10:AB10"/>
    <mergeCell ref="I12:I21"/>
    <mergeCell ref="AO12:AO58"/>
    <mergeCell ref="U6:AC6"/>
    <mergeCell ref="AE6:AO6"/>
    <mergeCell ref="A9:H9"/>
    <mergeCell ref="K9:R9"/>
    <mergeCell ref="U9:AB9"/>
    <mergeCell ref="AE9:AN9"/>
    <mergeCell ref="A10:D10"/>
    <mergeCell ref="E10:H10"/>
    <mergeCell ref="K10:N10"/>
    <mergeCell ref="O10:R10"/>
    <mergeCell ref="U10:X10"/>
    <mergeCell ref="A1:S1"/>
    <mergeCell ref="A2:T2"/>
    <mergeCell ref="A3:J3"/>
    <mergeCell ref="A4:L4"/>
    <mergeCell ref="A6:J6"/>
    <mergeCell ref="K6:T6"/>
  </mergeCells>
  <phoneticPr fontId="4"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H16" sqref="H16"/>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0.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4.28515625" style="238" bestFit="1" customWidth="1"/>
    <col min="12" max="13" width="14.28515625" style="1" bestFit="1" customWidth="1"/>
    <col min="14" max="16357" width="35" style="1"/>
    <col min="16358" max="16358" width="35" style="1" customWidth="1"/>
    <col min="16359" max="16384" width="35" style="1"/>
  </cols>
  <sheetData>
    <row r="1" spans="1:13" ht="18">
      <c r="A1" s="76" t="s">
        <v>2514</v>
      </c>
      <c r="B1" s="76"/>
      <c r="C1" s="76"/>
      <c r="D1" s="76"/>
      <c r="E1" s="76"/>
      <c r="F1" s="76"/>
      <c r="G1" s="76"/>
      <c r="H1" s="76"/>
      <c r="I1" s="76"/>
      <c r="J1" s="76"/>
      <c r="K1" s="76"/>
      <c r="L1" s="76"/>
    </row>
    <row r="2" spans="1:13" ht="15">
      <c r="A2" s="36" t="s">
        <v>2515</v>
      </c>
      <c r="B2" s="36"/>
      <c r="C2" s="36"/>
      <c r="D2" s="36"/>
      <c r="E2" s="36"/>
      <c r="F2" s="36"/>
      <c r="G2" s="36"/>
      <c r="H2" s="36"/>
      <c r="I2" s="36"/>
      <c r="J2" s="36"/>
      <c r="K2" s="36"/>
      <c r="L2" s="36"/>
    </row>
    <row r="3" spans="1:13" ht="15">
      <c r="A3" s="930" t="s">
        <v>399</v>
      </c>
      <c r="B3" s="930"/>
      <c r="C3" s="930"/>
      <c r="D3" s="930"/>
      <c r="E3" s="930"/>
      <c r="F3" s="930"/>
      <c r="G3" s="930"/>
      <c r="H3" s="930"/>
      <c r="I3" s="930"/>
      <c r="J3" s="930"/>
      <c r="K3" s="930"/>
      <c r="L3" s="930"/>
    </row>
    <row r="4" spans="1:13" ht="15">
      <c r="A4" s="930" t="s">
        <v>2517</v>
      </c>
      <c r="B4" s="930"/>
      <c r="C4" s="930"/>
      <c r="D4" s="930"/>
      <c r="E4" s="930"/>
      <c r="F4" s="930"/>
      <c r="G4" s="930"/>
      <c r="H4" s="930"/>
      <c r="I4" s="930"/>
      <c r="J4" s="930"/>
      <c r="K4" s="930"/>
      <c r="L4" s="930"/>
    </row>
    <row r="6" spans="1:13" ht="18.75" thickBot="1">
      <c r="A6" s="927" t="s">
        <v>2268</v>
      </c>
      <c r="B6" s="927"/>
    </row>
    <row r="7" spans="1:13" ht="26.25" customHeight="1" thickBot="1">
      <c r="B7" s="1094" t="s">
        <v>1170</v>
      </c>
      <c r="C7" s="1095"/>
      <c r="D7" s="1095"/>
      <c r="E7" s="1095"/>
      <c r="F7" s="1095"/>
      <c r="G7" s="1095"/>
      <c r="H7" s="1095"/>
      <c r="I7" s="1095"/>
      <c r="J7" s="1142"/>
      <c r="K7" s="1146" t="s">
        <v>2474</v>
      </c>
      <c r="L7" s="1147"/>
      <c r="M7" s="1148"/>
    </row>
    <row r="8" spans="1:13" ht="64.5" thickBot="1">
      <c r="B8" s="1143"/>
      <c r="C8" s="1144"/>
      <c r="D8" s="1144"/>
      <c r="E8" s="1144"/>
      <c r="F8" s="1144"/>
      <c r="G8" s="1144"/>
      <c r="H8" s="1144"/>
      <c r="I8" s="1144"/>
      <c r="J8" s="1145"/>
      <c r="K8" s="239" t="s">
        <v>2476</v>
      </c>
      <c r="L8" s="239" t="s">
        <v>2444</v>
      </c>
      <c r="M8" s="239" t="s">
        <v>2477</v>
      </c>
    </row>
    <row r="9" spans="1:13" ht="39" customHeight="1" thickBot="1">
      <c r="A9" s="353" t="s">
        <v>2269</v>
      </c>
      <c r="B9" s="273" t="s">
        <v>1173</v>
      </c>
      <c r="C9" s="354" t="s">
        <v>304</v>
      </c>
      <c r="D9" s="274" t="s">
        <v>341</v>
      </c>
      <c r="E9" s="274" t="s">
        <v>1174</v>
      </c>
      <c r="F9" s="275" t="s">
        <v>2270</v>
      </c>
      <c r="G9" s="275" t="s">
        <v>2271</v>
      </c>
      <c r="H9" s="274" t="s">
        <v>2272</v>
      </c>
      <c r="I9" s="290" t="s">
        <v>1178</v>
      </c>
      <c r="J9" s="723" t="s">
        <v>1179</v>
      </c>
      <c r="K9" s="1149" t="s">
        <v>2473</v>
      </c>
      <c r="L9" s="1150"/>
      <c r="M9" s="1151"/>
    </row>
    <row r="10" spans="1:13" ht="15.75" customHeight="1">
      <c r="A10" s="355"/>
      <c r="B10" s="292" t="s">
        <v>2475</v>
      </c>
      <c r="C10" s="546">
        <v>11510</v>
      </c>
      <c r="D10" s="279">
        <v>1</v>
      </c>
      <c r="E10" s="329" t="s">
        <v>2464</v>
      </c>
      <c r="F10" s="279" t="s">
        <v>1184</v>
      </c>
      <c r="G10" s="296">
        <v>2</v>
      </c>
      <c r="H10" s="296">
        <v>1</v>
      </c>
      <c r="I10" s="724">
        <v>0</v>
      </c>
      <c r="J10" s="725">
        <v>0</v>
      </c>
      <c r="K10" s="1138"/>
      <c r="L10" s="1139"/>
      <c r="M10" s="1097"/>
    </row>
    <row r="11" spans="1:13" ht="15.75" customHeight="1">
      <c r="A11" s="266"/>
      <c r="B11" s="726" t="s">
        <v>2445</v>
      </c>
      <c r="C11" s="727">
        <v>11510</v>
      </c>
      <c r="D11" s="282">
        <v>1</v>
      </c>
      <c r="E11" s="728" t="s">
        <v>2464</v>
      </c>
      <c r="F11" s="282" t="s">
        <v>1184</v>
      </c>
      <c r="G11" s="729">
        <v>2</v>
      </c>
      <c r="H11" s="729">
        <v>1</v>
      </c>
      <c r="I11" s="730">
        <v>0</v>
      </c>
      <c r="J11" s="731">
        <v>0</v>
      </c>
      <c r="K11" s="1138"/>
      <c r="L11" s="1139"/>
      <c r="M11" s="1097"/>
    </row>
    <row r="12" spans="1:13" ht="15.75" customHeight="1">
      <c r="A12" s="266"/>
      <c r="B12" s="726" t="s">
        <v>2446</v>
      </c>
      <c r="C12" s="727">
        <v>11510</v>
      </c>
      <c r="D12" s="282">
        <v>1</v>
      </c>
      <c r="E12" s="728" t="s">
        <v>2464</v>
      </c>
      <c r="F12" s="282" t="s">
        <v>1184</v>
      </c>
      <c r="G12" s="729">
        <v>2</v>
      </c>
      <c r="H12" s="729">
        <v>1</v>
      </c>
      <c r="I12" s="730">
        <v>0</v>
      </c>
      <c r="J12" s="731">
        <v>0</v>
      </c>
      <c r="K12" s="1138"/>
      <c r="L12" s="1139"/>
      <c r="M12" s="1097"/>
    </row>
    <row r="13" spans="1:13" ht="15.75" customHeight="1">
      <c r="A13" s="266"/>
      <c r="B13" s="726" t="s">
        <v>2447</v>
      </c>
      <c r="C13" s="727">
        <v>11510</v>
      </c>
      <c r="D13" s="282">
        <v>1</v>
      </c>
      <c r="E13" s="728" t="s">
        <v>2465</v>
      </c>
      <c r="F13" s="282" t="s">
        <v>1184</v>
      </c>
      <c r="G13" s="729">
        <v>2</v>
      </c>
      <c r="H13" s="729">
        <v>1</v>
      </c>
      <c r="I13" s="730">
        <v>0</v>
      </c>
      <c r="J13" s="731">
        <v>0</v>
      </c>
      <c r="K13" s="1138"/>
      <c r="L13" s="1139"/>
      <c r="M13" s="1097"/>
    </row>
    <row r="14" spans="1:13" ht="15.75" customHeight="1">
      <c r="A14" s="266"/>
      <c r="B14" s="726" t="s">
        <v>2448</v>
      </c>
      <c r="C14" s="727">
        <v>11510</v>
      </c>
      <c r="D14" s="732">
        <v>1</v>
      </c>
      <c r="E14" s="728" t="s">
        <v>2465</v>
      </c>
      <c r="F14" s="282" t="s">
        <v>1184</v>
      </c>
      <c r="G14" s="729">
        <v>2</v>
      </c>
      <c r="H14" s="729">
        <v>1</v>
      </c>
      <c r="I14" s="730">
        <v>0</v>
      </c>
      <c r="J14" s="731">
        <v>0</v>
      </c>
      <c r="K14" s="1138"/>
      <c r="L14" s="1139"/>
      <c r="M14" s="1097"/>
    </row>
    <row r="15" spans="1:13" ht="15.75" customHeight="1">
      <c r="A15" s="266"/>
      <c r="B15" s="726" t="s">
        <v>2449</v>
      </c>
      <c r="C15" s="727">
        <v>11510</v>
      </c>
      <c r="D15" s="732">
        <v>1</v>
      </c>
      <c r="E15" s="728" t="s">
        <v>2465</v>
      </c>
      <c r="F15" s="282" t="s">
        <v>1184</v>
      </c>
      <c r="G15" s="729">
        <v>2</v>
      </c>
      <c r="H15" s="729">
        <v>1</v>
      </c>
      <c r="I15" s="730">
        <v>0</v>
      </c>
      <c r="J15" s="731">
        <v>0</v>
      </c>
      <c r="K15" s="1138"/>
      <c r="L15" s="1139"/>
      <c r="M15" s="1097"/>
    </row>
    <row r="16" spans="1:13" ht="15.75" customHeight="1">
      <c r="A16" s="266"/>
      <c r="B16" s="726" t="s">
        <v>2450</v>
      </c>
      <c r="C16" s="727">
        <v>11510</v>
      </c>
      <c r="D16" s="732">
        <v>1</v>
      </c>
      <c r="E16" s="728" t="s">
        <v>2466</v>
      </c>
      <c r="F16" s="282" t="s">
        <v>1184</v>
      </c>
      <c r="G16" s="729">
        <v>2</v>
      </c>
      <c r="H16" s="729">
        <v>1</v>
      </c>
      <c r="I16" s="730">
        <v>0</v>
      </c>
      <c r="J16" s="731">
        <v>0</v>
      </c>
      <c r="K16" s="1138"/>
      <c r="L16" s="1139"/>
      <c r="M16" s="1097"/>
    </row>
    <row r="17" spans="1:13" ht="15.75" customHeight="1">
      <c r="A17" s="266"/>
      <c r="B17" s="726" t="s">
        <v>2451</v>
      </c>
      <c r="C17" s="727">
        <v>11510</v>
      </c>
      <c r="D17" s="732">
        <v>1</v>
      </c>
      <c r="E17" s="728" t="s">
        <v>2466</v>
      </c>
      <c r="F17" s="282" t="s">
        <v>1184</v>
      </c>
      <c r="G17" s="729">
        <v>2</v>
      </c>
      <c r="H17" s="729">
        <v>1</v>
      </c>
      <c r="I17" s="730">
        <v>0</v>
      </c>
      <c r="J17" s="731">
        <v>0</v>
      </c>
      <c r="K17" s="1138"/>
      <c r="L17" s="1139"/>
      <c r="M17" s="1097"/>
    </row>
    <row r="18" spans="1:13" ht="15.75" customHeight="1">
      <c r="A18" s="266"/>
      <c r="B18" s="726" t="s">
        <v>2452</v>
      </c>
      <c r="C18" s="727">
        <v>11510</v>
      </c>
      <c r="D18" s="732">
        <v>1</v>
      </c>
      <c r="E18" s="728" t="s">
        <v>2466</v>
      </c>
      <c r="F18" s="282" t="s">
        <v>1184</v>
      </c>
      <c r="G18" s="729">
        <v>2</v>
      </c>
      <c r="H18" s="729">
        <v>1</v>
      </c>
      <c r="I18" s="730">
        <v>0</v>
      </c>
      <c r="J18" s="731">
        <v>0</v>
      </c>
      <c r="K18" s="1138"/>
      <c r="L18" s="1139"/>
      <c r="M18" s="1097"/>
    </row>
    <row r="19" spans="1:13" ht="15.75" customHeight="1">
      <c r="A19" s="266"/>
      <c r="B19" s="726" t="s">
        <v>2453</v>
      </c>
      <c r="C19" s="727">
        <v>11510</v>
      </c>
      <c r="D19" s="732">
        <v>1</v>
      </c>
      <c r="E19" s="728" t="s">
        <v>2468</v>
      </c>
      <c r="F19" s="282" t="s">
        <v>1184</v>
      </c>
      <c r="G19" s="729">
        <v>2</v>
      </c>
      <c r="H19" s="729">
        <v>1</v>
      </c>
      <c r="I19" s="730">
        <v>0</v>
      </c>
      <c r="J19" s="731">
        <v>0</v>
      </c>
      <c r="K19" s="1138"/>
      <c r="L19" s="1139"/>
      <c r="M19" s="1097"/>
    </row>
    <row r="20" spans="1:13" ht="15.75" customHeight="1">
      <c r="A20" s="266"/>
      <c r="B20" s="726" t="s">
        <v>2454</v>
      </c>
      <c r="C20" s="727">
        <v>11510</v>
      </c>
      <c r="D20" s="732">
        <v>1</v>
      </c>
      <c r="E20" s="728" t="s">
        <v>2469</v>
      </c>
      <c r="F20" s="282" t="s">
        <v>1184</v>
      </c>
      <c r="G20" s="729">
        <v>2</v>
      </c>
      <c r="H20" s="729">
        <v>1</v>
      </c>
      <c r="I20" s="730">
        <v>0</v>
      </c>
      <c r="J20" s="731">
        <v>0</v>
      </c>
      <c r="K20" s="1138"/>
      <c r="L20" s="1139"/>
      <c r="M20" s="1097"/>
    </row>
    <row r="21" spans="1:13" ht="15.75" customHeight="1">
      <c r="A21" s="266"/>
      <c r="B21" s="726" t="s">
        <v>2455</v>
      </c>
      <c r="C21" s="727">
        <v>11510</v>
      </c>
      <c r="D21" s="732">
        <v>1</v>
      </c>
      <c r="E21" s="728" t="s">
        <v>2469</v>
      </c>
      <c r="F21" s="282" t="s">
        <v>1184</v>
      </c>
      <c r="G21" s="729">
        <v>2</v>
      </c>
      <c r="H21" s="729">
        <v>1</v>
      </c>
      <c r="I21" s="730">
        <v>0</v>
      </c>
      <c r="J21" s="731">
        <v>0</v>
      </c>
      <c r="K21" s="1138"/>
      <c r="L21" s="1139"/>
      <c r="M21" s="1097"/>
    </row>
    <row r="22" spans="1:13" ht="15.75" customHeight="1">
      <c r="A22" s="266"/>
      <c r="B22" s="726" t="s">
        <v>2456</v>
      </c>
      <c r="C22" s="727">
        <v>11510</v>
      </c>
      <c r="D22" s="732">
        <v>1</v>
      </c>
      <c r="E22" s="728" t="s">
        <v>2470</v>
      </c>
      <c r="F22" s="282" t="s">
        <v>1184</v>
      </c>
      <c r="G22" s="729">
        <v>2</v>
      </c>
      <c r="H22" s="729">
        <v>1</v>
      </c>
      <c r="I22" s="730">
        <v>0</v>
      </c>
      <c r="J22" s="731">
        <v>0</v>
      </c>
      <c r="K22" s="1138"/>
      <c r="L22" s="1139"/>
      <c r="M22" s="1097"/>
    </row>
    <row r="23" spans="1:13" ht="15.75" customHeight="1">
      <c r="A23" s="266"/>
      <c r="B23" s="726" t="s">
        <v>2457</v>
      </c>
      <c r="C23" s="727">
        <v>11510</v>
      </c>
      <c r="D23" s="732">
        <v>1</v>
      </c>
      <c r="E23" s="728" t="s">
        <v>2470</v>
      </c>
      <c r="F23" s="282" t="s">
        <v>1184</v>
      </c>
      <c r="G23" s="729">
        <v>2</v>
      </c>
      <c r="H23" s="729">
        <v>1</v>
      </c>
      <c r="I23" s="730">
        <v>0</v>
      </c>
      <c r="J23" s="731">
        <v>0</v>
      </c>
      <c r="K23" s="1138"/>
      <c r="L23" s="1139"/>
      <c r="M23" s="1097"/>
    </row>
    <row r="24" spans="1:13" ht="15.75" customHeight="1">
      <c r="A24" s="266"/>
      <c r="B24" s="726" t="s">
        <v>2458</v>
      </c>
      <c r="C24" s="727">
        <v>11510</v>
      </c>
      <c r="D24" s="732">
        <v>1</v>
      </c>
      <c r="E24" s="728" t="s">
        <v>2470</v>
      </c>
      <c r="F24" s="282" t="s">
        <v>1184</v>
      </c>
      <c r="G24" s="729">
        <v>2</v>
      </c>
      <c r="H24" s="729">
        <v>1</v>
      </c>
      <c r="I24" s="730">
        <v>0</v>
      </c>
      <c r="J24" s="731">
        <v>0</v>
      </c>
      <c r="K24" s="1138"/>
      <c r="L24" s="1139"/>
      <c r="M24" s="1097"/>
    </row>
    <row r="25" spans="1:13" ht="15.75" customHeight="1">
      <c r="A25" s="266"/>
      <c r="B25" s="726" t="s">
        <v>2459</v>
      </c>
      <c r="C25" s="727">
        <v>11510</v>
      </c>
      <c r="D25" s="732">
        <v>1</v>
      </c>
      <c r="E25" s="728" t="s">
        <v>2471</v>
      </c>
      <c r="F25" s="282" t="s">
        <v>1184</v>
      </c>
      <c r="G25" s="729">
        <v>2</v>
      </c>
      <c r="H25" s="729">
        <v>1</v>
      </c>
      <c r="I25" s="730">
        <v>0</v>
      </c>
      <c r="J25" s="731">
        <v>0</v>
      </c>
      <c r="K25" s="1138"/>
      <c r="L25" s="1139"/>
      <c r="M25" s="1097"/>
    </row>
    <row r="26" spans="1:13" ht="15.75" customHeight="1">
      <c r="A26" s="266"/>
      <c r="B26" s="726" t="s">
        <v>2460</v>
      </c>
      <c r="C26" s="727">
        <v>11510</v>
      </c>
      <c r="D26" s="732">
        <v>1</v>
      </c>
      <c r="E26" s="728" t="s">
        <v>2471</v>
      </c>
      <c r="F26" s="282" t="s">
        <v>1184</v>
      </c>
      <c r="G26" s="729">
        <v>2</v>
      </c>
      <c r="H26" s="729">
        <v>1</v>
      </c>
      <c r="I26" s="730">
        <v>0</v>
      </c>
      <c r="J26" s="731">
        <v>0</v>
      </c>
      <c r="K26" s="1138"/>
      <c r="L26" s="1139"/>
      <c r="M26" s="1097"/>
    </row>
    <row r="27" spans="1:13" ht="15.75" customHeight="1">
      <c r="A27" s="266"/>
      <c r="B27" s="298" t="s">
        <v>2461</v>
      </c>
      <c r="C27" s="549">
        <v>11510</v>
      </c>
      <c r="D27" s="733">
        <v>1</v>
      </c>
      <c r="E27" s="330" t="s">
        <v>2471</v>
      </c>
      <c r="F27" s="287" t="s">
        <v>1184</v>
      </c>
      <c r="G27" s="302">
        <v>2</v>
      </c>
      <c r="H27" s="302">
        <v>1</v>
      </c>
      <c r="I27" s="734">
        <v>0</v>
      </c>
      <c r="J27" s="731">
        <v>0</v>
      </c>
      <c r="K27" s="1138"/>
      <c r="L27" s="1139"/>
      <c r="M27" s="1097"/>
    </row>
    <row r="28" spans="1:13" ht="15.75" customHeight="1">
      <c r="A28" s="266"/>
      <c r="B28" s="735" t="s">
        <v>2462</v>
      </c>
      <c r="C28" s="736">
        <v>11510</v>
      </c>
      <c r="D28" s="737">
        <v>1</v>
      </c>
      <c r="E28" s="738" t="s">
        <v>2472</v>
      </c>
      <c r="F28" s="739" t="s">
        <v>1184</v>
      </c>
      <c r="G28" s="740">
        <v>2</v>
      </c>
      <c r="H28" s="740">
        <v>1</v>
      </c>
      <c r="I28" s="741">
        <v>0</v>
      </c>
      <c r="J28" s="731">
        <v>0</v>
      </c>
      <c r="K28" s="1138"/>
      <c r="L28" s="1139"/>
      <c r="M28" s="1097"/>
    </row>
    <row r="29" spans="1:13" ht="14.25" customHeight="1" thickBot="1">
      <c r="A29" s="356"/>
      <c r="B29" s="304" t="s">
        <v>2463</v>
      </c>
      <c r="C29" s="742">
        <v>11510</v>
      </c>
      <c r="D29" s="743">
        <v>1</v>
      </c>
      <c r="E29" s="331" t="s">
        <v>2472</v>
      </c>
      <c r="F29" s="288" t="s">
        <v>1184</v>
      </c>
      <c r="G29" s="307">
        <v>2</v>
      </c>
      <c r="H29" s="307">
        <v>1</v>
      </c>
      <c r="I29" s="744">
        <v>0</v>
      </c>
      <c r="J29" s="745">
        <v>0</v>
      </c>
      <c r="K29" s="1140"/>
      <c r="L29" s="1141"/>
      <c r="M29" s="1098"/>
    </row>
  </sheetData>
  <sheetProtection password="B2DF" sheet="1" objects="1" scenarios="1"/>
  <protectedRanges>
    <protectedRange sqref="K10:M29" name="Range1"/>
  </protectedRanges>
  <mergeCells count="7">
    <mergeCell ref="K10:M29"/>
    <mergeCell ref="A3:L3"/>
    <mergeCell ref="A4:L4"/>
    <mergeCell ref="A6:B6"/>
    <mergeCell ref="B7:J8"/>
    <mergeCell ref="K7:M7"/>
    <mergeCell ref="K9:M9"/>
  </mergeCells>
  <phoneticPr fontId="4"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workbookViewId="0">
      <selection activeCell="I20" sqref="I20"/>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1.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6" style="238" customWidth="1"/>
    <col min="12" max="12" width="16" style="1" customWidth="1"/>
    <col min="13" max="13" width="15.85546875" style="1" customWidth="1"/>
    <col min="14" max="16357" width="35" style="1"/>
    <col min="16358" max="16358" width="35" style="1" customWidth="1"/>
    <col min="16359" max="16384" width="35" style="1"/>
  </cols>
  <sheetData>
    <row r="1" spans="1:13" ht="18">
      <c r="A1" s="76" t="s">
        <v>2516</v>
      </c>
      <c r="B1" s="76"/>
      <c r="C1" s="76"/>
      <c r="D1" s="76"/>
      <c r="E1" s="76"/>
      <c r="F1" s="76"/>
      <c r="G1" s="76"/>
      <c r="H1" s="76"/>
      <c r="I1" s="76"/>
      <c r="J1" s="76"/>
      <c r="K1" s="76"/>
      <c r="L1" s="76"/>
    </row>
    <row r="2" spans="1:13" ht="15">
      <c r="A2" s="36" t="s">
        <v>2515</v>
      </c>
      <c r="B2" s="36"/>
      <c r="C2" s="36"/>
      <c r="D2" s="36"/>
      <c r="E2" s="36"/>
      <c r="F2" s="36"/>
      <c r="G2" s="36"/>
      <c r="H2" s="36"/>
      <c r="I2" s="36"/>
      <c r="J2" s="36"/>
      <c r="K2" s="36"/>
      <c r="L2" s="36"/>
    </row>
    <row r="3" spans="1:13" ht="15">
      <c r="A3" s="36" t="s">
        <v>399</v>
      </c>
      <c r="B3" s="36"/>
      <c r="C3" s="36"/>
      <c r="D3" s="36"/>
      <c r="E3" s="36"/>
      <c r="F3" s="36"/>
      <c r="G3" s="36"/>
      <c r="H3" s="36"/>
      <c r="I3" s="36"/>
      <c r="J3" s="36"/>
      <c r="K3" s="36"/>
      <c r="L3" s="36"/>
    </row>
    <row r="4" spans="1:13" ht="15">
      <c r="A4" s="930" t="s">
        <v>2517</v>
      </c>
      <c r="B4" s="930"/>
      <c r="C4" s="930"/>
      <c r="D4" s="930"/>
      <c r="E4" s="930"/>
      <c r="F4" s="930"/>
      <c r="G4" s="930"/>
      <c r="H4" s="930"/>
      <c r="I4" s="930"/>
      <c r="J4" s="930"/>
      <c r="K4" s="930"/>
      <c r="L4" s="930"/>
    </row>
    <row r="6" spans="1:13" ht="18.75" thickBot="1">
      <c r="A6" s="927" t="s">
        <v>2268</v>
      </c>
      <c r="B6" s="927"/>
    </row>
    <row r="7" spans="1:13" ht="26.25" customHeight="1" thickBot="1">
      <c r="B7" s="1094" t="s">
        <v>1170</v>
      </c>
      <c r="C7" s="1095"/>
      <c r="D7" s="1095"/>
      <c r="E7" s="1095"/>
      <c r="F7" s="1095"/>
      <c r="G7" s="1095"/>
      <c r="H7" s="1095"/>
      <c r="I7" s="1095"/>
      <c r="J7" s="1142"/>
      <c r="K7" s="1146" t="s">
        <v>2499</v>
      </c>
      <c r="L7" s="1147"/>
      <c r="M7" s="1148"/>
    </row>
    <row r="8" spans="1:13" ht="51.75" thickBot="1">
      <c r="B8" s="1143"/>
      <c r="C8" s="1144"/>
      <c r="D8" s="1144"/>
      <c r="E8" s="1144"/>
      <c r="F8" s="1144"/>
      <c r="G8" s="1144"/>
      <c r="H8" s="1144"/>
      <c r="I8" s="1144"/>
      <c r="J8" s="1145"/>
      <c r="K8" s="239" t="s">
        <v>2500</v>
      </c>
      <c r="L8" s="239" t="s">
        <v>2502</v>
      </c>
      <c r="M8" s="826" t="s">
        <v>2501</v>
      </c>
    </row>
    <row r="9" spans="1:13" ht="39" customHeight="1" thickBot="1">
      <c r="A9" s="353" t="s">
        <v>1172</v>
      </c>
      <c r="B9" s="273" t="s">
        <v>1173</v>
      </c>
      <c r="C9" s="354" t="s">
        <v>304</v>
      </c>
      <c r="D9" s="274" t="s">
        <v>341</v>
      </c>
      <c r="E9" s="274" t="s">
        <v>1174</v>
      </c>
      <c r="F9" s="275" t="s">
        <v>1175</v>
      </c>
      <c r="G9" s="275" t="s">
        <v>1176</v>
      </c>
      <c r="H9" s="274" t="s">
        <v>1177</v>
      </c>
      <c r="I9" s="274" t="s">
        <v>1178</v>
      </c>
      <c r="J9" s="276" t="s">
        <v>1179</v>
      </c>
      <c r="K9" s="1149" t="s">
        <v>2473</v>
      </c>
      <c r="L9" s="1150"/>
      <c r="M9" s="1151"/>
    </row>
    <row r="10" spans="1:13" ht="15.75" customHeight="1">
      <c r="A10" s="746"/>
      <c r="B10" s="292" t="s">
        <v>2478</v>
      </c>
      <c r="C10" s="546">
        <v>3.11</v>
      </c>
      <c r="D10" s="747">
        <v>1</v>
      </c>
      <c r="E10" s="329" t="s">
        <v>2493</v>
      </c>
      <c r="F10" s="279" t="s">
        <v>2492</v>
      </c>
      <c r="G10" s="548">
        <v>3</v>
      </c>
      <c r="H10" s="548">
        <v>1</v>
      </c>
      <c r="I10" s="548">
        <v>0</v>
      </c>
      <c r="J10" s="548">
        <v>0</v>
      </c>
      <c r="K10" s="1138"/>
      <c r="L10" s="1139"/>
      <c r="M10" s="1097"/>
    </row>
    <row r="11" spans="1:13" ht="15.75" customHeight="1">
      <c r="A11" s="748"/>
      <c r="B11" s="726" t="s">
        <v>2479</v>
      </c>
      <c r="C11" s="727">
        <v>3.11</v>
      </c>
      <c r="D11" s="732">
        <v>11</v>
      </c>
      <c r="E11" s="728" t="s">
        <v>2493</v>
      </c>
      <c r="F11" s="282" t="s">
        <v>1184</v>
      </c>
      <c r="G11" s="749">
        <v>3</v>
      </c>
      <c r="H11" s="749">
        <v>1</v>
      </c>
      <c r="I11" s="749">
        <v>0</v>
      </c>
      <c r="J11" s="750">
        <v>0</v>
      </c>
      <c r="K11" s="1138"/>
      <c r="L11" s="1139"/>
      <c r="M11" s="1097"/>
    </row>
    <row r="12" spans="1:13" ht="15.75" customHeight="1">
      <c r="A12" s="748"/>
      <c r="B12" s="726" t="s">
        <v>2480</v>
      </c>
      <c r="C12" s="727">
        <v>3.11</v>
      </c>
      <c r="D12" s="732">
        <v>1</v>
      </c>
      <c r="E12" s="728" t="s">
        <v>2494</v>
      </c>
      <c r="F12" s="282" t="s">
        <v>1184</v>
      </c>
      <c r="G12" s="749">
        <v>3</v>
      </c>
      <c r="H12" s="749">
        <v>1</v>
      </c>
      <c r="I12" s="749">
        <v>0</v>
      </c>
      <c r="J12" s="750">
        <v>0</v>
      </c>
      <c r="K12" s="1138"/>
      <c r="L12" s="1139"/>
      <c r="M12" s="1097"/>
    </row>
    <row r="13" spans="1:13" ht="15.75" customHeight="1">
      <c r="A13" s="748"/>
      <c r="B13" s="726" t="s">
        <v>2481</v>
      </c>
      <c r="C13" s="727">
        <v>3.14</v>
      </c>
      <c r="D13" s="732">
        <v>1</v>
      </c>
      <c r="E13" s="728" t="s">
        <v>2467</v>
      </c>
      <c r="F13" s="282" t="s">
        <v>1184</v>
      </c>
      <c r="G13" s="749">
        <v>3</v>
      </c>
      <c r="H13" s="749">
        <v>1</v>
      </c>
      <c r="I13" s="749">
        <v>0</v>
      </c>
      <c r="J13" s="750">
        <v>0</v>
      </c>
      <c r="K13" s="1138"/>
      <c r="L13" s="1139"/>
      <c r="M13" s="1097"/>
    </row>
    <row r="14" spans="1:13" ht="15.75" customHeight="1">
      <c r="A14" s="748"/>
      <c r="B14" s="726" t="s">
        <v>2482</v>
      </c>
      <c r="C14" s="727">
        <v>3.14</v>
      </c>
      <c r="D14" s="732">
        <v>11</v>
      </c>
      <c r="E14" s="728" t="s">
        <v>2467</v>
      </c>
      <c r="F14" s="282" t="s">
        <v>1184</v>
      </c>
      <c r="G14" s="749">
        <v>3</v>
      </c>
      <c r="H14" s="749">
        <v>1</v>
      </c>
      <c r="I14" s="749">
        <v>0</v>
      </c>
      <c r="J14" s="750">
        <v>0</v>
      </c>
      <c r="K14" s="1138"/>
      <c r="L14" s="1139"/>
      <c r="M14" s="1097"/>
    </row>
    <row r="15" spans="1:13" ht="15.75" customHeight="1">
      <c r="A15" s="748"/>
      <c r="B15" s="726" t="s">
        <v>2482</v>
      </c>
      <c r="C15" s="727">
        <v>3.14</v>
      </c>
      <c r="D15" s="732">
        <v>3</v>
      </c>
      <c r="E15" s="728" t="s">
        <v>2467</v>
      </c>
      <c r="F15" s="282" t="s">
        <v>1184</v>
      </c>
      <c r="G15" s="749">
        <v>3</v>
      </c>
      <c r="H15" s="749">
        <v>1</v>
      </c>
      <c r="I15" s="749">
        <v>0</v>
      </c>
      <c r="J15" s="750">
        <v>0</v>
      </c>
      <c r="K15" s="1138"/>
      <c r="L15" s="1139"/>
      <c r="M15" s="1097"/>
    </row>
    <row r="16" spans="1:13" ht="15.75" customHeight="1">
      <c r="A16" s="748"/>
      <c r="B16" s="726" t="s">
        <v>2483</v>
      </c>
      <c r="C16" s="727">
        <v>3.11</v>
      </c>
      <c r="D16" s="732">
        <v>12</v>
      </c>
      <c r="E16" s="728" t="s">
        <v>2495</v>
      </c>
      <c r="F16" s="282" t="s">
        <v>1184</v>
      </c>
      <c r="G16" s="749">
        <v>2</v>
      </c>
      <c r="H16" s="749">
        <v>1</v>
      </c>
      <c r="I16" s="749">
        <v>0</v>
      </c>
      <c r="J16" s="750">
        <v>0</v>
      </c>
      <c r="K16" s="1138"/>
      <c r="L16" s="1139"/>
      <c r="M16" s="1097"/>
    </row>
    <row r="17" spans="1:13" ht="15.75" customHeight="1">
      <c r="A17" s="748"/>
      <c r="B17" s="726" t="s">
        <v>2484</v>
      </c>
      <c r="C17" s="727">
        <v>3.11</v>
      </c>
      <c r="D17" s="732">
        <v>6</v>
      </c>
      <c r="E17" s="728" t="s">
        <v>2495</v>
      </c>
      <c r="F17" s="282" t="s">
        <v>1184</v>
      </c>
      <c r="G17" s="749">
        <v>2</v>
      </c>
      <c r="H17" s="749">
        <v>1</v>
      </c>
      <c r="I17" s="749">
        <v>0</v>
      </c>
      <c r="J17" s="750">
        <v>0</v>
      </c>
      <c r="K17" s="1138"/>
      <c r="L17" s="1139"/>
      <c r="M17" s="1097"/>
    </row>
    <row r="18" spans="1:13" ht="15.75" customHeight="1">
      <c r="A18" s="748"/>
      <c r="B18" s="751" t="s">
        <v>2485</v>
      </c>
      <c r="C18" s="727">
        <v>3.11</v>
      </c>
      <c r="D18" s="732">
        <v>1</v>
      </c>
      <c r="E18" s="728" t="s">
        <v>2496</v>
      </c>
      <c r="F18" s="282" t="s">
        <v>1184</v>
      </c>
      <c r="G18" s="749">
        <v>3</v>
      </c>
      <c r="H18" s="749">
        <v>1</v>
      </c>
      <c r="I18" s="749">
        <v>0</v>
      </c>
      <c r="J18" s="750">
        <v>0</v>
      </c>
      <c r="K18" s="1138"/>
      <c r="L18" s="1139"/>
      <c r="M18" s="1097"/>
    </row>
    <row r="19" spans="1:13" ht="15.75" customHeight="1">
      <c r="A19" s="748"/>
      <c r="B19" s="751" t="s">
        <v>2486</v>
      </c>
      <c r="C19" s="727">
        <v>3.11</v>
      </c>
      <c r="D19" s="732">
        <v>11</v>
      </c>
      <c r="E19" s="728" t="s">
        <v>2496</v>
      </c>
      <c r="F19" s="282" t="s">
        <v>1184</v>
      </c>
      <c r="G19" s="749">
        <v>3</v>
      </c>
      <c r="H19" s="749">
        <v>1</v>
      </c>
      <c r="I19" s="749">
        <v>0</v>
      </c>
      <c r="J19" s="750">
        <v>0</v>
      </c>
      <c r="K19" s="1138"/>
      <c r="L19" s="1139"/>
      <c r="M19" s="1097"/>
    </row>
    <row r="20" spans="1:13" ht="15.75" customHeight="1">
      <c r="A20" s="748"/>
      <c r="B20" s="751" t="s">
        <v>2487</v>
      </c>
      <c r="C20" s="727">
        <v>3.11</v>
      </c>
      <c r="D20" s="732">
        <v>1</v>
      </c>
      <c r="E20" s="728" t="s">
        <v>2496</v>
      </c>
      <c r="F20" s="282" t="s">
        <v>1184</v>
      </c>
      <c r="G20" s="749">
        <v>3</v>
      </c>
      <c r="H20" s="749">
        <v>1</v>
      </c>
      <c r="I20" s="749">
        <v>0</v>
      </c>
      <c r="J20" s="750">
        <v>0</v>
      </c>
      <c r="K20" s="1138"/>
      <c r="L20" s="1139"/>
      <c r="M20" s="1097"/>
    </row>
    <row r="21" spans="1:13" ht="15.75" customHeight="1">
      <c r="A21" s="748"/>
      <c r="B21" s="751" t="s">
        <v>2488</v>
      </c>
      <c r="C21" s="727">
        <v>3.14</v>
      </c>
      <c r="D21" s="732">
        <v>1</v>
      </c>
      <c r="E21" s="728" t="s">
        <v>2496</v>
      </c>
      <c r="F21" s="282" t="s">
        <v>1184</v>
      </c>
      <c r="G21" s="749">
        <v>3</v>
      </c>
      <c r="H21" s="749">
        <v>1</v>
      </c>
      <c r="I21" s="749">
        <v>0</v>
      </c>
      <c r="J21" s="750">
        <v>0</v>
      </c>
      <c r="K21" s="1138"/>
      <c r="L21" s="1139"/>
      <c r="M21" s="1097"/>
    </row>
    <row r="22" spans="1:13" ht="15.75" customHeight="1">
      <c r="A22" s="748"/>
      <c r="B22" s="751" t="s">
        <v>2489</v>
      </c>
      <c r="C22" s="727">
        <v>3.14</v>
      </c>
      <c r="D22" s="732">
        <v>13</v>
      </c>
      <c r="E22" s="728" t="s">
        <v>2496</v>
      </c>
      <c r="F22" s="282" t="s">
        <v>1184</v>
      </c>
      <c r="G22" s="749">
        <v>3</v>
      </c>
      <c r="H22" s="749">
        <v>1</v>
      </c>
      <c r="I22" s="749">
        <v>0</v>
      </c>
      <c r="J22" s="750">
        <v>0</v>
      </c>
      <c r="K22" s="1138"/>
      <c r="L22" s="1139"/>
      <c r="M22" s="1097"/>
    </row>
    <row r="23" spans="1:13" ht="15.75" customHeight="1">
      <c r="A23" s="748"/>
      <c r="B23" s="752" t="s">
        <v>2489</v>
      </c>
      <c r="C23" s="727">
        <v>3.14</v>
      </c>
      <c r="D23" s="733">
        <v>1</v>
      </c>
      <c r="E23" s="330" t="s">
        <v>2496</v>
      </c>
      <c r="F23" s="287" t="s">
        <v>1184</v>
      </c>
      <c r="G23" s="551">
        <v>3</v>
      </c>
      <c r="H23" s="551">
        <v>1</v>
      </c>
      <c r="I23" s="551">
        <v>0</v>
      </c>
      <c r="J23" s="590">
        <v>0</v>
      </c>
      <c r="K23" s="1138"/>
      <c r="L23" s="1139"/>
      <c r="M23" s="1097"/>
    </row>
    <row r="24" spans="1:13" ht="15.75" customHeight="1">
      <c r="A24" s="748"/>
      <c r="B24" s="752" t="s">
        <v>2490</v>
      </c>
      <c r="C24" s="549">
        <v>3.11</v>
      </c>
      <c r="D24" s="733">
        <v>12</v>
      </c>
      <c r="E24" s="330" t="s">
        <v>2497</v>
      </c>
      <c r="F24" s="287" t="s">
        <v>1184</v>
      </c>
      <c r="G24" s="551">
        <v>2</v>
      </c>
      <c r="H24" s="551">
        <v>1</v>
      </c>
      <c r="I24" s="551">
        <v>0</v>
      </c>
      <c r="J24" s="590">
        <v>0</v>
      </c>
      <c r="K24" s="1138"/>
      <c r="L24" s="1139"/>
      <c r="M24" s="1097"/>
    </row>
    <row r="25" spans="1:13" ht="15.75" customHeight="1" thickBot="1">
      <c r="A25" s="753"/>
      <c r="B25" s="754" t="s">
        <v>2491</v>
      </c>
      <c r="C25" s="552">
        <v>3.11</v>
      </c>
      <c r="D25" s="743">
        <v>6</v>
      </c>
      <c r="E25" s="331" t="s">
        <v>2498</v>
      </c>
      <c r="F25" s="288" t="s">
        <v>1184</v>
      </c>
      <c r="G25" s="554">
        <v>2</v>
      </c>
      <c r="H25" s="554">
        <v>1</v>
      </c>
      <c r="I25" s="554">
        <v>0</v>
      </c>
      <c r="J25" s="591">
        <v>0</v>
      </c>
      <c r="K25" s="1140"/>
      <c r="L25" s="1141"/>
      <c r="M25" s="1098"/>
    </row>
  </sheetData>
  <sheetProtection password="B2DF" sheet="1" objects="1" scenarios="1"/>
  <protectedRanges>
    <protectedRange sqref="K10:M25" name="Range1"/>
  </protectedRanges>
  <mergeCells count="6">
    <mergeCell ref="K10:M25"/>
    <mergeCell ref="A4:L4"/>
    <mergeCell ref="A6:B6"/>
    <mergeCell ref="B7:J8"/>
    <mergeCell ref="K7:M7"/>
    <mergeCell ref="K9:M9"/>
  </mergeCells>
  <phoneticPr fontId="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D14" sqref="D14"/>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2273</v>
      </c>
      <c r="B1" s="929"/>
      <c r="C1" s="929"/>
      <c r="D1" s="929"/>
      <c r="E1" s="929"/>
      <c r="F1" s="929"/>
      <c r="G1" s="929"/>
      <c r="H1" s="929"/>
      <c r="I1" s="929"/>
      <c r="J1" s="929"/>
      <c r="K1" s="929"/>
    </row>
    <row r="2" spans="1:14" ht="15.75">
      <c r="A2" s="930" t="s">
        <v>2274</v>
      </c>
      <c r="B2" s="930"/>
      <c r="C2" s="930"/>
      <c r="D2" s="930"/>
      <c r="E2" s="930"/>
      <c r="F2" s="930"/>
      <c r="G2" s="930"/>
      <c r="H2" s="930"/>
      <c r="I2" s="930"/>
      <c r="J2" s="930"/>
      <c r="K2" s="930"/>
      <c r="L2" s="930"/>
      <c r="M2" s="930"/>
      <c r="N2" s="930"/>
    </row>
    <row r="3" spans="1:14" ht="15">
      <c r="A3" s="675" t="s">
        <v>2275</v>
      </c>
      <c r="B3" s="675"/>
      <c r="C3" s="675"/>
      <c r="D3" s="675"/>
      <c r="E3" s="675"/>
      <c r="F3" s="675"/>
      <c r="G3" s="675"/>
      <c r="H3" s="675"/>
      <c r="I3" s="675"/>
      <c r="J3" s="675"/>
      <c r="K3" s="675"/>
      <c r="L3" s="675"/>
      <c r="M3" s="675"/>
      <c r="N3" s="675"/>
    </row>
    <row r="4" spans="1:14" ht="15">
      <c r="A4" s="675"/>
      <c r="B4" s="675"/>
      <c r="C4" s="675"/>
      <c r="D4" s="675"/>
      <c r="E4" s="675"/>
      <c r="F4" s="675"/>
      <c r="G4" s="675"/>
      <c r="H4" s="675"/>
      <c r="I4" s="675"/>
      <c r="J4" s="675"/>
      <c r="K4" s="675"/>
      <c r="L4" s="675"/>
      <c r="M4" s="675"/>
      <c r="N4" s="675"/>
    </row>
    <row r="5" spans="1:14" ht="18">
      <c r="A5" s="61" t="s">
        <v>1908</v>
      </c>
      <c r="B5" s="61"/>
      <c r="C5" s="61"/>
      <c r="D5" s="61"/>
      <c r="E5" s="61"/>
      <c r="F5" s="61"/>
      <c r="G5" s="61"/>
    </row>
    <row r="6" spans="1:14" ht="18">
      <c r="A6" s="676" t="s">
        <v>2276</v>
      </c>
      <c r="B6" s="676"/>
      <c r="C6" s="676"/>
      <c r="D6" s="676"/>
      <c r="E6" s="676"/>
      <c r="F6" s="676"/>
      <c r="G6" s="676"/>
    </row>
    <row r="7" spans="1:14">
      <c r="A7" s="31"/>
      <c r="B7" s="943" t="s">
        <v>231</v>
      </c>
      <c r="C7" s="944"/>
      <c r="D7" s="943" t="s">
        <v>7</v>
      </c>
      <c r="E7" s="944"/>
    </row>
    <row r="8" spans="1:14" ht="90">
      <c r="A8" s="56" t="s">
        <v>171</v>
      </c>
      <c r="B8" s="33" t="s">
        <v>234</v>
      </c>
      <c r="C8" s="755" t="s">
        <v>2036</v>
      </c>
      <c r="D8" s="33" t="s">
        <v>2277</v>
      </c>
      <c r="E8" s="755" t="s">
        <v>2036</v>
      </c>
    </row>
    <row r="9" spans="1:14" s="24" customFormat="1" ht="15">
      <c r="A9" s="35" t="s">
        <v>19</v>
      </c>
      <c r="B9" s="35">
        <v>21499812</v>
      </c>
      <c r="C9" s="924"/>
      <c r="D9" s="35">
        <v>726152</v>
      </c>
      <c r="E9" s="924"/>
    </row>
    <row r="10" spans="1:14">
      <c r="A10" s="34" t="s">
        <v>304</v>
      </c>
      <c r="B10" s="15">
        <v>11510</v>
      </c>
      <c r="C10" s="925"/>
      <c r="D10" s="15" t="s">
        <v>305</v>
      </c>
      <c r="E10" s="925"/>
    </row>
    <row r="11" spans="1:14">
      <c r="A11" s="34" t="s">
        <v>306</v>
      </c>
      <c r="B11" s="34">
        <v>1</v>
      </c>
      <c r="C11" s="925"/>
      <c r="D11" s="34">
        <v>0</v>
      </c>
      <c r="E11" s="925"/>
    </row>
    <row r="12" spans="1:14">
      <c r="A12" s="34" t="s">
        <v>307</v>
      </c>
      <c r="B12" s="34">
        <v>0</v>
      </c>
      <c r="C12" s="925"/>
      <c r="D12" s="34">
        <v>0</v>
      </c>
      <c r="E12" s="925"/>
    </row>
    <row r="13" spans="1:14">
      <c r="A13" s="34" t="s">
        <v>308</v>
      </c>
      <c r="B13" s="34">
        <v>1</v>
      </c>
      <c r="C13" s="925"/>
      <c r="D13" s="34">
        <v>0</v>
      </c>
      <c r="E13" s="925"/>
    </row>
    <row r="14" spans="1:14">
      <c r="A14" s="34" t="s">
        <v>309</v>
      </c>
      <c r="B14" s="15">
        <v>11510</v>
      </c>
      <c r="C14" s="925"/>
      <c r="D14" s="15" t="s">
        <v>305</v>
      </c>
      <c r="E14" s="925"/>
    </row>
    <row r="15" spans="1:14">
      <c r="A15" s="34" t="s">
        <v>310</v>
      </c>
      <c r="B15" s="15">
        <v>11510</v>
      </c>
      <c r="C15" s="925"/>
      <c r="D15" s="15" t="s">
        <v>305</v>
      </c>
      <c r="E15" s="925"/>
    </row>
    <row r="16" spans="1:14">
      <c r="A16" s="34" t="s">
        <v>311</v>
      </c>
      <c r="B16" s="15">
        <v>11510</v>
      </c>
      <c r="C16" s="925"/>
      <c r="D16" s="15" t="s">
        <v>305</v>
      </c>
      <c r="E16" s="925"/>
    </row>
    <row r="17" spans="1:5">
      <c r="A17" s="34" t="s">
        <v>312</v>
      </c>
      <c r="B17" s="34">
        <v>0</v>
      </c>
      <c r="C17" s="925"/>
      <c r="D17" s="34">
        <v>0</v>
      </c>
      <c r="E17" s="925"/>
    </row>
    <row r="18" spans="1:5">
      <c r="A18" s="34" t="s">
        <v>313</v>
      </c>
      <c r="B18" s="34">
        <v>2343</v>
      </c>
      <c r="C18" s="925"/>
      <c r="D18" s="34">
        <v>0</v>
      </c>
      <c r="E18" s="925"/>
    </row>
    <row r="19" spans="1:5">
      <c r="A19" s="34" t="s">
        <v>314</v>
      </c>
      <c r="B19" s="34">
        <v>2343</v>
      </c>
      <c r="C19" s="926"/>
      <c r="D19" s="34">
        <v>0</v>
      </c>
      <c r="E19" s="926"/>
    </row>
    <row r="22" spans="1:5" ht="18">
      <c r="A22" s="61" t="s">
        <v>1912</v>
      </c>
    </row>
    <row r="23" spans="1:5" ht="18">
      <c r="A23" s="676" t="s">
        <v>1909</v>
      </c>
    </row>
    <row r="24" spans="1:5">
      <c r="A24" s="31"/>
      <c r="B24" s="943" t="s">
        <v>278</v>
      </c>
      <c r="C24" s="944"/>
      <c r="D24" s="943" t="s">
        <v>232</v>
      </c>
      <c r="E24" s="944"/>
    </row>
    <row r="25" spans="1:5" ht="90">
      <c r="A25" s="56" t="s">
        <v>171</v>
      </c>
      <c r="B25" s="33" t="s">
        <v>234</v>
      </c>
      <c r="C25" s="755" t="s">
        <v>2310</v>
      </c>
      <c r="D25" s="33" t="s">
        <v>234</v>
      </c>
      <c r="E25" s="755" t="s">
        <v>2036</v>
      </c>
    </row>
    <row r="26" spans="1:5" s="24" customFormat="1" ht="15">
      <c r="A26" s="35" t="s">
        <v>19</v>
      </c>
      <c r="B26" s="35">
        <v>15337429</v>
      </c>
      <c r="C26" s="924"/>
      <c r="D26" s="35">
        <v>15402965</v>
      </c>
      <c r="E26" s="924"/>
    </row>
    <row r="27" spans="1:5">
      <c r="A27" s="34" t="s">
        <v>304</v>
      </c>
      <c r="B27" s="15">
        <v>3.14</v>
      </c>
      <c r="C27" s="925"/>
      <c r="D27" s="18">
        <v>3.14</v>
      </c>
      <c r="E27" s="925"/>
    </row>
    <row r="28" spans="1:5">
      <c r="A28" s="34" t="s">
        <v>306</v>
      </c>
      <c r="B28" s="34">
        <v>1</v>
      </c>
      <c r="C28" s="925"/>
      <c r="D28" s="34">
        <v>1</v>
      </c>
      <c r="E28" s="925"/>
    </row>
    <row r="29" spans="1:5">
      <c r="A29" s="34" t="s">
        <v>307</v>
      </c>
      <c r="B29" s="34">
        <v>0</v>
      </c>
      <c r="C29" s="925"/>
      <c r="D29" s="34">
        <v>0</v>
      </c>
      <c r="E29" s="925"/>
    </row>
    <row r="30" spans="1:5">
      <c r="A30" s="34" t="s">
        <v>308</v>
      </c>
      <c r="B30" s="34">
        <v>14</v>
      </c>
      <c r="C30" s="925"/>
      <c r="D30" s="34">
        <v>14</v>
      </c>
      <c r="E30" s="925"/>
    </row>
    <row r="31" spans="1:5">
      <c r="A31" s="34" t="s">
        <v>309</v>
      </c>
      <c r="B31" s="15">
        <v>3.11</v>
      </c>
      <c r="C31" s="925"/>
      <c r="D31" s="15">
        <v>3.11</v>
      </c>
      <c r="E31" s="925"/>
    </row>
    <row r="32" spans="1:5">
      <c r="A32" s="34" t="s">
        <v>310</v>
      </c>
      <c r="B32" s="15">
        <v>3.16</v>
      </c>
      <c r="C32" s="925"/>
      <c r="D32" s="15">
        <v>3.16</v>
      </c>
      <c r="E32" s="925"/>
    </row>
    <row r="33" spans="1:5">
      <c r="A33" s="34" t="s">
        <v>311</v>
      </c>
      <c r="B33" s="15">
        <v>3.11</v>
      </c>
      <c r="C33" s="925"/>
      <c r="D33" s="18" t="s">
        <v>2299</v>
      </c>
      <c r="E33" s="925"/>
    </row>
    <row r="34" spans="1:5">
      <c r="A34" s="34" t="s">
        <v>312</v>
      </c>
      <c r="B34" s="34">
        <v>0</v>
      </c>
      <c r="C34" s="925"/>
      <c r="D34" s="34">
        <v>0</v>
      </c>
      <c r="E34" s="925"/>
    </row>
    <row r="35" spans="1:5">
      <c r="A35" s="34" t="s">
        <v>313</v>
      </c>
      <c r="B35" s="34">
        <v>25</v>
      </c>
      <c r="C35" s="925"/>
      <c r="D35" s="34">
        <v>24</v>
      </c>
      <c r="E35" s="925"/>
    </row>
    <row r="36" spans="1:5">
      <c r="A36" s="34" t="s">
        <v>314</v>
      </c>
      <c r="B36" s="34">
        <v>168</v>
      </c>
      <c r="C36" s="926"/>
      <c r="D36" s="34">
        <v>163</v>
      </c>
      <c r="E36" s="926"/>
    </row>
  </sheetData>
  <sheetProtection password="B2DF" sheet="1" objects="1" scenarios="1"/>
  <protectedRanges>
    <protectedRange sqref="E9:E19 C9:C19 C26:C36 E26:E36" name="Range1"/>
  </protectedRanges>
  <mergeCells count="10">
    <mergeCell ref="B24:C24"/>
    <mergeCell ref="D24:E24"/>
    <mergeCell ref="C26:C36"/>
    <mergeCell ref="E26:E36"/>
    <mergeCell ref="A1:K1"/>
    <mergeCell ref="A2:N2"/>
    <mergeCell ref="B7:C7"/>
    <mergeCell ref="D7:E7"/>
    <mergeCell ref="C9:C19"/>
    <mergeCell ref="E9:E19"/>
  </mergeCells>
  <phoneticPr fontId="4"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2" sqref="D12"/>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941" t="s">
        <v>2278</v>
      </c>
      <c r="B1" s="929"/>
      <c r="C1" s="929"/>
      <c r="D1" s="929"/>
      <c r="E1" s="929"/>
      <c r="F1" s="929"/>
      <c r="G1" s="929"/>
      <c r="H1" s="929"/>
      <c r="I1" s="929"/>
      <c r="J1" s="929"/>
      <c r="K1" s="929"/>
    </row>
    <row r="2" spans="1:14" ht="15.75">
      <c r="A2" s="930" t="s">
        <v>2274</v>
      </c>
      <c r="B2" s="930"/>
      <c r="C2" s="930"/>
      <c r="D2" s="930"/>
      <c r="E2" s="930"/>
      <c r="F2" s="930"/>
      <c r="G2" s="930"/>
      <c r="H2" s="930"/>
      <c r="I2" s="930"/>
      <c r="J2" s="930"/>
      <c r="K2" s="930"/>
      <c r="L2" s="930"/>
      <c r="M2" s="930"/>
      <c r="N2" s="930"/>
    </row>
    <row r="3" spans="1:14" ht="15">
      <c r="A3" s="675" t="s">
        <v>301</v>
      </c>
      <c r="B3" s="675"/>
      <c r="C3" s="675"/>
      <c r="D3" s="675"/>
      <c r="E3" s="675"/>
      <c r="F3" s="675"/>
      <c r="G3" s="675"/>
      <c r="H3" s="675"/>
      <c r="I3" s="675"/>
      <c r="J3" s="675"/>
      <c r="K3" s="675"/>
      <c r="L3" s="675"/>
      <c r="M3" s="675"/>
      <c r="N3" s="675"/>
    </row>
    <row r="4" spans="1:14" ht="15">
      <c r="A4" s="675"/>
      <c r="B4" s="675"/>
      <c r="C4" s="675"/>
      <c r="D4" s="675"/>
      <c r="E4" s="675"/>
      <c r="F4" s="675"/>
      <c r="G4" s="675"/>
      <c r="H4" s="675"/>
      <c r="I4" s="675"/>
      <c r="J4" s="675"/>
      <c r="K4" s="675"/>
      <c r="L4" s="675"/>
      <c r="M4" s="675"/>
      <c r="N4" s="675"/>
    </row>
    <row r="5" spans="1:14" ht="18">
      <c r="A5" s="61" t="s">
        <v>1908</v>
      </c>
      <c r="B5" s="61"/>
      <c r="C5" s="61"/>
      <c r="D5" s="61"/>
      <c r="E5" s="61"/>
      <c r="F5" s="61"/>
      <c r="G5" s="61"/>
    </row>
    <row r="6" spans="1:14" ht="18">
      <c r="A6" s="676" t="s">
        <v>1909</v>
      </c>
      <c r="B6" s="676"/>
      <c r="C6" s="676"/>
      <c r="D6" s="676"/>
      <c r="E6" s="676"/>
      <c r="F6" s="676"/>
      <c r="G6" s="676"/>
    </row>
    <row r="7" spans="1:14">
      <c r="A7" s="31"/>
      <c r="B7" s="943" t="s">
        <v>231</v>
      </c>
      <c r="C7" s="944"/>
      <c r="D7" s="943" t="s">
        <v>7</v>
      </c>
      <c r="E7" s="944"/>
    </row>
    <row r="8" spans="1:14" ht="90">
      <c r="A8" s="56" t="s">
        <v>171</v>
      </c>
      <c r="B8" s="33" t="s">
        <v>234</v>
      </c>
      <c r="C8" s="755" t="s">
        <v>2036</v>
      </c>
      <c r="D8" s="33" t="s">
        <v>234</v>
      </c>
      <c r="E8" s="755" t="s">
        <v>2036</v>
      </c>
    </row>
    <row r="9" spans="1:14" s="24" customFormat="1" ht="15">
      <c r="A9" s="35" t="s">
        <v>19</v>
      </c>
      <c r="B9" s="24">
        <v>21499812</v>
      </c>
      <c r="C9" s="924"/>
      <c r="D9" s="35">
        <v>726152</v>
      </c>
      <c r="E9" s="924"/>
    </row>
    <row r="10" spans="1:14">
      <c r="A10" s="34" t="s">
        <v>307</v>
      </c>
      <c r="B10" s="15">
        <v>0</v>
      </c>
      <c r="C10" s="925"/>
      <c r="D10" s="34">
        <v>0</v>
      </c>
      <c r="E10" s="925"/>
    </row>
    <row r="11" spans="1:14">
      <c r="A11" s="34" t="s">
        <v>309</v>
      </c>
      <c r="B11" s="15">
        <v>11510</v>
      </c>
      <c r="C11" s="925"/>
      <c r="D11" s="15" t="s">
        <v>305</v>
      </c>
      <c r="E11" s="925"/>
    </row>
    <row r="12" spans="1:14">
      <c r="A12" s="34" t="s">
        <v>310</v>
      </c>
      <c r="B12" s="15">
        <v>11510</v>
      </c>
      <c r="C12" s="925"/>
      <c r="D12" s="15" t="s">
        <v>325</v>
      </c>
      <c r="E12" s="925"/>
    </row>
    <row r="13" spans="1:14">
      <c r="A13" s="34" t="s">
        <v>311</v>
      </c>
      <c r="B13" s="15">
        <v>11510</v>
      </c>
      <c r="C13" s="925"/>
      <c r="D13" s="15" t="s">
        <v>325</v>
      </c>
      <c r="E13" s="925"/>
    </row>
    <row r="14" spans="1:14">
      <c r="A14" s="34" t="s">
        <v>312</v>
      </c>
      <c r="B14" s="34">
        <v>0</v>
      </c>
      <c r="C14" s="925"/>
      <c r="D14" s="34">
        <v>0</v>
      </c>
      <c r="E14" s="925"/>
    </row>
    <row r="15" spans="1:14">
      <c r="A15" s="34" t="s">
        <v>313</v>
      </c>
      <c r="B15" s="34">
        <v>2343</v>
      </c>
      <c r="C15" s="925"/>
      <c r="D15" s="34">
        <v>0</v>
      </c>
      <c r="E15" s="925"/>
    </row>
    <row r="16" spans="1:14">
      <c r="A16" s="34" t="s">
        <v>326</v>
      </c>
      <c r="B16" s="15">
        <v>11510</v>
      </c>
      <c r="C16" s="925"/>
      <c r="D16" s="15" t="s">
        <v>305</v>
      </c>
      <c r="E16" s="925"/>
    </row>
    <row r="17" spans="1:5">
      <c r="A17" s="34" t="s">
        <v>314</v>
      </c>
      <c r="B17" s="34">
        <v>2343</v>
      </c>
      <c r="C17" s="926"/>
      <c r="D17" s="34">
        <v>0</v>
      </c>
      <c r="E17" s="926"/>
    </row>
    <row r="19" spans="1:5" ht="18">
      <c r="A19" s="61" t="s">
        <v>1912</v>
      </c>
    </row>
    <row r="20" spans="1:5" ht="18">
      <c r="A20" s="676" t="s">
        <v>1909</v>
      </c>
    </row>
    <row r="21" spans="1:5">
      <c r="A21" s="31"/>
      <c r="B21" s="943" t="s">
        <v>278</v>
      </c>
      <c r="C21" s="944"/>
      <c r="D21" s="943" t="s">
        <v>232</v>
      </c>
      <c r="E21" s="944"/>
    </row>
    <row r="22" spans="1:5" ht="90">
      <c r="A22" s="56" t="s">
        <v>171</v>
      </c>
      <c r="B22" s="33" t="s">
        <v>234</v>
      </c>
      <c r="C22" s="755" t="s">
        <v>2036</v>
      </c>
      <c r="D22" s="33" t="s">
        <v>234</v>
      </c>
      <c r="E22" s="755" t="s">
        <v>2036</v>
      </c>
    </row>
    <row r="23" spans="1:5" s="24" customFormat="1" ht="15">
      <c r="A23" s="35" t="s">
        <v>19</v>
      </c>
      <c r="B23" s="35">
        <v>15337429</v>
      </c>
      <c r="C23" s="924"/>
      <c r="D23" s="35">
        <v>15402965</v>
      </c>
      <c r="E23" s="924"/>
    </row>
    <row r="24" spans="1:5">
      <c r="A24" s="34" t="s">
        <v>307</v>
      </c>
      <c r="B24" s="15">
        <v>0</v>
      </c>
      <c r="C24" s="925"/>
      <c r="D24" s="15">
        <v>0</v>
      </c>
      <c r="E24" s="925"/>
    </row>
    <row r="25" spans="1:5">
      <c r="A25" s="34" t="s">
        <v>309</v>
      </c>
      <c r="B25" s="15">
        <v>3.11</v>
      </c>
      <c r="C25" s="925"/>
      <c r="D25" s="15">
        <v>3.11</v>
      </c>
      <c r="E25" s="925"/>
    </row>
    <row r="26" spans="1:5">
      <c r="A26" s="34" t="s">
        <v>310</v>
      </c>
      <c r="B26" s="15">
        <v>3.16</v>
      </c>
      <c r="C26" s="925"/>
      <c r="D26" s="15">
        <v>3.16</v>
      </c>
      <c r="E26" s="925"/>
    </row>
    <row r="27" spans="1:5">
      <c r="A27" s="34" t="s">
        <v>311</v>
      </c>
      <c r="B27" s="15">
        <v>3.11</v>
      </c>
      <c r="C27" s="925"/>
      <c r="D27" s="18" t="s">
        <v>2299</v>
      </c>
      <c r="E27" s="925"/>
    </row>
    <row r="28" spans="1:5">
      <c r="A28" s="34" t="s">
        <v>312</v>
      </c>
      <c r="B28" s="34">
        <v>0</v>
      </c>
      <c r="C28" s="925"/>
      <c r="D28" s="34">
        <v>0</v>
      </c>
      <c r="E28" s="925"/>
    </row>
    <row r="29" spans="1:5">
      <c r="A29" s="34" t="s">
        <v>313</v>
      </c>
      <c r="B29" s="34">
        <v>25</v>
      </c>
      <c r="C29" s="925"/>
      <c r="D29" s="34">
        <v>24</v>
      </c>
      <c r="E29" s="925"/>
    </row>
    <row r="30" spans="1:5">
      <c r="A30" s="34" t="s">
        <v>326</v>
      </c>
      <c r="B30" s="15">
        <v>3.14</v>
      </c>
      <c r="C30" s="925"/>
      <c r="D30" s="18">
        <v>3.14</v>
      </c>
      <c r="E30" s="925"/>
    </row>
    <row r="31" spans="1:5">
      <c r="A31" s="34" t="s">
        <v>314</v>
      </c>
      <c r="B31" s="34">
        <v>168</v>
      </c>
      <c r="C31" s="926"/>
      <c r="D31" s="34">
        <v>163</v>
      </c>
      <c r="E31" s="926"/>
    </row>
  </sheetData>
  <sheetProtection password="B2DF" sheet="1" objects="1" scenarios="1"/>
  <protectedRanges>
    <protectedRange sqref="C9:C17 E9:E17 E23:E31 C23:C31"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K9" sqref="K9:K44"/>
      <selection pane="topRight" activeCell="J24" sqref="J24"/>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941" t="s">
        <v>2279</v>
      </c>
      <c r="B1" s="929"/>
      <c r="C1" s="929"/>
      <c r="D1" s="929"/>
      <c r="E1" s="929"/>
      <c r="F1" s="929"/>
      <c r="G1" s="929"/>
    </row>
    <row r="3" spans="1:10" ht="18">
      <c r="A3" s="936" t="s">
        <v>344</v>
      </c>
      <c r="B3" s="936"/>
      <c r="C3" s="936"/>
      <c r="D3" s="936"/>
      <c r="E3" s="936"/>
      <c r="F3" s="675"/>
      <c r="G3" s="675"/>
      <c r="H3" s="675"/>
      <c r="I3" s="675"/>
      <c r="J3" s="675"/>
    </row>
    <row r="4" spans="1:10" ht="15.75">
      <c r="A4" s="36" t="s">
        <v>2280</v>
      </c>
      <c r="B4" s="36"/>
      <c r="C4" s="36"/>
      <c r="D4" s="36"/>
      <c r="E4" s="36"/>
      <c r="F4" s="36"/>
      <c r="G4" s="36"/>
      <c r="H4" s="36"/>
      <c r="I4" s="36"/>
      <c r="J4" s="36"/>
    </row>
    <row r="5" spans="1:10" ht="15">
      <c r="A5" s="675"/>
      <c r="B5" s="675"/>
      <c r="C5" s="675"/>
      <c r="D5" s="675"/>
      <c r="E5" s="675"/>
      <c r="F5" s="675"/>
      <c r="G5" s="675"/>
      <c r="H5" s="675"/>
      <c r="I5" s="675"/>
      <c r="J5" s="675"/>
    </row>
    <row r="6" spans="1:10" ht="15">
      <c r="A6" s="675"/>
      <c r="B6" s="675"/>
      <c r="C6" s="675"/>
      <c r="D6" s="675"/>
      <c r="E6" s="675"/>
      <c r="F6" s="675"/>
      <c r="G6" s="675"/>
      <c r="H6" s="675"/>
      <c r="I6" s="675"/>
      <c r="J6" s="675"/>
    </row>
    <row r="7" spans="1:10">
      <c r="A7" s="31"/>
      <c r="B7" s="943" t="s">
        <v>231</v>
      </c>
      <c r="C7" s="944"/>
      <c r="D7" s="943" t="s">
        <v>7</v>
      </c>
      <c r="E7" s="944"/>
    </row>
    <row r="8" spans="1:10" ht="90">
      <c r="A8" s="56" t="s">
        <v>171</v>
      </c>
      <c r="B8" s="33" t="s">
        <v>234</v>
      </c>
      <c r="C8" s="755" t="s">
        <v>2036</v>
      </c>
      <c r="D8" s="33" t="s">
        <v>234</v>
      </c>
      <c r="E8" s="755" t="s">
        <v>2036</v>
      </c>
    </row>
    <row r="9" spans="1:10">
      <c r="A9" s="34" t="s">
        <v>235</v>
      </c>
      <c r="B9" s="34">
        <v>2</v>
      </c>
      <c r="C9" s="924"/>
      <c r="D9" s="34">
        <v>1</v>
      </c>
      <c r="E9" s="924"/>
    </row>
    <row r="10" spans="1:10" s="24" customFormat="1" ht="15">
      <c r="A10" s="35" t="s">
        <v>52</v>
      </c>
      <c r="B10" s="35">
        <v>70</v>
      </c>
      <c r="C10" s="925"/>
      <c r="D10" s="35">
        <v>20</v>
      </c>
      <c r="E10" s="925"/>
    </row>
    <row r="11" spans="1:10">
      <c r="A11" s="34" t="s">
        <v>236</v>
      </c>
      <c r="B11" s="34">
        <v>4</v>
      </c>
      <c r="C11" s="925"/>
      <c r="D11" s="34">
        <v>0</v>
      </c>
      <c r="E11" s="925"/>
    </row>
    <row r="12" spans="1:10">
      <c r="A12" s="34" t="s">
        <v>19</v>
      </c>
      <c r="B12" s="34">
        <v>0</v>
      </c>
      <c r="C12" s="925"/>
      <c r="D12" s="34">
        <v>0</v>
      </c>
      <c r="E12" s="925"/>
    </row>
    <row r="13" spans="1:10">
      <c r="A13" s="34" t="s">
        <v>55</v>
      </c>
      <c r="B13" s="34">
        <v>0</v>
      </c>
      <c r="C13" s="925"/>
      <c r="D13" s="34">
        <v>0</v>
      </c>
      <c r="E13" s="925"/>
    </row>
    <row r="14" spans="1:10">
      <c r="A14" s="34" t="s">
        <v>237</v>
      </c>
      <c r="B14" s="34"/>
      <c r="C14" s="925"/>
      <c r="D14" s="34"/>
      <c r="E14" s="925"/>
    </row>
    <row r="15" spans="1:10">
      <c r="A15" s="34" t="s">
        <v>238</v>
      </c>
      <c r="B15" s="18"/>
      <c r="C15" s="925"/>
      <c r="D15" s="18"/>
      <c r="E15" s="925"/>
    </row>
    <row r="16" spans="1:10">
      <c r="A16" s="34" t="s">
        <v>241</v>
      </c>
      <c r="B16" s="34"/>
      <c r="C16" s="925"/>
      <c r="D16" s="34"/>
      <c r="E16" s="925"/>
    </row>
    <row r="17" spans="1:5">
      <c r="A17" s="34" t="s">
        <v>242</v>
      </c>
      <c r="B17" s="34"/>
      <c r="C17" s="925"/>
      <c r="D17" s="34"/>
      <c r="E17" s="925"/>
    </row>
    <row r="18" spans="1:5">
      <c r="A18" s="34" t="s">
        <v>243</v>
      </c>
      <c r="B18" s="34">
        <v>0</v>
      </c>
      <c r="C18" s="925"/>
      <c r="D18" s="34">
        <v>0</v>
      </c>
      <c r="E18" s="925"/>
    </row>
    <row r="19" spans="1:5">
      <c r="A19" s="34" t="s">
        <v>244</v>
      </c>
      <c r="B19" s="34">
        <v>3</v>
      </c>
      <c r="C19" s="925"/>
      <c r="D19" s="34">
        <v>3</v>
      </c>
      <c r="E19" s="925"/>
    </row>
    <row r="20" spans="1:5">
      <c r="A20" s="34" t="s">
        <v>245</v>
      </c>
      <c r="B20" s="34">
        <v>15</v>
      </c>
      <c r="C20" s="926"/>
      <c r="D20" s="34">
        <v>15</v>
      </c>
      <c r="E20" s="926"/>
    </row>
  </sheetData>
  <sheetProtection algorithmName="SHA-512" hashValue="LSdmV9HJyTVabAZicRslQq9aSDCbvFotY/XrA9WBn+K9YA741AoLppUOZa5JhesFdnMZ7d1tUsw54syxNOLDwg==" saltValue="hYP8/H6/y4XtRc1DemScSg==" spinCount="100000" sheet="1" objects="1" scenarios="1"/>
  <protectedRanges>
    <protectedRange sqref="E9" name="Range2" securityDescriptor="O:WDG:WDD:(A;;CC;;;S-1-5-21-606747145-117609710-839522115-38291)"/>
    <protectedRange sqref="C9" name="Range1" securityDescriptor="O:WDG:WDD:(A;;CC;;;S-1-5-21-606747145-117609710-839522115-38291)"/>
  </protectedRanges>
  <mergeCells count="6">
    <mergeCell ref="A1:G1"/>
    <mergeCell ref="A3:E3"/>
    <mergeCell ref="B7:C7"/>
    <mergeCell ref="D7:E7"/>
    <mergeCell ref="C9:C20"/>
    <mergeCell ref="E9:E20"/>
  </mergeCells>
  <phoneticPr fontId="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2"/>
  <sheetViews>
    <sheetView topLeftCell="Q25" zoomScale="85" zoomScaleNormal="85" workbookViewId="0">
      <selection activeCell="W51" sqref="W51"/>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16384" width="9.140625" style="107"/>
  </cols>
  <sheetData>
    <row r="1" spans="1:41" s="29" customFormat="1" ht="18">
      <c r="A1" s="929" t="s">
        <v>2281</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2282</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2275</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78"/>
      <c r="B4" s="678"/>
      <c r="C4" s="678"/>
      <c r="D4" s="678"/>
      <c r="E4" s="678"/>
      <c r="F4" s="678"/>
      <c r="G4" s="678"/>
      <c r="H4" s="678"/>
      <c r="I4" s="678"/>
      <c r="J4" s="675"/>
      <c r="K4" s="675"/>
      <c r="L4" s="675"/>
      <c r="M4" s="675"/>
      <c r="N4" s="675"/>
      <c r="O4" s="675"/>
      <c r="P4" s="675"/>
      <c r="Q4" s="675"/>
      <c r="R4" s="675"/>
      <c r="S4" s="675"/>
      <c r="T4" s="675"/>
      <c r="U4" s="1"/>
      <c r="V4" s="1"/>
      <c r="W4" s="1"/>
      <c r="X4" s="1"/>
      <c r="Y4" s="1"/>
      <c r="Z4" s="1"/>
      <c r="AA4" s="1"/>
      <c r="AB4" s="1"/>
      <c r="AC4" s="1"/>
      <c r="AD4" s="1"/>
      <c r="AE4" s="1"/>
      <c r="AF4" s="1"/>
      <c r="AG4" s="1"/>
      <c r="AH4" s="1"/>
      <c r="AI4" s="1"/>
      <c r="AJ4" s="1"/>
      <c r="AK4" s="1"/>
      <c r="AL4" s="1"/>
      <c r="AM4" s="1"/>
      <c r="AN4" s="1"/>
      <c r="AO4" s="1"/>
    </row>
    <row r="5" spans="1:41" s="77" customFormat="1" ht="15">
      <c r="A5" s="930" t="s">
        <v>2200</v>
      </c>
      <c r="B5" s="930"/>
      <c r="C5" s="930"/>
      <c r="D5" s="930"/>
      <c r="E5" s="930"/>
      <c r="F5" s="930"/>
      <c r="G5" s="930"/>
      <c r="H5" s="930"/>
      <c r="I5" s="930"/>
      <c r="J5" s="930"/>
      <c r="K5" s="930" t="s">
        <v>2195</v>
      </c>
      <c r="L5" s="930"/>
      <c r="M5" s="930"/>
      <c r="N5" s="930"/>
      <c r="O5" s="930"/>
      <c r="P5" s="930"/>
      <c r="Q5" s="930"/>
      <c r="R5" s="930"/>
      <c r="S5" s="930"/>
      <c r="T5" s="930"/>
      <c r="U5" s="930" t="s">
        <v>2283</v>
      </c>
      <c r="V5" s="930"/>
      <c r="W5" s="930"/>
      <c r="X5" s="930"/>
      <c r="Y5" s="930"/>
      <c r="Z5" s="930"/>
      <c r="AA5" s="930"/>
      <c r="AB5" s="930"/>
      <c r="AC5" s="930"/>
      <c r="AD5" s="75"/>
      <c r="AE5" s="930" t="s">
        <v>2284</v>
      </c>
      <c r="AF5" s="930"/>
      <c r="AG5" s="930"/>
      <c r="AH5" s="930"/>
      <c r="AI5" s="930"/>
      <c r="AJ5" s="930"/>
      <c r="AK5" s="930"/>
      <c r="AL5" s="930"/>
      <c r="AM5" s="930"/>
      <c r="AN5" s="930"/>
      <c r="AO5" s="930"/>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1005" t="s">
        <v>2285</v>
      </c>
      <c r="B8" s="1006"/>
      <c r="C8" s="1006"/>
      <c r="D8" s="1006"/>
      <c r="E8" s="1006"/>
      <c r="F8" s="1006"/>
      <c r="G8" s="1006"/>
      <c r="H8" s="1007"/>
      <c r="J8" s="80"/>
      <c r="K8" s="1005" t="s">
        <v>2286</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2.25" thickBot="1">
      <c r="A9" s="972" t="s">
        <v>428</v>
      </c>
      <c r="B9" s="973"/>
      <c r="C9" s="973"/>
      <c r="D9" s="974"/>
      <c r="E9" s="975" t="s">
        <v>429</v>
      </c>
      <c r="F9" s="976"/>
      <c r="G9" s="973"/>
      <c r="H9" s="977"/>
      <c r="I9" s="83" t="s">
        <v>2707</v>
      </c>
      <c r="J9" s="80"/>
      <c r="K9" s="978" t="s">
        <v>428</v>
      </c>
      <c r="L9" s="958"/>
      <c r="M9" s="958"/>
      <c r="N9" s="979"/>
      <c r="O9" s="956" t="s">
        <v>429</v>
      </c>
      <c r="P9" s="957"/>
      <c r="Q9" s="958"/>
      <c r="R9" s="959"/>
      <c r="S9" s="83" t="s">
        <v>2704</v>
      </c>
      <c r="T9" s="80"/>
      <c r="U9" s="978" t="s">
        <v>428</v>
      </c>
      <c r="V9" s="958"/>
      <c r="W9" s="958"/>
      <c r="X9" s="979"/>
      <c r="Y9" s="956" t="s">
        <v>429</v>
      </c>
      <c r="Z9" s="957"/>
      <c r="AA9" s="958"/>
      <c r="AB9" s="959"/>
      <c r="AC9" s="83" t="s">
        <v>2705</v>
      </c>
      <c r="AD9" s="80"/>
      <c r="AE9" s="978" t="s">
        <v>428</v>
      </c>
      <c r="AF9" s="958"/>
      <c r="AG9" s="958"/>
      <c r="AH9" s="979"/>
      <c r="AI9" s="979"/>
      <c r="AJ9" s="956" t="s">
        <v>432</v>
      </c>
      <c r="AK9" s="957"/>
      <c r="AL9" s="958"/>
      <c r="AM9" s="958"/>
      <c r="AN9" s="959"/>
      <c r="AO9" s="83" t="s">
        <v>2704</v>
      </c>
    </row>
    <row r="10" spans="1:41" s="82" customFormat="1" ht="63.75" thickBot="1">
      <c r="A10" s="684" t="s">
        <v>2287</v>
      </c>
      <c r="B10" s="90" t="s">
        <v>304</v>
      </c>
      <c r="C10" s="90" t="s">
        <v>434</v>
      </c>
      <c r="D10" s="90" t="s">
        <v>435</v>
      </c>
      <c r="E10" s="91" t="s">
        <v>436</v>
      </c>
      <c r="F10" s="90" t="s">
        <v>304</v>
      </c>
      <c r="G10" s="90" t="s">
        <v>434</v>
      </c>
      <c r="H10" s="92" t="s">
        <v>437</v>
      </c>
      <c r="I10" s="706" t="s">
        <v>2036</v>
      </c>
      <c r="J10" s="80"/>
      <c r="K10" s="684" t="s">
        <v>433</v>
      </c>
      <c r="L10" s="90" t="s">
        <v>304</v>
      </c>
      <c r="M10" s="90" t="s">
        <v>434</v>
      </c>
      <c r="N10" s="90" t="s">
        <v>2288</v>
      </c>
      <c r="O10" s="91" t="s">
        <v>436</v>
      </c>
      <c r="P10" s="90" t="s">
        <v>304</v>
      </c>
      <c r="Q10" s="90" t="s">
        <v>434</v>
      </c>
      <c r="R10" s="92" t="s">
        <v>437</v>
      </c>
      <c r="S10" s="706" t="s">
        <v>2036</v>
      </c>
      <c r="T10" s="80"/>
      <c r="U10" s="701" t="s">
        <v>436</v>
      </c>
      <c r="V10" s="702" t="s">
        <v>304</v>
      </c>
      <c r="W10" s="702" t="s">
        <v>2289</v>
      </c>
      <c r="X10" s="703" t="s">
        <v>437</v>
      </c>
      <c r="Y10" s="704" t="s">
        <v>436</v>
      </c>
      <c r="Z10" s="702" t="s">
        <v>304</v>
      </c>
      <c r="AA10" s="702" t="s">
        <v>440</v>
      </c>
      <c r="AB10" s="705" t="s">
        <v>437</v>
      </c>
      <c r="AC10" s="706" t="s">
        <v>2036</v>
      </c>
      <c r="AD10" s="80"/>
      <c r="AE10" s="707" t="s">
        <v>441</v>
      </c>
      <c r="AF10" s="702" t="s">
        <v>2290</v>
      </c>
      <c r="AG10" s="702" t="s">
        <v>304</v>
      </c>
      <c r="AH10" s="703" t="s">
        <v>341</v>
      </c>
      <c r="AI10" s="702" t="s">
        <v>2291</v>
      </c>
      <c r="AJ10" s="708" t="s">
        <v>444</v>
      </c>
      <c r="AK10" s="702" t="s">
        <v>442</v>
      </c>
      <c r="AL10" s="702" t="s">
        <v>304</v>
      </c>
      <c r="AM10" s="702" t="s">
        <v>341</v>
      </c>
      <c r="AN10" s="709" t="s">
        <v>446</v>
      </c>
      <c r="AO10" s="706" t="s">
        <v>2036</v>
      </c>
    </row>
    <row r="11" spans="1:41" s="82" customFormat="1" ht="15.75">
      <c r="A11" s="542">
        <v>5</v>
      </c>
      <c r="B11" s="710">
        <v>125</v>
      </c>
      <c r="C11" s="710">
        <v>2</v>
      </c>
      <c r="D11" s="710">
        <v>2</v>
      </c>
      <c r="E11" s="711"/>
      <c r="F11" s="710"/>
      <c r="G11" s="710"/>
      <c r="H11" s="712"/>
      <c r="I11" s="998"/>
      <c r="J11" s="80"/>
      <c r="K11" s="542">
        <v>9</v>
      </c>
      <c r="L11" s="710">
        <v>121</v>
      </c>
      <c r="M11" s="710">
        <v>2</v>
      </c>
      <c r="N11" s="710">
        <v>2</v>
      </c>
      <c r="O11" s="711"/>
      <c r="P11" s="710"/>
      <c r="Q11" s="710"/>
      <c r="R11" s="712"/>
      <c r="S11" s="998"/>
      <c r="T11" s="80"/>
      <c r="U11" s="542">
        <v>9</v>
      </c>
      <c r="V11" s="710">
        <v>121</v>
      </c>
      <c r="W11" s="710">
        <v>2</v>
      </c>
      <c r="X11" s="710">
        <v>2</v>
      </c>
      <c r="Y11" s="711"/>
      <c r="Z11" s="710"/>
      <c r="AA11" s="710"/>
      <c r="AB11" s="712"/>
      <c r="AC11" s="998"/>
      <c r="AD11" s="80"/>
      <c r="AE11" s="857" t="s">
        <v>2725</v>
      </c>
      <c r="AF11" s="685">
        <v>18</v>
      </c>
      <c r="AG11" s="756">
        <v>121</v>
      </c>
      <c r="AH11" s="685">
        <v>1</v>
      </c>
      <c r="AI11" s="686">
        <v>1</v>
      </c>
      <c r="AJ11" s="129"/>
      <c r="AK11" s="685"/>
      <c r="AL11" s="685"/>
      <c r="AM11" s="685"/>
      <c r="AN11" s="688"/>
      <c r="AO11" s="998"/>
    </row>
    <row r="12" spans="1:41" s="82" customFormat="1" ht="15.75">
      <c r="A12" s="542">
        <v>4</v>
      </c>
      <c r="B12" s="710">
        <v>126</v>
      </c>
      <c r="C12" s="710">
        <v>2</v>
      </c>
      <c r="D12" s="710">
        <v>2</v>
      </c>
      <c r="E12" s="711"/>
      <c r="F12" s="710"/>
      <c r="G12" s="710"/>
      <c r="H12" s="712"/>
      <c r="I12" s="960"/>
      <c r="J12" s="80"/>
      <c r="K12" s="542">
        <v>8</v>
      </c>
      <c r="L12" s="710">
        <v>122</v>
      </c>
      <c r="M12" s="710">
        <v>2</v>
      </c>
      <c r="N12" s="710">
        <v>2</v>
      </c>
      <c r="O12" s="711"/>
      <c r="P12" s="710"/>
      <c r="Q12" s="710"/>
      <c r="R12" s="712"/>
      <c r="S12" s="960"/>
      <c r="T12" s="80"/>
      <c r="U12" s="542">
        <v>8</v>
      </c>
      <c r="V12" s="710">
        <v>122</v>
      </c>
      <c r="W12" s="710">
        <v>2</v>
      </c>
      <c r="X12" s="710">
        <v>2</v>
      </c>
      <c r="Y12" s="711"/>
      <c r="Z12" s="710"/>
      <c r="AA12" s="710"/>
      <c r="AB12" s="712"/>
      <c r="AC12" s="960"/>
      <c r="AD12" s="80"/>
      <c r="AE12" s="857" t="s">
        <v>2724</v>
      </c>
      <c r="AF12" s="763">
        <v>17</v>
      </c>
      <c r="AG12" s="756">
        <v>121</v>
      </c>
      <c r="AH12" s="763">
        <v>1</v>
      </c>
      <c r="AI12" s="764">
        <v>1</v>
      </c>
      <c r="AJ12" s="129"/>
      <c r="AK12" s="763"/>
      <c r="AL12" s="763"/>
      <c r="AM12" s="763"/>
      <c r="AN12" s="765"/>
      <c r="AO12" s="960"/>
    </row>
    <row r="13" spans="1:41" s="82" customFormat="1" ht="15.75">
      <c r="A13" s="542">
        <v>3</v>
      </c>
      <c r="B13" s="710">
        <v>127</v>
      </c>
      <c r="C13" s="710">
        <v>2</v>
      </c>
      <c r="D13" s="710">
        <v>2</v>
      </c>
      <c r="E13" s="711"/>
      <c r="F13" s="710"/>
      <c r="G13" s="710"/>
      <c r="H13" s="712"/>
      <c r="I13" s="960"/>
      <c r="J13" s="80"/>
      <c r="K13" s="542">
        <v>7</v>
      </c>
      <c r="L13" s="710">
        <v>123</v>
      </c>
      <c r="M13" s="710">
        <v>2</v>
      </c>
      <c r="N13" s="710">
        <v>2</v>
      </c>
      <c r="O13" s="711"/>
      <c r="P13" s="710"/>
      <c r="Q13" s="710"/>
      <c r="R13" s="712"/>
      <c r="S13" s="960"/>
      <c r="T13" s="80"/>
      <c r="U13" s="542">
        <v>7</v>
      </c>
      <c r="V13" s="710">
        <v>123</v>
      </c>
      <c r="W13" s="710">
        <v>2</v>
      </c>
      <c r="X13" s="710">
        <v>2</v>
      </c>
      <c r="Y13" s="711"/>
      <c r="Z13" s="710"/>
      <c r="AA13" s="710"/>
      <c r="AB13" s="712"/>
      <c r="AC13" s="960"/>
      <c r="AD13" s="80"/>
      <c r="AE13" s="857" t="s">
        <v>2723</v>
      </c>
      <c r="AF13" s="853">
        <v>16</v>
      </c>
      <c r="AG13" s="756">
        <v>122</v>
      </c>
      <c r="AH13" s="767">
        <v>1</v>
      </c>
      <c r="AI13" s="770">
        <v>1</v>
      </c>
      <c r="AJ13" s="129"/>
      <c r="AK13" s="763"/>
      <c r="AL13" s="763"/>
      <c r="AM13" s="763"/>
      <c r="AN13" s="765"/>
      <c r="AO13" s="960"/>
    </row>
    <row r="14" spans="1:41" s="82" customFormat="1" ht="15.75">
      <c r="A14" s="542">
        <v>2</v>
      </c>
      <c r="B14" s="710">
        <v>128</v>
      </c>
      <c r="C14" s="710">
        <v>2</v>
      </c>
      <c r="D14" s="710">
        <v>2</v>
      </c>
      <c r="E14" s="711"/>
      <c r="F14" s="710"/>
      <c r="G14" s="710"/>
      <c r="H14" s="712"/>
      <c r="I14" s="960"/>
      <c r="J14" s="80"/>
      <c r="K14" s="542">
        <v>6</v>
      </c>
      <c r="L14" s="710">
        <v>124</v>
      </c>
      <c r="M14" s="710">
        <v>2</v>
      </c>
      <c r="N14" s="710">
        <v>2</v>
      </c>
      <c r="O14" s="711"/>
      <c r="P14" s="710"/>
      <c r="Q14" s="710"/>
      <c r="R14" s="712"/>
      <c r="S14" s="960"/>
      <c r="T14" s="80"/>
      <c r="U14" s="542">
        <v>6</v>
      </c>
      <c r="V14" s="710">
        <v>124</v>
      </c>
      <c r="W14" s="710">
        <v>2</v>
      </c>
      <c r="X14" s="710">
        <v>2</v>
      </c>
      <c r="Y14" s="711"/>
      <c r="Z14" s="710"/>
      <c r="AA14" s="710"/>
      <c r="AB14" s="712"/>
      <c r="AC14" s="960"/>
      <c r="AD14" s="80"/>
      <c r="AE14" s="857" t="s">
        <v>2722</v>
      </c>
      <c r="AF14" s="853">
        <v>15</v>
      </c>
      <c r="AG14" s="756">
        <v>122</v>
      </c>
      <c r="AH14" s="767">
        <v>1</v>
      </c>
      <c r="AI14" s="770">
        <v>1</v>
      </c>
      <c r="AJ14" s="129"/>
      <c r="AK14" s="763"/>
      <c r="AL14" s="763"/>
      <c r="AM14" s="763"/>
      <c r="AN14" s="765"/>
      <c r="AO14" s="960"/>
    </row>
    <row r="15" spans="1:41" s="82" customFormat="1" ht="15.75">
      <c r="A15" s="542">
        <v>1</v>
      </c>
      <c r="B15" s="710">
        <v>129</v>
      </c>
      <c r="C15" s="710">
        <v>2</v>
      </c>
      <c r="D15" s="710">
        <v>2</v>
      </c>
      <c r="E15" s="711"/>
      <c r="F15" s="710"/>
      <c r="G15" s="710"/>
      <c r="H15" s="712"/>
      <c r="I15" s="960"/>
      <c r="J15" s="80"/>
      <c r="K15" s="542">
        <v>5</v>
      </c>
      <c r="L15" s="710">
        <v>125</v>
      </c>
      <c r="M15" s="710">
        <v>2</v>
      </c>
      <c r="N15" s="710">
        <v>2</v>
      </c>
      <c r="O15" s="711"/>
      <c r="P15" s="710"/>
      <c r="Q15" s="710"/>
      <c r="R15" s="712"/>
      <c r="S15" s="960"/>
      <c r="T15" s="80"/>
      <c r="U15" s="542">
        <v>5</v>
      </c>
      <c r="V15" s="710">
        <v>125</v>
      </c>
      <c r="W15" s="710">
        <v>2</v>
      </c>
      <c r="X15" s="710">
        <v>2</v>
      </c>
      <c r="Y15" s="711"/>
      <c r="Z15" s="710"/>
      <c r="AA15" s="710"/>
      <c r="AB15" s="712"/>
      <c r="AC15" s="960"/>
      <c r="AD15" s="80"/>
      <c r="AE15" s="857" t="s">
        <v>2721</v>
      </c>
      <c r="AF15" s="853">
        <v>14</v>
      </c>
      <c r="AG15" s="756">
        <v>123</v>
      </c>
      <c r="AH15" s="767">
        <v>1</v>
      </c>
      <c r="AI15" s="770">
        <v>1</v>
      </c>
      <c r="AJ15" s="129"/>
      <c r="AK15" s="763"/>
      <c r="AL15" s="763"/>
      <c r="AM15" s="763"/>
      <c r="AN15" s="765"/>
      <c r="AO15" s="960"/>
    </row>
    <row r="16" spans="1:41" s="82" customFormat="1" ht="15.75">
      <c r="A16" s="542"/>
      <c r="B16" s="690"/>
      <c r="C16" s="710"/>
      <c r="D16" s="710"/>
      <c r="E16" s="711">
        <v>1</v>
      </c>
      <c r="F16" s="710">
        <v>132</v>
      </c>
      <c r="G16" s="710">
        <v>2</v>
      </c>
      <c r="H16" s="712">
        <v>2</v>
      </c>
      <c r="I16" s="960"/>
      <c r="J16" s="80"/>
      <c r="K16" s="542">
        <v>4</v>
      </c>
      <c r="L16" s="710">
        <v>126</v>
      </c>
      <c r="M16" s="710">
        <v>2</v>
      </c>
      <c r="N16" s="710">
        <v>2</v>
      </c>
      <c r="O16" s="711"/>
      <c r="P16" s="710"/>
      <c r="Q16" s="710"/>
      <c r="R16" s="712"/>
      <c r="S16" s="960"/>
      <c r="T16" s="80"/>
      <c r="U16" s="542">
        <v>4</v>
      </c>
      <c r="V16" s="710">
        <v>126</v>
      </c>
      <c r="W16" s="710">
        <v>2</v>
      </c>
      <c r="X16" s="710">
        <v>2</v>
      </c>
      <c r="Y16" s="711"/>
      <c r="Z16" s="710"/>
      <c r="AA16" s="710"/>
      <c r="AB16" s="712"/>
      <c r="AC16" s="960"/>
      <c r="AD16" s="80"/>
      <c r="AE16" s="857" t="s">
        <v>2720</v>
      </c>
      <c r="AF16" s="853">
        <v>13</v>
      </c>
      <c r="AG16" s="756">
        <v>123</v>
      </c>
      <c r="AH16" s="767">
        <v>1</v>
      </c>
      <c r="AI16" s="770">
        <v>1</v>
      </c>
      <c r="AJ16" s="129"/>
      <c r="AK16" s="685"/>
      <c r="AL16" s="685"/>
      <c r="AM16" s="685"/>
      <c r="AN16" s="688"/>
      <c r="AO16" s="960"/>
    </row>
    <row r="17" spans="1:41" s="82" customFormat="1" ht="15.75">
      <c r="A17" s="542"/>
      <c r="B17" s="710"/>
      <c r="C17" s="710"/>
      <c r="D17" s="710"/>
      <c r="E17" s="711">
        <v>2</v>
      </c>
      <c r="F17" s="710">
        <v>133</v>
      </c>
      <c r="G17" s="710">
        <v>2</v>
      </c>
      <c r="H17" s="712">
        <v>2</v>
      </c>
      <c r="I17" s="960"/>
      <c r="J17" s="80"/>
      <c r="K17" s="542">
        <v>3</v>
      </c>
      <c r="L17" s="710">
        <v>127</v>
      </c>
      <c r="M17" s="710">
        <v>2</v>
      </c>
      <c r="N17" s="710">
        <v>2</v>
      </c>
      <c r="O17" s="711"/>
      <c r="P17" s="710"/>
      <c r="Q17" s="710"/>
      <c r="R17" s="712"/>
      <c r="S17" s="960"/>
      <c r="T17" s="80"/>
      <c r="U17" s="542">
        <v>3</v>
      </c>
      <c r="V17" s="710">
        <v>127</v>
      </c>
      <c r="W17" s="710">
        <v>2</v>
      </c>
      <c r="X17" s="710">
        <v>2</v>
      </c>
      <c r="Y17" s="711"/>
      <c r="Z17" s="710"/>
      <c r="AA17" s="710"/>
      <c r="AB17" s="712"/>
      <c r="AC17" s="960"/>
      <c r="AD17" s="80"/>
      <c r="AE17" s="857" t="s">
        <v>2719</v>
      </c>
      <c r="AF17" s="853">
        <v>12</v>
      </c>
      <c r="AG17" s="756">
        <v>124</v>
      </c>
      <c r="AH17" s="767">
        <v>1</v>
      </c>
      <c r="AI17" s="770">
        <v>1</v>
      </c>
      <c r="AJ17" s="129"/>
      <c r="AK17" s="685"/>
      <c r="AL17" s="685"/>
      <c r="AM17" s="685"/>
      <c r="AN17" s="688"/>
      <c r="AO17" s="960"/>
    </row>
    <row r="18" spans="1:41" s="82" customFormat="1" ht="15.75">
      <c r="A18" s="542"/>
      <c r="B18" s="690"/>
      <c r="C18" s="710"/>
      <c r="D18" s="710"/>
      <c r="E18" s="711">
        <v>3</v>
      </c>
      <c r="F18" s="710">
        <v>134</v>
      </c>
      <c r="G18" s="710">
        <v>2</v>
      </c>
      <c r="H18" s="712">
        <v>2</v>
      </c>
      <c r="I18" s="960"/>
      <c r="J18" s="80"/>
      <c r="K18" s="542">
        <v>2</v>
      </c>
      <c r="L18" s="710">
        <v>128</v>
      </c>
      <c r="M18" s="710">
        <v>2</v>
      </c>
      <c r="N18" s="710">
        <v>2</v>
      </c>
      <c r="O18" s="711"/>
      <c r="P18" s="710"/>
      <c r="Q18" s="710"/>
      <c r="R18" s="712"/>
      <c r="S18" s="960"/>
      <c r="T18" s="80"/>
      <c r="U18" s="542">
        <v>2</v>
      </c>
      <c r="V18" s="710">
        <v>128</v>
      </c>
      <c r="W18" s="710">
        <v>2</v>
      </c>
      <c r="X18" s="710">
        <v>2</v>
      </c>
      <c r="Y18" s="711"/>
      <c r="Z18" s="710"/>
      <c r="AA18" s="710"/>
      <c r="AB18" s="712"/>
      <c r="AC18" s="960"/>
      <c r="AD18" s="80"/>
      <c r="AE18" s="857" t="s">
        <v>2718</v>
      </c>
      <c r="AF18" s="853">
        <v>11</v>
      </c>
      <c r="AG18" s="756">
        <v>124</v>
      </c>
      <c r="AH18" s="767">
        <v>1</v>
      </c>
      <c r="AI18" s="770">
        <v>1</v>
      </c>
      <c r="AJ18" s="129"/>
      <c r="AK18" s="685"/>
      <c r="AL18" s="685"/>
      <c r="AM18" s="685"/>
      <c r="AN18" s="688"/>
      <c r="AO18" s="960"/>
    </row>
    <row r="19" spans="1:41" s="82" customFormat="1" ht="15.75">
      <c r="A19" s="542"/>
      <c r="B19" s="543"/>
      <c r="C19" s="710"/>
      <c r="D19" s="710"/>
      <c r="E19" s="711">
        <v>4</v>
      </c>
      <c r="F19" s="710">
        <v>135</v>
      </c>
      <c r="G19" s="710">
        <v>2</v>
      </c>
      <c r="H19" s="712">
        <v>2</v>
      </c>
      <c r="I19" s="960"/>
      <c r="J19" s="80"/>
      <c r="K19" s="542">
        <v>1</v>
      </c>
      <c r="L19" s="710">
        <v>129</v>
      </c>
      <c r="M19" s="710">
        <v>2</v>
      </c>
      <c r="N19" s="710">
        <v>2</v>
      </c>
      <c r="O19" s="711"/>
      <c r="P19" s="710"/>
      <c r="Q19" s="710"/>
      <c r="R19" s="712"/>
      <c r="S19" s="960"/>
      <c r="T19" s="80"/>
      <c r="U19" s="542">
        <v>1</v>
      </c>
      <c r="V19" s="710">
        <v>129</v>
      </c>
      <c r="W19" s="710">
        <v>2</v>
      </c>
      <c r="X19" s="710">
        <v>2</v>
      </c>
      <c r="Y19" s="711"/>
      <c r="Z19" s="710"/>
      <c r="AA19" s="710"/>
      <c r="AB19" s="712"/>
      <c r="AC19" s="960"/>
      <c r="AD19" s="80"/>
      <c r="AE19" s="857" t="s">
        <v>2717</v>
      </c>
      <c r="AF19" s="853">
        <v>10</v>
      </c>
      <c r="AG19" s="756">
        <v>125</v>
      </c>
      <c r="AH19" s="767">
        <v>1</v>
      </c>
      <c r="AI19" s="770">
        <v>1</v>
      </c>
      <c r="AJ19" s="129"/>
      <c r="AK19" s="763"/>
      <c r="AL19" s="763"/>
      <c r="AM19" s="763"/>
      <c r="AN19" s="765"/>
      <c r="AO19" s="960"/>
    </row>
    <row r="20" spans="1:41" s="82" customFormat="1" thickBot="1">
      <c r="A20" s="679"/>
      <c r="B20" s="680"/>
      <c r="C20" s="680"/>
      <c r="D20" s="680"/>
      <c r="E20" s="682">
        <v>5</v>
      </c>
      <c r="F20" s="680">
        <v>136</v>
      </c>
      <c r="G20" s="680">
        <v>2</v>
      </c>
      <c r="H20" s="683">
        <v>2</v>
      </c>
      <c r="I20" s="961"/>
      <c r="J20" s="80"/>
      <c r="K20" s="542"/>
      <c r="L20" s="543"/>
      <c r="M20" s="710"/>
      <c r="N20" s="710"/>
      <c r="O20" s="711">
        <v>1</v>
      </c>
      <c r="P20" s="710">
        <v>132</v>
      </c>
      <c r="Q20" s="710">
        <v>2</v>
      </c>
      <c r="R20" s="712">
        <v>2</v>
      </c>
      <c r="S20" s="960"/>
      <c r="T20" s="80"/>
      <c r="U20" s="542"/>
      <c r="V20" s="543"/>
      <c r="W20" s="710"/>
      <c r="X20" s="710"/>
      <c r="Y20" s="711">
        <v>1</v>
      </c>
      <c r="Z20" s="710">
        <v>132</v>
      </c>
      <c r="AA20" s="710">
        <v>2</v>
      </c>
      <c r="AB20" s="712">
        <v>2</v>
      </c>
      <c r="AC20" s="960"/>
      <c r="AD20" s="80"/>
      <c r="AE20" s="857" t="s">
        <v>2716</v>
      </c>
      <c r="AF20" s="853">
        <v>9</v>
      </c>
      <c r="AG20" s="756">
        <v>125</v>
      </c>
      <c r="AH20" s="767">
        <v>1</v>
      </c>
      <c r="AI20" s="770">
        <v>1</v>
      </c>
      <c r="AJ20" s="129"/>
      <c r="AK20" s="763"/>
      <c r="AL20" s="763"/>
      <c r="AM20" s="763"/>
      <c r="AN20" s="765"/>
      <c r="AO20" s="960"/>
    </row>
    <row r="21" spans="1:41" s="82" customFormat="1" ht="15.75">
      <c r="A21" s="128"/>
      <c r="B21" s="128"/>
      <c r="C21" s="128"/>
      <c r="D21" s="128"/>
      <c r="E21" s="128"/>
      <c r="F21" s="128"/>
      <c r="G21" s="128"/>
      <c r="H21" s="128"/>
      <c r="I21" s="211"/>
      <c r="J21" s="80"/>
      <c r="K21" s="542"/>
      <c r="L21" s="543"/>
      <c r="M21" s="710"/>
      <c r="N21" s="710"/>
      <c r="O21" s="711">
        <v>2</v>
      </c>
      <c r="P21" s="710">
        <v>133</v>
      </c>
      <c r="Q21" s="710">
        <v>2</v>
      </c>
      <c r="R21" s="712">
        <v>2</v>
      </c>
      <c r="S21" s="960"/>
      <c r="T21" s="80"/>
      <c r="U21" s="542"/>
      <c r="V21" s="543"/>
      <c r="W21" s="710"/>
      <c r="X21" s="710"/>
      <c r="Y21" s="711">
        <v>2</v>
      </c>
      <c r="Z21" s="710">
        <v>133</v>
      </c>
      <c r="AA21" s="710">
        <v>2</v>
      </c>
      <c r="AB21" s="712">
        <v>2</v>
      </c>
      <c r="AC21" s="960"/>
      <c r="AD21" s="80"/>
      <c r="AE21" s="857" t="s">
        <v>2715</v>
      </c>
      <c r="AF21" s="853">
        <v>8</v>
      </c>
      <c r="AG21" s="756">
        <v>126</v>
      </c>
      <c r="AH21" s="767">
        <v>1</v>
      </c>
      <c r="AI21" s="770">
        <v>1</v>
      </c>
      <c r="AJ21" s="129"/>
      <c r="AK21" s="763"/>
      <c r="AL21" s="763"/>
      <c r="AM21" s="763"/>
      <c r="AN21" s="765"/>
      <c r="AO21" s="960"/>
    </row>
    <row r="22" spans="1:41" s="82" customFormat="1" ht="15.75">
      <c r="A22" s="128"/>
      <c r="B22" s="128"/>
      <c r="C22" s="128"/>
      <c r="D22" s="128"/>
      <c r="E22" s="128"/>
      <c r="F22" s="128"/>
      <c r="G22" s="128"/>
      <c r="H22" s="128"/>
      <c r="I22" s="211"/>
      <c r="J22" s="80"/>
      <c r="K22" s="542"/>
      <c r="L22" s="543"/>
      <c r="M22" s="710"/>
      <c r="N22" s="710"/>
      <c r="O22" s="711">
        <v>3</v>
      </c>
      <c r="P22" s="710">
        <v>134</v>
      </c>
      <c r="Q22" s="710">
        <v>2</v>
      </c>
      <c r="R22" s="712">
        <v>2</v>
      </c>
      <c r="S22" s="960"/>
      <c r="T22" s="80"/>
      <c r="U22" s="542"/>
      <c r="V22" s="543"/>
      <c r="W22" s="710"/>
      <c r="X22" s="710"/>
      <c r="Y22" s="711">
        <v>3</v>
      </c>
      <c r="Z22" s="710">
        <v>134</v>
      </c>
      <c r="AA22" s="710">
        <v>2</v>
      </c>
      <c r="AB22" s="712">
        <v>2</v>
      </c>
      <c r="AC22" s="960"/>
      <c r="AD22" s="80"/>
      <c r="AE22" s="857" t="s">
        <v>2714</v>
      </c>
      <c r="AF22" s="853">
        <v>7</v>
      </c>
      <c r="AG22" s="756">
        <v>126</v>
      </c>
      <c r="AH22" s="767">
        <v>1</v>
      </c>
      <c r="AI22" s="770">
        <v>1</v>
      </c>
      <c r="AJ22" s="129"/>
      <c r="AK22" s="763"/>
      <c r="AL22" s="763"/>
      <c r="AM22" s="763"/>
      <c r="AN22" s="765"/>
      <c r="AO22" s="960"/>
    </row>
    <row r="23" spans="1:41" s="82" customFormat="1" ht="15.75">
      <c r="A23" s="128"/>
      <c r="B23" s="128"/>
      <c r="C23" s="128"/>
      <c r="D23" s="128"/>
      <c r="E23" s="128"/>
      <c r="F23" s="128"/>
      <c r="G23" s="128"/>
      <c r="H23" s="128"/>
      <c r="I23" s="211"/>
      <c r="J23" s="80"/>
      <c r="K23" s="542"/>
      <c r="L23" s="543"/>
      <c r="M23" s="710"/>
      <c r="N23" s="710"/>
      <c r="O23" s="711">
        <v>4</v>
      </c>
      <c r="P23" s="710">
        <v>135</v>
      </c>
      <c r="Q23" s="710">
        <v>2</v>
      </c>
      <c r="R23" s="712">
        <v>2</v>
      </c>
      <c r="S23" s="960"/>
      <c r="T23" s="80"/>
      <c r="U23" s="542"/>
      <c r="V23" s="543"/>
      <c r="W23" s="710"/>
      <c r="X23" s="710"/>
      <c r="Y23" s="711">
        <v>4</v>
      </c>
      <c r="Z23" s="710">
        <v>135</v>
      </c>
      <c r="AA23" s="710">
        <v>2</v>
      </c>
      <c r="AB23" s="712">
        <v>2</v>
      </c>
      <c r="AC23" s="960"/>
      <c r="AD23" s="80"/>
      <c r="AE23" s="857" t="s">
        <v>2713</v>
      </c>
      <c r="AF23" s="853">
        <v>6</v>
      </c>
      <c r="AG23" s="756">
        <v>127</v>
      </c>
      <c r="AH23" s="767">
        <v>1</v>
      </c>
      <c r="AI23" s="770">
        <v>1</v>
      </c>
      <c r="AJ23" s="129"/>
      <c r="AK23" s="763"/>
      <c r="AL23" s="763"/>
      <c r="AM23" s="763"/>
      <c r="AN23" s="765"/>
      <c r="AO23" s="960"/>
    </row>
    <row r="24" spans="1:41" s="82" customFormat="1" ht="15.75">
      <c r="A24" s="128"/>
      <c r="B24" s="128"/>
      <c r="C24" s="128"/>
      <c r="D24" s="128"/>
      <c r="E24" s="128"/>
      <c r="F24" s="128"/>
      <c r="G24" s="128"/>
      <c r="H24" s="128"/>
      <c r="I24" s="211"/>
      <c r="J24" s="80"/>
      <c r="K24" s="542"/>
      <c r="L24" s="543"/>
      <c r="M24" s="710"/>
      <c r="N24" s="710"/>
      <c r="O24" s="711">
        <v>5</v>
      </c>
      <c r="P24" s="710">
        <v>136</v>
      </c>
      <c r="Q24" s="710">
        <v>2</v>
      </c>
      <c r="R24" s="712">
        <v>2</v>
      </c>
      <c r="S24" s="960"/>
      <c r="T24" s="80"/>
      <c r="U24" s="542"/>
      <c r="V24" s="543"/>
      <c r="W24" s="710"/>
      <c r="X24" s="710"/>
      <c r="Y24" s="711">
        <v>5</v>
      </c>
      <c r="Z24" s="710">
        <v>136</v>
      </c>
      <c r="AA24" s="710">
        <v>2</v>
      </c>
      <c r="AB24" s="712">
        <v>2</v>
      </c>
      <c r="AC24" s="960"/>
      <c r="AD24" s="80"/>
      <c r="AE24" s="857" t="s">
        <v>2712</v>
      </c>
      <c r="AF24" s="853">
        <v>5</v>
      </c>
      <c r="AG24" s="756">
        <v>127</v>
      </c>
      <c r="AH24" s="767">
        <v>1</v>
      </c>
      <c r="AI24" s="770">
        <v>1</v>
      </c>
      <c r="AJ24" s="129"/>
      <c r="AK24" s="763"/>
      <c r="AL24" s="763"/>
      <c r="AM24" s="763"/>
      <c r="AN24" s="765"/>
      <c r="AO24" s="960"/>
    </row>
    <row r="25" spans="1:41" s="82" customFormat="1" ht="15.75">
      <c r="A25" s="128"/>
      <c r="B25" s="128"/>
      <c r="C25" s="128"/>
      <c r="D25" s="128"/>
      <c r="E25" s="128"/>
      <c r="F25" s="128"/>
      <c r="G25" s="128"/>
      <c r="H25" s="128"/>
      <c r="I25" s="211"/>
      <c r="J25" s="80"/>
      <c r="K25" s="542"/>
      <c r="L25" s="543"/>
      <c r="M25" s="710"/>
      <c r="N25" s="710"/>
      <c r="O25" s="711">
        <v>6</v>
      </c>
      <c r="P25" s="710">
        <v>137</v>
      </c>
      <c r="Q25" s="710">
        <v>2</v>
      </c>
      <c r="R25" s="712">
        <v>2</v>
      </c>
      <c r="S25" s="960"/>
      <c r="T25" s="80"/>
      <c r="U25" s="542"/>
      <c r="V25" s="543"/>
      <c r="W25" s="710"/>
      <c r="X25" s="710"/>
      <c r="Y25" s="711">
        <v>6</v>
      </c>
      <c r="Z25" s="710">
        <v>137</v>
      </c>
      <c r="AA25" s="710">
        <v>2</v>
      </c>
      <c r="AB25" s="712">
        <v>2</v>
      </c>
      <c r="AC25" s="960"/>
      <c r="AD25" s="80"/>
      <c r="AE25" s="857" t="s">
        <v>2711</v>
      </c>
      <c r="AF25" s="853">
        <v>4</v>
      </c>
      <c r="AG25" s="756">
        <v>128</v>
      </c>
      <c r="AH25" s="767">
        <v>1</v>
      </c>
      <c r="AI25" s="770">
        <v>1</v>
      </c>
      <c r="AJ25" s="129"/>
      <c r="AK25" s="763"/>
      <c r="AL25" s="763"/>
      <c r="AM25" s="763"/>
      <c r="AN25" s="765"/>
      <c r="AO25" s="960"/>
    </row>
    <row r="26" spans="1:41" s="82" customFormat="1" ht="15.75">
      <c r="A26" s="128"/>
      <c r="B26" s="128"/>
      <c r="C26" s="128"/>
      <c r="D26" s="128"/>
      <c r="E26" s="128"/>
      <c r="F26" s="128"/>
      <c r="G26" s="128"/>
      <c r="H26" s="128"/>
      <c r="I26" s="211"/>
      <c r="J26" s="80"/>
      <c r="K26" s="542"/>
      <c r="L26" s="543"/>
      <c r="M26" s="710"/>
      <c r="N26" s="710"/>
      <c r="O26" s="711">
        <v>7</v>
      </c>
      <c r="P26" s="710">
        <v>138</v>
      </c>
      <c r="Q26" s="710">
        <v>2</v>
      </c>
      <c r="R26" s="712">
        <v>2</v>
      </c>
      <c r="S26" s="960"/>
      <c r="T26" s="80"/>
      <c r="U26" s="542"/>
      <c r="V26" s="543"/>
      <c r="W26" s="710"/>
      <c r="X26" s="710"/>
      <c r="Y26" s="711">
        <v>7</v>
      </c>
      <c r="Z26" s="710">
        <v>138</v>
      </c>
      <c r="AA26" s="710">
        <v>2</v>
      </c>
      <c r="AB26" s="712">
        <v>2</v>
      </c>
      <c r="AC26" s="960"/>
      <c r="AD26" s="80"/>
      <c r="AE26" s="857" t="s">
        <v>2710</v>
      </c>
      <c r="AF26" s="853">
        <v>3</v>
      </c>
      <c r="AG26" s="756">
        <v>128</v>
      </c>
      <c r="AH26" s="767">
        <v>1</v>
      </c>
      <c r="AI26" s="770">
        <v>1</v>
      </c>
      <c r="AJ26" s="129"/>
      <c r="AK26" s="763"/>
      <c r="AL26" s="763"/>
      <c r="AM26" s="763"/>
      <c r="AN26" s="765"/>
      <c r="AO26" s="960"/>
    </row>
    <row r="27" spans="1:41" s="82" customFormat="1" ht="15.75">
      <c r="A27" s="128"/>
      <c r="B27" s="128"/>
      <c r="C27" s="128"/>
      <c r="D27" s="128"/>
      <c r="E27" s="128"/>
      <c r="F27" s="128"/>
      <c r="G27" s="128"/>
      <c r="H27" s="128"/>
      <c r="I27" s="211"/>
      <c r="J27" s="80"/>
      <c r="K27" s="542"/>
      <c r="L27" s="710"/>
      <c r="M27" s="710"/>
      <c r="N27" s="710"/>
      <c r="O27" s="711">
        <v>8</v>
      </c>
      <c r="P27" s="710">
        <v>139</v>
      </c>
      <c r="Q27" s="710">
        <v>2</v>
      </c>
      <c r="R27" s="712">
        <v>2</v>
      </c>
      <c r="S27" s="960"/>
      <c r="T27" s="80"/>
      <c r="U27" s="542"/>
      <c r="V27" s="710"/>
      <c r="W27" s="710"/>
      <c r="X27" s="710"/>
      <c r="Y27" s="711">
        <v>8</v>
      </c>
      <c r="Z27" s="710">
        <v>139</v>
      </c>
      <c r="AA27" s="710">
        <v>2</v>
      </c>
      <c r="AB27" s="712">
        <v>2</v>
      </c>
      <c r="AC27" s="960"/>
      <c r="AD27" s="80"/>
      <c r="AE27" s="857" t="s">
        <v>2709</v>
      </c>
      <c r="AF27" s="853">
        <v>2</v>
      </c>
      <c r="AG27" s="756">
        <v>129</v>
      </c>
      <c r="AH27" s="767">
        <v>1</v>
      </c>
      <c r="AI27" s="770">
        <v>1</v>
      </c>
      <c r="AJ27" s="129"/>
      <c r="AK27" s="685"/>
      <c r="AL27" s="685"/>
      <c r="AM27" s="685"/>
      <c r="AN27" s="688"/>
      <c r="AO27" s="960"/>
    </row>
    <row r="28" spans="1:41" s="82" customFormat="1" thickBot="1">
      <c r="A28" s="128"/>
      <c r="B28" s="128"/>
      <c r="C28" s="128"/>
      <c r="D28" s="128"/>
      <c r="E28" s="128"/>
      <c r="F28" s="128"/>
      <c r="G28" s="128"/>
      <c r="H28" s="128"/>
      <c r="I28" s="211"/>
      <c r="J28" s="80"/>
      <c r="K28" s="759"/>
      <c r="L28" s="760"/>
      <c r="M28" s="760"/>
      <c r="N28" s="760"/>
      <c r="O28" s="761">
        <v>9</v>
      </c>
      <c r="P28" s="760">
        <v>140</v>
      </c>
      <c r="Q28" s="760">
        <v>2</v>
      </c>
      <c r="R28" s="762">
        <v>2</v>
      </c>
      <c r="S28" s="961"/>
      <c r="T28" s="80"/>
      <c r="U28" s="827"/>
      <c r="V28" s="828"/>
      <c r="W28" s="828"/>
      <c r="X28" s="828"/>
      <c r="Y28" s="829">
        <v>9</v>
      </c>
      <c r="Z28" s="828">
        <v>140</v>
      </c>
      <c r="AA28" s="828">
        <v>2</v>
      </c>
      <c r="AB28" s="830">
        <v>2</v>
      </c>
      <c r="AC28" s="961"/>
      <c r="AD28" s="80"/>
      <c r="AE28" s="857" t="s">
        <v>2708</v>
      </c>
      <c r="AF28" s="767">
        <v>1</v>
      </c>
      <c r="AG28" s="756">
        <v>129</v>
      </c>
      <c r="AH28" s="767">
        <v>1</v>
      </c>
      <c r="AI28" s="770">
        <v>1</v>
      </c>
      <c r="AJ28" s="129"/>
      <c r="AK28" s="685"/>
      <c r="AL28" s="685"/>
      <c r="AM28" s="685"/>
      <c r="AN28" s="688"/>
      <c r="AO28" s="960"/>
    </row>
    <row r="29" spans="1:41" s="82" customFormat="1">
      <c r="A29" s="128"/>
      <c r="B29" s="128"/>
      <c r="C29" s="128"/>
      <c r="D29" s="128"/>
      <c r="E29" s="128"/>
      <c r="F29" s="128"/>
      <c r="G29" s="128"/>
      <c r="H29" s="128"/>
      <c r="I29" s="211"/>
      <c r="J29" s="80"/>
      <c r="K29" s="103"/>
      <c r="L29" s="103"/>
      <c r="M29" s="103"/>
      <c r="N29" s="103"/>
      <c r="O29" s="103"/>
      <c r="P29" s="103"/>
      <c r="Q29" s="103"/>
      <c r="R29" s="103"/>
      <c r="S29" s="103"/>
      <c r="T29" s="80"/>
      <c r="U29" s="103"/>
      <c r="V29" s="103"/>
      <c r="W29" s="103"/>
      <c r="X29" s="103"/>
      <c r="Y29" s="103"/>
      <c r="Z29" s="103"/>
      <c r="AA29" s="103"/>
      <c r="AB29" s="103"/>
      <c r="AC29" s="103"/>
      <c r="AD29" s="80"/>
      <c r="AE29" s="692"/>
      <c r="AF29" s="685"/>
      <c r="AG29" s="756"/>
      <c r="AH29" s="685"/>
      <c r="AI29" s="686"/>
      <c r="AJ29" s="129" t="s">
        <v>2726</v>
      </c>
      <c r="AK29" s="685">
        <v>1</v>
      </c>
      <c r="AL29" s="685">
        <v>132</v>
      </c>
      <c r="AM29" s="685">
        <v>1</v>
      </c>
      <c r="AN29" s="688">
        <v>1</v>
      </c>
      <c r="AO29" s="960"/>
    </row>
    <row r="30" spans="1:41" s="82" customFormat="1">
      <c r="A30" s="103"/>
      <c r="B30" s="103"/>
      <c r="C30" s="103"/>
      <c r="D30" s="103"/>
      <c r="E30" s="103"/>
      <c r="F30" s="103"/>
      <c r="G30" s="103"/>
      <c r="H30" s="103"/>
      <c r="I30" s="103"/>
      <c r="J30" s="80"/>
      <c r="K30" s="103"/>
      <c r="L30" s="103"/>
      <c r="M30" s="103"/>
      <c r="N30" s="103"/>
      <c r="O30" s="103"/>
      <c r="P30" s="103"/>
      <c r="Q30" s="103"/>
      <c r="R30" s="103"/>
      <c r="S30" s="103"/>
      <c r="T30" s="80"/>
      <c r="U30" s="103"/>
      <c r="V30" s="103"/>
      <c r="W30" s="103"/>
      <c r="X30" s="103"/>
      <c r="Y30" s="103"/>
      <c r="Z30" s="103"/>
      <c r="AA30" s="103"/>
      <c r="AB30" s="103"/>
      <c r="AC30" s="103"/>
      <c r="AD30" s="80"/>
      <c r="AE30" s="692"/>
      <c r="AF30" s="685"/>
      <c r="AG30" s="756"/>
      <c r="AH30" s="685"/>
      <c r="AI30" s="686"/>
      <c r="AJ30" s="129" t="s">
        <v>2735</v>
      </c>
      <c r="AK30" s="767">
        <v>2</v>
      </c>
      <c r="AL30" s="853">
        <v>132</v>
      </c>
      <c r="AM30" s="767">
        <v>1</v>
      </c>
      <c r="AN30" s="768">
        <v>1</v>
      </c>
      <c r="AO30" s="960"/>
    </row>
    <row r="31" spans="1:41" s="82" customFormat="1">
      <c r="A31" s="103"/>
      <c r="B31" s="103"/>
      <c r="C31" s="103"/>
      <c r="D31" s="103"/>
      <c r="E31" s="103"/>
      <c r="F31" s="103"/>
      <c r="G31" s="103"/>
      <c r="H31" s="103"/>
      <c r="I31" s="103"/>
      <c r="J31" s="80"/>
      <c r="K31" s="103"/>
      <c r="L31" s="103"/>
      <c r="M31" s="103"/>
      <c r="N31" s="103"/>
      <c r="O31" s="103"/>
      <c r="P31" s="103"/>
      <c r="Q31" s="103"/>
      <c r="R31" s="103"/>
      <c r="S31" s="103"/>
      <c r="T31" s="80"/>
      <c r="U31" s="103"/>
      <c r="V31" s="103"/>
      <c r="W31" s="103"/>
      <c r="X31" s="103"/>
      <c r="Y31" s="103"/>
      <c r="Z31" s="103"/>
      <c r="AA31" s="103"/>
      <c r="AB31" s="103"/>
      <c r="AC31" s="103"/>
      <c r="AD31" s="80"/>
      <c r="AE31" s="692"/>
      <c r="AF31" s="685"/>
      <c r="AG31" s="756"/>
      <c r="AH31" s="685"/>
      <c r="AI31" s="686"/>
      <c r="AJ31" s="129" t="s">
        <v>2727</v>
      </c>
      <c r="AK31" s="853">
        <v>3</v>
      </c>
      <c r="AL31" s="685">
        <v>133</v>
      </c>
      <c r="AM31" s="767">
        <v>1</v>
      </c>
      <c r="AN31" s="768">
        <v>1</v>
      </c>
      <c r="AO31" s="960"/>
    </row>
    <row r="32" spans="1:41" s="82" customFormat="1">
      <c r="A32" s="103"/>
      <c r="B32" s="103"/>
      <c r="C32" s="103"/>
      <c r="D32" s="103"/>
      <c r="E32" s="103"/>
      <c r="F32" s="103"/>
      <c r="G32" s="103"/>
      <c r="H32" s="103"/>
      <c r="I32" s="103"/>
      <c r="J32" s="80"/>
      <c r="K32" s="103"/>
      <c r="L32" s="103"/>
      <c r="M32" s="103"/>
      <c r="N32" s="103"/>
      <c r="O32" s="103"/>
      <c r="P32" s="103"/>
      <c r="Q32" s="103"/>
      <c r="R32" s="103"/>
      <c r="S32" s="103"/>
      <c r="T32" s="80"/>
      <c r="U32" s="103"/>
      <c r="V32" s="103"/>
      <c r="W32" s="103"/>
      <c r="X32" s="103"/>
      <c r="Y32" s="103"/>
      <c r="Z32" s="103"/>
      <c r="AA32" s="103"/>
      <c r="AB32" s="103"/>
      <c r="AC32" s="103"/>
      <c r="AD32" s="80"/>
      <c r="AE32" s="692"/>
      <c r="AF32" s="685"/>
      <c r="AG32" s="756"/>
      <c r="AH32" s="685"/>
      <c r="AI32" s="686"/>
      <c r="AJ32" s="129" t="s">
        <v>2736</v>
      </c>
      <c r="AK32" s="853">
        <v>4</v>
      </c>
      <c r="AL32" s="685">
        <v>133</v>
      </c>
      <c r="AM32" s="767">
        <v>1</v>
      </c>
      <c r="AN32" s="768">
        <v>1</v>
      </c>
      <c r="AO32" s="960"/>
    </row>
    <row r="33" spans="1:41" s="82" customFormat="1">
      <c r="A33" s="103"/>
      <c r="B33" s="103"/>
      <c r="C33" s="103"/>
      <c r="D33" s="103"/>
      <c r="E33" s="103"/>
      <c r="F33" s="103"/>
      <c r="G33" s="103"/>
      <c r="H33" s="103"/>
      <c r="I33" s="103"/>
      <c r="J33" s="80"/>
      <c r="K33" s="103"/>
      <c r="L33" s="103"/>
      <c r="M33" s="103"/>
      <c r="N33" s="103"/>
      <c r="O33" s="103"/>
      <c r="P33" s="103"/>
      <c r="Q33" s="103"/>
      <c r="R33" s="103"/>
      <c r="S33" s="103"/>
      <c r="T33" s="80"/>
      <c r="U33" s="103"/>
      <c r="V33" s="103"/>
      <c r="W33" s="103"/>
      <c r="X33" s="103"/>
      <c r="Y33" s="103"/>
      <c r="Z33" s="103"/>
      <c r="AA33" s="103"/>
      <c r="AB33" s="103"/>
      <c r="AC33" s="103"/>
      <c r="AD33" s="80"/>
      <c r="AE33" s="692"/>
      <c r="AF33" s="685"/>
      <c r="AG33" s="756"/>
      <c r="AH33" s="685"/>
      <c r="AI33" s="686"/>
      <c r="AJ33" s="129" t="s">
        <v>2728</v>
      </c>
      <c r="AK33" s="853">
        <v>5</v>
      </c>
      <c r="AL33" s="685">
        <v>134</v>
      </c>
      <c r="AM33" s="767">
        <v>1</v>
      </c>
      <c r="AN33" s="768">
        <v>1</v>
      </c>
      <c r="AO33" s="960"/>
    </row>
    <row r="34" spans="1:41" s="82" customFormat="1">
      <c r="A34" s="103"/>
      <c r="B34" s="103"/>
      <c r="C34" s="103"/>
      <c r="D34" s="103"/>
      <c r="E34" s="103"/>
      <c r="F34" s="103"/>
      <c r="G34" s="103"/>
      <c r="H34" s="103"/>
      <c r="I34" s="103"/>
      <c r="J34" s="80"/>
      <c r="K34" s="103"/>
      <c r="L34" s="103"/>
      <c r="M34" s="103"/>
      <c r="N34" s="103"/>
      <c r="O34" s="103"/>
      <c r="P34" s="103"/>
      <c r="Q34" s="103"/>
      <c r="R34" s="103"/>
      <c r="S34" s="103"/>
      <c r="T34" s="80"/>
      <c r="U34" s="103"/>
      <c r="V34" s="103"/>
      <c r="W34" s="103"/>
      <c r="X34" s="103"/>
      <c r="Y34" s="103"/>
      <c r="Z34" s="103"/>
      <c r="AA34" s="103"/>
      <c r="AB34" s="103"/>
      <c r="AC34" s="103"/>
      <c r="AD34" s="80"/>
      <c r="AE34" s="692"/>
      <c r="AF34" s="685"/>
      <c r="AG34" s="756"/>
      <c r="AH34" s="685"/>
      <c r="AI34" s="686"/>
      <c r="AJ34" s="129" t="s">
        <v>2737</v>
      </c>
      <c r="AK34" s="853">
        <v>6</v>
      </c>
      <c r="AL34" s="685">
        <v>134</v>
      </c>
      <c r="AM34" s="767">
        <v>1</v>
      </c>
      <c r="AN34" s="768">
        <v>1</v>
      </c>
      <c r="AO34" s="960"/>
    </row>
    <row r="35" spans="1:41" s="82" customFormat="1">
      <c r="A35" s="103"/>
      <c r="B35" s="103"/>
      <c r="C35" s="103"/>
      <c r="D35" s="103"/>
      <c r="E35" s="103"/>
      <c r="F35" s="103"/>
      <c r="G35" s="103"/>
      <c r="H35" s="103"/>
      <c r="I35" s="103"/>
      <c r="J35" s="80"/>
      <c r="K35" s="103"/>
      <c r="L35" s="103"/>
      <c r="M35" s="103"/>
      <c r="N35" s="103"/>
      <c r="O35" s="103"/>
      <c r="P35" s="103"/>
      <c r="Q35" s="103"/>
      <c r="R35" s="103"/>
      <c r="S35" s="103"/>
      <c r="T35" s="80"/>
      <c r="U35" s="103"/>
      <c r="V35" s="103"/>
      <c r="W35" s="103"/>
      <c r="X35" s="103"/>
      <c r="Y35" s="103"/>
      <c r="Z35" s="103"/>
      <c r="AA35" s="103"/>
      <c r="AB35" s="103"/>
      <c r="AC35" s="103"/>
      <c r="AD35" s="80"/>
      <c r="AE35" s="692"/>
      <c r="AF35" s="685"/>
      <c r="AG35" s="756"/>
      <c r="AH35" s="685"/>
      <c r="AI35" s="686"/>
      <c r="AJ35" s="129" t="s">
        <v>2729</v>
      </c>
      <c r="AK35" s="853">
        <v>7</v>
      </c>
      <c r="AL35" s="685">
        <v>135</v>
      </c>
      <c r="AM35" s="767">
        <v>1</v>
      </c>
      <c r="AN35" s="768">
        <v>1</v>
      </c>
      <c r="AO35" s="960"/>
    </row>
    <row r="36" spans="1:41" s="82" customFormat="1">
      <c r="A36" s="103"/>
      <c r="B36" s="103"/>
      <c r="C36" s="103"/>
      <c r="D36" s="103"/>
      <c r="E36" s="103"/>
      <c r="F36" s="103"/>
      <c r="G36" s="103"/>
      <c r="H36" s="103"/>
      <c r="I36" s="103"/>
      <c r="J36" s="80"/>
      <c r="K36" s="103"/>
      <c r="L36" s="103"/>
      <c r="M36" s="103"/>
      <c r="N36" s="103"/>
      <c r="O36" s="103"/>
      <c r="P36" s="103"/>
      <c r="Q36" s="103"/>
      <c r="R36" s="103"/>
      <c r="S36" s="103"/>
      <c r="T36" s="80"/>
      <c r="U36" s="103"/>
      <c r="V36" s="103"/>
      <c r="W36" s="103"/>
      <c r="X36" s="103"/>
      <c r="Y36" s="103"/>
      <c r="Z36" s="103"/>
      <c r="AA36" s="103"/>
      <c r="AB36" s="103"/>
      <c r="AC36" s="103"/>
      <c r="AD36" s="80"/>
      <c r="AE36" s="692"/>
      <c r="AF36" s="685"/>
      <c r="AG36" s="756"/>
      <c r="AH36" s="685"/>
      <c r="AI36" s="686"/>
      <c r="AJ36" s="129" t="s">
        <v>2738</v>
      </c>
      <c r="AK36" s="853">
        <v>8</v>
      </c>
      <c r="AL36" s="685">
        <v>135</v>
      </c>
      <c r="AM36" s="767">
        <v>1</v>
      </c>
      <c r="AN36" s="768">
        <v>1</v>
      </c>
      <c r="AO36" s="960"/>
    </row>
    <row r="37" spans="1:41" s="82" customFormat="1">
      <c r="A37" s="103"/>
      <c r="B37" s="103"/>
      <c r="C37" s="103"/>
      <c r="D37" s="103"/>
      <c r="E37" s="103"/>
      <c r="F37" s="103"/>
      <c r="G37" s="103"/>
      <c r="H37" s="103"/>
      <c r="I37" s="103"/>
      <c r="J37" s="80"/>
      <c r="K37" s="103"/>
      <c r="L37" s="103"/>
      <c r="M37" s="103"/>
      <c r="N37" s="103"/>
      <c r="O37" s="103"/>
      <c r="P37" s="103"/>
      <c r="Q37" s="103"/>
      <c r="R37" s="103"/>
      <c r="S37" s="103"/>
      <c r="T37" s="80"/>
      <c r="U37" s="103"/>
      <c r="V37" s="103"/>
      <c r="W37" s="103"/>
      <c r="X37" s="103"/>
      <c r="Y37" s="103"/>
      <c r="Z37" s="103"/>
      <c r="AA37" s="103"/>
      <c r="AB37" s="103"/>
      <c r="AC37" s="103"/>
      <c r="AD37" s="80"/>
      <c r="AE37" s="713"/>
      <c r="AF37" s="714"/>
      <c r="AG37" s="714"/>
      <c r="AH37" s="714"/>
      <c r="AI37" s="715"/>
      <c r="AJ37" s="129" t="s">
        <v>2730</v>
      </c>
      <c r="AK37" s="853">
        <v>9</v>
      </c>
      <c r="AL37" s="685">
        <v>136</v>
      </c>
      <c r="AM37" s="767">
        <v>1</v>
      </c>
      <c r="AN37" s="768">
        <v>1</v>
      </c>
      <c r="AO37" s="960"/>
    </row>
    <row r="38" spans="1:41" s="82" customFormat="1">
      <c r="A38" s="103"/>
      <c r="B38" s="103"/>
      <c r="C38" s="103"/>
      <c r="D38" s="103"/>
      <c r="E38" s="103"/>
      <c r="F38" s="103"/>
      <c r="G38" s="103"/>
      <c r="H38" s="103"/>
      <c r="I38" s="103"/>
      <c r="J38" s="80"/>
      <c r="K38" s="103"/>
      <c r="L38" s="103"/>
      <c r="M38" s="103"/>
      <c r="N38" s="103"/>
      <c r="O38" s="103"/>
      <c r="P38" s="103"/>
      <c r="Q38" s="103"/>
      <c r="R38" s="103"/>
      <c r="S38" s="103"/>
      <c r="T38" s="80"/>
      <c r="U38" s="103"/>
      <c r="V38" s="103"/>
      <c r="W38" s="103"/>
      <c r="X38" s="103"/>
      <c r="Y38" s="103"/>
      <c r="Z38" s="103"/>
      <c r="AA38" s="103"/>
      <c r="AB38" s="103"/>
      <c r="AC38" s="103"/>
      <c r="AD38" s="80"/>
      <c r="AE38" s="713"/>
      <c r="AF38" s="714"/>
      <c r="AG38" s="714"/>
      <c r="AH38" s="714"/>
      <c r="AI38" s="715"/>
      <c r="AJ38" s="129" t="s">
        <v>2739</v>
      </c>
      <c r="AK38" s="853">
        <v>10</v>
      </c>
      <c r="AL38" s="685">
        <v>136</v>
      </c>
      <c r="AM38" s="767">
        <v>1</v>
      </c>
      <c r="AN38" s="768">
        <v>1</v>
      </c>
      <c r="AO38" s="960"/>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713"/>
      <c r="AF39" s="714"/>
      <c r="AG39" s="714"/>
      <c r="AH39" s="714"/>
      <c r="AI39" s="715"/>
      <c r="AJ39" s="129" t="s">
        <v>2731</v>
      </c>
      <c r="AK39" s="853">
        <v>11</v>
      </c>
      <c r="AL39" s="685">
        <v>137</v>
      </c>
      <c r="AM39" s="767">
        <v>1</v>
      </c>
      <c r="AN39" s="768">
        <v>1</v>
      </c>
      <c r="AO39" s="960"/>
    </row>
    <row r="40" spans="1:41" s="82" customFormat="1">
      <c r="A40" s="103"/>
      <c r="B40" s="103"/>
      <c r="C40" s="103"/>
      <c r="D40" s="103"/>
      <c r="E40" s="103"/>
      <c r="F40" s="103"/>
      <c r="G40" s="103"/>
      <c r="H40" s="103"/>
      <c r="I40" s="103"/>
      <c r="J40" s="80"/>
      <c r="K40" s="103"/>
      <c r="L40" s="103"/>
      <c r="M40" s="103"/>
      <c r="N40" s="103"/>
      <c r="O40" s="103"/>
      <c r="P40" s="103"/>
      <c r="Q40" s="103"/>
      <c r="R40" s="103"/>
      <c r="S40" s="103"/>
      <c r="T40" s="80"/>
      <c r="U40" s="103"/>
      <c r="V40" s="103"/>
      <c r="W40" s="103"/>
      <c r="X40" s="103"/>
      <c r="Y40" s="103"/>
      <c r="Z40" s="103"/>
      <c r="AA40" s="103"/>
      <c r="AB40" s="103"/>
      <c r="AC40" s="103"/>
      <c r="AD40" s="80"/>
      <c r="AE40" s="713"/>
      <c r="AF40" s="714"/>
      <c r="AG40" s="714"/>
      <c r="AH40" s="714"/>
      <c r="AI40" s="715"/>
      <c r="AJ40" s="129" t="s">
        <v>2740</v>
      </c>
      <c r="AK40" s="853">
        <v>12</v>
      </c>
      <c r="AL40" s="685">
        <v>137</v>
      </c>
      <c r="AM40" s="767">
        <v>1</v>
      </c>
      <c r="AN40" s="768">
        <v>1</v>
      </c>
      <c r="AO40" s="960"/>
    </row>
    <row r="41" spans="1:41"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692"/>
      <c r="AF41" s="685"/>
      <c r="AG41" s="756"/>
      <c r="AH41" s="685"/>
      <c r="AI41" s="686"/>
      <c r="AJ41" s="129" t="s">
        <v>2732</v>
      </c>
      <c r="AK41" s="853">
        <v>13</v>
      </c>
      <c r="AL41" s="685">
        <v>138</v>
      </c>
      <c r="AM41" s="767">
        <v>1</v>
      </c>
      <c r="AN41" s="768">
        <v>1</v>
      </c>
      <c r="AO41" s="960"/>
    </row>
    <row r="42" spans="1:41"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692"/>
      <c r="AF42" s="685"/>
      <c r="AG42" s="756"/>
      <c r="AH42" s="685"/>
      <c r="AI42" s="686"/>
      <c r="AJ42" s="129" t="s">
        <v>2741</v>
      </c>
      <c r="AK42" s="853">
        <v>14</v>
      </c>
      <c r="AL42" s="685">
        <v>138</v>
      </c>
      <c r="AM42" s="767">
        <v>1</v>
      </c>
      <c r="AN42" s="768">
        <v>1</v>
      </c>
      <c r="AO42" s="960"/>
    </row>
    <row r="43" spans="1:41"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692"/>
      <c r="AF43" s="685"/>
      <c r="AG43" s="756"/>
      <c r="AH43" s="685"/>
      <c r="AI43" s="686"/>
      <c r="AJ43" s="129" t="s">
        <v>2733</v>
      </c>
      <c r="AK43" s="853">
        <v>15</v>
      </c>
      <c r="AL43" s="685">
        <v>139</v>
      </c>
      <c r="AM43" s="767">
        <v>1</v>
      </c>
      <c r="AN43" s="768">
        <v>1</v>
      </c>
      <c r="AO43" s="960"/>
    </row>
    <row r="44" spans="1:41"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692"/>
      <c r="AF44" s="685"/>
      <c r="AG44" s="756"/>
      <c r="AH44" s="685"/>
      <c r="AI44" s="686"/>
      <c r="AJ44" s="129" t="s">
        <v>2742</v>
      </c>
      <c r="AK44" s="853">
        <v>16</v>
      </c>
      <c r="AL44" s="685">
        <v>139</v>
      </c>
      <c r="AM44" s="767">
        <v>1</v>
      </c>
      <c r="AN44" s="768">
        <v>1</v>
      </c>
      <c r="AO44" s="960"/>
    </row>
    <row r="45" spans="1:41"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189"/>
      <c r="AF45" s="167"/>
      <c r="AG45" s="872"/>
      <c r="AH45" s="167"/>
      <c r="AI45" s="193"/>
      <c r="AJ45" s="718" t="s">
        <v>2734</v>
      </c>
      <c r="AK45" s="853">
        <v>17</v>
      </c>
      <c r="AL45" s="167">
        <v>140</v>
      </c>
      <c r="AM45" s="167">
        <v>1</v>
      </c>
      <c r="AN45" s="192">
        <v>1</v>
      </c>
      <c r="AO45" s="960"/>
    </row>
    <row r="46" spans="1:41" ht="17.25" thickBot="1">
      <c r="A46" s="103"/>
      <c r="B46" s="103"/>
      <c r="C46" s="103"/>
      <c r="D46" s="103"/>
      <c r="E46" s="103"/>
      <c r="F46" s="103"/>
      <c r="G46" s="103"/>
      <c r="H46" s="103"/>
      <c r="I46" s="103"/>
      <c r="J46" s="80"/>
      <c r="T46" s="80"/>
      <c r="AD46" s="80"/>
      <c r="AE46" s="130"/>
      <c r="AF46" s="680"/>
      <c r="AG46" s="689"/>
      <c r="AH46" s="680"/>
      <c r="AI46" s="681"/>
      <c r="AJ46" s="861" t="s">
        <v>2743</v>
      </c>
      <c r="AK46" s="680">
        <v>18</v>
      </c>
      <c r="AL46" s="680">
        <v>140</v>
      </c>
      <c r="AM46" s="680">
        <v>1</v>
      </c>
      <c r="AN46" s="683">
        <v>1</v>
      </c>
      <c r="AO46" s="961"/>
    </row>
    <row r="47" spans="1:41" s="619" customFormat="1" ht="15.75">
      <c r="A47" s="617"/>
      <c r="B47" s="617"/>
      <c r="C47" s="617"/>
      <c r="D47" s="617"/>
      <c r="E47" s="617"/>
      <c r="F47" s="617"/>
      <c r="G47" s="617"/>
      <c r="H47" s="617"/>
      <c r="I47" s="618"/>
      <c r="K47" s="617"/>
      <c r="L47" s="617"/>
      <c r="M47" s="617"/>
      <c r="N47" s="617"/>
      <c r="O47" s="617"/>
      <c r="P47" s="617"/>
      <c r="Q47" s="617"/>
      <c r="R47" s="617"/>
      <c r="S47" s="618"/>
      <c r="U47" s="617"/>
      <c r="V47" s="617"/>
      <c r="W47" s="617"/>
      <c r="X47" s="617"/>
      <c r="Y47" s="617"/>
      <c r="Z47" s="617"/>
      <c r="AA47" s="617"/>
      <c r="AB47" s="617"/>
      <c r="AC47" s="618"/>
      <c r="AE47" s="617"/>
      <c r="AF47" s="617"/>
      <c r="AG47" s="617"/>
      <c r="AH47" s="617"/>
      <c r="AI47" s="617"/>
      <c r="AJ47" s="617"/>
      <c r="AK47" s="617"/>
      <c r="AL47" s="617"/>
      <c r="AM47" s="617"/>
      <c r="AN47" s="617"/>
      <c r="AO47" s="618"/>
    </row>
    <row r="48" spans="1:41" s="619" customFormat="1" thickBot="1"/>
    <row r="49" spans="1:41" s="82" customFormat="1" thickBot="1">
      <c r="A49" s="1005" t="s">
        <v>449</v>
      </c>
      <c r="B49" s="1006"/>
      <c r="C49" s="1006"/>
      <c r="D49" s="1006"/>
      <c r="E49" s="1006"/>
      <c r="F49" s="1006"/>
      <c r="G49" s="1006"/>
      <c r="H49" s="1007"/>
      <c r="J49" s="80"/>
      <c r="K49" s="1005" t="s">
        <v>2292</v>
      </c>
      <c r="L49" s="1006"/>
      <c r="M49" s="1006"/>
      <c r="N49" s="1006"/>
      <c r="O49" s="1006"/>
      <c r="P49" s="1006"/>
      <c r="Q49" s="1006"/>
      <c r="R49" s="1007"/>
      <c r="S49" s="80"/>
      <c r="T49" s="80"/>
      <c r="U49" s="1005" t="s">
        <v>2293</v>
      </c>
      <c r="V49" s="1006"/>
      <c r="W49" s="1006"/>
      <c r="X49" s="1006"/>
      <c r="Y49" s="1006"/>
      <c r="Z49" s="1006"/>
      <c r="AA49" s="1006"/>
      <c r="AB49" s="1007"/>
      <c r="AC49" s="80"/>
      <c r="AD49" s="80"/>
      <c r="AE49" s="1005" t="s">
        <v>913</v>
      </c>
      <c r="AF49" s="1006"/>
      <c r="AG49" s="1006"/>
      <c r="AH49" s="1006"/>
      <c r="AI49" s="1006"/>
      <c r="AJ49" s="1006"/>
      <c r="AK49" s="1006"/>
      <c r="AL49" s="1006"/>
      <c r="AM49" s="1006"/>
      <c r="AN49" s="1007"/>
      <c r="AO49" s="80"/>
    </row>
    <row r="50" spans="1:41" s="82" customFormat="1" ht="32.25" thickBot="1">
      <c r="A50" s="972" t="s">
        <v>428</v>
      </c>
      <c r="B50" s="973"/>
      <c r="C50" s="973"/>
      <c r="D50" s="974"/>
      <c r="E50" s="975" t="s">
        <v>429</v>
      </c>
      <c r="F50" s="976"/>
      <c r="G50" s="973"/>
      <c r="H50" s="977"/>
      <c r="I50" s="83" t="s">
        <v>2301</v>
      </c>
      <c r="J50" s="80"/>
      <c r="K50" s="978" t="s">
        <v>428</v>
      </c>
      <c r="L50" s="958"/>
      <c r="M50" s="958"/>
      <c r="N50" s="979"/>
      <c r="O50" s="956" t="s">
        <v>429</v>
      </c>
      <c r="P50" s="957"/>
      <c r="Q50" s="958"/>
      <c r="R50" s="959"/>
      <c r="S50" s="83" t="s">
        <v>2300</v>
      </c>
      <c r="T50" s="80"/>
      <c r="U50" s="978" t="s">
        <v>428</v>
      </c>
      <c r="V50" s="958"/>
      <c r="W50" s="958"/>
      <c r="X50" s="979"/>
      <c r="Y50" s="956" t="s">
        <v>429</v>
      </c>
      <c r="Z50" s="957"/>
      <c r="AA50" s="958"/>
      <c r="AB50" s="959"/>
      <c r="AC50" s="83" t="s">
        <v>2744</v>
      </c>
      <c r="AD50" s="80"/>
      <c r="AE50" s="978" t="s">
        <v>428</v>
      </c>
      <c r="AF50" s="958"/>
      <c r="AG50" s="958"/>
      <c r="AH50" s="979"/>
      <c r="AI50" s="979"/>
      <c r="AJ50" s="956" t="s">
        <v>432</v>
      </c>
      <c r="AK50" s="957"/>
      <c r="AL50" s="958"/>
      <c r="AM50" s="958"/>
      <c r="AN50" s="959"/>
      <c r="AO50" s="83" t="s">
        <v>2300</v>
      </c>
    </row>
    <row r="51" spans="1:41" s="82" customFormat="1" ht="63.75" thickBot="1">
      <c r="A51" s="684" t="s">
        <v>2287</v>
      </c>
      <c r="B51" s="90" t="s">
        <v>304</v>
      </c>
      <c r="C51" s="90" t="s">
        <v>434</v>
      </c>
      <c r="D51" s="90" t="s">
        <v>2288</v>
      </c>
      <c r="E51" s="91" t="s">
        <v>436</v>
      </c>
      <c r="F51" s="90" t="s">
        <v>304</v>
      </c>
      <c r="G51" s="90" t="s">
        <v>434</v>
      </c>
      <c r="H51" s="92" t="s">
        <v>437</v>
      </c>
      <c r="I51" s="706" t="s">
        <v>2036</v>
      </c>
      <c r="J51" s="80"/>
      <c r="K51" s="684" t="s">
        <v>433</v>
      </c>
      <c r="L51" s="90" t="s">
        <v>304</v>
      </c>
      <c r="M51" s="90" t="s">
        <v>434</v>
      </c>
      <c r="N51" s="90" t="s">
        <v>435</v>
      </c>
      <c r="O51" s="91" t="s">
        <v>436</v>
      </c>
      <c r="P51" s="90" t="s">
        <v>304</v>
      </c>
      <c r="Q51" s="90" t="s">
        <v>434</v>
      </c>
      <c r="R51" s="92" t="s">
        <v>437</v>
      </c>
      <c r="S51" s="706" t="s">
        <v>2036</v>
      </c>
      <c r="T51" s="80"/>
      <c r="U51" s="701" t="s">
        <v>436</v>
      </c>
      <c r="V51" s="702" t="s">
        <v>304</v>
      </c>
      <c r="W51" s="702" t="s">
        <v>2289</v>
      </c>
      <c r="X51" s="703" t="s">
        <v>437</v>
      </c>
      <c r="Y51" s="704" t="s">
        <v>436</v>
      </c>
      <c r="Z51" s="702" t="s">
        <v>304</v>
      </c>
      <c r="AA51" s="702" t="s">
        <v>2289</v>
      </c>
      <c r="AB51" s="705" t="s">
        <v>437</v>
      </c>
      <c r="AC51" s="706" t="s">
        <v>2036</v>
      </c>
      <c r="AD51" s="80"/>
      <c r="AE51" s="707" t="s">
        <v>441</v>
      </c>
      <c r="AF51" s="702" t="s">
        <v>442</v>
      </c>
      <c r="AG51" s="702" t="s">
        <v>304</v>
      </c>
      <c r="AH51" s="703" t="s">
        <v>341</v>
      </c>
      <c r="AI51" s="702" t="s">
        <v>2291</v>
      </c>
      <c r="AJ51" s="708" t="s">
        <v>444</v>
      </c>
      <c r="AK51" s="702" t="s">
        <v>2290</v>
      </c>
      <c r="AL51" s="702" t="s">
        <v>304</v>
      </c>
      <c r="AM51" s="702" t="s">
        <v>341</v>
      </c>
      <c r="AN51" s="709" t="s">
        <v>446</v>
      </c>
      <c r="AO51" s="706" t="s">
        <v>2036</v>
      </c>
    </row>
    <row r="52" spans="1:41" s="82" customFormat="1" ht="15.75">
      <c r="A52" s="542">
        <v>1</v>
      </c>
      <c r="B52" s="690">
        <v>11510</v>
      </c>
      <c r="C52" s="710">
        <v>2</v>
      </c>
      <c r="D52" s="710">
        <v>2</v>
      </c>
      <c r="E52" s="711"/>
      <c r="F52" s="710"/>
      <c r="G52" s="710"/>
      <c r="H52" s="712"/>
      <c r="I52" s="998"/>
      <c r="J52" s="80"/>
      <c r="K52" s="542">
        <v>1</v>
      </c>
      <c r="L52" s="771">
        <v>11510</v>
      </c>
      <c r="M52" s="710">
        <v>2</v>
      </c>
      <c r="N52" s="710">
        <v>2</v>
      </c>
      <c r="O52" s="711"/>
      <c r="P52" s="710"/>
      <c r="Q52" s="710"/>
      <c r="R52" s="712"/>
      <c r="S52" s="998"/>
      <c r="T52" s="80"/>
      <c r="U52" s="542">
        <v>1</v>
      </c>
      <c r="V52" s="771">
        <v>11510</v>
      </c>
      <c r="W52" s="710">
        <v>2</v>
      </c>
      <c r="X52" s="710">
        <v>2</v>
      </c>
      <c r="Y52" s="711"/>
      <c r="Z52" s="710"/>
      <c r="AA52" s="710"/>
      <c r="AB52" s="712"/>
      <c r="AC52" s="998"/>
      <c r="AD52" s="80"/>
      <c r="AE52" s="857" t="s">
        <v>2745</v>
      </c>
      <c r="AF52" s="685">
        <v>2</v>
      </c>
      <c r="AG52" s="690">
        <v>11510</v>
      </c>
      <c r="AH52" s="685">
        <v>1</v>
      </c>
      <c r="AI52" s="686">
        <v>0</v>
      </c>
      <c r="AJ52" s="129"/>
      <c r="AK52" s="685"/>
      <c r="AL52" s="685"/>
      <c r="AM52" s="685"/>
      <c r="AN52" s="688"/>
      <c r="AO52" s="998"/>
    </row>
    <row r="53" spans="1:41" s="82" customFormat="1" thickBot="1">
      <c r="A53" s="679"/>
      <c r="B53" s="680"/>
      <c r="C53" s="680"/>
      <c r="D53" s="680"/>
      <c r="E53" s="995" t="s">
        <v>533</v>
      </c>
      <c r="F53" s="996"/>
      <c r="G53" s="996"/>
      <c r="H53" s="997"/>
      <c r="I53" s="961"/>
      <c r="K53" s="769"/>
      <c r="L53" s="766"/>
      <c r="M53" s="766"/>
      <c r="N53" s="766"/>
      <c r="O53" s="995" t="s">
        <v>533</v>
      </c>
      <c r="P53" s="996"/>
      <c r="Q53" s="996"/>
      <c r="R53" s="997"/>
      <c r="S53" s="961"/>
      <c r="T53" s="80"/>
      <c r="U53" s="769"/>
      <c r="V53" s="766"/>
      <c r="W53" s="766"/>
      <c r="X53" s="766"/>
      <c r="Y53" s="995" t="s">
        <v>533</v>
      </c>
      <c r="Z53" s="996"/>
      <c r="AA53" s="996"/>
      <c r="AB53" s="997"/>
      <c r="AC53" s="961"/>
      <c r="AD53" s="80"/>
      <c r="AE53" s="189" t="s">
        <v>2746</v>
      </c>
      <c r="AF53" s="167">
        <v>1</v>
      </c>
      <c r="AG53" s="805">
        <v>11510</v>
      </c>
      <c r="AH53" s="167">
        <v>1</v>
      </c>
      <c r="AI53" s="193">
        <v>0</v>
      </c>
      <c r="AJ53" s="718"/>
      <c r="AK53" s="167"/>
      <c r="AL53" s="167"/>
      <c r="AM53" s="167"/>
      <c r="AN53" s="192"/>
      <c r="AO53" s="960"/>
    </row>
    <row r="54" spans="1:41" s="82" customFormat="1" ht="17.25" thickBot="1">
      <c r="A54" s="103"/>
      <c r="B54" s="103"/>
      <c r="C54" s="103"/>
      <c r="D54" s="103"/>
      <c r="E54" s="103"/>
      <c r="F54" s="103"/>
      <c r="G54" s="103"/>
      <c r="H54" s="103"/>
      <c r="I54" s="103"/>
      <c r="K54" s="103"/>
      <c r="L54" s="103"/>
      <c r="M54" s="103"/>
      <c r="N54" s="103"/>
      <c r="O54" s="103"/>
      <c r="P54" s="103"/>
      <c r="Q54" s="103"/>
      <c r="R54" s="103"/>
      <c r="S54" s="103"/>
      <c r="T54" s="80"/>
      <c r="U54" s="103"/>
      <c r="V54" s="103"/>
      <c r="W54" s="103"/>
      <c r="X54" s="103"/>
      <c r="Y54" s="103"/>
      <c r="Z54" s="103"/>
      <c r="AA54" s="103"/>
      <c r="AB54" s="103"/>
      <c r="AC54" s="103"/>
      <c r="AD54" s="80"/>
      <c r="AE54" s="130"/>
      <c r="AF54" s="680"/>
      <c r="AG54" s="689"/>
      <c r="AH54" s="680"/>
      <c r="AI54" s="681"/>
      <c r="AJ54" s="1126" t="s">
        <v>2294</v>
      </c>
      <c r="AK54" s="1127"/>
      <c r="AL54" s="1127"/>
      <c r="AM54" s="1127"/>
      <c r="AN54" s="1128"/>
      <c r="AO54" s="961"/>
    </row>
    <row r="55" spans="1:41" s="82" customFormat="1">
      <c r="A55" s="103"/>
      <c r="B55" s="103"/>
      <c r="C55" s="103"/>
      <c r="D55" s="103"/>
      <c r="E55" s="103"/>
      <c r="F55" s="103"/>
      <c r="G55" s="103"/>
      <c r="H55" s="103"/>
      <c r="I55" s="103"/>
      <c r="J55" s="80"/>
      <c r="K55" s="103"/>
      <c r="L55" s="103"/>
      <c r="M55" s="103"/>
      <c r="N55" s="103"/>
      <c r="O55" s="103"/>
      <c r="P55" s="103"/>
      <c r="Q55" s="103"/>
      <c r="R55" s="103"/>
      <c r="S55" s="103"/>
      <c r="T55" s="80"/>
      <c r="U55" s="103"/>
      <c r="V55" s="103"/>
      <c r="W55" s="103"/>
      <c r="X55" s="103"/>
      <c r="Y55" s="103"/>
      <c r="Z55" s="103"/>
      <c r="AA55" s="103"/>
      <c r="AB55" s="103"/>
      <c r="AC55" s="103"/>
      <c r="AD55" s="80"/>
      <c r="AE55" s="103"/>
      <c r="AF55" s="103"/>
      <c r="AG55" s="103"/>
      <c r="AH55" s="103"/>
      <c r="AI55" s="103"/>
      <c r="AJ55" s="103"/>
      <c r="AK55" s="103"/>
      <c r="AL55" s="103"/>
      <c r="AM55" s="103"/>
      <c r="AN55" s="103"/>
      <c r="AO55" s="103"/>
    </row>
    <row r="56" spans="1:41" s="82" customFormat="1">
      <c r="A56" s="103"/>
      <c r="B56" s="103"/>
      <c r="C56" s="103"/>
      <c r="D56" s="103"/>
      <c r="E56" s="103"/>
      <c r="F56" s="103"/>
      <c r="G56" s="103"/>
      <c r="H56" s="103"/>
      <c r="I56" s="103"/>
      <c r="J56" s="80"/>
      <c r="K56" s="103"/>
      <c r="L56" s="103"/>
      <c r="M56" s="103"/>
      <c r="N56" s="103"/>
      <c r="O56" s="103"/>
      <c r="P56" s="103"/>
      <c r="Q56" s="103"/>
      <c r="R56" s="103"/>
      <c r="S56" s="103"/>
      <c r="T56" s="80"/>
      <c r="U56" s="103"/>
      <c r="V56" s="103"/>
      <c r="W56" s="103"/>
      <c r="X56" s="103"/>
      <c r="Y56" s="103"/>
      <c r="Z56" s="103"/>
      <c r="AA56" s="103"/>
      <c r="AB56" s="103"/>
      <c r="AC56" s="103"/>
      <c r="AD56" s="80"/>
      <c r="AE56" s="103"/>
      <c r="AF56" s="103"/>
      <c r="AG56" s="103"/>
      <c r="AH56" s="103"/>
      <c r="AI56" s="103"/>
      <c r="AJ56" s="103"/>
      <c r="AK56" s="103"/>
      <c r="AL56" s="103"/>
      <c r="AM56" s="103"/>
      <c r="AN56" s="103"/>
      <c r="AO56" s="103"/>
    </row>
    <row r="57" spans="1:41" s="82" customFormat="1">
      <c r="A57" s="103"/>
      <c r="B57" s="103"/>
      <c r="C57" s="103"/>
      <c r="D57" s="103"/>
      <c r="E57" s="103"/>
      <c r="F57" s="103"/>
      <c r="G57" s="103"/>
      <c r="H57" s="103"/>
      <c r="I57" s="103"/>
      <c r="J57" s="80"/>
      <c r="K57" s="103"/>
      <c r="L57" s="103"/>
      <c r="M57" s="103"/>
      <c r="N57" s="103"/>
      <c r="O57" s="103"/>
      <c r="P57" s="103"/>
      <c r="Q57" s="103"/>
      <c r="R57" s="103"/>
      <c r="S57" s="103"/>
      <c r="T57" s="80"/>
      <c r="U57" s="103"/>
      <c r="V57" s="103"/>
      <c r="W57" s="103"/>
      <c r="X57" s="103"/>
      <c r="Y57" s="103"/>
      <c r="Z57" s="103"/>
      <c r="AA57" s="103"/>
      <c r="AB57" s="103"/>
      <c r="AC57" s="103"/>
      <c r="AD57" s="80"/>
      <c r="AE57" s="103"/>
      <c r="AF57" s="103"/>
      <c r="AG57" s="103"/>
      <c r="AH57" s="103"/>
      <c r="AI57" s="103"/>
      <c r="AJ57" s="103"/>
      <c r="AK57" s="103"/>
      <c r="AL57" s="103"/>
      <c r="AM57" s="103"/>
      <c r="AN57" s="103"/>
      <c r="AO57" s="103"/>
    </row>
    <row r="58" spans="1:41" s="82" customFormat="1">
      <c r="A58" s="103"/>
      <c r="B58" s="103"/>
      <c r="C58" s="103"/>
      <c r="D58" s="103"/>
      <c r="E58" s="103"/>
      <c r="F58" s="103"/>
      <c r="G58" s="103"/>
      <c r="H58" s="103"/>
      <c r="I58" s="103"/>
      <c r="J58" s="80"/>
      <c r="K58" s="103"/>
      <c r="L58" s="103"/>
      <c r="M58" s="103"/>
      <c r="N58" s="103"/>
      <c r="O58" s="103"/>
      <c r="P58" s="103"/>
      <c r="Q58" s="103"/>
      <c r="R58" s="103"/>
      <c r="S58" s="103"/>
      <c r="T58" s="80"/>
      <c r="U58" s="103"/>
      <c r="V58" s="103"/>
      <c r="W58" s="103"/>
      <c r="X58" s="103"/>
      <c r="Y58" s="103"/>
      <c r="Z58" s="103"/>
      <c r="AA58" s="103"/>
      <c r="AB58" s="103"/>
      <c r="AC58" s="103"/>
      <c r="AD58" s="80"/>
      <c r="AE58" s="103"/>
      <c r="AF58" s="103"/>
      <c r="AG58" s="103"/>
      <c r="AH58" s="103"/>
      <c r="AI58" s="103"/>
      <c r="AJ58" s="103"/>
      <c r="AK58" s="103"/>
      <c r="AL58" s="103"/>
      <c r="AM58" s="103"/>
      <c r="AN58" s="103"/>
      <c r="AO58" s="103"/>
    </row>
    <row r="59" spans="1:41" s="82" customFormat="1">
      <c r="A59" s="103"/>
      <c r="B59" s="103"/>
      <c r="C59" s="103"/>
      <c r="D59" s="103"/>
      <c r="E59" s="103"/>
      <c r="F59" s="103"/>
      <c r="G59" s="103"/>
      <c r="H59" s="103"/>
      <c r="I59" s="103"/>
      <c r="J59" s="80"/>
      <c r="K59" s="103"/>
      <c r="L59" s="103"/>
      <c r="M59" s="103"/>
      <c r="N59" s="103"/>
      <c r="O59" s="103"/>
      <c r="P59" s="103"/>
      <c r="Q59" s="103"/>
      <c r="R59" s="103"/>
      <c r="S59" s="103"/>
      <c r="T59" s="80"/>
      <c r="U59" s="103"/>
      <c r="V59" s="103"/>
      <c r="W59" s="103"/>
      <c r="X59" s="103"/>
      <c r="Y59" s="103"/>
      <c r="Z59" s="103"/>
      <c r="AA59" s="103"/>
      <c r="AB59" s="103"/>
      <c r="AC59" s="103"/>
      <c r="AD59" s="80"/>
      <c r="AE59" s="103"/>
      <c r="AF59" s="103"/>
      <c r="AG59" s="103"/>
      <c r="AH59" s="103"/>
      <c r="AI59" s="103"/>
      <c r="AJ59" s="103"/>
      <c r="AK59" s="103"/>
      <c r="AL59" s="103"/>
      <c r="AM59" s="103"/>
      <c r="AN59" s="103"/>
      <c r="AO59" s="103"/>
    </row>
    <row r="60" spans="1:41" s="82" customFormat="1">
      <c r="A60" s="103"/>
      <c r="B60" s="103"/>
      <c r="C60" s="103"/>
      <c r="D60" s="103"/>
      <c r="E60" s="103"/>
      <c r="F60" s="103"/>
      <c r="G60" s="103"/>
      <c r="H60" s="103"/>
      <c r="I60" s="103"/>
      <c r="J60" s="80"/>
      <c r="K60" s="103"/>
      <c r="L60" s="103"/>
      <c r="M60" s="103"/>
      <c r="N60" s="103"/>
      <c r="O60" s="103"/>
      <c r="P60" s="103"/>
      <c r="Q60" s="103"/>
      <c r="R60" s="103"/>
      <c r="S60" s="103"/>
      <c r="T60" s="80"/>
      <c r="U60" s="103"/>
      <c r="V60" s="103"/>
      <c r="W60" s="103"/>
      <c r="X60" s="103"/>
      <c r="Y60" s="103"/>
      <c r="Z60" s="103"/>
      <c r="AA60" s="103"/>
      <c r="AB60" s="103"/>
      <c r="AC60" s="103"/>
      <c r="AD60" s="80"/>
      <c r="AE60" s="103"/>
      <c r="AF60" s="103"/>
      <c r="AG60" s="103"/>
      <c r="AH60" s="103"/>
      <c r="AI60" s="103"/>
      <c r="AJ60" s="103"/>
      <c r="AK60" s="103"/>
      <c r="AL60" s="103"/>
      <c r="AM60" s="103"/>
      <c r="AN60" s="103"/>
      <c r="AO60" s="103"/>
    </row>
    <row r="61" spans="1:41" s="82" customFormat="1">
      <c r="A61" s="103"/>
      <c r="B61" s="103"/>
      <c r="C61" s="103"/>
      <c r="D61" s="103"/>
      <c r="E61" s="103"/>
      <c r="F61" s="103"/>
      <c r="G61" s="103"/>
      <c r="H61" s="103"/>
      <c r="I61" s="103"/>
      <c r="J61" s="80"/>
      <c r="K61" s="103"/>
      <c r="L61" s="103"/>
      <c r="M61" s="103"/>
      <c r="N61" s="103"/>
      <c r="O61" s="103"/>
      <c r="P61" s="103"/>
      <c r="Q61" s="103"/>
      <c r="R61" s="103"/>
      <c r="S61" s="103"/>
      <c r="T61" s="80"/>
      <c r="U61" s="103"/>
      <c r="V61" s="103"/>
      <c r="W61" s="103"/>
      <c r="X61" s="103"/>
      <c r="Y61" s="103"/>
      <c r="Z61" s="103"/>
      <c r="AA61" s="103"/>
      <c r="AB61" s="103"/>
      <c r="AC61" s="103"/>
      <c r="AD61" s="80"/>
      <c r="AE61" s="103"/>
      <c r="AF61" s="103"/>
      <c r="AG61" s="103"/>
      <c r="AH61" s="103"/>
      <c r="AI61" s="103"/>
      <c r="AJ61" s="103"/>
      <c r="AK61" s="103"/>
      <c r="AL61" s="103"/>
      <c r="AM61" s="103"/>
      <c r="AN61" s="103"/>
      <c r="AO61" s="103"/>
    </row>
    <row r="62" spans="1:41" s="82" customFormat="1">
      <c r="A62" s="103"/>
      <c r="B62" s="103"/>
      <c r="C62" s="103"/>
      <c r="D62" s="103"/>
      <c r="E62" s="103"/>
      <c r="F62" s="103"/>
      <c r="G62" s="103"/>
      <c r="H62" s="103"/>
      <c r="I62" s="103"/>
      <c r="J62" s="80"/>
      <c r="K62" s="103"/>
      <c r="L62" s="103"/>
      <c r="M62" s="103"/>
      <c r="N62" s="103"/>
      <c r="O62" s="103"/>
      <c r="P62" s="103"/>
      <c r="Q62" s="103"/>
      <c r="R62" s="103"/>
      <c r="S62" s="103"/>
      <c r="T62" s="80"/>
      <c r="U62" s="103"/>
      <c r="V62" s="103"/>
      <c r="W62" s="103"/>
      <c r="X62" s="103"/>
      <c r="Y62" s="103"/>
      <c r="Z62" s="103"/>
      <c r="AA62" s="103"/>
      <c r="AB62" s="103"/>
      <c r="AC62" s="103"/>
      <c r="AD62" s="80"/>
      <c r="AE62" s="103"/>
      <c r="AF62" s="103"/>
      <c r="AG62" s="103"/>
      <c r="AH62" s="103"/>
      <c r="AI62" s="103"/>
      <c r="AJ62" s="103"/>
      <c r="AK62" s="103"/>
      <c r="AL62" s="103"/>
      <c r="AM62" s="103"/>
      <c r="AN62" s="103"/>
      <c r="AO62" s="103"/>
    </row>
    <row r="63" spans="1:41" s="82" customFormat="1">
      <c r="A63" s="103"/>
      <c r="B63" s="103"/>
      <c r="C63" s="103"/>
      <c r="D63" s="103"/>
      <c r="E63" s="103"/>
      <c r="F63" s="103"/>
      <c r="G63" s="103"/>
      <c r="H63" s="103"/>
      <c r="I63" s="103"/>
      <c r="J63" s="80"/>
      <c r="K63" s="103"/>
      <c r="L63" s="103"/>
      <c r="M63" s="103"/>
      <c r="N63" s="103"/>
      <c r="O63" s="103"/>
      <c r="P63" s="103"/>
      <c r="Q63" s="103"/>
      <c r="R63" s="103"/>
      <c r="S63" s="103"/>
      <c r="T63" s="80"/>
      <c r="U63" s="103"/>
      <c r="V63" s="103"/>
      <c r="W63" s="103"/>
      <c r="X63" s="103"/>
      <c r="Y63" s="103"/>
      <c r="Z63" s="103"/>
      <c r="AA63" s="103"/>
      <c r="AB63" s="103"/>
      <c r="AC63" s="103"/>
      <c r="AD63" s="80"/>
      <c r="AE63" s="103"/>
      <c r="AF63" s="103"/>
      <c r="AG63" s="103"/>
      <c r="AH63" s="103"/>
      <c r="AI63" s="103"/>
      <c r="AJ63" s="103"/>
      <c r="AK63" s="103"/>
      <c r="AL63" s="103"/>
      <c r="AM63" s="103"/>
      <c r="AN63" s="103"/>
      <c r="AO63" s="103"/>
    </row>
    <row r="64" spans="1:41" s="82" customFormat="1">
      <c r="A64" s="103"/>
      <c r="B64" s="103"/>
      <c r="C64" s="103"/>
      <c r="D64" s="103"/>
      <c r="E64" s="103"/>
      <c r="F64" s="103"/>
      <c r="G64" s="103"/>
      <c r="H64" s="103"/>
      <c r="I64" s="103"/>
      <c r="J64" s="80"/>
      <c r="K64" s="103"/>
      <c r="L64" s="103"/>
      <c r="M64" s="103"/>
      <c r="N64" s="103"/>
      <c r="O64" s="103"/>
      <c r="P64" s="103"/>
      <c r="Q64" s="103"/>
      <c r="R64" s="103"/>
      <c r="S64" s="103"/>
      <c r="T64" s="80"/>
      <c r="U64" s="103"/>
      <c r="V64" s="103"/>
      <c r="W64" s="103"/>
      <c r="X64" s="103"/>
      <c r="Y64" s="103"/>
      <c r="Z64" s="103"/>
      <c r="AA64" s="103"/>
      <c r="AB64" s="103"/>
      <c r="AC64" s="103"/>
      <c r="AD64" s="80"/>
      <c r="AE64" s="103"/>
      <c r="AF64" s="103"/>
      <c r="AG64" s="103"/>
      <c r="AH64" s="103"/>
      <c r="AI64" s="103"/>
      <c r="AJ64" s="103"/>
      <c r="AK64" s="103"/>
      <c r="AL64" s="103"/>
      <c r="AM64" s="103"/>
      <c r="AN64" s="103"/>
      <c r="AO64" s="103"/>
    </row>
    <row r="65" spans="1:41" s="82" customFormat="1">
      <c r="A65" s="103"/>
      <c r="B65" s="103"/>
      <c r="C65" s="103"/>
      <c r="D65" s="103"/>
      <c r="E65" s="103"/>
      <c r="F65" s="103"/>
      <c r="G65" s="103"/>
      <c r="H65" s="103"/>
      <c r="I65" s="103"/>
      <c r="J65" s="80"/>
      <c r="K65" s="103"/>
      <c r="L65" s="103"/>
      <c r="M65" s="103"/>
      <c r="N65" s="103"/>
      <c r="O65" s="103"/>
      <c r="P65" s="103"/>
      <c r="Q65" s="103"/>
      <c r="R65" s="103"/>
      <c r="S65" s="103"/>
      <c r="T65" s="80"/>
      <c r="U65" s="103"/>
      <c r="V65" s="103"/>
      <c r="W65" s="103"/>
      <c r="X65" s="103"/>
      <c r="Y65" s="103"/>
      <c r="Z65" s="103"/>
      <c r="AA65" s="103"/>
      <c r="AB65" s="103"/>
      <c r="AC65" s="103"/>
      <c r="AD65" s="80"/>
      <c r="AE65" s="103"/>
      <c r="AF65" s="103"/>
      <c r="AG65" s="103"/>
      <c r="AH65" s="103"/>
      <c r="AI65" s="103"/>
      <c r="AJ65" s="103"/>
      <c r="AK65" s="103"/>
      <c r="AL65" s="103"/>
      <c r="AM65" s="103"/>
      <c r="AN65" s="103"/>
      <c r="AO65" s="103"/>
    </row>
    <row r="66" spans="1:41" s="82" customFormat="1">
      <c r="A66" s="103"/>
      <c r="B66" s="103"/>
      <c r="C66" s="103"/>
      <c r="D66" s="103"/>
      <c r="E66" s="103"/>
      <c r="F66" s="103"/>
      <c r="G66" s="103"/>
      <c r="H66" s="103"/>
      <c r="I66" s="103"/>
      <c r="J66" s="80"/>
      <c r="K66" s="103"/>
      <c r="L66" s="103"/>
      <c r="M66" s="103"/>
      <c r="N66" s="103"/>
      <c r="O66" s="103"/>
      <c r="P66" s="103"/>
      <c r="Q66" s="103"/>
      <c r="R66" s="103"/>
      <c r="S66" s="103"/>
      <c r="T66" s="80"/>
      <c r="U66" s="103"/>
      <c r="V66" s="103"/>
      <c r="W66" s="103"/>
      <c r="X66" s="103"/>
      <c r="Y66" s="103"/>
      <c r="Z66" s="103"/>
      <c r="AA66" s="103"/>
      <c r="AB66" s="103"/>
      <c r="AC66" s="103"/>
      <c r="AD66" s="80"/>
      <c r="AE66" s="103"/>
      <c r="AF66" s="103"/>
      <c r="AG66" s="103"/>
      <c r="AH66" s="103"/>
      <c r="AI66" s="103"/>
      <c r="AJ66" s="103"/>
      <c r="AK66" s="103"/>
      <c r="AL66" s="103"/>
      <c r="AM66" s="103"/>
      <c r="AN66" s="103"/>
      <c r="AO66" s="103"/>
    </row>
    <row r="67" spans="1:41" s="82" customFormat="1">
      <c r="A67" s="103"/>
      <c r="B67" s="103"/>
      <c r="C67" s="103"/>
      <c r="D67" s="103"/>
      <c r="E67" s="103"/>
      <c r="F67" s="103"/>
      <c r="G67" s="103"/>
      <c r="H67" s="103"/>
      <c r="I67" s="103"/>
      <c r="J67" s="80"/>
      <c r="K67" s="103"/>
      <c r="L67" s="103"/>
      <c r="M67" s="103"/>
      <c r="N67" s="103"/>
      <c r="O67" s="103"/>
      <c r="P67" s="103"/>
      <c r="Q67" s="103"/>
      <c r="R67" s="103"/>
      <c r="S67" s="103"/>
      <c r="T67" s="80"/>
      <c r="U67" s="103"/>
      <c r="V67" s="103"/>
      <c r="W67" s="103"/>
      <c r="X67" s="103"/>
      <c r="Y67" s="103"/>
      <c r="Z67" s="103"/>
      <c r="AA67" s="103"/>
      <c r="AB67" s="103"/>
      <c r="AC67" s="103"/>
      <c r="AD67" s="80"/>
      <c r="AE67" s="103"/>
      <c r="AF67" s="103"/>
      <c r="AG67" s="103"/>
      <c r="AH67" s="103"/>
      <c r="AI67" s="103"/>
      <c r="AJ67" s="103"/>
      <c r="AK67" s="103"/>
      <c r="AL67" s="103"/>
      <c r="AM67" s="103"/>
      <c r="AN67" s="103"/>
      <c r="AO67" s="103"/>
    </row>
    <row r="68" spans="1:41" s="82" customFormat="1">
      <c r="A68" s="103"/>
      <c r="B68" s="103"/>
      <c r="C68" s="103"/>
      <c r="D68" s="103"/>
      <c r="E68" s="103"/>
      <c r="F68" s="103"/>
      <c r="G68" s="103"/>
      <c r="H68" s="103"/>
      <c r="I68" s="103"/>
      <c r="J68" s="80"/>
      <c r="K68" s="103"/>
      <c r="L68" s="103"/>
      <c r="M68" s="103"/>
      <c r="N68" s="103"/>
      <c r="O68" s="103"/>
      <c r="P68" s="103"/>
      <c r="Q68" s="103"/>
      <c r="R68" s="103"/>
      <c r="S68" s="103"/>
      <c r="T68" s="80"/>
      <c r="U68" s="103"/>
      <c r="V68" s="103"/>
      <c r="W68" s="103"/>
      <c r="X68" s="103"/>
      <c r="Y68" s="103"/>
      <c r="Z68" s="103"/>
      <c r="AA68" s="103"/>
      <c r="AB68" s="103"/>
      <c r="AC68" s="103"/>
      <c r="AD68" s="80"/>
      <c r="AE68" s="103"/>
      <c r="AF68" s="103"/>
      <c r="AG68" s="103"/>
      <c r="AH68" s="103"/>
      <c r="AI68" s="103"/>
      <c r="AJ68" s="103"/>
      <c r="AK68" s="103"/>
      <c r="AL68" s="103"/>
      <c r="AM68" s="103"/>
      <c r="AN68" s="103"/>
      <c r="AO68" s="103"/>
    </row>
    <row r="69" spans="1:41" s="82" customFormat="1">
      <c r="A69" s="103"/>
      <c r="B69" s="103"/>
      <c r="C69" s="103"/>
      <c r="D69" s="103"/>
      <c r="E69" s="103"/>
      <c r="F69" s="103"/>
      <c r="G69" s="103"/>
      <c r="H69" s="103"/>
      <c r="I69" s="103"/>
      <c r="J69" s="80"/>
      <c r="K69" s="103"/>
      <c r="L69" s="103"/>
      <c r="M69" s="103"/>
      <c r="N69" s="103"/>
      <c r="O69" s="103"/>
      <c r="P69" s="103"/>
      <c r="Q69" s="103"/>
      <c r="R69" s="103"/>
      <c r="S69" s="103"/>
      <c r="T69" s="80"/>
      <c r="U69" s="103"/>
      <c r="V69" s="103"/>
      <c r="W69" s="103"/>
      <c r="X69" s="103"/>
      <c r="Y69" s="103"/>
      <c r="Z69" s="103"/>
      <c r="AA69" s="103"/>
      <c r="AB69" s="103"/>
      <c r="AC69" s="103"/>
      <c r="AD69" s="80"/>
      <c r="AE69" s="103"/>
      <c r="AF69" s="103"/>
      <c r="AG69" s="103"/>
      <c r="AH69" s="103"/>
      <c r="AI69" s="103"/>
      <c r="AJ69" s="103"/>
      <c r="AK69" s="103"/>
      <c r="AL69" s="103"/>
      <c r="AM69" s="103"/>
      <c r="AN69" s="103"/>
      <c r="AO69" s="103"/>
    </row>
    <row r="70" spans="1:41" s="82" customFormat="1">
      <c r="A70" s="103"/>
      <c r="B70" s="103"/>
      <c r="C70" s="103"/>
      <c r="D70" s="103"/>
      <c r="E70" s="103"/>
      <c r="F70" s="103"/>
      <c r="G70" s="103"/>
      <c r="H70" s="103"/>
      <c r="I70" s="103"/>
      <c r="J70" s="80"/>
      <c r="K70" s="103"/>
      <c r="L70" s="103"/>
      <c r="M70" s="103"/>
      <c r="N70" s="103"/>
      <c r="O70" s="103"/>
      <c r="P70" s="103"/>
      <c r="Q70" s="103"/>
      <c r="R70" s="103"/>
      <c r="S70" s="103"/>
      <c r="T70" s="80"/>
      <c r="U70" s="103"/>
      <c r="V70" s="103"/>
      <c r="W70" s="103"/>
      <c r="X70" s="103"/>
      <c r="Y70" s="103"/>
      <c r="Z70" s="103"/>
      <c r="AA70" s="103"/>
      <c r="AB70" s="103"/>
      <c r="AC70" s="103"/>
      <c r="AD70" s="80"/>
      <c r="AE70" s="103"/>
      <c r="AF70" s="103"/>
      <c r="AG70" s="103"/>
      <c r="AH70" s="103"/>
      <c r="AI70" s="103"/>
      <c r="AJ70" s="103"/>
      <c r="AK70" s="103"/>
      <c r="AL70" s="103"/>
      <c r="AM70" s="103"/>
      <c r="AN70" s="103"/>
      <c r="AO70" s="103"/>
    </row>
    <row r="71" spans="1:41" s="82" customFormat="1">
      <c r="A71" s="103"/>
      <c r="B71" s="103"/>
      <c r="C71" s="103"/>
      <c r="D71" s="103"/>
      <c r="E71" s="103"/>
      <c r="F71" s="103"/>
      <c r="G71" s="103"/>
      <c r="H71" s="103"/>
      <c r="I71" s="103"/>
      <c r="J71" s="80"/>
      <c r="K71" s="103"/>
      <c r="L71" s="103"/>
      <c r="M71" s="103"/>
      <c r="N71" s="103"/>
      <c r="O71" s="103"/>
      <c r="P71" s="103"/>
      <c r="Q71" s="103"/>
      <c r="R71" s="103"/>
      <c r="S71" s="103"/>
      <c r="T71" s="80"/>
      <c r="U71" s="103"/>
      <c r="V71" s="103"/>
      <c r="W71" s="103"/>
      <c r="X71" s="103"/>
      <c r="Y71" s="103"/>
      <c r="Z71" s="103"/>
      <c r="AA71" s="103"/>
      <c r="AB71" s="103"/>
      <c r="AC71" s="103"/>
      <c r="AD71" s="80"/>
      <c r="AE71" s="103"/>
      <c r="AF71" s="103"/>
      <c r="AG71" s="103"/>
      <c r="AH71" s="103"/>
      <c r="AI71" s="103"/>
      <c r="AJ71" s="103"/>
      <c r="AK71" s="103"/>
      <c r="AL71" s="103"/>
      <c r="AM71" s="103"/>
      <c r="AN71" s="103"/>
      <c r="AO71" s="103"/>
    </row>
    <row r="72" spans="1:41" s="82" customFormat="1">
      <c r="A72" s="103"/>
      <c r="B72" s="103"/>
      <c r="C72" s="103"/>
      <c r="D72" s="103"/>
      <c r="E72" s="103"/>
      <c r="F72" s="103"/>
      <c r="G72" s="103"/>
      <c r="H72" s="103"/>
      <c r="I72" s="103"/>
      <c r="J72" s="80"/>
      <c r="K72" s="103"/>
      <c r="L72" s="103"/>
      <c r="M72" s="103"/>
      <c r="N72" s="103"/>
      <c r="O72" s="103"/>
      <c r="P72" s="103"/>
      <c r="Q72" s="103"/>
      <c r="R72" s="103"/>
      <c r="S72" s="103"/>
      <c r="T72" s="80"/>
      <c r="U72" s="103"/>
      <c r="V72" s="103"/>
      <c r="W72" s="103"/>
      <c r="X72" s="103"/>
      <c r="Y72" s="103"/>
      <c r="Z72" s="103"/>
      <c r="AA72" s="103"/>
      <c r="AB72" s="103"/>
      <c r="AC72" s="103"/>
      <c r="AD72" s="80"/>
      <c r="AE72" s="103"/>
      <c r="AF72" s="103"/>
      <c r="AG72" s="103"/>
      <c r="AH72" s="103"/>
      <c r="AI72" s="103"/>
      <c r="AJ72" s="103"/>
      <c r="AK72" s="103"/>
      <c r="AL72" s="103"/>
      <c r="AM72" s="103"/>
      <c r="AN72" s="103"/>
      <c r="AO72" s="103"/>
    </row>
    <row r="73" spans="1:41" s="82" customFormat="1">
      <c r="A73" s="103"/>
      <c r="B73" s="103"/>
      <c r="C73" s="103"/>
      <c r="D73" s="103"/>
      <c r="E73" s="103"/>
      <c r="F73" s="103"/>
      <c r="G73" s="103"/>
      <c r="H73" s="103"/>
      <c r="I73" s="103"/>
      <c r="J73" s="80"/>
      <c r="K73" s="103"/>
      <c r="L73" s="103"/>
      <c r="M73" s="103"/>
      <c r="N73" s="103"/>
      <c r="O73" s="103"/>
      <c r="P73" s="103"/>
      <c r="Q73" s="103"/>
      <c r="R73" s="103"/>
      <c r="S73" s="103"/>
      <c r="T73" s="80"/>
      <c r="U73" s="103"/>
      <c r="V73" s="103"/>
      <c r="W73" s="103"/>
      <c r="X73" s="103"/>
      <c r="Y73" s="103"/>
      <c r="Z73" s="103"/>
      <c r="AA73" s="103"/>
      <c r="AB73" s="103"/>
      <c r="AC73" s="103"/>
      <c r="AD73" s="80"/>
      <c r="AE73" s="103"/>
      <c r="AF73" s="103"/>
      <c r="AG73" s="103"/>
      <c r="AH73" s="103"/>
      <c r="AI73" s="103"/>
      <c r="AJ73" s="103"/>
      <c r="AK73" s="103"/>
      <c r="AL73" s="103"/>
      <c r="AM73" s="103"/>
      <c r="AN73" s="103"/>
      <c r="AO73" s="103"/>
    </row>
    <row r="74" spans="1:41" s="82" customFormat="1">
      <c r="A74" s="103"/>
      <c r="B74" s="103"/>
      <c r="C74" s="103"/>
      <c r="D74" s="103"/>
      <c r="E74" s="103"/>
      <c r="F74" s="103"/>
      <c r="G74" s="103"/>
      <c r="H74" s="103"/>
      <c r="I74" s="103"/>
      <c r="J74" s="80"/>
      <c r="K74" s="103"/>
      <c r="L74" s="103"/>
      <c r="M74" s="103"/>
      <c r="N74" s="103"/>
      <c r="O74" s="103"/>
      <c r="P74" s="103"/>
      <c r="Q74" s="103"/>
      <c r="R74" s="103"/>
      <c r="S74" s="103"/>
      <c r="T74" s="80"/>
      <c r="U74" s="103"/>
      <c r="V74" s="103"/>
      <c r="W74" s="103"/>
      <c r="X74" s="103"/>
      <c r="Y74" s="103"/>
      <c r="Z74" s="103"/>
      <c r="AA74" s="103"/>
      <c r="AB74" s="103"/>
      <c r="AC74" s="103"/>
      <c r="AD74" s="80"/>
      <c r="AE74" s="103"/>
      <c r="AF74" s="103"/>
      <c r="AG74" s="103"/>
      <c r="AH74" s="103"/>
      <c r="AI74" s="103"/>
      <c r="AJ74" s="103"/>
      <c r="AK74" s="103"/>
      <c r="AL74" s="103"/>
      <c r="AM74" s="103"/>
      <c r="AN74" s="103"/>
      <c r="AO74" s="103"/>
    </row>
    <row r="75" spans="1:41" s="82" customFormat="1">
      <c r="A75" s="103"/>
      <c r="B75" s="103"/>
      <c r="C75" s="103"/>
      <c r="D75" s="103"/>
      <c r="E75" s="103"/>
      <c r="F75" s="103"/>
      <c r="G75" s="103"/>
      <c r="H75" s="103"/>
      <c r="I75" s="103"/>
      <c r="J75" s="80"/>
      <c r="K75" s="103"/>
      <c r="L75" s="103"/>
      <c r="M75" s="103"/>
      <c r="N75" s="103"/>
      <c r="O75" s="103"/>
      <c r="P75" s="103"/>
      <c r="Q75" s="103"/>
      <c r="R75" s="103"/>
      <c r="S75" s="103"/>
      <c r="T75" s="80"/>
      <c r="U75" s="103"/>
      <c r="V75" s="103"/>
      <c r="W75" s="103"/>
      <c r="X75" s="103"/>
      <c r="Y75" s="103"/>
      <c r="Z75" s="103"/>
      <c r="AA75" s="103"/>
      <c r="AB75" s="103"/>
      <c r="AC75" s="103"/>
      <c r="AD75" s="80"/>
      <c r="AE75" s="103"/>
      <c r="AF75" s="103"/>
      <c r="AG75" s="103"/>
      <c r="AH75" s="103"/>
      <c r="AI75" s="103"/>
      <c r="AJ75" s="103"/>
      <c r="AK75" s="103"/>
      <c r="AL75" s="103"/>
      <c r="AM75" s="103"/>
      <c r="AN75" s="103"/>
      <c r="AO75" s="103"/>
    </row>
    <row r="76" spans="1:41" s="82" customFormat="1">
      <c r="A76" s="103"/>
      <c r="B76" s="103"/>
      <c r="C76" s="103"/>
      <c r="D76" s="103"/>
      <c r="E76" s="103"/>
      <c r="F76" s="103"/>
      <c r="G76" s="103"/>
      <c r="H76" s="103"/>
      <c r="I76" s="103"/>
      <c r="J76" s="80"/>
      <c r="K76" s="103"/>
      <c r="L76" s="103"/>
      <c r="M76" s="103"/>
      <c r="N76" s="103"/>
      <c r="O76" s="103"/>
      <c r="P76" s="103"/>
      <c r="Q76" s="103"/>
      <c r="R76" s="103"/>
      <c r="S76" s="103"/>
      <c r="T76" s="80"/>
      <c r="U76" s="103"/>
      <c r="V76" s="103"/>
      <c r="W76" s="103"/>
      <c r="X76" s="103"/>
      <c r="Y76" s="103"/>
      <c r="Z76" s="103"/>
      <c r="AA76" s="103"/>
      <c r="AB76" s="103"/>
      <c r="AC76" s="103"/>
      <c r="AD76" s="80"/>
      <c r="AE76" s="103"/>
      <c r="AF76" s="103"/>
      <c r="AG76" s="103"/>
      <c r="AH76" s="103"/>
      <c r="AI76" s="103"/>
      <c r="AJ76" s="103"/>
      <c r="AK76" s="103"/>
      <c r="AL76" s="103"/>
      <c r="AM76" s="103"/>
      <c r="AN76" s="103"/>
      <c r="AO76" s="103"/>
    </row>
    <row r="77" spans="1:41" s="82" customFormat="1">
      <c r="A77" s="103"/>
      <c r="B77" s="103"/>
      <c r="C77" s="103"/>
      <c r="D77" s="103"/>
      <c r="E77" s="103"/>
      <c r="F77" s="103"/>
      <c r="G77" s="103"/>
      <c r="H77" s="103"/>
      <c r="I77" s="103"/>
      <c r="J77" s="80"/>
      <c r="K77" s="103"/>
      <c r="L77" s="103"/>
      <c r="M77" s="103"/>
      <c r="N77" s="103"/>
      <c r="O77" s="103"/>
      <c r="P77" s="103"/>
      <c r="Q77" s="103"/>
      <c r="R77" s="103"/>
      <c r="S77" s="103"/>
      <c r="T77" s="80"/>
      <c r="U77" s="103"/>
      <c r="V77" s="103"/>
      <c r="W77" s="103"/>
      <c r="X77" s="103"/>
      <c r="Y77" s="103"/>
      <c r="Z77" s="103"/>
      <c r="AA77" s="103"/>
      <c r="AB77" s="103"/>
      <c r="AC77" s="103"/>
      <c r="AD77" s="80"/>
      <c r="AE77" s="103"/>
      <c r="AF77" s="103"/>
      <c r="AG77" s="103"/>
      <c r="AH77" s="103"/>
      <c r="AI77" s="103"/>
      <c r="AJ77" s="103"/>
      <c r="AK77" s="103"/>
      <c r="AL77" s="103"/>
      <c r="AM77" s="103"/>
      <c r="AN77" s="103"/>
      <c r="AO77" s="103"/>
    </row>
    <row r="78" spans="1:41" s="82" customFormat="1">
      <c r="A78" s="107"/>
      <c r="B78" s="107"/>
      <c r="C78" s="107"/>
      <c r="D78" s="107"/>
      <c r="E78" s="107"/>
      <c r="F78" s="107"/>
      <c r="G78" s="107"/>
      <c r="H78" s="107"/>
      <c r="I78" s="107"/>
      <c r="J78" s="80"/>
      <c r="K78" s="103"/>
      <c r="L78" s="103"/>
      <c r="M78" s="103"/>
      <c r="N78" s="103"/>
      <c r="O78" s="103"/>
      <c r="P78" s="103"/>
      <c r="Q78" s="103"/>
      <c r="R78" s="103"/>
      <c r="S78" s="103"/>
      <c r="T78" s="80"/>
      <c r="U78" s="103"/>
      <c r="V78" s="103"/>
      <c r="W78" s="103"/>
      <c r="X78" s="103"/>
      <c r="Y78" s="103"/>
      <c r="Z78" s="103"/>
      <c r="AA78" s="103"/>
      <c r="AB78" s="103"/>
      <c r="AC78" s="103"/>
      <c r="AD78" s="80"/>
      <c r="AE78" s="103"/>
      <c r="AF78" s="103"/>
      <c r="AG78" s="103"/>
      <c r="AH78" s="103"/>
      <c r="AI78" s="103"/>
      <c r="AJ78" s="103"/>
      <c r="AK78" s="103"/>
      <c r="AL78" s="103"/>
      <c r="AM78" s="103"/>
      <c r="AN78" s="103"/>
      <c r="AO78" s="103"/>
    </row>
    <row r="79" spans="1:41" s="82" customFormat="1">
      <c r="A79" s="107"/>
      <c r="B79" s="107"/>
      <c r="C79" s="107"/>
      <c r="D79" s="107"/>
      <c r="E79" s="107"/>
      <c r="F79" s="107"/>
      <c r="G79" s="107"/>
      <c r="H79" s="107"/>
      <c r="I79" s="107"/>
      <c r="J79" s="80"/>
      <c r="K79" s="103"/>
      <c r="L79" s="103"/>
      <c r="M79" s="103"/>
      <c r="N79" s="103"/>
      <c r="O79" s="103"/>
      <c r="P79" s="103"/>
      <c r="Q79" s="103"/>
      <c r="R79" s="103"/>
      <c r="S79" s="103"/>
      <c r="T79" s="80"/>
      <c r="U79" s="103"/>
      <c r="V79" s="103"/>
      <c r="W79" s="103"/>
      <c r="X79" s="103"/>
      <c r="Y79" s="103"/>
      <c r="Z79" s="103"/>
      <c r="AA79" s="103"/>
      <c r="AB79" s="103"/>
      <c r="AC79" s="103"/>
      <c r="AD79" s="80"/>
      <c r="AE79" s="103"/>
      <c r="AF79" s="103"/>
      <c r="AG79" s="103"/>
      <c r="AH79" s="103"/>
      <c r="AI79" s="103"/>
      <c r="AJ79" s="103"/>
      <c r="AK79" s="103"/>
      <c r="AL79" s="103"/>
      <c r="AM79" s="103"/>
      <c r="AN79" s="103"/>
      <c r="AO79" s="103"/>
    </row>
    <row r="80" spans="1:41" s="82" customFormat="1">
      <c r="A80" s="107"/>
      <c r="B80" s="107"/>
      <c r="C80" s="107"/>
      <c r="D80" s="107"/>
      <c r="E80" s="107"/>
      <c r="F80" s="107"/>
      <c r="G80" s="107"/>
      <c r="H80" s="107"/>
      <c r="I80" s="107"/>
      <c r="J80" s="80"/>
      <c r="K80" s="103"/>
      <c r="L80" s="103"/>
      <c r="M80" s="103"/>
      <c r="N80" s="103"/>
      <c r="O80" s="103"/>
      <c r="P80" s="103"/>
      <c r="Q80" s="103"/>
      <c r="R80" s="103"/>
      <c r="S80" s="103"/>
      <c r="T80" s="80"/>
      <c r="U80" s="103"/>
      <c r="V80" s="103"/>
      <c r="W80" s="103"/>
      <c r="X80" s="103"/>
      <c r="Y80" s="103"/>
      <c r="Z80" s="103"/>
      <c r="AA80" s="103"/>
      <c r="AB80" s="103"/>
      <c r="AC80" s="103"/>
      <c r="AD80" s="80"/>
      <c r="AE80" s="103"/>
      <c r="AF80" s="103"/>
      <c r="AG80" s="103"/>
      <c r="AH80" s="103"/>
      <c r="AI80" s="103"/>
      <c r="AJ80" s="103"/>
      <c r="AK80" s="103"/>
      <c r="AL80" s="103"/>
      <c r="AM80" s="103"/>
      <c r="AN80" s="103"/>
      <c r="AO80" s="103"/>
    </row>
    <row r="81" spans="1:41" s="82" customFormat="1">
      <c r="A81" s="107"/>
      <c r="B81" s="107"/>
      <c r="C81" s="107"/>
      <c r="D81" s="107"/>
      <c r="E81" s="107"/>
      <c r="F81" s="107"/>
      <c r="G81" s="107"/>
      <c r="H81" s="107"/>
      <c r="I81" s="107"/>
      <c r="J81" s="80"/>
      <c r="K81" s="103"/>
      <c r="L81" s="103"/>
      <c r="M81" s="103"/>
      <c r="N81" s="103"/>
      <c r="O81" s="103"/>
      <c r="P81" s="103"/>
      <c r="Q81" s="103"/>
      <c r="R81" s="103"/>
      <c r="S81" s="103"/>
      <c r="T81" s="80"/>
      <c r="U81" s="103"/>
      <c r="V81" s="103"/>
      <c r="W81" s="103"/>
      <c r="X81" s="103"/>
      <c r="Y81" s="103"/>
      <c r="Z81" s="103"/>
      <c r="AA81" s="103"/>
      <c r="AB81" s="103"/>
      <c r="AC81" s="103"/>
      <c r="AD81" s="80"/>
      <c r="AE81" s="103"/>
      <c r="AF81" s="103"/>
      <c r="AG81" s="103"/>
      <c r="AH81" s="103"/>
      <c r="AI81" s="103"/>
      <c r="AJ81" s="103"/>
      <c r="AK81" s="103"/>
      <c r="AL81" s="103"/>
      <c r="AM81" s="103"/>
      <c r="AN81" s="103"/>
      <c r="AO81" s="103"/>
    </row>
    <row r="82" spans="1:41">
      <c r="J82" s="80"/>
      <c r="T82" s="80"/>
      <c r="AD82" s="80"/>
    </row>
    <row r="83" spans="1:41">
      <c r="J83" s="80"/>
    </row>
    <row r="84" spans="1:41">
      <c r="J84" s="80"/>
    </row>
    <row r="85" spans="1:41">
      <c r="J85" s="80"/>
    </row>
    <row r="86" spans="1:41">
      <c r="J86" s="80"/>
    </row>
    <row r="87" spans="1:41">
      <c r="J87" s="80"/>
    </row>
    <row r="88" spans="1:41">
      <c r="J88" s="80"/>
    </row>
    <row r="89" spans="1:41">
      <c r="J89" s="80"/>
    </row>
    <row r="90" spans="1:41">
      <c r="J90" s="80"/>
    </row>
    <row r="91" spans="1:41">
      <c r="J91" s="80"/>
    </row>
    <row r="92" spans="1:41">
      <c r="J92" s="80"/>
    </row>
  </sheetData>
  <sheetProtection password="B2DF" sheet="1" objects="1" scenarios="1"/>
  <protectedRanges>
    <protectedRange sqref="AO52:AO54 AO11:AO46 AC52:AC53 AC11:AC28 I11:I20 S11:S28 S52:S53 I52:I53" name="Range1"/>
  </protectedRanges>
  <mergeCells count="43">
    <mergeCell ref="E53:H53"/>
    <mergeCell ref="O53:R53"/>
    <mergeCell ref="Y53:AB53"/>
    <mergeCell ref="AJ54:AN54"/>
    <mergeCell ref="Y50:AB50"/>
    <mergeCell ref="AE50:AI50"/>
    <mergeCell ref="AJ50:AN50"/>
    <mergeCell ref="I52:I53"/>
    <mergeCell ref="AC52:AC53"/>
    <mergeCell ref="S52:S53"/>
    <mergeCell ref="AO11:AO46"/>
    <mergeCell ref="A49:H49"/>
    <mergeCell ref="K49:R49"/>
    <mergeCell ref="U49:AB49"/>
    <mergeCell ref="AE49:AN49"/>
    <mergeCell ref="I11:I20"/>
    <mergeCell ref="A50:D50"/>
    <mergeCell ref="E50:H50"/>
    <mergeCell ref="K50:N50"/>
    <mergeCell ref="O50:R50"/>
    <mergeCell ref="U50:X50"/>
    <mergeCell ref="U5:AC5"/>
    <mergeCell ref="Y9:AB9"/>
    <mergeCell ref="AE9:AI9"/>
    <mergeCell ref="AJ9:AN9"/>
    <mergeCell ref="S11:S28"/>
    <mergeCell ref="AC11:AC28"/>
    <mergeCell ref="AO52:AO5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s>
  <phoneticPr fontId="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3"/>
  <sheetViews>
    <sheetView zoomScale="85" zoomScaleNormal="85" workbookViewId="0">
      <selection activeCell="AN87" sqref="AN87"/>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16384" width="9.140625" style="107"/>
  </cols>
  <sheetData>
    <row r="1" spans="1:41" s="29" customFormat="1" ht="18">
      <c r="A1" s="929" t="s">
        <v>2295</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2253</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78"/>
      <c r="B4" s="678"/>
      <c r="C4" s="678"/>
      <c r="D4" s="678"/>
      <c r="E4" s="678"/>
      <c r="F4" s="678"/>
      <c r="G4" s="678"/>
      <c r="H4" s="678"/>
      <c r="I4" s="678"/>
      <c r="J4" s="675"/>
      <c r="K4" s="675"/>
      <c r="L4" s="675"/>
      <c r="M4" s="675"/>
      <c r="N4" s="675"/>
      <c r="O4" s="675"/>
      <c r="P4" s="675"/>
      <c r="Q4" s="675"/>
      <c r="R4" s="675"/>
      <c r="S4" s="675"/>
      <c r="T4" s="675"/>
      <c r="U4" s="1"/>
      <c r="V4" s="1"/>
      <c r="W4" s="1"/>
      <c r="X4" s="1"/>
      <c r="Y4" s="1"/>
      <c r="Z4" s="1"/>
      <c r="AA4" s="1"/>
      <c r="AB4" s="1"/>
      <c r="AC4" s="1"/>
      <c r="AD4" s="1"/>
      <c r="AE4" s="1"/>
      <c r="AF4" s="1"/>
      <c r="AG4" s="1"/>
      <c r="AH4" s="1"/>
      <c r="AI4" s="1"/>
      <c r="AJ4" s="1"/>
      <c r="AK4" s="1"/>
      <c r="AL4" s="1"/>
      <c r="AM4" s="1"/>
      <c r="AN4" s="1"/>
      <c r="AO4" s="1"/>
    </row>
    <row r="5" spans="1:41" s="77" customFormat="1" ht="15">
      <c r="A5" s="930" t="s">
        <v>2200</v>
      </c>
      <c r="B5" s="930"/>
      <c r="C5" s="930"/>
      <c r="D5" s="930"/>
      <c r="E5" s="930"/>
      <c r="F5" s="930"/>
      <c r="G5" s="930"/>
      <c r="H5" s="930"/>
      <c r="I5" s="930"/>
      <c r="J5" s="930"/>
      <c r="K5" s="930" t="s">
        <v>2195</v>
      </c>
      <c r="L5" s="930"/>
      <c r="M5" s="930"/>
      <c r="N5" s="930"/>
      <c r="O5" s="930"/>
      <c r="P5" s="930"/>
      <c r="Q5" s="930"/>
      <c r="R5" s="930"/>
      <c r="S5" s="930"/>
      <c r="T5" s="930"/>
      <c r="U5" s="930" t="s">
        <v>2196</v>
      </c>
      <c r="V5" s="930"/>
      <c r="W5" s="930"/>
      <c r="X5" s="930"/>
      <c r="Y5" s="930"/>
      <c r="Z5" s="930"/>
      <c r="AA5" s="930"/>
      <c r="AB5" s="930"/>
      <c r="AC5" s="930"/>
      <c r="AD5" s="75"/>
      <c r="AE5" s="930" t="s">
        <v>2197</v>
      </c>
      <c r="AF5" s="930"/>
      <c r="AG5" s="930"/>
      <c r="AH5" s="930"/>
      <c r="AI5" s="930"/>
      <c r="AJ5" s="930"/>
      <c r="AK5" s="930"/>
      <c r="AL5" s="930"/>
      <c r="AM5" s="930"/>
      <c r="AN5" s="930"/>
      <c r="AO5" s="930"/>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2.25" thickBot="1">
      <c r="A9" s="972" t="s">
        <v>428</v>
      </c>
      <c r="B9" s="973"/>
      <c r="C9" s="973"/>
      <c r="D9" s="974"/>
      <c r="E9" s="975" t="s">
        <v>429</v>
      </c>
      <c r="F9" s="976"/>
      <c r="G9" s="973"/>
      <c r="H9" s="977"/>
      <c r="I9" s="83" t="s">
        <v>2303</v>
      </c>
      <c r="J9" s="80"/>
      <c r="K9" s="978" t="s">
        <v>428</v>
      </c>
      <c r="L9" s="958"/>
      <c r="M9" s="958"/>
      <c r="N9" s="979"/>
      <c r="O9" s="956" t="s">
        <v>429</v>
      </c>
      <c r="P9" s="957"/>
      <c r="Q9" s="958"/>
      <c r="R9" s="959"/>
      <c r="S9" s="83" t="s">
        <v>2302</v>
      </c>
      <c r="T9" s="80"/>
      <c r="U9" s="978" t="s">
        <v>428</v>
      </c>
      <c r="V9" s="958"/>
      <c r="W9" s="958"/>
      <c r="X9" s="979"/>
      <c r="Y9" s="956" t="s">
        <v>429</v>
      </c>
      <c r="Z9" s="957"/>
      <c r="AA9" s="958"/>
      <c r="AB9" s="959"/>
      <c r="AC9" s="83" t="s">
        <v>2749</v>
      </c>
      <c r="AD9" s="80"/>
      <c r="AE9" s="978" t="s">
        <v>428</v>
      </c>
      <c r="AF9" s="958"/>
      <c r="AG9" s="958"/>
      <c r="AH9" s="979"/>
      <c r="AI9" s="979"/>
      <c r="AJ9" s="956" t="s">
        <v>432</v>
      </c>
      <c r="AK9" s="957"/>
      <c r="AL9" s="958"/>
      <c r="AM9" s="958"/>
      <c r="AN9" s="959"/>
      <c r="AO9" s="83" t="s">
        <v>2302</v>
      </c>
    </row>
    <row r="10" spans="1:41" s="82" customFormat="1" ht="63.75" thickBot="1">
      <c r="A10" s="84" t="s">
        <v>433</v>
      </c>
      <c r="B10" s="85" t="s">
        <v>304</v>
      </c>
      <c r="C10" s="85" t="s">
        <v>434</v>
      </c>
      <c r="D10" s="85" t="s">
        <v>435</v>
      </c>
      <c r="E10" s="86" t="s">
        <v>436</v>
      </c>
      <c r="F10" s="85" t="s">
        <v>304</v>
      </c>
      <c r="G10" s="85" t="s">
        <v>434</v>
      </c>
      <c r="H10" s="87" t="s">
        <v>437</v>
      </c>
      <c r="I10" s="706" t="s">
        <v>2036</v>
      </c>
      <c r="J10" s="80"/>
      <c r="K10" s="779" t="s">
        <v>433</v>
      </c>
      <c r="L10" s="90" t="s">
        <v>304</v>
      </c>
      <c r="M10" s="90" t="s">
        <v>434</v>
      </c>
      <c r="N10" s="90" t="s">
        <v>435</v>
      </c>
      <c r="O10" s="91" t="s">
        <v>436</v>
      </c>
      <c r="P10" s="90" t="s">
        <v>304</v>
      </c>
      <c r="Q10" s="90" t="s">
        <v>434</v>
      </c>
      <c r="R10" s="92" t="s">
        <v>437</v>
      </c>
      <c r="S10" s="706" t="s">
        <v>2036</v>
      </c>
      <c r="T10" s="80"/>
      <c r="U10" s="684" t="s">
        <v>433</v>
      </c>
      <c r="V10" s="90" t="s">
        <v>304</v>
      </c>
      <c r="W10" s="90" t="s">
        <v>434</v>
      </c>
      <c r="X10" s="90" t="s">
        <v>435</v>
      </c>
      <c r="Y10" s="91" t="s">
        <v>436</v>
      </c>
      <c r="Z10" s="90" t="s">
        <v>304</v>
      </c>
      <c r="AA10" s="90" t="s">
        <v>434</v>
      </c>
      <c r="AB10" s="92" t="s">
        <v>437</v>
      </c>
      <c r="AC10" s="706" t="s">
        <v>2310</v>
      </c>
      <c r="AD10" s="80"/>
      <c r="AE10" s="231" t="s">
        <v>441</v>
      </c>
      <c r="AF10" s="136" t="s">
        <v>442</v>
      </c>
      <c r="AG10" s="136" t="s">
        <v>304</v>
      </c>
      <c r="AH10" s="167" t="s">
        <v>341</v>
      </c>
      <c r="AI10" s="136" t="s">
        <v>443</v>
      </c>
      <c r="AJ10" s="135" t="s">
        <v>444</v>
      </c>
      <c r="AK10" s="136" t="s">
        <v>442</v>
      </c>
      <c r="AL10" s="136" t="s">
        <v>304</v>
      </c>
      <c r="AM10" s="136" t="s">
        <v>341</v>
      </c>
      <c r="AN10" s="137" t="s">
        <v>446</v>
      </c>
      <c r="AO10" s="706" t="s">
        <v>2036</v>
      </c>
    </row>
    <row r="11" spans="1:41" s="82" customFormat="1" ht="15.75">
      <c r="A11" s="779">
        <v>5</v>
      </c>
      <c r="B11" s="780">
        <v>3.06</v>
      </c>
      <c r="C11" s="780">
        <v>307</v>
      </c>
      <c r="D11" s="780">
        <v>9</v>
      </c>
      <c r="E11" s="781"/>
      <c r="F11" s="780"/>
      <c r="G11" s="780"/>
      <c r="H11" s="782"/>
      <c r="I11" s="1008"/>
      <c r="J11" s="80"/>
      <c r="K11" s="779">
        <v>8</v>
      </c>
      <c r="L11" s="780">
        <v>3.03</v>
      </c>
      <c r="M11" s="780">
        <v>59</v>
      </c>
      <c r="N11" s="780">
        <v>9</v>
      </c>
      <c r="O11" s="534"/>
      <c r="P11" s="791"/>
      <c r="Q11" s="791"/>
      <c r="R11" s="535"/>
      <c r="S11" s="1119"/>
      <c r="T11" s="80"/>
      <c r="U11" s="831">
        <v>8</v>
      </c>
      <c r="V11" s="832">
        <v>3.03</v>
      </c>
      <c r="W11" s="832">
        <v>59</v>
      </c>
      <c r="X11" s="832">
        <v>9</v>
      </c>
      <c r="Y11" s="534"/>
      <c r="Z11" s="847"/>
      <c r="AA11" s="847"/>
      <c r="AB11" s="535"/>
      <c r="AC11" s="1119"/>
      <c r="AD11" s="80"/>
      <c r="AE11" s="860" t="s">
        <v>2750</v>
      </c>
      <c r="AF11" s="791">
        <v>60</v>
      </c>
      <c r="AG11" s="537">
        <v>3.03</v>
      </c>
      <c r="AH11" s="791">
        <v>11</v>
      </c>
      <c r="AI11" s="792">
        <v>0</v>
      </c>
      <c r="AJ11" s="539"/>
      <c r="AK11" s="540"/>
      <c r="AL11" s="540"/>
      <c r="AM11" s="540"/>
      <c r="AN11" s="541"/>
      <c r="AO11" s="998"/>
    </row>
    <row r="12" spans="1:41" s="82" customFormat="1" ht="15.75">
      <c r="A12" s="779">
        <v>4</v>
      </c>
      <c r="B12" s="780">
        <v>3.07</v>
      </c>
      <c r="C12" s="780">
        <v>77</v>
      </c>
      <c r="D12" s="780">
        <v>9</v>
      </c>
      <c r="E12" s="781"/>
      <c r="F12" s="780"/>
      <c r="G12" s="780"/>
      <c r="H12" s="782"/>
      <c r="I12" s="1009"/>
      <c r="J12" s="80"/>
      <c r="K12" s="779">
        <v>7</v>
      </c>
      <c r="L12" s="780">
        <v>3.04</v>
      </c>
      <c r="M12" s="780">
        <v>69</v>
      </c>
      <c r="N12" s="780">
        <v>9</v>
      </c>
      <c r="O12" s="781"/>
      <c r="P12" s="780"/>
      <c r="Q12" s="780"/>
      <c r="R12" s="782"/>
      <c r="S12" s="1009"/>
      <c r="T12" s="80"/>
      <c r="U12" s="831">
        <v>7</v>
      </c>
      <c r="V12" s="832">
        <v>3.04</v>
      </c>
      <c r="W12" s="832">
        <v>69</v>
      </c>
      <c r="X12" s="832">
        <v>9</v>
      </c>
      <c r="Y12" s="834"/>
      <c r="Z12" s="832"/>
      <c r="AA12" s="832"/>
      <c r="AB12" s="835"/>
      <c r="AC12" s="1009"/>
      <c r="AD12" s="80"/>
      <c r="AE12" s="857" t="s">
        <v>2130</v>
      </c>
      <c r="AF12" s="853" t="s">
        <v>2030</v>
      </c>
      <c r="AG12" s="856" t="s">
        <v>2130</v>
      </c>
      <c r="AH12" s="853" t="s">
        <v>2130</v>
      </c>
      <c r="AI12" s="855" t="s">
        <v>2130</v>
      </c>
      <c r="AJ12" s="151"/>
      <c r="AK12" s="140"/>
      <c r="AL12" s="140"/>
      <c r="AM12" s="140"/>
      <c r="AN12" s="152"/>
      <c r="AO12" s="960"/>
    </row>
    <row r="13" spans="1:41" s="82" customFormat="1" ht="15.75">
      <c r="A13" s="179">
        <v>3</v>
      </c>
      <c r="B13" s="780">
        <v>3.08</v>
      </c>
      <c r="C13" s="167">
        <v>80</v>
      </c>
      <c r="D13" s="167">
        <v>5</v>
      </c>
      <c r="E13" s="781"/>
      <c r="F13" s="780"/>
      <c r="G13" s="780"/>
      <c r="H13" s="782"/>
      <c r="I13" s="1009"/>
      <c r="J13" s="80"/>
      <c r="K13" s="779">
        <v>6</v>
      </c>
      <c r="L13" s="780">
        <v>3.05</v>
      </c>
      <c r="M13" s="780">
        <v>77</v>
      </c>
      <c r="N13" s="780">
        <v>9</v>
      </c>
      <c r="O13" s="781"/>
      <c r="P13" s="780"/>
      <c r="Q13" s="780"/>
      <c r="R13" s="782"/>
      <c r="S13" s="1009"/>
      <c r="T13" s="80"/>
      <c r="U13" s="831">
        <v>6</v>
      </c>
      <c r="V13" s="832">
        <v>3.05</v>
      </c>
      <c r="W13" s="832">
        <v>77</v>
      </c>
      <c r="X13" s="832">
        <v>9</v>
      </c>
      <c r="Y13" s="834"/>
      <c r="Z13" s="832"/>
      <c r="AA13" s="832"/>
      <c r="AB13" s="835"/>
      <c r="AC13" s="1009"/>
      <c r="AD13" s="80"/>
      <c r="AE13" s="857" t="s">
        <v>2130</v>
      </c>
      <c r="AF13" s="853" t="s">
        <v>2030</v>
      </c>
      <c r="AG13" s="856" t="s">
        <v>2130</v>
      </c>
      <c r="AH13" s="853" t="s">
        <v>2130</v>
      </c>
      <c r="AI13" s="855" t="s">
        <v>2130</v>
      </c>
      <c r="AJ13" s="151"/>
      <c r="AK13" s="140"/>
      <c r="AL13" s="140"/>
      <c r="AM13" s="140"/>
      <c r="AN13" s="152"/>
      <c r="AO13" s="960"/>
    </row>
    <row r="14" spans="1:41" s="82" customFormat="1" ht="15.75">
      <c r="A14" s="179">
        <v>2</v>
      </c>
      <c r="B14" s="780">
        <v>3.09</v>
      </c>
      <c r="C14" s="167">
        <v>5</v>
      </c>
      <c r="D14" s="167">
        <v>5</v>
      </c>
      <c r="E14" s="781"/>
      <c r="F14" s="780"/>
      <c r="G14" s="780"/>
      <c r="H14" s="782"/>
      <c r="I14" s="1009"/>
      <c r="J14" s="80"/>
      <c r="K14" s="779">
        <v>5</v>
      </c>
      <c r="L14" s="780">
        <v>3.06</v>
      </c>
      <c r="M14" s="780">
        <v>307</v>
      </c>
      <c r="N14" s="780">
        <v>9</v>
      </c>
      <c r="O14" s="781"/>
      <c r="P14" s="780"/>
      <c r="Q14" s="780"/>
      <c r="R14" s="782"/>
      <c r="S14" s="1009"/>
      <c r="T14" s="80"/>
      <c r="U14" s="831">
        <v>5</v>
      </c>
      <c r="V14" s="832">
        <v>3.06</v>
      </c>
      <c r="W14" s="832">
        <v>307</v>
      </c>
      <c r="X14" s="832">
        <v>9</v>
      </c>
      <c r="Y14" s="834"/>
      <c r="Z14" s="832"/>
      <c r="AA14" s="832"/>
      <c r="AB14" s="835"/>
      <c r="AC14" s="1009"/>
      <c r="AD14" s="80"/>
      <c r="AE14" s="149" t="s">
        <v>2751</v>
      </c>
      <c r="AF14" s="786">
        <v>51</v>
      </c>
      <c r="AG14" s="543">
        <v>3.04</v>
      </c>
      <c r="AH14" s="786">
        <v>13</v>
      </c>
      <c r="AI14" s="659">
        <v>0</v>
      </c>
      <c r="AJ14" s="151"/>
      <c r="AK14" s="140"/>
      <c r="AL14" s="140"/>
      <c r="AM14" s="140"/>
      <c r="AN14" s="152"/>
      <c r="AO14" s="960"/>
    </row>
    <row r="15" spans="1:41" s="82" customFormat="1" ht="15.75">
      <c r="A15" s="179">
        <v>1</v>
      </c>
      <c r="B15" s="790" t="s">
        <v>2304</v>
      </c>
      <c r="C15" s="167">
        <v>60</v>
      </c>
      <c r="D15" s="167">
        <v>5</v>
      </c>
      <c r="E15" s="781"/>
      <c r="F15" s="780"/>
      <c r="G15" s="780"/>
      <c r="H15" s="782"/>
      <c r="I15" s="1009"/>
      <c r="J15" s="80"/>
      <c r="K15" s="779">
        <v>4</v>
      </c>
      <c r="L15" s="780">
        <v>3.07</v>
      </c>
      <c r="M15" s="780">
        <v>77</v>
      </c>
      <c r="N15" s="780">
        <v>9</v>
      </c>
      <c r="O15" s="781"/>
      <c r="P15" s="780"/>
      <c r="Q15" s="780"/>
      <c r="R15" s="782"/>
      <c r="S15" s="1009"/>
      <c r="T15" s="80"/>
      <c r="U15" s="831">
        <v>4</v>
      </c>
      <c r="V15" s="832">
        <v>3.07</v>
      </c>
      <c r="W15" s="832">
        <v>77</v>
      </c>
      <c r="X15" s="832">
        <v>9</v>
      </c>
      <c r="Y15" s="834"/>
      <c r="Z15" s="832"/>
      <c r="AA15" s="832"/>
      <c r="AB15" s="835"/>
      <c r="AC15" s="1009"/>
      <c r="AD15" s="80"/>
      <c r="AE15" s="857" t="s">
        <v>2130</v>
      </c>
      <c r="AF15" s="853" t="s">
        <v>2030</v>
      </c>
      <c r="AG15" s="856" t="s">
        <v>2130</v>
      </c>
      <c r="AH15" s="853" t="s">
        <v>2130</v>
      </c>
      <c r="AI15" s="855" t="s">
        <v>2130</v>
      </c>
      <c r="AJ15" s="151"/>
      <c r="AK15" s="140"/>
      <c r="AL15" s="140"/>
      <c r="AM15" s="140"/>
      <c r="AN15" s="152"/>
      <c r="AO15" s="960"/>
    </row>
    <row r="16" spans="1:41" s="82" customFormat="1" ht="15.75">
      <c r="A16" s="179"/>
      <c r="B16" s="780"/>
      <c r="C16" s="167"/>
      <c r="D16" s="167"/>
      <c r="E16" s="180">
        <v>1</v>
      </c>
      <c r="F16" s="167">
        <v>3.11</v>
      </c>
      <c r="G16" s="167">
        <v>13</v>
      </c>
      <c r="H16" s="192">
        <v>1</v>
      </c>
      <c r="I16" s="1009"/>
      <c r="J16" s="80"/>
      <c r="K16" s="179">
        <v>3</v>
      </c>
      <c r="L16" s="780">
        <v>3.08</v>
      </c>
      <c r="M16" s="167">
        <v>80</v>
      </c>
      <c r="N16" s="167">
        <v>5</v>
      </c>
      <c r="O16" s="781"/>
      <c r="P16" s="780"/>
      <c r="Q16" s="780"/>
      <c r="R16" s="782"/>
      <c r="S16" s="1009"/>
      <c r="T16" s="80"/>
      <c r="U16" s="179">
        <v>3</v>
      </c>
      <c r="V16" s="832">
        <v>3.08</v>
      </c>
      <c r="W16" s="167">
        <v>80</v>
      </c>
      <c r="X16" s="167">
        <v>5</v>
      </c>
      <c r="Y16" s="834"/>
      <c r="Z16" s="832"/>
      <c r="AA16" s="832"/>
      <c r="AB16" s="835"/>
      <c r="AC16" s="1009"/>
      <c r="AD16" s="80"/>
      <c r="AE16" s="857" t="s">
        <v>2130</v>
      </c>
      <c r="AF16" s="853" t="s">
        <v>2030</v>
      </c>
      <c r="AG16" s="856" t="s">
        <v>2130</v>
      </c>
      <c r="AH16" s="853" t="s">
        <v>2130</v>
      </c>
      <c r="AI16" s="855" t="s">
        <v>2130</v>
      </c>
      <c r="AJ16" s="151"/>
      <c r="AK16" s="140"/>
      <c r="AL16" s="140"/>
      <c r="AM16" s="140"/>
      <c r="AN16" s="152"/>
      <c r="AO16" s="960"/>
    </row>
    <row r="17" spans="1:41" s="82" customFormat="1" ht="15.75">
      <c r="A17" s="179"/>
      <c r="B17" s="780"/>
      <c r="C17" s="167"/>
      <c r="D17" s="167"/>
      <c r="E17" s="180">
        <v>2</v>
      </c>
      <c r="F17" s="167">
        <v>3.14</v>
      </c>
      <c r="G17" s="167">
        <v>23</v>
      </c>
      <c r="H17" s="192">
        <v>2</v>
      </c>
      <c r="I17" s="1009"/>
      <c r="J17" s="80"/>
      <c r="K17" s="179">
        <v>2</v>
      </c>
      <c r="L17" s="780">
        <v>3.09</v>
      </c>
      <c r="M17" s="167">
        <v>5</v>
      </c>
      <c r="N17" s="167">
        <v>5</v>
      </c>
      <c r="O17" s="180"/>
      <c r="P17" s="167"/>
      <c r="Q17" s="167"/>
      <c r="R17" s="192"/>
      <c r="S17" s="1009"/>
      <c r="T17" s="80"/>
      <c r="U17" s="179">
        <v>2</v>
      </c>
      <c r="V17" s="832">
        <v>3.09</v>
      </c>
      <c r="W17" s="167">
        <v>5</v>
      </c>
      <c r="X17" s="167">
        <v>5</v>
      </c>
      <c r="Y17" s="180"/>
      <c r="Z17" s="167"/>
      <c r="AA17" s="167"/>
      <c r="AB17" s="192"/>
      <c r="AC17" s="1009"/>
      <c r="AD17" s="80"/>
      <c r="AE17" s="149" t="s">
        <v>2752</v>
      </c>
      <c r="AF17" s="786">
        <v>42</v>
      </c>
      <c r="AG17" s="543">
        <v>3.05</v>
      </c>
      <c r="AH17" s="786">
        <v>13</v>
      </c>
      <c r="AI17" s="659">
        <v>0</v>
      </c>
      <c r="AJ17" s="151"/>
      <c r="AK17" s="140"/>
      <c r="AL17" s="140"/>
      <c r="AM17" s="140"/>
      <c r="AN17" s="152"/>
      <c r="AO17" s="960"/>
    </row>
    <row r="18" spans="1:41" s="82" customFormat="1" ht="15.75">
      <c r="A18" s="179"/>
      <c r="B18" s="780"/>
      <c r="C18" s="167"/>
      <c r="D18" s="167"/>
      <c r="E18" s="180">
        <v>3</v>
      </c>
      <c r="F18" s="167">
        <v>3.15</v>
      </c>
      <c r="G18" s="167">
        <v>76</v>
      </c>
      <c r="H18" s="192">
        <v>4</v>
      </c>
      <c r="I18" s="1009"/>
      <c r="J18" s="80"/>
      <c r="K18" s="179">
        <v>1</v>
      </c>
      <c r="L18" s="790" t="s">
        <v>2305</v>
      </c>
      <c r="M18" s="167">
        <v>60</v>
      </c>
      <c r="N18" s="167">
        <v>5</v>
      </c>
      <c r="O18" s="180"/>
      <c r="P18" s="167"/>
      <c r="Q18" s="167"/>
      <c r="R18" s="192"/>
      <c r="S18" s="1009"/>
      <c r="T18" s="80"/>
      <c r="U18" s="179">
        <v>1</v>
      </c>
      <c r="V18" s="844" t="s">
        <v>2299</v>
      </c>
      <c r="W18" s="167">
        <v>60</v>
      </c>
      <c r="X18" s="167">
        <v>5</v>
      </c>
      <c r="Y18" s="180"/>
      <c r="Z18" s="167"/>
      <c r="AA18" s="167"/>
      <c r="AB18" s="192"/>
      <c r="AC18" s="1009"/>
      <c r="AD18" s="80"/>
      <c r="AE18" s="857" t="s">
        <v>2130</v>
      </c>
      <c r="AF18" s="853" t="s">
        <v>2030</v>
      </c>
      <c r="AG18" s="856" t="s">
        <v>2130</v>
      </c>
      <c r="AH18" s="853" t="s">
        <v>2130</v>
      </c>
      <c r="AI18" s="855" t="s">
        <v>2130</v>
      </c>
      <c r="AJ18" s="151"/>
      <c r="AK18" s="140"/>
      <c r="AL18" s="140"/>
      <c r="AM18" s="140"/>
      <c r="AN18" s="152"/>
      <c r="AO18" s="960"/>
    </row>
    <row r="19" spans="1:41" s="82" customFormat="1" ht="15.75">
      <c r="A19" s="179"/>
      <c r="B19" s="167"/>
      <c r="C19" s="167"/>
      <c r="D19" s="167"/>
      <c r="E19" s="180">
        <v>4</v>
      </c>
      <c r="F19" s="167">
        <v>3.16</v>
      </c>
      <c r="G19" s="167">
        <v>100</v>
      </c>
      <c r="H19" s="192">
        <v>8</v>
      </c>
      <c r="I19" s="1009"/>
      <c r="J19" s="80"/>
      <c r="K19" s="179"/>
      <c r="L19" s="167"/>
      <c r="M19" s="167"/>
      <c r="N19" s="167"/>
      <c r="O19" s="180">
        <v>1</v>
      </c>
      <c r="P19" s="167">
        <v>3.11</v>
      </c>
      <c r="Q19" s="167">
        <v>13</v>
      </c>
      <c r="R19" s="192">
        <v>1</v>
      </c>
      <c r="S19" s="1009"/>
      <c r="T19" s="80"/>
      <c r="U19" s="179"/>
      <c r="V19" s="167"/>
      <c r="W19" s="167"/>
      <c r="X19" s="167"/>
      <c r="Y19" s="180">
        <v>1</v>
      </c>
      <c r="Z19" s="167">
        <v>3.11</v>
      </c>
      <c r="AA19" s="167">
        <v>13</v>
      </c>
      <c r="AB19" s="192">
        <v>1</v>
      </c>
      <c r="AC19" s="1009"/>
      <c r="AD19" s="80"/>
      <c r="AE19" s="857" t="s">
        <v>2130</v>
      </c>
      <c r="AF19" s="853" t="s">
        <v>2030</v>
      </c>
      <c r="AG19" s="856" t="s">
        <v>2130</v>
      </c>
      <c r="AH19" s="853" t="s">
        <v>2130</v>
      </c>
      <c r="AI19" s="855" t="s">
        <v>2130</v>
      </c>
      <c r="AJ19" s="151"/>
      <c r="AK19" s="140"/>
      <c r="AL19" s="140"/>
      <c r="AM19" s="140"/>
      <c r="AN19" s="152"/>
      <c r="AO19" s="960"/>
    </row>
    <row r="20" spans="1:41" s="82" customFormat="1" thickBot="1">
      <c r="A20" s="775"/>
      <c r="B20" s="776"/>
      <c r="C20" s="776"/>
      <c r="D20" s="776"/>
      <c r="E20" s="777">
        <v>5</v>
      </c>
      <c r="F20" s="776">
        <v>3.17</v>
      </c>
      <c r="G20" s="776">
        <v>124</v>
      </c>
      <c r="H20" s="778">
        <v>9</v>
      </c>
      <c r="I20" s="1010"/>
      <c r="J20" s="80"/>
      <c r="K20" s="179"/>
      <c r="L20" s="167"/>
      <c r="M20" s="167"/>
      <c r="N20" s="167"/>
      <c r="O20" s="180">
        <v>2</v>
      </c>
      <c r="P20" s="167">
        <v>3.14</v>
      </c>
      <c r="Q20" s="167">
        <v>23</v>
      </c>
      <c r="R20" s="192">
        <v>2</v>
      </c>
      <c r="S20" s="1009"/>
      <c r="T20" s="80"/>
      <c r="U20" s="179"/>
      <c r="V20" s="167"/>
      <c r="W20" s="167"/>
      <c r="X20" s="167"/>
      <c r="Y20" s="180">
        <v>2</v>
      </c>
      <c r="Z20" s="167">
        <v>3.14</v>
      </c>
      <c r="AA20" s="167">
        <v>23</v>
      </c>
      <c r="AB20" s="192">
        <v>2</v>
      </c>
      <c r="AC20" s="1009"/>
      <c r="AD20" s="80"/>
      <c r="AE20" s="149" t="s">
        <v>2753</v>
      </c>
      <c r="AF20" s="786">
        <v>33</v>
      </c>
      <c r="AG20" s="543">
        <v>3.06</v>
      </c>
      <c r="AH20" s="786">
        <v>11</v>
      </c>
      <c r="AI20" s="659">
        <v>0</v>
      </c>
      <c r="AJ20" s="151"/>
      <c r="AK20" s="140"/>
      <c r="AL20" s="140"/>
      <c r="AM20" s="140"/>
      <c r="AN20" s="152"/>
      <c r="AO20" s="960"/>
    </row>
    <row r="21" spans="1:41" s="82" customFormat="1" ht="15.75">
      <c r="A21" s="128"/>
      <c r="B21" s="128"/>
      <c r="C21" s="128"/>
      <c r="D21" s="128"/>
      <c r="E21" s="128"/>
      <c r="F21" s="128"/>
      <c r="G21" s="128"/>
      <c r="H21" s="128"/>
      <c r="I21" s="205"/>
      <c r="J21" s="80"/>
      <c r="K21" s="179"/>
      <c r="L21" s="167"/>
      <c r="M21" s="167"/>
      <c r="N21" s="167"/>
      <c r="O21" s="180">
        <v>3</v>
      </c>
      <c r="P21" s="167">
        <v>3.15</v>
      </c>
      <c r="Q21" s="167">
        <v>76</v>
      </c>
      <c r="R21" s="192">
        <v>4</v>
      </c>
      <c r="S21" s="1009"/>
      <c r="T21" s="80"/>
      <c r="U21" s="179"/>
      <c r="V21" s="167"/>
      <c r="W21" s="167"/>
      <c r="X21" s="167"/>
      <c r="Y21" s="180">
        <v>3</v>
      </c>
      <c r="Z21" s="167">
        <v>3.15</v>
      </c>
      <c r="AA21" s="167">
        <v>76</v>
      </c>
      <c r="AB21" s="192">
        <v>4</v>
      </c>
      <c r="AC21" s="1009"/>
      <c r="AD21" s="80"/>
      <c r="AE21" s="857" t="s">
        <v>2130</v>
      </c>
      <c r="AF21" s="853" t="s">
        <v>2030</v>
      </c>
      <c r="AG21" s="856" t="s">
        <v>2130</v>
      </c>
      <c r="AH21" s="853" t="s">
        <v>2130</v>
      </c>
      <c r="AI21" s="855" t="s">
        <v>2130</v>
      </c>
      <c r="AJ21" s="151"/>
      <c r="AK21" s="140"/>
      <c r="AL21" s="140"/>
      <c r="AM21" s="140"/>
      <c r="AN21" s="152"/>
      <c r="AO21" s="960"/>
    </row>
    <row r="22" spans="1:41" s="82" customFormat="1" ht="15.75">
      <c r="A22" s="128"/>
      <c r="B22" s="128"/>
      <c r="C22" s="128"/>
      <c r="D22" s="128"/>
      <c r="E22" s="128"/>
      <c r="F22" s="128"/>
      <c r="G22" s="128"/>
      <c r="H22" s="128"/>
      <c r="I22" s="205"/>
      <c r="J22" s="80"/>
      <c r="K22" s="179"/>
      <c r="L22" s="167"/>
      <c r="M22" s="167"/>
      <c r="N22" s="167"/>
      <c r="O22" s="180">
        <v>4</v>
      </c>
      <c r="P22" s="167">
        <v>3.16</v>
      </c>
      <c r="Q22" s="167">
        <v>100</v>
      </c>
      <c r="R22" s="192">
        <v>8</v>
      </c>
      <c r="S22" s="1009"/>
      <c r="T22" s="80"/>
      <c r="U22" s="179"/>
      <c r="V22" s="167"/>
      <c r="W22" s="167"/>
      <c r="X22" s="167"/>
      <c r="Y22" s="180">
        <v>4</v>
      </c>
      <c r="Z22" s="167">
        <v>3.16</v>
      </c>
      <c r="AA22" s="167">
        <v>100</v>
      </c>
      <c r="AB22" s="192">
        <v>8</v>
      </c>
      <c r="AC22" s="1009"/>
      <c r="AD22" s="80"/>
      <c r="AE22" s="857" t="s">
        <v>2130</v>
      </c>
      <c r="AF22" s="853" t="s">
        <v>2030</v>
      </c>
      <c r="AG22" s="856" t="s">
        <v>2130</v>
      </c>
      <c r="AH22" s="853" t="s">
        <v>2130</v>
      </c>
      <c r="AI22" s="855" t="s">
        <v>2130</v>
      </c>
      <c r="AJ22" s="151"/>
      <c r="AK22" s="140"/>
      <c r="AL22" s="140"/>
      <c r="AM22" s="140"/>
      <c r="AN22" s="152"/>
      <c r="AO22" s="960"/>
    </row>
    <row r="23" spans="1:41" s="82" customFormat="1" ht="15.75">
      <c r="A23" s="128"/>
      <c r="B23" s="128"/>
      <c r="C23" s="128"/>
      <c r="D23" s="128"/>
      <c r="E23" s="128"/>
      <c r="F23" s="128"/>
      <c r="G23" s="128"/>
      <c r="H23" s="128"/>
      <c r="I23" s="205"/>
      <c r="J23" s="80"/>
      <c r="K23" s="179"/>
      <c r="L23" s="167"/>
      <c r="M23" s="167"/>
      <c r="N23" s="167"/>
      <c r="O23" s="180">
        <v>5</v>
      </c>
      <c r="P23" s="167">
        <v>3.17</v>
      </c>
      <c r="Q23" s="167">
        <v>124</v>
      </c>
      <c r="R23" s="192">
        <v>9</v>
      </c>
      <c r="S23" s="1009"/>
      <c r="T23" s="80"/>
      <c r="U23" s="179"/>
      <c r="V23" s="167"/>
      <c r="W23" s="167"/>
      <c r="X23" s="167"/>
      <c r="Y23" s="180">
        <v>5</v>
      </c>
      <c r="Z23" s="167">
        <v>3.17</v>
      </c>
      <c r="AA23" s="167">
        <v>124</v>
      </c>
      <c r="AB23" s="192">
        <v>9</v>
      </c>
      <c r="AC23" s="1009"/>
      <c r="AD23" s="80"/>
      <c r="AE23" s="149" t="s">
        <v>2754</v>
      </c>
      <c r="AF23" s="786">
        <v>24</v>
      </c>
      <c r="AG23" s="543">
        <v>3.07</v>
      </c>
      <c r="AH23" s="786">
        <v>13</v>
      </c>
      <c r="AI23" s="659">
        <v>0</v>
      </c>
      <c r="AJ23" s="151"/>
      <c r="AK23" s="140"/>
      <c r="AL23" s="140"/>
      <c r="AM23" s="140"/>
      <c r="AN23" s="152"/>
      <c r="AO23" s="960"/>
    </row>
    <row r="24" spans="1:41" s="82" customFormat="1" ht="15.75">
      <c r="A24" s="128"/>
      <c r="B24" s="128"/>
      <c r="C24" s="128"/>
      <c r="D24" s="128"/>
      <c r="E24" s="128"/>
      <c r="F24" s="128"/>
      <c r="G24" s="128"/>
      <c r="H24" s="128"/>
      <c r="I24" s="205"/>
      <c r="J24" s="80"/>
      <c r="K24" s="179"/>
      <c r="L24" s="167"/>
      <c r="M24" s="167"/>
      <c r="N24" s="167"/>
      <c r="O24" s="180">
        <v>6</v>
      </c>
      <c r="P24" s="167">
        <v>3.18</v>
      </c>
      <c r="Q24" s="167">
        <v>53</v>
      </c>
      <c r="R24" s="192">
        <v>9</v>
      </c>
      <c r="S24" s="1009"/>
      <c r="T24" s="80"/>
      <c r="U24" s="179"/>
      <c r="V24" s="167"/>
      <c r="W24" s="167"/>
      <c r="X24" s="167"/>
      <c r="Y24" s="180">
        <v>6</v>
      </c>
      <c r="Z24" s="167">
        <v>3.18</v>
      </c>
      <c r="AA24" s="167">
        <v>53</v>
      </c>
      <c r="AB24" s="192">
        <v>9</v>
      </c>
      <c r="AC24" s="1009"/>
      <c r="AD24" s="80"/>
      <c r="AE24" s="857" t="s">
        <v>2130</v>
      </c>
      <c r="AF24" s="853" t="s">
        <v>2030</v>
      </c>
      <c r="AG24" s="856" t="s">
        <v>2130</v>
      </c>
      <c r="AH24" s="853" t="s">
        <v>2130</v>
      </c>
      <c r="AI24" s="855" t="s">
        <v>2130</v>
      </c>
      <c r="AJ24" s="151"/>
      <c r="AK24" s="140"/>
      <c r="AL24" s="140"/>
      <c r="AM24" s="140"/>
      <c r="AN24" s="152"/>
      <c r="AO24" s="960"/>
    </row>
    <row r="25" spans="1:41" s="82" customFormat="1" ht="15.75">
      <c r="A25" s="128"/>
      <c r="B25" s="128"/>
      <c r="C25" s="128"/>
      <c r="D25" s="128"/>
      <c r="E25" s="128"/>
      <c r="F25" s="128"/>
      <c r="G25" s="128"/>
      <c r="H25" s="128"/>
      <c r="I25" s="205"/>
      <c r="J25" s="80"/>
      <c r="K25" s="179"/>
      <c r="L25" s="167"/>
      <c r="M25" s="167"/>
      <c r="N25" s="167"/>
      <c r="O25" s="180">
        <v>7</v>
      </c>
      <c r="P25" s="167">
        <v>3.19</v>
      </c>
      <c r="Q25" s="167">
        <v>142</v>
      </c>
      <c r="R25" s="192">
        <v>9</v>
      </c>
      <c r="S25" s="1009"/>
      <c r="T25" s="80"/>
      <c r="U25" s="179"/>
      <c r="V25" s="167"/>
      <c r="W25" s="167"/>
      <c r="X25" s="167"/>
      <c r="Y25" s="180">
        <v>7</v>
      </c>
      <c r="Z25" s="167">
        <v>3.19</v>
      </c>
      <c r="AA25" s="167">
        <v>142</v>
      </c>
      <c r="AB25" s="192">
        <v>9</v>
      </c>
      <c r="AC25" s="1009"/>
      <c r="AD25" s="80"/>
      <c r="AE25" s="857" t="s">
        <v>2130</v>
      </c>
      <c r="AF25" s="853" t="s">
        <v>2030</v>
      </c>
      <c r="AG25" s="856" t="s">
        <v>2130</v>
      </c>
      <c r="AH25" s="853" t="s">
        <v>2130</v>
      </c>
      <c r="AI25" s="855" t="s">
        <v>2130</v>
      </c>
      <c r="AJ25" s="151"/>
      <c r="AK25" s="140"/>
      <c r="AL25" s="140"/>
      <c r="AM25" s="140"/>
      <c r="AN25" s="152"/>
      <c r="AO25" s="960"/>
    </row>
    <row r="26" spans="1:41" s="82" customFormat="1" ht="15.75">
      <c r="A26" s="128"/>
      <c r="B26" s="128"/>
      <c r="C26" s="128"/>
      <c r="D26" s="128"/>
      <c r="E26" s="128"/>
      <c r="F26" s="128"/>
      <c r="G26" s="128"/>
      <c r="H26" s="128"/>
      <c r="I26" s="205"/>
      <c r="J26" s="80"/>
      <c r="K26" s="179"/>
      <c r="L26" s="167"/>
      <c r="M26" s="167"/>
      <c r="N26" s="167"/>
      <c r="O26" s="180">
        <v>8</v>
      </c>
      <c r="P26" s="232" t="s">
        <v>2306</v>
      </c>
      <c r="Q26" s="167">
        <v>124</v>
      </c>
      <c r="R26" s="192">
        <v>9</v>
      </c>
      <c r="S26" s="1009"/>
      <c r="T26" s="80"/>
      <c r="U26" s="179"/>
      <c r="V26" s="167"/>
      <c r="W26" s="167"/>
      <c r="X26" s="167"/>
      <c r="Y26" s="180">
        <v>8</v>
      </c>
      <c r="Z26" s="232" t="s">
        <v>2306</v>
      </c>
      <c r="AA26" s="167">
        <v>124</v>
      </c>
      <c r="AB26" s="192">
        <v>9</v>
      </c>
      <c r="AC26" s="1009"/>
      <c r="AD26" s="80"/>
      <c r="AE26" s="149" t="s">
        <v>2755</v>
      </c>
      <c r="AF26" s="786">
        <v>15</v>
      </c>
      <c r="AG26" s="543">
        <v>3.08</v>
      </c>
      <c r="AH26" s="786">
        <v>16</v>
      </c>
      <c r="AI26" s="659">
        <v>0</v>
      </c>
      <c r="AJ26" s="151"/>
      <c r="AK26" s="140"/>
      <c r="AL26" s="140"/>
      <c r="AM26" s="140"/>
      <c r="AN26" s="152"/>
      <c r="AO26" s="960"/>
    </row>
    <row r="27" spans="1:41" s="82" customFormat="1" ht="15.75">
      <c r="A27" s="128"/>
      <c r="B27" s="128"/>
      <c r="C27" s="128"/>
      <c r="D27" s="128"/>
      <c r="E27" s="128"/>
      <c r="F27" s="128"/>
      <c r="G27" s="128"/>
      <c r="H27" s="128"/>
      <c r="I27" s="205"/>
      <c r="J27" s="80"/>
      <c r="K27" s="179"/>
      <c r="L27" s="167"/>
      <c r="M27" s="167"/>
      <c r="N27" s="167"/>
      <c r="O27" s="180">
        <v>9</v>
      </c>
      <c r="P27" s="167">
        <v>3.21</v>
      </c>
      <c r="Q27" s="167">
        <v>79</v>
      </c>
      <c r="R27" s="192">
        <v>9</v>
      </c>
      <c r="S27" s="1009"/>
      <c r="T27" s="80"/>
      <c r="U27" s="179"/>
      <c r="V27" s="167"/>
      <c r="W27" s="167"/>
      <c r="X27" s="167"/>
      <c r="Y27" s="180">
        <v>9</v>
      </c>
      <c r="Z27" s="167">
        <v>3.21</v>
      </c>
      <c r="AA27" s="167">
        <v>79</v>
      </c>
      <c r="AB27" s="192">
        <v>9</v>
      </c>
      <c r="AC27" s="1009"/>
      <c r="AD27" s="80"/>
      <c r="AE27" s="857" t="s">
        <v>2130</v>
      </c>
      <c r="AF27" s="853" t="s">
        <v>2030</v>
      </c>
      <c r="AG27" s="856" t="s">
        <v>2130</v>
      </c>
      <c r="AH27" s="853" t="s">
        <v>2130</v>
      </c>
      <c r="AI27" s="855" t="s">
        <v>2130</v>
      </c>
      <c r="AJ27" s="151"/>
      <c r="AK27" s="140"/>
      <c r="AL27" s="140"/>
      <c r="AM27" s="140"/>
      <c r="AN27" s="152"/>
      <c r="AO27" s="960"/>
    </row>
    <row r="28" spans="1:41" s="82" customFormat="1" thickBot="1">
      <c r="A28" s="128"/>
      <c r="B28" s="128"/>
      <c r="C28" s="128"/>
      <c r="D28" s="128"/>
      <c r="E28" s="128"/>
      <c r="F28" s="128"/>
      <c r="G28" s="128"/>
      <c r="H28" s="128"/>
      <c r="I28" s="205"/>
      <c r="J28" s="80"/>
      <c r="K28" s="775"/>
      <c r="L28" s="776"/>
      <c r="M28" s="776"/>
      <c r="N28" s="776"/>
      <c r="O28" s="777">
        <v>10</v>
      </c>
      <c r="P28" s="776">
        <v>3.22</v>
      </c>
      <c r="Q28" s="776">
        <v>127</v>
      </c>
      <c r="R28" s="778">
        <v>9</v>
      </c>
      <c r="S28" s="1010"/>
      <c r="T28" s="80"/>
      <c r="U28" s="827"/>
      <c r="V28" s="828"/>
      <c r="W28" s="828"/>
      <c r="X28" s="828"/>
      <c r="Y28" s="829">
        <v>10</v>
      </c>
      <c r="Z28" s="828">
        <v>3.22</v>
      </c>
      <c r="AA28" s="828">
        <v>127</v>
      </c>
      <c r="AB28" s="830">
        <v>9</v>
      </c>
      <c r="AC28" s="1010"/>
      <c r="AD28" s="80"/>
      <c r="AE28" s="857" t="s">
        <v>2130</v>
      </c>
      <c r="AF28" s="853" t="s">
        <v>2030</v>
      </c>
      <c r="AG28" s="856" t="s">
        <v>2130</v>
      </c>
      <c r="AH28" s="853" t="s">
        <v>2130</v>
      </c>
      <c r="AI28" s="855" t="s">
        <v>2130</v>
      </c>
      <c r="AJ28" s="151"/>
      <c r="AK28" s="140"/>
      <c r="AL28" s="140"/>
      <c r="AM28" s="140"/>
      <c r="AN28" s="152"/>
      <c r="AO28" s="960"/>
    </row>
    <row r="29" spans="1:41" s="82" customFormat="1">
      <c r="A29" s="103"/>
      <c r="B29" s="103"/>
      <c r="C29" s="103"/>
      <c r="D29" s="103"/>
      <c r="E29" s="103"/>
      <c r="F29" s="103"/>
      <c r="G29" s="103"/>
      <c r="H29" s="103"/>
      <c r="I29" s="103"/>
      <c r="J29" s="80"/>
      <c r="K29" s="103"/>
      <c r="L29" s="103"/>
      <c r="M29" s="103"/>
      <c r="N29" s="103"/>
      <c r="O29" s="103"/>
      <c r="P29" s="103"/>
      <c r="Q29" s="103"/>
      <c r="R29" s="103"/>
      <c r="S29" s="103"/>
      <c r="T29" s="80"/>
      <c r="U29" s="103"/>
      <c r="V29" s="103"/>
      <c r="W29" s="103"/>
      <c r="X29" s="103"/>
      <c r="Y29" s="103"/>
      <c r="Z29" s="103"/>
      <c r="AA29" s="103"/>
      <c r="AB29" s="103"/>
      <c r="AC29" s="103"/>
      <c r="AD29" s="80"/>
      <c r="AE29" s="149" t="s">
        <v>2756</v>
      </c>
      <c r="AF29" s="786">
        <v>10</v>
      </c>
      <c r="AG29" s="543">
        <v>3.09</v>
      </c>
      <c r="AH29" s="786">
        <v>1</v>
      </c>
      <c r="AI29" s="659">
        <v>0</v>
      </c>
      <c r="AJ29" s="151"/>
      <c r="AK29" s="140"/>
      <c r="AL29" s="140"/>
      <c r="AM29" s="140"/>
      <c r="AN29" s="152"/>
      <c r="AO29" s="960"/>
    </row>
    <row r="30" spans="1:41" s="82" customFormat="1">
      <c r="A30" s="103"/>
      <c r="B30" s="103"/>
      <c r="C30" s="103"/>
      <c r="D30" s="103"/>
      <c r="E30" s="103"/>
      <c r="F30" s="103"/>
      <c r="G30" s="103"/>
      <c r="H30" s="103"/>
      <c r="I30" s="103"/>
      <c r="J30" s="80"/>
      <c r="K30" s="103"/>
      <c r="L30" s="103"/>
      <c r="M30" s="103"/>
      <c r="N30" s="103"/>
      <c r="O30" s="103"/>
      <c r="P30" s="103"/>
      <c r="Q30" s="103"/>
      <c r="R30" s="103"/>
      <c r="S30" s="103"/>
      <c r="T30" s="80"/>
      <c r="U30" s="103"/>
      <c r="V30" s="103"/>
      <c r="W30" s="103"/>
      <c r="X30" s="103"/>
      <c r="Y30" s="103"/>
      <c r="Z30" s="103"/>
      <c r="AA30" s="103"/>
      <c r="AB30" s="103"/>
      <c r="AC30" s="103"/>
      <c r="AD30" s="80"/>
      <c r="AE30" s="857" t="s">
        <v>2130</v>
      </c>
      <c r="AF30" s="853" t="s">
        <v>2030</v>
      </c>
      <c r="AG30" s="856" t="s">
        <v>2130</v>
      </c>
      <c r="AH30" s="853" t="s">
        <v>2130</v>
      </c>
      <c r="AI30" s="855" t="s">
        <v>2130</v>
      </c>
      <c r="AJ30" s="151"/>
      <c r="AK30" s="140"/>
      <c r="AL30" s="140"/>
      <c r="AM30" s="140"/>
      <c r="AN30" s="152"/>
      <c r="AO30" s="960"/>
    </row>
    <row r="31" spans="1:41" s="82" customFormat="1">
      <c r="A31" s="103"/>
      <c r="B31" s="103"/>
      <c r="C31" s="103"/>
      <c r="D31" s="103"/>
      <c r="E31" s="103"/>
      <c r="F31" s="103"/>
      <c r="G31" s="103"/>
      <c r="H31" s="103"/>
      <c r="I31" s="103"/>
      <c r="J31" s="80"/>
      <c r="K31" s="103"/>
      <c r="L31" s="103"/>
      <c r="M31" s="103"/>
      <c r="N31" s="103"/>
      <c r="O31" s="103"/>
      <c r="P31" s="103"/>
      <c r="Q31" s="103"/>
      <c r="R31" s="103"/>
      <c r="S31" s="103"/>
      <c r="T31" s="80"/>
      <c r="U31" s="103"/>
      <c r="V31" s="103"/>
      <c r="W31" s="103"/>
      <c r="X31" s="103"/>
      <c r="Y31" s="103"/>
      <c r="Z31" s="103"/>
      <c r="AA31" s="103"/>
      <c r="AB31" s="103"/>
      <c r="AC31" s="103"/>
      <c r="AD31" s="80"/>
      <c r="AE31" s="857" t="s">
        <v>2130</v>
      </c>
      <c r="AF31" s="853" t="s">
        <v>2030</v>
      </c>
      <c r="AG31" s="856" t="s">
        <v>2130</v>
      </c>
      <c r="AH31" s="853" t="s">
        <v>2130</v>
      </c>
      <c r="AI31" s="855" t="s">
        <v>2130</v>
      </c>
      <c r="AJ31" s="785"/>
      <c r="AK31" s="786"/>
      <c r="AL31" s="786"/>
      <c r="AM31" s="786"/>
      <c r="AN31" s="787"/>
      <c r="AO31" s="960"/>
    </row>
    <row r="32" spans="1:41" s="82" customFormat="1">
      <c r="A32" s="103"/>
      <c r="B32" s="103"/>
      <c r="C32" s="103"/>
      <c r="D32" s="103"/>
      <c r="E32" s="103"/>
      <c r="F32" s="103"/>
      <c r="G32" s="103"/>
      <c r="H32" s="103"/>
      <c r="I32" s="103"/>
      <c r="J32" s="80"/>
      <c r="K32" s="103"/>
      <c r="L32" s="103"/>
      <c r="M32" s="103"/>
      <c r="N32" s="103"/>
      <c r="O32" s="103"/>
      <c r="P32" s="103"/>
      <c r="Q32" s="103"/>
      <c r="R32" s="103"/>
      <c r="S32" s="103"/>
      <c r="T32" s="80"/>
      <c r="U32" s="103"/>
      <c r="V32" s="103"/>
      <c r="W32" s="103"/>
      <c r="X32" s="103"/>
      <c r="Y32" s="103"/>
      <c r="Z32" s="103"/>
      <c r="AA32" s="103"/>
      <c r="AB32" s="103"/>
      <c r="AC32" s="103"/>
      <c r="AD32" s="80"/>
      <c r="AE32" s="857" t="s">
        <v>2757</v>
      </c>
      <c r="AF32" s="780">
        <v>1</v>
      </c>
      <c r="AG32" s="858" t="s">
        <v>2747</v>
      </c>
      <c r="AH32" s="780">
        <v>12</v>
      </c>
      <c r="AI32" s="659">
        <v>0</v>
      </c>
      <c r="AJ32" s="785"/>
      <c r="AK32" s="786"/>
      <c r="AL32" s="786"/>
      <c r="AM32" s="786"/>
      <c r="AN32" s="787"/>
      <c r="AO32" s="960"/>
    </row>
    <row r="33" spans="1:41" s="82" customFormat="1">
      <c r="A33" s="103"/>
      <c r="B33" s="103"/>
      <c r="C33" s="103"/>
      <c r="D33" s="103"/>
      <c r="E33" s="103"/>
      <c r="F33" s="103"/>
      <c r="G33" s="103"/>
      <c r="H33" s="103"/>
      <c r="I33" s="103"/>
      <c r="J33" s="80"/>
      <c r="K33" s="103"/>
      <c r="L33" s="103"/>
      <c r="M33" s="103"/>
      <c r="N33" s="103"/>
      <c r="O33" s="103"/>
      <c r="P33" s="103"/>
      <c r="Q33" s="103"/>
      <c r="R33" s="103"/>
      <c r="S33" s="103"/>
      <c r="T33" s="80"/>
      <c r="U33" s="103"/>
      <c r="V33" s="103"/>
      <c r="W33" s="103"/>
      <c r="X33" s="103"/>
      <c r="Y33" s="103"/>
      <c r="Z33" s="103"/>
      <c r="AA33" s="103"/>
      <c r="AB33" s="103"/>
      <c r="AC33" s="103"/>
      <c r="AD33" s="80"/>
      <c r="AE33" s="149"/>
      <c r="AF33" s="786"/>
      <c r="AG33" s="543"/>
      <c r="AH33" s="786"/>
      <c r="AI33" s="659"/>
      <c r="AJ33" s="795" t="s">
        <v>2765</v>
      </c>
      <c r="AK33" s="786">
        <v>1</v>
      </c>
      <c r="AL33" s="786">
        <v>3.11</v>
      </c>
      <c r="AM33" s="786">
        <v>13</v>
      </c>
      <c r="AN33" s="787">
        <v>0</v>
      </c>
      <c r="AO33" s="960"/>
    </row>
    <row r="34" spans="1:41" s="82" customFormat="1">
      <c r="A34" s="103"/>
      <c r="B34" s="103"/>
      <c r="C34" s="103"/>
      <c r="D34" s="103"/>
      <c r="E34" s="103"/>
      <c r="F34" s="103"/>
      <c r="G34" s="103"/>
      <c r="H34" s="103"/>
      <c r="I34" s="103"/>
      <c r="J34" s="80"/>
      <c r="K34" s="103"/>
      <c r="L34" s="103"/>
      <c r="M34" s="103"/>
      <c r="N34" s="103"/>
      <c r="O34" s="103"/>
      <c r="P34" s="103"/>
      <c r="Q34" s="103"/>
      <c r="R34" s="103"/>
      <c r="S34" s="103"/>
      <c r="T34" s="80"/>
      <c r="U34" s="103"/>
      <c r="V34" s="103"/>
      <c r="W34" s="103"/>
      <c r="X34" s="103"/>
      <c r="Y34" s="103"/>
      <c r="Z34" s="103"/>
      <c r="AA34" s="103"/>
      <c r="AB34" s="103"/>
      <c r="AC34" s="103"/>
      <c r="AD34" s="80"/>
      <c r="AE34" s="149"/>
      <c r="AF34" s="786"/>
      <c r="AG34" s="543"/>
      <c r="AH34" s="786"/>
      <c r="AI34" s="659"/>
      <c r="AJ34" s="129" t="s">
        <v>2030</v>
      </c>
      <c r="AK34" s="853" t="s">
        <v>2130</v>
      </c>
      <c r="AL34" s="853" t="s">
        <v>2130</v>
      </c>
      <c r="AM34" s="853" t="s">
        <v>2130</v>
      </c>
      <c r="AN34" s="854" t="s">
        <v>2130</v>
      </c>
      <c r="AO34" s="960"/>
    </row>
    <row r="35" spans="1:41" s="82" customFormat="1">
      <c r="A35" s="103"/>
      <c r="B35" s="103"/>
      <c r="C35" s="103"/>
      <c r="D35" s="103"/>
      <c r="E35" s="103"/>
      <c r="F35" s="103"/>
      <c r="G35" s="103"/>
      <c r="H35" s="103"/>
      <c r="I35" s="103"/>
      <c r="J35" s="80"/>
      <c r="K35" s="103"/>
      <c r="L35" s="103"/>
      <c r="M35" s="103"/>
      <c r="N35" s="103"/>
      <c r="O35" s="103"/>
      <c r="P35" s="103"/>
      <c r="Q35" s="103"/>
      <c r="R35" s="103"/>
      <c r="S35" s="103"/>
      <c r="T35" s="80"/>
      <c r="U35" s="103"/>
      <c r="V35" s="103"/>
      <c r="W35" s="103"/>
      <c r="X35" s="103"/>
      <c r="Y35" s="103"/>
      <c r="Z35" s="103"/>
      <c r="AA35" s="103"/>
      <c r="AB35" s="103"/>
      <c r="AC35" s="103"/>
      <c r="AD35" s="80"/>
      <c r="AE35" s="789"/>
      <c r="AF35" s="780"/>
      <c r="AG35" s="780"/>
      <c r="AH35" s="780"/>
      <c r="AI35" s="659"/>
      <c r="AJ35" s="129" t="s">
        <v>2030</v>
      </c>
      <c r="AK35" s="853" t="s">
        <v>2130</v>
      </c>
      <c r="AL35" s="853" t="s">
        <v>2130</v>
      </c>
      <c r="AM35" s="853" t="s">
        <v>2130</v>
      </c>
      <c r="AN35" s="854" t="s">
        <v>2130</v>
      </c>
      <c r="AO35" s="960"/>
    </row>
    <row r="36" spans="1:41" s="82" customFormat="1">
      <c r="A36" s="103"/>
      <c r="B36" s="103"/>
      <c r="C36" s="103"/>
      <c r="D36" s="103"/>
      <c r="E36" s="103"/>
      <c r="F36" s="103"/>
      <c r="G36" s="103"/>
      <c r="H36" s="103"/>
      <c r="I36" s="103"/>
      <c r="J36" s="80"/>
      <c r="K36" s="103"/>
      <c r="L36" s="103"/>
      <c r="M36" s="103"/>
      <c r="N36" s="103"/>
      <c r="O36" s="103"/>
      <c r="P36" s="103"/>
      <c r="Q36" s="103"/>
      <c r="R36" s="103"/>
      <c r="S36" s="103"/>
      <c r="T36" s="80"/>
      <c r="U36" s="103"/>
      <c r="V36" s="103"/>
      <c r="W36" s="103"/>
      <c r="X36" s="103"/>
      <c r="Y36" s="103"/>
      <c r="Z36" s="103"/>
      <c r="AA36" s="103"/>
      <c r="AB36" s="103"/>
      <c r="AC36" s="103"/>
      <c r="AD36" s="80"/>
      <c r="AE36" s="149"/>
      <c r="AF36" s="786"/>
      <c r="AG36" s="543"/>
      <c r="AH36" s="786"/>
      <c r="AI36" s="659"/>
      <c r="AJ36" s="795" t="s">
        <v>2766</v>
      </c>
      <c r="AK36" s="786">
        <v>3</v>
      </c>
      <c r="AL36" s="786">
        <v>3.14</v>
      </c>
      <c r="AM36" s="786">
        <v>17</v>
      </c>
      <c r="AN36" s="859">
        <v>0</v>
      </c>
      <c r="AO36" s="960"/>
    </row>
    <row r="37" spans="1:41" s="82" customFormat="1">
      <c r="A37" s="103"/>
      <c r="B37" s="103"/>
      <c r="C37" s="103"/>
      <c r="D37" s="103"/>
      <c r="E37" s="103"/>
      <c r="F37" s="103"/>
      <c r="G37" s="103"/>
      <c r="H37" s="103"/>
      <c r="I37" s="103"/>
      <c r="J37" s="80"/>
      <c r="K37" s="103"/>
      <c r="L37" s="103"/>
      <c r="M37" s="103"/>
      <c r="N37" s="103"/>
      <c r="O37" s="103"/>
      <c r="P37" s="103"/>
      <c r="Q37" s="103"/>
      <c r="R37" s="103"/>
      <c r="S37" s="103"/>
      <c r="T37" s="80"/>
      <c r="U37" s="103"/>
      <c r="V37" s="103"/>
      <c r="W37" s="103"/>
      <c r="X37" s="103"/>
      <c r="Y37" s="103"/>
      <c r="Z37" s="103"/>
      <c r="AA37" s="103"/>
      <c r="AB37" s="103"/>
      <c r="AC37" s="103"/>
      <c r="AD37" s="80"/>
      <c r="AE37" s="149"/>
      <c r="AF37" s="786"/>
      <c r="AG37" s="543"/>
      <c r="AH37" s="786"/>
      <c r="AI37" s="659"/>
      <c r="AJ37" s="129" t="s">
        <v>2030</v>
      </c>
      <c r="AK37" s="853" t="s">
        <v>2130</v>
      </c>
      <c r="AL37" s="853" t="s">
        <v>2130</v>
      </c>
      <c r="AM37" s="853" t="s">
        <v>2130</v>
      </c>
      <c r="AN37" s="854" t="s">
        <v>2130</v>
      </c>
      <c r="AO37" s="960"/>
    </row>
    <row r="38" spans="1:41" s="82" customFormat="1">
      <c r="A38" s="103"/>
      <c r="B38" s="103"/>
      <c r="C38" s="103"/>
      <c r="D38" s="103"/>
      <c r="E38" s="103"/>
      <c r="F38" s="103"/>
      <c r="G38" s="103"/>
      <c r="H38" s="103"/>
      <c r="I38" s="103"/>
      <c r="J38" s="80"/>
      <c r="K38" s="103"/>
      <c r="L38" s="103"/>
      <c r="M38" s="103"/>
      <c r="N38" s="103"/>
      <c r="O38" s="103"/>
      <c r="P38" s="103"/>
      <c r="Q38" s="103"/>
      <c r="R38" s="103"/>
      <c r="S38" s="103"/>
      <c r="T38" s="80"/>
      <c r="U38" s="103"/>
      <c r="V38" s="103"/>
      <c r="W38" s="103"/>
      <c r="X38" s="103"/>
      <c r="Y38" s="103"/>
      <c r="Z38" s="103"/>
      <c r="AA38" s="103"/>
      <c r="AB38" s="103"/>
      <c r="AC38" s="103"/>
      <c r="AD38" s="80"/>
      <c r="AE38" s="149"/>
      <c r="AF38" s="786"/>
      <c r="AG38" s="543"/>
      <c r="AH38" s="786"/>
      <c r="AI38" s="659"/>
      <c r="AJ38" s="129" t="s">
        <v>2030</v>
      </c>
      <c r="AK38" s="853" t="s">
        <v>2130</v>
      </c>
      <c r="AL38" s="853" t="s">
        <v>2130</v>
      </c>
      <c r="AM38" s="853" t="s">
        <v>2130</v>
      </c>
      <c r="AN38" s="854" t="s">
        <v>2130</v>
      </c>
      <c r="AO38" s="960"/>
    </row>
    <row r="39" spans="1:41" s="82" customFormat="1">
      <c r="A39" s="103"/>
      <c r="B39" s="103"/>
      <c r="C39" s="103"/>
      <c r="D39" s="103"/>
      <c r="E39" s="103"/>
      <c r="F39" s="103"/>
      <c r="G39" s="103"/>
      <c r="H39" s="103"/>
      <c r="I39" s="103"/>
      <c r="J39" s="80"/>
      <c r="K39" s="103"/>
      <c r="L39" s="103"/>
      <c r="M39" s="103"/>
      <c r="N39" s="103"/>
      <c r="O39" s="103"/>
      <c r="P39" s="103"/>
      <c r="Q39" s="103"/>
      <c r="R39" s="103"/>
      <c r="S39" s="103"/>
      <c r="T39" s="80"/>
      <c r="U39" s="103"/>
      <c r="V39" s="103"/>
      <c r="W39" s="103"/>
      <c r="X39" s="103"/>
      <c r="Y39" s="103"/>
      <c r="Z39" s="103"/>
      <c r="AA39" s="103"/>
      <c r="AB39" s="103"/>
      <c r="AC39" s="103"/>
      <c r="AD39" s="80"/>
      <c r="AE39" s="149"/>
      <c r="AF39" s="786"/>
      <c r="AG39" s="796"/>
      <c r="AH39" s="786"/>
      <c r="AI39" s="659"/>
      <c r="AJ39" s="795" t="s">
        <v>2767</v>
      </c>
      <c r="AK39" s="786">
        <v>7</v>
      </c>
      <c r="AL39" s="786">
        <v>3.15</v>
      </c>
      <c r="AM39" s="786">
        <v>19</v>
      </c>
      <c r="AN39" s="859">
        <v>0</v>
      </c>
      <c r="AO39" s="960"/>
    </row>
    <row r="40" spans="1:41" s="82" customFormat="1">
      <c r="A40" s="103"/>
      <c r="B40" s="103"/>
      <c r="C40" s="103"/>
      <c r="D40" s="103"/>
      <c r="E40" s="103"/>
      <c r="F40" s="103"/>
      <c r="G40" s="103"/>
      <c r="H40" s="103"/>
      <c r="I40" s="103"/>
      <c r="J40" s="80"/>
      <c r="K40" s="103"/>
      <c r="L40" s="103"/>
      <c r="M40" s="103"/>
      <c r="N40" s="103"/>
      <c r="O40" s="103"/>
      <c r="P40" s="103"/>
      <c r="Q40" s="103"/>
      <c r="R40" s="103"/>
      <c r="S40" s="103"/>
      <c r="T40" s="80"/>
      <c r="U40" s="103"/>
      <c r="V40" s="103"/>
      <c r="W40" s="103"/>
      <c r="X40" s="103"/>
      <c r="Y40" s="103"/>
      <c r="Z40" s="103"/>
      <c r="AA40" s="103"/>
      <c r="AB40" s="103"/>
      <c r="AC40" s="103"/>
      <c r="AD40" s="80"/>
      <c r="AE40" s="149"/>
      <c r="AF40" s="786"/>
      <c r="AG40" s="543"/>
      <c r="AH40" s="786"/>
      <c r="AI40" s="659"/>
      <c r="AJ40" s="129" t="s">
        <v>2030</v>
      </c>
      <c r="AK40" s="853" t="s">
        <v>2130</v>
      </c>
      <c r="AL40" s="853" t="s">
        <v>2130</v>
      </c>
      <c r="AM40" s="853" t="s">
        <v>2130</v>
      </c>
      <c r="AN40" s="854" t="s">
        <v>2130</v>
      </c>
      <c r="AO40" s="960"/>
    </row>
    <row r="41" spans="1:41" s="82" customFormat="1">
      <c r="A41" s="103"/>
      <c r="B41" s="103"/>
      <c r="C41" s="103"/>
      <c r="D41" s="103"/>
      <c r="E41" s="103"/>
      <c r="F41" s="103"/>
      <c r="G41" s="103"/>
      <c r="H41" s="103"/>
      <c r="I41" s="103"/>
      <c r="J41" s="80"/>
      <c r="K41" s="103"/>
      <c r="L41" s="103"/>
      <c r="M41" s="103"/>
      <c r="N41" s="103"/>
      <c r="O41" s="103"/>
      <c r="P41" s="103"/>
      <c r="Q41" s="103"/>
      <c r="R41" s="103"/>
      <c r="S41" s="103"/>
      <c r="T41" s="80"/>
      <c r="U41" s="103"/>
      <c r="V41" s="103"/>
      <c r="W41" s="103"/>
      <c r="X41" s="103"/>
      <c r="Y41" s="103"/>
      <c r="Z41" s="103"/>
      <c r="AA41" s="103"/>
      <c r="AB41" s="103"/>
      <c r="AC41" s="103"/>
      <c r="AD41" s="80"/>
      <c r="AE41" s="149"/>
      <c r="AF41" s="786"/>
      <c r="AG41" s="543"/>
      <c r="AH41" s="786"/>
      <c r="AI41" s="659"/>
      <c r="AJ41" s="129" t="s">
        <v>2030</v>
      </c>
      <c r="AK41" s="853" t="s">
        <v>2130</v>
      </c>
      <c r="AL41" s="853" t="s">
        <v>2130</v>
      </c>
      <c r="AM41" s="853" t="s">
        <v>2130</v>
      </c>
      <c r="AN41" s="854" t="s">
        <v>2130</v>
      </c>
      <c r="AO41" s="960"/>
    </row>
    <row r="42" spans="1:41" s="82" customFormat="1">
      <c r="A42" s="103"/>
      <c r="B42" s="103"/>
      <c r="C42" s="103"/>
      <c r="D42" s="103"/>
      <c r="E42" s="103"/>
      <c r="F42" s="103"/>
      <c r="G42" s="103"/>
      <c r="H42" s="103"/>
      <c r="I42" s="103"/>
      <c r="J42" s="80"/>
      <c r="K42" s="103"/>
      <c r="L42" s="103"/>
      <c r="M42" s="103"/>
      <c r="N42" s="103"/>
      <c r="O42" s="103"/>
      <c r="P42" s="103"/>
      <c r="Q42" s="103"/>
      <c r="R42" s="103"/>
      <c r="S42" s="103"/>
      <c r="T42" s="80"/>
      <c r="U42" s="103"/>
      <c r="V42" s="103"/>
      <c r="W42" s="103"/>
      <c r="X42" s="103"/>
      <c r="Y42" s="103"/>
      <c r="Z42" s="103"/>
      <c r="AA42" s="103"/>
      <c r="AB42" s="103"/>
      <c r="AC42" s="103"/>
      <c r="AD42" s="80"/>
      <c r="AE42" s="149"/>
      <c r="AF42" s="786"/>
      <c r="AG42" s="543"/>
      <c r="AH42" s="786"/>
      <c r="AI42" s="659"/>
      <c r="AJ42" s="795" t="s">
        <v>2764</v>
      </c>
      <c r="AK42" s="786">
        <v>15</v>
      </c>
      <c r="AL42" s="786">
        <v>3.16</v>
      </c>
      <c r="AM42" s="786">
        <v>15</v>
      </c>
      <c r="AN42" s="859">
        <v>0</v>
      </c>
      <c r="AO42" s="960"/>
    </row>
    <row r="43" spans="1:41" s="82" customFormat="1">
      <c r="A43" s="103"/>
      <c r="B43" s="103"/>
      <c r="C43" s="103"/>
      <c r="D43" s="103"/>
      <c r="E43" s="103"/>
      <c r="F43" s="103"/>
      <c r="G43" s="103"/>
      <c r="H43" s="103"/>
      <c r="I43" s="103"/>
      <c r="J43" s="80"/>
      <c r="K43" s="103"/>
      <c r="L43" s="103"/>
      <c r="M43" s="103"/>
      <c r="N43" s="103"/>
      <c r="O43" s="103"/>
      <c r="P43" s="103"/>
      <c r="Q43" s="103"/>
      <c r="R43" s="103"/>
      <c r="S43" s="103"/>
      <c r="T43" s="80"/>
      <c r="U43" s="103"/>
      <c r="V43" s="103"/>
      <c r="W43" s="103"/>
      <c r="X43" s="103"/>
      <c r="Y43" s="103"/>
      <c r="Z43" s="103"/>
      <c r="AA43" s="103"/>
      <c r="AB43" s="103"/>
      <c r="AC43" s="103"/>
      <c r="AD43" s="80"/>
      <c r="AE43" s="149"/>
      <c r="AF43" s="786"/>
      <c r="AG43" s="543"/>
      <c r="AH43" s="786"/>
      <c r="AI43" s="659"/>
      <c r="AJ43" s="129" t="s">
        <v>2030</v>
      </c>
      <c r="AK43" s="853" t="s">
        <v>2130</v>
      </c>
      <c r="AL43" s="853" t="s">
        <v>2130</v>
      </c>
      <c r="AM43" s="853" t="s">
        <v>2130</v>
      </c>
      <c r="AN43" s="854" t="s">
        <v>2130</v>
      </c>
      <c r="AO43" s="960"/>
    </row>
    <row r="44" spans="1:41" s="82" customFormat="1">
      <c r="A44" s="103"/>
      <c r="B44" s="103"/>
      <c r="C44" s="103"/>
      <c r="D44" s="103"/>
      <c r="E44" s="103"/>
      <c r="F44" s="103"/>
      <c r="G44" s="103"/>
      <c r="H44" s="103"/>
      <c r="I44" s="103"/>
      <c r="J44" s="80"/>
      <c r="K44" s="103"/>
      <c r="L44" s="103"/>
      <c r="M44" s="103"/>
      <c r="N44" s="103"/>
      <c r="O44" s="103"/>
      <c r="P44" s="103"/>
      <c r="Q44" s="103"/>
      <c r="R44" s="103"/>
      <c r="S44" s="103"/>
      <c r="T44" s="80"/>
      <c r="U44" s="103"/>
      <c r="V44" s="103"/>
      <c r="W44" s="103"/>
      <c r="X44" s="103"/>
      <c r="Y44" s="103"/>
      <c r="Z44" s="103"/>
      <c r="AA44" s="103"/>
      <c r="AB44" s="103"/>
      <c r="AC44" s="103"/>
      <c r="AD44" s="80"/>
      <c r="AE44" s="149"/>
      <c r="AF44" s="786"/>
      <c r="AG44" s="543"/>
      <c r="AH44" s="786"/>
      <c r="AI44" s="659"/>
      <c r="AJ44" s="129" t="s">
        <v>2030</v>
      </c>
      <c r="AK44" s="853" t="s">
        <v>2130</v>
      </c>
      <c r="AL44" s="853" t="s">
        <v>2130</v>
      </c>
      <c r="AM44" s="853" t="s">
        <v>2130</v>
      </c>
      <c r="AN44" s="854" t="s">
        <v>2130</v>
      </c>
      <c r="AO44" s="960"/>
    </row>
    <row r="45" spans="1:41" s="82" customFormat="1">
      <c r="A45" s="103"/>
      <c r="B45" s="103"/>
      <c r="C45" s="103"/>
      <c r="D45" s="103"/>
      <c r="E45" s="103"/>
      <c r="F45" s="103"/>
      <c r="G45" s="103"/>
      <c r="H45" s="103"/>
      <c r="I45" s="103"/>
      <c r="J45" s="80"/>
      <c r="K45" s="103"/>
      <c r="L45" s="103"/>
      <c r="M45" s="103"/>
      <c r="N45" s="103"/>
      <c r="O45" s="103"/>
      <c r="P45" s="103"/>
      <c r="Q45" s="103"/>
      <c r="R45" s="103"/>
      <c r="S45" s="103"/>
      <c r="T45" s="80"/>
      <c r="U45" s="103"/>
      <c r="V45" s="103"/>
      <c r="W45" s="103"/>
      <c r="X45" s="103"/>
      <c r="Y45" s="103"/>
      <c r="Z45" s="103"/>
      <c r="AA45" s="103"/>
      <c r="AB45" s="103"/>
      <c r="AC45" s="103"/>
      <c r="AD45" s="80"/>
      <c r="AE45" s="149"/>
      <c r="AF45" s="786"/>
      <c r="AG45" s="543"/>
      <c r="AH45" s="786"/>
      <c r="AI45" s="659"/>
      <c r="AJ45" s="795" t="s">
        <v>2763</v>
      </c>
      <c r="AK45" s="786">
        <v>24</v>
      </c>
      <c r="AL45" s="786">
        <v>3.17</v>
      </c>
      <c r="AM45" s="786">
        <v>16</v>
      </c>
      <c r="AN45" s="859">
        <v>0</v>
      </c>
      <c r="AO45" s="960"/>
    </row>
    <row r="46" spans="1:41" s="82" customFormat="1">
      <c r="A46" s="103"/>
      <c r="B46" s="103"/>
      <c r="C46" s="103"/>
      <c r="D46" s="103"/>
      <c r="E46" s="103"/>
      <c r="F46" s="103"/>
      <c r="G46" s="103"/>
      <c r="H46" s="103"/>
      <c r="I46" s="103"/>
      <c r="J46" s="80"/>
      <c r="K46" s="103"/>
      <c r="L46" s="103"/>
      <c r="M46" s="103"/>
      <c r="N46" s="103"/>
      <c r="O46" s="103"/>
      <c r="P46" s="103"/>
      <c r="Q46" s="103"/>
      <c r="R46" s="103"/>
      <c r="S46" s="103"/>
      <c r="T46" s="80"/>
      <c r="U46" s="103"/>
      <c r="V46" s="103"/>
      <c r="W46" s="103"/>
      <c r="X46" s="103"/>
      <c r="Y46" s="103"/>
      <c r="Z46" s="103"/>
      <c r="AA46" s="103"/>
      <c r="AB46" s="103"/>
      <c r="AC46" s="103"/>
      <c r="AD46" s="80"/>
      <c r="AE46" s="149"/>
      <c r="AF46" s="786"/>
      <c r="AG46" s="543"/>
      <c r="AH46" s="786"/>
      <c r="AI46" s="659"/>
      <c r="AJ46" s="129" t="s">
        <v>2030</v>
      </c>
      <c r="AK46" s="853" t="s">
        <v>2130</v>
      </c>
      <c r="AL46" s="853" t="s">
        <v>2130</v>
      </c>
      <c r="AM46" s="853" t="s">
        <v>2130</v>
      </c>
      <c r="AN46" s="854" t="s">
        <v>2130</v>
      </c>
      <c r="AO46" s="960"/>
    </row>
    <row r="47" spans="1:41" s="82" customFormat="1">
      <c r="A47" s="103"/>
      <c r="B47" s="103"/>
      <c r="C47" s="103"/>
      <c r="D47" s="103"/>
      <c r="E47" s="103"/>
      <c r="F47" s="103"/>
      <c r="G47" s="103"/>
      <c r="H47" s="103"/>
      <c r="I47" s="103"/>
      <c r="J47" s="80"/>
      <c r="K47" s="103"/>
      <c r="L47" s="103"/>
      <c r="M47" s="103"/>
      <c r="N47" s="103"/>
      <c r="O47" s="103"/>
      <c r="P47" s="103"/>
      <c r="Q47" s="103"/>
      <c r="R47" s="103"/>
      <c r="S47" s="103"/>
      <c r="T47" s="80"/>
      <c r="U47" s="103"/>
      <c r="V47" s="103"/>
      <c r="W47" s="103"/>
      <c r="X47" s="103"/>
      <c r="Y47" s="103"/>
      <c r="Z47" s="103"/>
      <c r="AA47" s="103"/>
      <c r="AB47" s="103"/>
      <c r="AC47" s="103"/>
      <c r="AD47" s="80"/>
      <c r="AE47" s="789"/>
      <c r="AF47" s="786"/>
      <c r="AG47" s="543"/>
      <c r="AH47" s="786"/>
      <c r="AI47" s="659"/>
      <c r="AJ47" s="129" t="s">
        <v>2030</v>
      </c>
      <c r="AK47" s="853" t="s">
        <v>2130</v>
      </c>
      <c r="AL47" s="853" t="s">
        <v>2130</v>
      </c>
      <c r="AM47" s="853" t="s">
        <v>2130</v>
      </c>
      <c r="AN47" s="854" t="s">
        <v>2130</v>
      </c>
      <c r="AO47" s="960"/>
    </row>
    <row r="48" spans="1:41" s="82" customFormat="1">
      <c r="A48" s="103"/>
      <c r="B48" s="103"/>
      <c r="C48" s="103"/>
      <c r="D48" s="103"/>
      <c r="E48" s="103"/>
      <c r="F48" s="103"/>
      <c r="G48" s="103"/>
      <c r="H48" s="103"/>
      <c r="I48" s="103"/>
      <c r="J48" s="80"/>
      <c r="K48" s="103"/>
      <c r="L48" s="103"/>
      <c r="M48" s="103"/>
      <c r="N48" s="103"/>
      <c r="O48" s="103"/>
      <c r="P48" s="103"/>
      <c r="Q48" s="103"/>
      <c r="R48" s="103"/>
      <c r="S48" s="103"/>
      <c r="T48" s="80"/>
      <c r="U48" s="103"/>
      <c r="V48" s="103"/>
      <c r="W48" s="103"/>
      <c r="X48" s="103"/>
      <c r="Y48" s="103"/>
      <c r="Z48" s="103"/>
      <c r="AA48" s="103"/>
      <c r="AB48" s="103"/>
      <c r="AC48" s="103"/>
      <c r="AD48" s="80"/>
      <c r="AE48" s="149"/>
      <c r="AF48" s="786"/>
      <c r="AG48" s="543"/>
      <c r="AH48" s="786"/>
      <c r="AI48" s="659"/>
      <c r="AJ48" s="795" t="s">
        <v>2762</v>
      </c>
      <c r="AK48" s="786">
        <v>33</v>
      </c>
      <c r="AL48" s="786">
        <v>3.18</v>
      </c>
      <c r="AM48" s="786">
        <v>1</v>
      </c>
      <c r="AN48" s="859">
        <v>0</v>
      </c>
      <c r="AO48" s="960"/>
    </row>
    <row r="49" spans="1:44">
      <c r="A49" s="103"/>
      <c r="B49" s="103"/>
      <c r="C49" s="103"/>
      <c r="D49" s="103"/>
      <c r="E49" s="103"/>
      <c r="F49" s="103"/>
      <c r="G49" s="103"/>
      <c r="H49" s="103"/>
      <c r="I49" s="103"/>
      <c r="AE49" s="789"/>
      <c r="AF49" s="786"/>
      <c r="AG49" s="543"/>
      <c r="AH49" s="780"/>
      <c r="AI49" s="659"/>
      <c r="AJ49" s="129" t="s">
        <v>2030</v>
      </c>
      <c r="AK49" s="853" t="s">
        <v>2130</v>
      </c>
      <c r="AL49" s="853" t="s">
        <v>2130</v>
      </c>
      <c r="AM49" s="853" t="s">
        <v>2130</v>
      </c>
      <c r="AN49" s="854" t="s">
        <v>2130</v>
      </c>
      <c r="AO49" s="960"/>
      <c r="AR49" s="82"/>
    </row>
    <row r="50" spans="1:44">
      <c r="A50" s="103"/>
      <c r="B50" s="103"/>
      <c r="C50" s="103"/>
      <c r="D50" s="103"/>
      <c r="E50" s="103"/>
      <c r="F50" s="103"/>
      <c r="G50" s="103"/>
      <c r="H50" s="103"/>
      <c r="I50" s="103"/>
      <c r="AE50" s="789"/>
      <c r="AF50" s="786"/>
      <c r="AG50" s="543"/>
      <c r="AH50" s="780"/>
      <c r="AI50" s="659"/>
      <c r="AJ50" s="129" t="s">
        <v>2030</v>
      </c>
      <c r="AK50" s="853" t="s">
        <v>2130</v>
      </c>
      <c r="AL50" s="853" t="s">
        <v>2130</v>
      </c>
      <c r="AM50" s="853" t="s">
        <v>2130</v>
      </c>
      <c r="AN50" s="854" t="s">
        <v>2130</v>
      </c>
      <c r="AO50" s="960"/>
      <c r="AR50" s="82"/>
    </row>
    <row r="51" spans="1:44">
      <c r="A51" s="103"/>
      <c r="B51" s="103"/>
      <c r="C51" s="103"/>
      <c r="D51" s="103"/>
      <c r="E51" s="103"/>
      <c r="F51" s="103"/>
      <c r="G51" s="103"/>
      <c r="H51" s="103"/>
      <c r="I51" s="103"/>
      <c r="AE51" s="789"/>
      <c r="AF51" s="786"/>
      <c r="AG51" s="784"/>
      <c r="AH51" s="780"/>
      <c r="AI51" s="659"/>
      <c r="AJ51" s="129" t="s">
        <v>2761</v>
      </c>
      <c r="AK51" s="780">
        <v>42</v>
      </c>
      <c r="AL51" s="722">
        <v>3.19</v>
      </c>
      <c r="AM51" s="722">
        <v>18</v>
      </c>
      <c r="AN51" s="859">
        <v>0</v>
      </c>
      <c r="AO51" s="960"/>
    </row>
    <row r="52" spans="1:44">
      <c r="A52" s="103"/>
      <c r="B52" s="103"/>
      <c r="C52" s="103"/>
      <c r="D52" s="103"/>
      <c r="E52" s="103"/>
      <c r="F52" s="103"/>
      <c r="G52" s="103"/>
      <c r="H52" s="103"/>
      <c r="I52" s="103"/>
      <c r="AE52" s="789"/>
      <c r="AF52" s="786"/>
      <c r="AG52" s="784"/>
      <c r="AH52" s="780"/>
      <c r="AI52" s="659"/>
      <c r="AJ52" s="129" t="s">
        <v>2030</v>
      </c>
      <c r="AK52" s="853" t="s">
        <v>2130</v>
      </c>
      <c r="AL52" s="853" t="s">
        <v>2130</v>
      </c>
      <c r="AM52" s="853" t="s">
        <v>2130</v>
      </c>
      <c r="AN52" s="854" t="s">
        <v>2130</v>
      </c>
      <c r="AO52" s="960"/>
    </row>
    <row r="53" spans="1:44">
      <c r="A53" s="103"/>
      <c r="B53" s="103"/>
      <c r="C53" s="103"/>
      <c r="D53" s="103"/>
      <c r="E53" s="103"/>
      <c r="F53" s="103"/>
      <c r="G53" s="103"/>
      <c r="H53" s="103"/>
      <c r="I53" s="103"/>
      <c r="AE53" s="789"/>
      <c r="AF53" s="786"/>
      <c r="AG53" s="784"/>
      <c r="AH53" s="780"/>
      <c r="AI53" s="659"/>
      <c r="AJ53" s="129" t="s">
        <v>2030</v>
      </c>
      <c r="AK53" s="853" t="s">
        <v>2130</v>
      </c>
      <c r="AL53" s="853" t="s">
        <v>2130</v>
      </c>
      <c r="AM53" s="853" t="s">
        <v>2130</v>
      </c>
      <c r="AN53" s="854" t="s">
        <v>2130</v>
      </c>
      <c r="AO53" s="960"/>
    </row>
    <row r="54" spans="1:44">
      <c r="A54" s="103"/>
      <c r="B54" s="103"/>
      <c r="C54" s="103"/>
      <c r="D54" s="103"/>
      <c r="E54" s="103"/>
      <c r="F54" s="103"/>
      <c r="G54" s="103"/>
      <c r="H54" s="103"/>
      <c r="I54" s="103"/>
      <c r="AE54" s="789"/>
      <c r="AF54" s="786"/>
      <c r="AG54" s="784"/>
      <c r="AH54" s="780"/>
      <c r="AI54" s="659"/>
      <c r="AJ54" s="129" t="s">
        <v>2760</v>
      </c>
      <c r="AK54" s="780">
        <v>51</v>
      </c>
      <c r="AL54" s="858" t="s">
        <v>2748</v>
      </c>
      <c r="AM54" s="780">
        <v>12</v>
      </c>
      <c r="AN54" s="859">
        <v>0</v>
      </c>
      <c r="AO54" s="960"/>
    </row>
    <row r="55" spans="1:44">
      <c r="A55" s="103"/>
      <c r="B55" s="103"/>
      <c r="C55" s="103"/>
      <c r="D55" s="103"/>
      <c r="E55" s="103"/>
      <c r="F55" s="103"/>
      <c r="G55" s="103"/>
      <c r="H55" s="103"/>
      <c r="I55" s="103"/>
      <c r="AE55" s="789"/>
      <c r="AF55" s="786"/>
      <c r="AG55" s="784"/>
      <c r="AH55" s="780"/>
      <c r="AI55" s="659"/>
      <c r="AJ55" s="129" t="s">
        <v>2030</v>
      </c>
      <c r="AK55" s="853" t="s">
        <v>2130</v>
      </c>
      <c r="AL55" s="853" t="s">
        <v>2130</v>
      </c>
      <c r="AM55" s="853" t="s">
        <v>2130</v>
      </c>
      <c r="AN55" s="854" t="s">
        <v>2130</v>
      </c>
      <c r="AO55" s="960"/>
    </row>
    <row r="56" spans="1:44">
      <c r="A56" s="103"/>
      <c r="B56" s="103"/>
      <c r="C56" s="103"/>
      <c r="D56" s="103"/>
      <c r="E56" s="103"/>
      <c r="F56" s="103"/>
      <c r="G56" s="103"/>
      <c r="H56" s="103"/>
      <c r="I56" s="103"/>
      <c r="AE56" s="789"/>
      <c r="AF56" s="786"/>
      <c r="AG56" s="784"/>
      <c r="AH56" s="780"/>
      <c r="AI56" s="659"/>
      <c r="AJ56" s="129" t="s">
        <v>2030</v>
      </c>
      <c r="AK56" s="853" t="s">
        <v>2130</v>
      </c>
      <c r="AL56" s="853" t="s">
        <v>2130</v>
      </c>
      <c r="AM56" s="853" t="s">
        <v>2130</v>
      </c>
      <c r="AN56" s="854" t="s">
        <v>2130</v>
      </c>
      <c r="AO56" s="960"/>
    </row>
    <row r="57" spans="1:44">
      <c r="A57" s="103"/>
      <c r="B57" s="103"/>
      <c r="C57" s="103"/>
      <c r="D57" s="103"/>
      <c r="E57" s="103"/>
      <c r="F57" s="103"/>
      <c r="G57" s="103"/>
      <c r="H57" s="103"/>
      <c r="I57" s="103"/>
      <c r="AE57" s="789"/>
      <c r="AF57" s="786"/>
      <c r="AG57" s="784"/>
      <c r="AH57" s="780"/>
      <c r="AI57" s="659"/>
      <c r="AJ57" s="129" t="s">
        <v>2759</v>
      </c>
      <c r="AK57" s="780">
        <v>60</v>
      </c>
      <c r="AL57" s="780">
        <v>3.21</v>
      </c>
      <c r="AM57" s="780">
        <v>15</v>
      </c>
      <c r="AN57" s="859">
        <v>0</v>
      </c>
      <c r="AO57" s="960"/>
    </row>
    <row r="58" spans="1:44">
      <c r="A58" s="103"/>
      <c r="B58" s="103"/>
      <c r="C58" s="103"/>
      <c r="D58" s="103"/>
      <c r="E58" s="103"/>
      <c r="F58" s="103"/>
      <c r="G58" s="103"/>
      <c r="H58" s="103"/>
      <c r="I58" s="103"/>
      <c r="AE58" s="789"/>
      <c r="AF58" s="786"/>
      <c r="AG58" s="784"/>
      <c r="AH58" s="780"/>
      <c r="AI58" s="659"/>
      <c r="AJ58" s="129" t="s">
        <v>2030</v>
      </c>
      <c r="AK58" s="853" t="s">
        <v>2130</v>
      </c>
      <c r="AL58" s="853" t="s">
        <v>2130</v>
      </c>
      <c r="AM58" s="853" t="s">
        <v>2130</v>
      </c>
      <c r="AN58" s="854" t="s">
        <v>2130</v>
      </c>
      <c r="AO58" s="960"/>
    </row>
    <row r="59" spans="1:44">
      <c r="A59" s="103"/>
      <c r="B59" s="103"/>
      <c r="C59" s="103"/>
      <c r="D59" s="103"/>
      <c r="E59" s="103"/>
      <c r="F59" s="103"/>
      <c r="G59" s="103"/>
      <c r="H59" s="103"/>
      <c r="I59" s="103"/>
      <c r="AE59" s="789"/>
      <c r="AF59" s="786"/>
      <c r="AG59" s="784"/>
      <c r="AH59" s="780"/>
      <c r="AI59" s="659"/>
      <c r="AJ59" s="129" t="s">
        <v>2030</v>
      </c>
      <c r="AK59" s="853" t="s">
        <v>2130</v>
      </c>
      <c r="AL59" s="853" t="s">
        <v>2130</v>
      </c>
      <c r="AM59" s="853" t="s">
        <v>2130</v>
      </c>
      <c r="AN59" s="854" t="s">
        <v>2130</v>
      </c>
      <c r="AO59" s="960"/>
    </row>
    <row r="60" spans="1:44" ht="17.25" thickBot="1">
      <c r="A60" s="103"/>
      <c r="B60" s="103"/>
      <c r="C60" s="103"/>
      <c r="D60" s="103"/>
      <c r="E60" s="103"/>
      <c r="F60" s="103"/>
      <c r="G60" s="103"/>
      <c r="H60" s="103"/>
      <c r="I60" s="103"/>
      <c r="AE60" s="130"/>
      <c r="AF60" s="788"/>
      <c r="AG60" s="783"/>
      <c r="AH60" s="776"/>
      <c r="AI60" s="720"/>
      <c r="AJ60" s="861" t="s">
        <v>2758</v>
      </c>
      <c r="AK60" s="721">
        <v>69</v>
      </c>
      <c r="AL60" s="721">
        <v>3.22</v>
      </c>
      <c r="AM60" s="721">
        <v>11</v>
      </c>
      <c r="AN60" s="778">
        <v>0</v>
      </c>
      <c r="AO60" s="961"/>
    </row>
    <row r="61" spans="1:44" s="619" customFormat="1" ht="15.75">
      <c r="A61" s="617"/>
      <c r="B61" s="617"/>
      <c r="C61" s="617"/>
      <c r="D61" s="617"/>
      <c r="E61" s="617"/>
      <c r="F61" s="617"/>
      <c r="G61" s="617"/>
      <c r="H61" s="617"/>
      <c r="I61" s="618"/>
      <c r="K61" s="617"/>
      <c r="L61" s="617"/>
      <c r="M61" s="617"/>
      <c r="N61" s="617"/>
      <c r="O61" s="617"/>
      <c r="P61" s="617"/>
      <c r="Q61" s="617"/>
      <c r="R61" s="617"/>
      <c r="S61" s="618"/>
      <c r="U61" s="617"/>
      <c r="V61" s="617"/>
      <c r="W61" s="617"/>
      <c r="X61" s="617"/>
      <c r="Y61" s="617"/>
      <c r="Z61" s="617"/>
      <c r="AA61" s="617"/>
      <c r="AB61" s="617"/>
      <c r="AC61" s="618"/>
      <c r="AE61" s="617"/>
      <c r="AF61" s="617"/>
      <c r="AG61" s="617"/>
      <c r="AH61" s="617"/>
      <c r="AI61" s="617"/>
      <c r="AJ61" s="617"/>
      <c r="AK61" s="617"/>
      <c r="AL61" s="617"/>
      <c r="AM61" s="617"/>
      <c r="AN61" s="617"/>
      <c r="AO61" s="618"/>
    </row>
    <row r="62" spans="1:44" s="619" customFormat="1" thickBot="1"/>
    <row r="63" spans="1:44" s="82" customFormat="1" thickBot="1">
      <c r="A63" s="1005" t="s">
        <v>449</v>
      </c>
      <c r="B63" s="1006"/>
      <c r="C63" s="1006"/>
      <c r="D63" s="1006"/>
      <c r="E63" s="1006"/>
      <c r="F63" s="1006"/>
      <c r="G63" s="1006"/>
      <c r="H63" s="1007"/>
      <c r="J63" s="80"/>
      <c r="K63" s="1005" t="s">
        <v>450</v>
      </c>
      <c r="L63" s="1006"/>
      <c r="M63" s="1006"/>
      <c r="N63" s="1006"/>
      <c r="O63" s="1006"/>
      <c r="P63" s="1006"/>
      <c r="Q63" s="1006"/>
      <c r="R63" s="1007"/>
      <c r="S63" s="80"/>
      <c r="T63" s="80"/>
      <c r="U63" s="1005" t="s">
        <v>451</v>
      </c>
      <c r="V63" s="1006"/>
      <c r="W63" s="1006"/>
      <c r="X63" s="1006"/>
      <c r="Y63" s="1006"/>
      <c r="Z63" s="1006"/>
      <c r="AA63" s="1006"/>
      <c r="AB63" s="1007"/>
      <c r="AC63" s="80"/>
      <c r="AD63" s="80"/>
      <c r="AE63" s="1005" t="s">
        <v>913</v>
      </c>
      <c r="AF63" s="1006"/>
      <c r="AG63" s="1006"/>
      <c r="AH63" s="1006"/>
      <c r="AI63" s="1006"/>
      <c r="AJ63" s="1006"/>
      <c r="AK63" s="1006"/>
      <c r="AL63" s="1006"/>
      <c r="AM63" s="1006"/>
      <c r="AN63" s="1007"/>
      <c r="AO63" s="80"/>
    </row>
    <row r="64" spans="1:44" s="82" customFormat="1" ht="32.25" thickBot="1">
      <c r="A64" s="972" t="s">
        <v>428</v>
      </c>
      <c r="B64" s="973"/>
      <c r="C64" s="973"/>
      <c r="D64" s="974"/>
      <c r="E64" s="975" t="s">
        <v>429</v>
      </c>
      <c r="F64" s="976"/>
      <c r="G64" s="973"/>
      <c r="H64" s="977"/>
      <c r="I64" s="83" t="s">
        <v>2706</v>
      </c>
      <c r="J64" s="80"/>
      <c r="K64" s="978" t="s">
        <v>428</v>
      </c>
      <c r="L64" s="958"/>
      <c r="M64" s="958"/>
      <c r="N64" s="979"/>
      <c r="O64" s="956" t="s">
        <v>429</v>
      </c>
      <c r="P64" s="957"/>
      <c r="Q64" s="958"/>
      <c r="R64" s="959"/>
      <c r="S64" s="83" t="s">
        <v>2307</v>
      </c>
      <c r="T64" s="80"/>
      <c r="U64" s="978" t="s">
        <v>428</v>
      </c>
      <c r="V64" s="958"/>
      <c r="W64" s="958"/>
      <c r="X64" s="979"/>
      <c r="Y64" s="956" t="s">
        <v>429</v>
      </c>
      <c r="Z64" s="957"/>
      <c r="AA64" s="958"/>
      <c r="AB64" s="959"/>
      <c r="AC64" s="83" t="s">
        <v>2768</v>
      </c>
      <c r="AD64" s="80"/>
      <c r="AE64" s="978" t="s">
        <v>428</v>
      </c>
      <c r="AF64" s="958"/>
      <c r="AG64" s="958"/>
      <c r="AH64" s="979"/>
      <c r="AI64" s="979"/>
      <c r="AJ64" s="956" t="s">
        <v>432</v>
      </c>
      <c r="AK64" s="957"/>
      <c r="AL64" s="958"/>
      <c r="AM64" s="958"/>
      <c r="AN64" s="959"/>
      <c r="AO64" s="198" t="s">
        <v>2307</v>
      </c>
    </row>
    <row r="65" spans="1:41" s="82" customFormat="1" ht="63.75" thickBot="1">
      <c r="A65" s="84" t="s">
        <v>433</v>
      </c>
      <c r="B65" s="85" t="s">
        <v>304</v>
      </c>
      <c r="C65" s="85" t="s">
        <v>434</v>
      </c>
      <c r="D65" s="85" t="s">
        <v>435</v>
      </c>
      <c r="E65" s="86" t="s">
        <v>436</v>
      </c>
      <c r="F65" s="85" t="s">
        <v>304</v>
      </c>
      <c r="G65" s="85" t="s">
        <v>434</v>
      </c>
      <c r="H65" s="87" t="s">
        <v>437</v>
      </c>
      <c r="I65" s="706" t="s">
        <v>2036</v>
      </c>
      <c r="J65" s="80"/>
      <c r="K65" s="684" t="s">
        <v>433</v>
      </c>
      <c r="L65" s="90" t="s">
        <v>304</v>
      </c>
      <c r="M65" s="90" t="s">
        <v>434</v>
      </c>
      <c r="N65" s="90" t="s">
        <v>435</v>
      </c>
      <c r="O65" s="91" t="s">
        <v>436</v>
      </c>
      <c r="P65" s="90" t="s">
        <v>304</v>
      </c>
      <c r="Q65" s="90" t="s">
        <v>434</v>
      </c>
      <c r="R65" s="92" t="s">
        <v>437</v>
      </c>
      <c r="S65" s="706" t="s">
        <v>2036</v>
      </c>
      <c r="T65" s="80"/>
      <c r="U65" s="684" t="s">
        <v>433</v>
      </c>
      <c r="V65" s="90" t="s">
        <v>304</v>
      </c>
      <c r="W65" s="90" t="s">
        <v>434</v>
      </c>
      <c r="X65" s="90" t="s">
        <v>435</v>
      </c>
      <c r="Y65" s="91" t="s">
        <v>436</v>
      </c>
      <c r="Z65" s="90" t="s">
        <v>304</v>
      </c>
      <c r="AA65" s="90" t="s">
        <v>434</v>
      </c>
      <c r="AB65" s="92" t="s">
        <v>437</v>
      </c>
      <c r="AC65" s="706" t="s">
        <v>2036</v>
      </c>
      <c r="AD65" s="80"/>
      <c r="AE65" s="800" t="s">
        <v>441</v>
      </c>
      <c r="AF65" s="801" t="s">
        <v>442</v>
      </c>
      <c r="AG65" s="801" t="s">
        <v>304</v>
      </c>
      <c r="AH65" s="802" t="s">
        <v>341</v>
      </c>
      <c r="AI65" s="801" t="s">
        <v>443</v>
      </c>
      <c r="AJ65" s="803" t="s">
        <v>444</v>
      </c>
      <c r="AK65" s="801" t="s">
        <v>442</v>
      </c>
      <c r="AL65" s="801" t="s">
        <v>304</v>
      </c>
      <c r="AM65" s="801" t="s">
        <v>341</v>
      </c>
      <c r="AN65" s="804" t="s">
        <v>446</v>
      </c>
      <c r="AO65" s="706" t="s">
        <v>2036</v>
      </c>
    </row>
    <row r="66" spans="1:41" s="82" customFormat="1" ht="15.75">
      <c r="A66" s="694">
        <v>5</v>
      </c>
      <c r="B66" s="695">
        <v>3.06</v>
      </c>
      <c r="C66" s="695">
        <v>296</v>
      </c>
      <c r="D66" s="695">
        <v>8</v>
      </c>
      <c r="E66" s="534"/>
      <c r="F66" s="695"/>
      <c r="G66" s="695"/>
      <c r="H66" s="535"/>
      <c r="I66" s="1119"/>
      <c r="J66" s="80"/>
      <c r="K66" s="694">
        <v>8</v>
      </c>
      <c r="L66" s="695">
        <v>3.03</v>
      </c>
      <c r="M66" s="797">
        <v>48</v>
      </c>
      <c r="N66" s="797">
        <v>8</v>
      </c>
      <c r="O66" s="534"/>
      <c r="P66" s="695"/>
      <c r="Q66" s="695"/>
      <c r="R66" s="535"/>
      <c r="S66" s="1119"/>
      <c r="T66" s="80"/>
      <c r="U66" s="846">
        <v>8</v>
      </c>
      <c r="V66" s="847">
        <v>3.03</v>
      </c>
      <c r="W66" s="797">
        <v>48</v>
      </c>
      <c r="X66" s="797">
        <v>8</v>
      </c>
      <c r="Y66" s="534"/>
      <c r="Z66" s="847"/>
      <c r="AA66" s="847"/>
      <c r="AB66" s="535"/>
      <c r="AC66" s="1119"/>
      <c r="AD66" s="80"/>
      <c r="AE66" s="860" t="s">
        <v>2769</v>
      </c>
      <c r="AF66" s="791">
        <v>52</v>
      </c>
      <c r="AG66" s="537">
        <v>3.03</v>
      </c>
      <c r="AH66" s="791">
        <v>1</v>
      </c>
      <c r="AI66" s="792">
        <v>0</v>
      </c>
      <c r="AJ66" s="539"/>
      <c r="AK66" s="540"/>
      <c r="AL66" s="540"/>
      <c r="AM66" s="540"/>
      <c r="AN66" s="541"/>
      <c r="AO66" s="998"/>
    </row>
    <row r="67" spans="1:41" s="82" customFormat="1" ht="15.75">
      <c r="A67" s="684">
        <v>4</v>
      </c>
      <c r="B67" s="685">
        <v>3.07</v>
      </c>
      <c r="C67" s="685">
        <v>64</v>
      </c>
      <c r="D67" s="685">
        <v>8</v>
      </c>
      <c r="E67" s="687"/>
      <c r="F67" s="685"/>
      <c r="G67" s="685"/>
      <c r="H67" s="688"/>
      <c r="I67" s="1009"/>
      <c r="J67" s="80"/>
      <c r="K67" s="684">
        <v>7</v>
      </c>
      <c r="L67" s="685">
        <v>3.04</v>
      </c>
      <c r="M67" s="722">
        <v>56</v>
      </c>
      <c r="N67" s="722">
        <v>8</v>
      </c>
      <c r="O67" s="687"/>
      <c r="P67" s="685"/>
      <c r="Q67" s="685"/>
      <c r="R67" s="688"/>
      <c r="S67" s="1009"/>
      <c r="T67" s="80"/>
      <c r="U67" s="831">
        <v>7</v>
      </c>
      <c r="V67" s="832">
        <v>3.04</v>
      </c>
      <c r="W67" s="722">
        <v>56</v>
      </c>
      <c r="X67" s="722">
        <v>8</v>
      </c>
      <c r="Y67" s="834"/>
      <c r="Z67" s="832"/>
      <c r="AA67" s="832"/>
      <c r="AB67" s="835"/>
      <c r="AC67" s="1009"/>
      <c r="AD67" s="80"/>
      <c r="AE67" s="857" t="s">
        <v>2130</v>
      </c>
      <c r="AF67" s="853" t="s">
        <v>2030</v>
      </c>
      <c r="AG67" s="856" t="s">
        <v>2130</v>
      </c>
      <c r="AH67" s="853" t="s">
        <v>2130</v>
      </c>
      <c r="AI67" s="855" t="s">
        <v>2130</v>
      </c>
      <c r="AJ67" s="151"/>
      <c r="AK67" s="140"/>
      <c r="AL67" s="140"/>
      <c r="AM67" s="140"/>
      <c r="AN67" s="152"/>
      <c r="AO67" s="960"/>
    </row>
    <row r="68" spans="1:41" s="82" customFormat="1" ht="15.75">
      <c r="A68" s="684">
        <v>3</v>
      </c>
      <c r="B68" s="685">
        <v>3.08</v>
      </c>
      <c r="C68" s="685">
        <v>64</v>
      </c>
      <c r="D68" s="685">
        <v>4</v>
      </c>
      <c r="E68" s="687"/>
      <c r="F68" s="685"/>
      <c r="G68" s="685"/>
      <c r="H68" s="688"/>
      <c r="I68" s="1009"/>
      <c r="J68" s="80"/>
      <c r="K68" s="684">
        <v>6</v>
      </c>
      <c r="L68" s="685">
        <v>3.05</v>
      </c>
      <c r="M68" s="722">
        <v>64</v>
      </c>
      <c r="N68" s="722">
        <v>8</v>
      </c>
      <c r="O68" s="687"/>
      <c r="P68" s="685"/>
      <c r="Q68" s="685"/>
      <c r="R68" s="688"/>
      <c r="S68" s="1009"/>
      <c r="T68" s="80"/>
      <c r="U68" s="831">
        <v>6</v>
      </c>
      <c r="V68" s="832">
        <v>3.05</v>
      </c>
      <c r="W68" s="722">
        <v>64</v>
      </c>
      <c r="X68" s="722">
        <v>8</v>
      </c>
      <c r="Y68" s="834"/>
      <c r="Z68" s="832"/>
      <c r="AA68" s="832"/>
      <c r="AB68" s="835"/>
      <c r="AC68" s="1009"/>
      <c r="AD68" s="80"/>
      <c r="AE68" s="857" t="s">
        <v>2130</v>
      </c>
      <c r="AF68" s="853" t="s">
        <v>2030</v>
      </c>
      <c r="AG68" s="856" t="s">
        <v>2130</v>
      </c>
      <c r="AH68" s="853" t="s">
        <v>2130</v>
      </c>
      <c r="AI68" s="855" t="s">
        <v>2130</v>
      </c>
      <c r="AJ68" s="151"/>
      <c r="AK68" s="140"/>
      <c r="AL68" s="140"/>
      <c r="AM68" s="140"/>
      <c r="AN68" s="152"/>
      <c r="AO68" s="960"/>
    </row>
    <row r="69" spans="1:41" s="82" customFormat="1" ht="15.75">
      <c r="A69" s="684">
        <v>2</v>
      </c>
      <c r="B69" s="685">
        <v>3.09</v>
      </c>
      <c r="C69" s="685">
        <v>4</v>
      </c>
      <c r="D69" s="167">
        <v>4</v>
      </c>
      <c r="E69" s="687"/>
      <c r="F69" s="685"/>
      <c r="G69" s="685"/>
      <c r="H69" s="688"/>
      <c r="I69" s="1009"/>
      <c r="J69" s="80"/>
      <c r="K69" s="684">
        <v>5</v>
      </c>
      <c r="L69" s="685">
        <v>3.06</v>
      </c>
      <c r="M69" s="722">
        <v>296</v>
      </c>
      <c r="N69" s="719">
        <v>8</v>
      </c>
      <c r="O69" s="687"/>
      <c r="P69" s="685"/>
      <c r="Q69" s="685"/>
      <c r="R69" s="688"/>
      <c r="S69" s="1009"/>
      <c r="T69" s="80"/>
      <c r="U69" s="831">
        <v>5</v>
      </c>
      <c r="V69" s="832">
        <v>3.06</v>
      </c>
      <c r="W69" s="722">
        <v>296</v>
      </c>
      <c r="X69" s="719">
        <v>8</v>
      </c>
      <c r="Y69" s="834"/>
      <c r="Z69" s="832"/>
      <c r="AA69" s="832"/>
      <c r="AB69" s="835"/>
      <c r="AC69" s="1009"/>
      <c r="AD69" s="80"/>
      <c r="AE69" s="149" t="s">
        <v>2770</v>
      </c>
      <c r="AF69" s="543">
        <v>44</v>
      </c>
      <c r="AG69" s="543">
        <v>3.04</v>
      </c>
      <c r="AH69" s="786">
        <v>1</v>
      </c>
      <c r="AI69" s="659">
        <v>0</v>
      </c>
      <c r="AJ69" s="151"/>
      <c r="AK69" s="140"/>
      <c r="AL69" s="140"/>
      <c r="AM69" s="140"/>
      <c r="AN69" s="152"/>
      <c r="AO69" s="960"/>
    </row>
    <row r="70" spans="1:41" s="82" customFormat="1" ht="15.75">
      <c r="A70" s="684">
        <v>1</v>
      </c>
      <c r="B70" s="685" t="s">
        <v>2304</v>
      </c>
      <c r="C70" s="167">
        <v>48</v>
      </c>
      <c r="D70" s="167">
        <v>4</v>
      </c>
      <c r="E70" s="687"/>
      <c r="F70" s="685"/>
      <c r="G70" s="685"/>
      <c r="H70" s="688"/>
      <c r="I70" s="1009"/>
      <c r="J70" s="80"/>
      <c r="K70" s="684">
        <v>4</v>
      </c>
      <c r="L70" s="685">
        <v>3.07</v>
      </c>
      <c r="M70" s="719">
        <v>64</v>
      </c>
      <c r="N70" s="719">
        <v>8</v>
      </c>
      <c r="O70" s="687"/>
      <c r="P70" s="685"/>
      <c r="Q70" s="685"/>
      <c r="R70" s="688"/>
      <c r="S70" s="1009"/>
      <c r="T70" s="80"/>
      <c r="U70" s="831">
        <v>4</v>
      </c>
      <c r="V70" s="832">
        <v>3.07</v>
      </c>
      <c r="W70" s="719">
        <v>64</v>
      </c>
      <c r="X70" s="719">
        <v>8</v>
      </c>
      <c r="Y70" s="834"/>
      <c r="Z70" s="832"/>
      <c r="AA70" s="832"/>
      <c r="AB70" s="835"/>
      <c r="AC70" s="1009"/>
      <c r="AD70" s="80"/>
      <c r="AE70" s="857" t="s">
        <v>2130</v>
      </c>
      <c r="AF70" s="853" t="s">
        <v>2030</v>
      </c>
      <c r="AG70" s="856" t="s">
        <v>2130</v>
      </c>
      <c r="AH70" s="853" t="s">
        <v>2130</v>
      </c>
      <c r="AI70" s="855" t="s">
        <v>2130</v>
      </c>
      <c r="AJ70" s="151"/>
      <c r="AK70" s="140"/>
      <c r="AL70" s="140"/>
      <c r="AM70" s="140"/>
      <c r="AN70" s="152"/>
      <c r="AO70" s="960"/>
    </row>
    <row r="71" spans="1:41" s="82" customFormat="1" ht="15.75">
      <c r="A71" s="179"/>
      <c r="B71" s="167"/>
      <c r="C71" s="167"/>
      <c r="D71" s="167"/>
      <c r="E71" s="834">
        <v>1</v>
      </c>
      <c r="F71" s="832">
        <v>3.14</v>
      </c>
      <c r="G71" s="832">
        <v>23</v>
      </c>
      <c r="H71" s="835">
        <v>2</v>
      </c>
      <c r="I71" s="1009"/>
      <c r="J71" s="80"/>
      <c r="K71" s="179">
        <v>3</v>
      </c>
      <c r="L71" s="167">
        <v>3.08</v>
      </c>
      <c r="M71" s="719">
        <v>64</v>
      </c>
      <c r="N71" s="719">
        <v>4</v>
      </c>
      <c r="O71" s="687"/>
      <c r="P71" s="685"/>
      <c r="Q71" s="685"/>
      <c r="R71" s="688"/>
      <c r="S71" s="1009"/>
      <c r="T71" s="80"/>
      <c r="U71" s="179">
        <v>3</v>
      </c>
      <c r="V71" s="167">
        <v>3.08</v>
      </c>
      <c r="W71" s="719">
        <v>64</v>
      </c>
      <c r="X71" s="719">
        <v>4</v>
      </c>
      <c r="Y71" s="834"/>
      <c r="Z71" s="832"/>
      <c r="AA71" s="832"/>
      <c r="AB71" s="835"/>
      <c r="AC71" s="1009"/>
      <c r="AD71" s="80"/>
      <c r="AE71" s="857" t="s">
        <v>2130</v>
      </c>
      <c r="AF71" s="853" t="s">
        <v>2030</v>
      </c>
      <c r="AG71" s="856" t="s">
        <v>2130</v>
      </c>
      <c r="AH71" s="853" t="s">
        <v>2130</v>
      </c>
      <c r="AI71" s="855" t="s">
        <v>2130</v>
      </c>
      <c r="AJ71" s="151"/>
      <c r="AK71" s="140"/>
      <c r="AL71" s="140"/>
      <c r="AM71" s="140"/>
      <c r="AN71" s="152"/>
      <c r="AO71" s="960"/>
    </row>
    <row r="72" spans="1:41" s="82" customFormat="1" ht="15.75">
      <c r="A72" s="179"/>
      <c r="B72" s="167"/>
      <c r="C72" s="167"/>
      <c r="D72" s="167"/>
      <c r="E72" s="687">
        <v>2</v>
      </c>
      <c r="F72" s="685">
        <v>3.15</v>
      </c>
      <c r="G72" s="685">
        <v>76</v>
      </c>
      <c r="H72" s="688">
        <v>4</v>
      </c>
      <c r="I72" s="1009"/>
      <c r="J72" s="80"/>
      <c r="K72" s="179">
        <v>2</v>
      </c>
      <c r="L72" s="167">
        <v>3.09</v>
      </c>
      <c r="M72" s="167">
        <v>4</v>
      </c>
      <c r="N72" s="167">
        <v>4</v>
      </c>
      <c r="O72" s="180"/>
      <c r="P72" s="167"/>
      <c r="Q72" s="167"/>
      <c r="R72" s="192"/>
      <c r="S72" s="1009"/>
      <c r="T72" s="80"/>
      <c r="U72" s="179">
        <v>2</v>
      </c>
      <c r="V72" s="167">
        <v>3.09</v>
      </c>
      <c r="W72" s="167">
        <v>4</v>
      </c>
      <c r="X72" s="167">
        <v>4</v>
      </c>
      <c r="Y72" s="180"/>
      <c r="Z72" s="167"/>
      <c r="AA72" s="167"/>
      <c r="AB72" s="192"/>
      <c r="AC72" s="1009"/>
      <c r="AD72" s="80"/>
      <c r="AE72" s="149" t="s">
        <v>2771</v>
      </c>
      <c r="AF72" s="543">
        <v>36</v>
      </c>
      <c r="AG72" s="543">
        <v>3.05</v>
      </c>
      <c r="AH72" s="786">
        <v>3</v>
      </c>
      <c r="AI72" s="659">
        <v>0</v>
      </c>
      <c r="AJ72" s="151"/>
      <c r="AK72" s="140"/>
      <c r="AL72" s="140"/>
      <c r="AM72" s="140"/>
      <c r="AN72" s="152"/>
      <c r="AO72" s="960"/>
    </row>
    <row r="73" spans="1:41" s="82" customFormat="1" ht="15.75">
      <c r="A73" s="179"/>
      <c r="B73" s="167"/>
      <c r="C73" s="167"/>
      <c r="D73" s="167"/>
      <c r="E73" s="180">
        <v>3</v>
      </c>
      <c r="F73" s="167">
        <v>3.16</v>
      </c>
      <c r="G73" s="167">
        <v>85</v>
      </c>
      <c r="H73" s="192">
        <v>7</v>
      </c>
      <c r="I73" s="1009"/>
      <c r="J73" s="80"/>
      <c r="K73" s="179">
        <v>1</v>
      </c>
      <c r="L73" s="232" t="s">
        <v>2308</v>
      </c>
      <c r="M73" s="167">
        <v>48</v>
      </c>
      <c r="N73" s="167">
        <v>4</v>
      </c>
      <c r="O73" s="180"/>
      <c r="P73" s="167"/>
      <c r="Q73" s="167"/>
      <c r="R73" s="192"/>
      <c r="S73" s="1009"/>
      <c r="T73" s="80"/>
      <c r="U73" s="179">
        <v>1</v>
      </c>
      <c r="V73" s="232" t="s">
        <v>2299</v>
      </c>
      <c r="W73" s="167">
        <v>48</v>
      </c>
      <c r="X73" s="167">
        <v>4</v>
      </c>
      <c r="Y73" s="180"/>
      <c r="Z73" s="167"/>
      <c r="AA73" s="167"/>
      <c r="AB73" s="192"/>
      <c r="AC73" s="1009"/>
      <c r="AD73" s="80"/>
      <c r="AE73" s="857" t="s">
        <v>2130</v>
      </c>
      <c r="AF73" s="853" t="s">
        <v>2030</v>
      </c>
      <c r="AG73" s="856" t="s">
        <v>2130</v>
      </c>
      <c r="AH73" s="853" t="s">
        <v>2130</v>
      </c>
      <c r="AI73" s="855" t="s">
        <v>2130</v>
      </c>
      <c r="AJ73" s="151"/>
      <c r="AK73" s="140"/>
      <c r="AL73" s="140"/>
      <c r="AM73" s="140"/>
      <c r="AN73" s="152"/>
      <c r="AO73" s="960"/>
    </row>
    <row r="74" spans="1:41" s="82" customFormat="1" ht="15.75">
      <c r="A74" s="179"/>
      <c r="B74" s="167"/>
      <c r="C74" s="167"/>
      <c r="D74" s="167"/>
      <c r="E74" s="180">
        <v>4</v>
      </c>
      <c r="F74" s="167">
        <v>3.17</v>
      </c>
      <c r="G74" s="167">
        <v>108</v>
      </c>
      <c r="H74" s="192">
        <v>8</v>
      </c>
      <c r="I74" s="1009"/>
      <c r="J74" s="80"/>
      <c r="K74" s="179"/>
      <c r="L74" s="167"/>
      <c r="M74" s="167"/>
      <c r="N74" s="167"/>
      <c r="O74" s="180">
        <v>1</v>
      </c>
      <c r="P74" s="167">
        <v>3.14</v>
      </c>
      <c r="Q74" s="719">
        <v>23</v>
      </c>
      <c r="R74" s="798">
        <v>2</v>
      </c>
      <c r="S74" s="1009"/>
      <c r="T74" s="80"/>
      <c r="U74" s="179"/>
      <c r="V74" s="167"/>
      <c r="W74" s="167"/>
      <c r="X74" s="167"/>
      <c r="Y74" s="180">
        <v>1</v>
      </c>
      <c r="Z74" s="167">
        <v>3.14</v>
      </c>
      <c r="AA74" s="719">
        <v>23</v>
      </c>
      <c r="AB74" s="798">
        <v>2</v>
      </c>
      <c r="AC74" s="1009"/>
      <c r="AD74" s="80"/>
      <c r="AE74" s="857" t="s">
        <v>2130</v>
      </c>
      <c r="AF74" s="853" t="s">
        <v>2030</v>
      </c>
      <c r="AG74" s="856" t="s">
        <v>2130</v>
      </c>
      <c r="AH74" s="853" t="s">
        <v>2130</v>
      </c>
      <c r="AI74" s="855" t="s">
        <v>2130</v>
      </c>
      <c r="AJ74" s="151"/>
      <c r="AK74" s="140"/>
      <c r="AL74" s="140"/>
      <c r="AM74" s="140"/>
      <c r="AN74" s="152"/>
      <c r="AO74" s="960"/>
    </row>
    <row r="75" spans="1:41" s="82" customFormat="1" thickBot="1">
      <c r="A75" s="679"/>
      <c r="B75" s="680"/>
      <c r="C75" s="680"/>
      <c r="D75" s="680"/>
      <c r="E75" s="682">
        <v>5</v>
      </c>
      <c r="F75" s="680">
        <v>3.18</v>
      </c>
      <c r="G75" s="680">
        <v>52</v>
      </c>
      <c r="H75" s="683">
        <v>8</v>
      </c>
      <c r="I75" s="1010"/>
      <c r="J75" s="80"/>
      <c r="K75" s="179"/>
      <c r="L75" s="167"/>
      <c r="M75" s="167"/>
      <c r="N75" s="167"/>
      <c r="O75" s="180">
        <v>2</v>
      </c>
      <c r="P75" s="232">
        <v>3.15</v>
      </c>
      <c r="Q75" s="719">
        <v>76</v>
      </c>
      <c r="R75" s="798">
        <v>4</v>
      </c>
      <c r="S75" s="1009"/>
      <c r="T75" s="80"/>
      <c r="U75" s="179"/>
      <c r="V75" s="167"/>
      <c r="W75" s="167"/>
      <c r="X75" s="167"/>
      <c r="Y75" s="180">
        <v>2</v>
      </c>
      <c r="Z75" s="232">
        <v>3.15</v>
      </c>
      <c r="AA75" s="719">
        <v>76</v>
      </c>
      <c r="AB75" s="798">
        <v>4</v>
      </c>
      <c r="AC75" s="1009"/>
      <c r="AD75" s="80"/>
      <c r="AE75" s="149" t="s">
        <v>2772</v>
      </c>
      <c r="AF75" s="543">
        <v>28</v>
      </c>
      <c r="AG75" s="543">
        <v>3.06</v>
      </c>
      <c r="AH75" s="786">
        <v>63</v>
      </c>
      <c r="AI75" s="659">
        <v>0</v>
      </c>
      <c r="AJ75" s="151"/>
      <c r="AK75" s="140"/>
      <c r="AL75" s="140"/>
      <c r="AM75" s="140"/>
      <c r="AN75" s="152"/>
      <c r="AO75" s="960"/>
    </row>
    <row r="76" spans="1:41" s="82" customFormat="1">
      <c r="A76" s="103"/>
      <c r="B76" s="103"/>
      <c r="C76" s="103"/>
      <c r="D76" s="103"/>
      <c r="E76" s="103"/>
      <c r="F76" s="103"/>
      <c r="G76" s="103"/>
      <c r="H76" s="103"/>
      <c r="I76" s="103"/>
      <c r="J76" s="80"/>
      <c r="K76" s="179"/>
      <c r="L76" s="167"/>
      <c r="M76" s="167"/>
      <c r="N76" s="167"/>
      <c r="O76" s="180">
        <v>3</v>
      </c>
      <c r="P76" s="167">
        <v>3.16</v>
      </c>
      <c r="Q76" s="719">
        <v>85</v>
      </c>
      <c r="R76" s="798">
        <v>7</v>
      </c>
      <c r="S76" s="1009"/>
      <c r="T76" s="80"/>
      <c r="U76" s="179"/>
      <c r="V76" s="167"/>
      <c r="W76" s="167"/>
      <c r="X76" s="167"/>
      <c r="Y76" s="180">
        <v>3</v>
      </c>
      <c r="Z76" s="167">
        <v>3.16</v>
      </c>
      <c r="AA76" s="719">
        <v>85</v>
      </c>
      <c r="AB76" s="798">
        <v>7</v>
      </c>
      <c r="AC76" s="1009"/>
      <c r="AD76" s="80"/>
      <c r="AE76" s="857" t="s">
        <v>2130</v>
      </c>
      <c r="AF76" s="853" t="s">
        <v>2030</v>
      </c>
      <c r="AG76" s="856" t="s">
        <v>2130</v>
      </c>
      <c r="AH76" s="853" t="s">
        <v>2130</v>
      </c>
      <c r="AI76" s="855" t="s">
        <v>2130</v>
      </c>
      <c r="AJ76" s="151"/>
      <c r="AK76" s="140"/>
      <c r="AL76" s="140"/>
      <c r="AM76" s="140"/>
      <c r="AN76" s="152"/>
      <c r="AO76" s="960"/>
    </row>
    <row r="77" spans="1:41" s="82" customFormat="1">
      <c r="A77" s="103"/>
      <c r="B77" s="103"/>
      <c r="C77" s="103"/>
      <c r="D77" s="103"/>
      <c r="E77" s="103"/>
      <c r="F77" s="103"/>
      <c r="G77" s="103"/>
      <c r="H77" s="103"/>
      <c r="I77" s="103"/>
      <c r="J77" s="80"/>
      <c r="K77" s="179"/>
      <c r="L77" s="167"/>
      <c r="M77" s="167"/>
      <c r="N77" s="167"/>
      <c r="O77" s="180">
        <v>4</v>
      </c>
      <c r="P77" s="167">
        <v>3.17</v>
      </c>
      <c r="Q77" s="719">
        <v>108</v>
      </c>
      <c r="R77" s="798">
        <v>8</v>
      </c>
      <c r="S77" s="1009"/>
      <c r="T77" s="80"/>
      <c r="U77" s="179"/>
      <c r="V77" s="167"/>
      <c r="W77" s="167"/>
      <c r="X77" s="167"/>
      <c r="Y77" s="180">
        <v>4</v>
      </c>
      <c r="Z77" s="167">
        <v>3.17</v>
      </c>
      <c r="AA77" s="719">
        <v>108</v>
      </c>
      <c r="AB77" s="798">
        <v>8</v>
      </c>
      <c r="AC77" s="1009"/>
      <c r="AD77" s="80"/>
      <c r="AE77" s="857" t="s">
        <v>2130</v>
      </c>
      <c r="AF77" s="853" t="s">
        <v>2030</v>
      </c>
      <c r="AG77" s="856" t="s">
        <v>2130</v>
      </c>
      <c r="AH77" s="853" t="s">
        <v>2130</v>
      </c>
      <c r="AI77" s="855" t="s">
        <v>2130</v>
      </c>
      <c r="AJ77" s="151"/>
      <c r="AK77" s="140"/>
      <c r="AL77" s="140"/>
      <c r="AM77" s="140"/>
      <c r="AN77" s="152"/>
      <c r="AO77" s="960"/>
    </row>
    <row r="78" spans="1:41" s="82" customFormat="1">
      <c r="A78" s="103"/>
      <c r="B78" s="103"/>
      <c r="C78" s="103"/>
      <c r="D78" s="103"/>
      <c r="E78" s="103"/>
      <c r="F78" s="103"/>
      <c r="G78" s="103"/>
      <c r="H78" s="103"/>
      <c r="I78" s="103"/>
      <c r="J78" s="80"/>
      <c r="K78" s="179"/>
      <c r="L78" s="167"/>
      <c r="M78" s="167"/>
      <c r="N78" s="167"/>
      <c r="O78" s="180">
        <v>5</v>
      </c>
      <c r="P78" s="167">
        <v>3.18</v>
      </c>
      <c r="Q78" s="719">
        <v>52</v>
      </c>
      <c r="R78" s="798">
        <v>8</v>
      </c>
      <c r="S78" s="1009"/>
      <c r="T78" s="80"/>
      <c r="U78" s="179"/>
      <c r="V78" s="167"/>
      <c r="W78" s="167"/>
      <c r="X78" s="167"/>
      <c r="Y78" s="180">
        <v>5</v>
      </c>
      <c r="Z78" s="167">
        <v>3.18</v>
      </c>
      <c r="AA78" s="719">
        <v>52</v>
      </c>
      <c r="AB78" s="798">
        <v>8</v>
      </c>
      <c r="AC78" s="1009"/>
      <c r="AD78" s="80"/>
      <c r="AE78" s="149" t="s">
        <v>2773</v>
      </c>
      <c r="AF78" s="786">
        <v>20</v>
      </c>
      <c r="AG78" s="543">
        <v>3.07</v>
      </c>
      <c r="AH78" s="786">
        <v>3</v>
      </c>
      <c r="AI78" s="659">
        <v>0</v>
      </c>
      <c r="AJ78" s="151"/>
      <c r="AK78" s="140"/>
      <c r="AL78" s="140"/>
      <c r="AM78" s="140"/>
      <c r="AN78" s="152"/>
      <c r="AO78" s="960"/>
    </row>
    <row r="79" spans="1:41" s="82" customFormat="1">
      <c r="A79" s="103"/>
      <c r="B79" s="103"/>
      <c r="C79" s="103"/>
      <c r="D79" s="103"/>
      <c r="E79" s="103"/>
      <c r="F79" s="103"/>
      <c r="G79" s="103"/>
      <c r="H79" s="103"/>
      <c r="I79" s="103"/>
      <c r="J79" s="80"/>
      <c r="K79" s="179"/>
      <c r="L79" s="167"/>
      <c r="M79" s="167"/>
      <c r="N79" s="167"/>
      <c r="O79" s="180">
        <v>6</v>
      </c>
      <c r="P79" s="167">
        <v>3.19</v>
      </c>
      <c r="Q79" s="719">
        <v>124</v>
      </c>
      <c r="R79" s="798">
        <v>8</v>
      </c>
      <c r="S79" s="1009"/>
      <c r="T79" s="80"/>
      <c r="U79" s="179"/>
      <c r="V79" s="167"/>
      <c r="W79" s="167"/>
      <c r="X79" s="167"/>
      <c r="Y79" s="180">
        <v>6</v>
      </c>
      <c r="Z79" s="167">
        <v>3.19</v>
      </c>
      <c r="AA79" s="719">
        <v>124</v>
      </c>
      <c r="AB79" s="798">
        <v>8</v>
      </c>
      <c r="AC79" s="1009"/>
      <c r="AD79" s="80"/>
      <c r="AE79" s="857" t="s">
        <v>2130</v>
      </c>
      <c r="AF79" s="853" t="s">
        <v>2030</v>
      </c>
      <c r="AG79" s="856" t="s">
        <v>2130</v>
      </c>
      <c r="AH79" s="853" t="s">
        <v>2130</v>
      </c>
      <c r="AI79" s="855" t="s">
        <v>2130</v>
      </c>
      <c r="AJ79" s="151"/>
      <c r="AK79" s="140"/>
      <c r="AL79" s="140"/>
      <c r="AM79" s="140"/>
      <c r="AN79" s="152"/>
      <c r="AO79" s="960"/>
    </row>
    <row r="80" spans="1:41" s="82" customFormat="1">
      <c r="A80" s="103"/>
      <c r="B80" s="103"/>
      <c r="C80" s="103"/>
      <c r="D80" s="103"/>
      <c r="E80" s="103"/>
      <c r="F80" s="103"/>
      <c r="G80" s="103"/>
      <c r="H80" s="103"/>
      <c r="I80" s="103"/>
      <c r="J80" s="80"/>
      <c r="K80" s="179"/>
      <c r="L80" s="167"/>
      <c r="M80" s="167"/>
      <c r="N80" s="167"/>
      <c r="O80" s="180">
        <v>7</v>
      </c>
      <c r="P80" s="232" t="s">
        <v>2309</v>
      </c>
      <c r="Q80" s="719">
        <v>112</v>
      </c>
      <c r="R80" s="798">
        <v>8</v>
      </c>
      <c r="S80" s="1009"/>
      <c r="T80" s="80"/>
      <c r="U80" s="179"/>
      <c r="V80" s="167"/>
      <c r="W80" s="167"/>
      <c r="X80" s="167"/>
      <c r="Y80" s="180">
        <v>7</v>
      </c>
      <c r="Z80" s="232" t="s">
        <v>2306</v>
      </c>
      <c r="AA80" s="719">
        <v>112</v>
      </c>
      <c r="AB80" s="798">
        <v>8</v>
      </c>
      <c r="AC80" s="1009"/>
      <c r="AD80" s="80"/>
      <c r="AE80" s="857" t="s">
        <v>2130</v>
      </c>
      <c r="AF80" s="853" t="s">
        <v>2030</v>
      </c>
      <c r="AG80" s="856" t="s">
        <v>2130</v>
      </c>
      <c r="AH80" s="853" t="s">
        <v>2130</v>
      </c>
      <c r="AI80" s="855" t="s">
        <v>2130</v>
      </c>
      <c r="AJ80" s="151"/>
      <c r="AK80" s="140"/>
      <c r="AL80" s="140"/>
      <c r="AM80" s="140"/>
      <c r="AN80" s="152"/>
      <c r="AO80" s="960"/>
    </row>
    <row r="81" spans="1:41" s="82" customFormat="1">
      <c r="A81" s="103"/>
      <c r="B81" s="103"/>
      <c r="C81" s="103"/>
      <c r="D81" s="103"/>
      <c r="E81" s="103"/>
      <c r="F81" s="103"/>
      <c r="G81" s="103"/>
      <c r="H81" s="103"/>
      <c r="I81" s="103"/>
      <c r="J81" s="80"/>
      <c r="K81" s="179"/>
      <c r="L81" s="167"/>
      <c r="M81" s="167"/>
      <c r="N81" s="167"/>
      <c r="O81" s="180">
        <v>8</v>
      </c>
      <c r="P81" s="167">
        <v>3.21</v>
      </c>
      <c r="Q81" s="719">
        <v>64</v>
      </c>
      <c r="R81" s="798">
        <v>8</v>
      </c>
      <c r="S81" s="1009"/>
      <c r="T81" s="80"/>
      <c r="U81" s="179"/>
      <c r="V81" s="167"/>
      <c r="W81" s="167"/>
      <c r="X81" s="167"/>
      <c r="Y81" s="180">
        <v>8</v>
      </c>
      <c r="Z81" s="167">
        <v>3.21</v>
      </c>
      <c r="AA81" s="719">
        <v>64</v>
      </c>
      <c r="AB81" s="798">
        <v>8</v>
      </c>
      <c r="AC81" s="1009"/>
      <c r="AD81" s="80"/>
      <c r="AE81" s="149" t="s">
        <v>2774</v>
      </c>
      <c r="AF81" s="786">
        <v>12</v>
      </c>
      <c r="AG81" s="543">
        <v>3.08</v>
      </c>
      <c r="AH81" s="786">
        <v>16</v>
      </c>
      <c r="AI81" s="659">
        <v>0</v>
      </c>
      <c r="AJ81" s="151"/>
      <c r="AK81" s="140"/>
      <c r="AL81" s="140"/>
      <c r="AM81" s="140"/>
      <c r="AN81" s="152"/>
      <c r="AO81" s="960"/>
    </row>
    <row r="82" spans="1:41" s="82" customFormat="1" ht="17.25" thickBot="1">
      <c r="A82" s="103"/>
      <c r="B82" s="103"/>
      <c r="C82" s="103"/>
      <c r="D82" s="103"/>
      <c r="E82" s="103"/>
      <c r="F82" s="103"/>
      <c r="G82" s="103"/>
      <c r="H82" s="103"/>
      <c r="I82" s="103"/>
      <c r="J82" s="80"/>
      <c r="K82" s="679"/>
      <c r="L82" s="680"/>
      <c r="M82" s="680"/>
      <c r="N82" s="680"/>
      <c r="O82" s="682">
        <v>9</v>
      </c>
      <c r="P82" s="680">
        <v>3.22</v>
      </c>
      <c r="Q82" s="721">
        <v>116</v>
      </c>
      <c r="R82" s="799">
        <v>8</v>
      </c>
      <c r="S82" s="1010"/>
      <c r="T82" s="80"/>
      <c r="U82" s="827"/>
      <c r="V82" s="828"/>
      <c r="W82" s="828"/>
      <c r="X82" s="828"/>
      <c r="Y82" s="829">
        <v>9</v>
      </c>
      <c r="Z82" s="828">
        <v>3.22</v>
      </c>
      <c r="AA82" s="721">
        <v>116</v>
      </c>
      <c r="AB82" s="799">
        <v>8</v>
      </c>
      <c r="AC82" s="1010"/>
      <c r="AD82" s="80"/>
      <c r="AE82" s="857" t="s">
        <v>2130</v>
      </c>
      <c r="AF82" s="853" t="s">
        <v>2030</v>
      </c>
      <c r="AG82" s="856" t="s">
        <v>2130</v>
      </c>
      <c r="AH82" s="853" t="s">
        <v>2130</v>
      </c>
      <c r="AI82" s="855" t="s">
        <v>2130</v>
      </c>
      <c r="AJ82" s="151"/>
      <c r="AK82" s="140"/>
      <c r="AL82" s="140"/>
      <c r="AM82" s="140"/>
      <c r="AN82" s="152"/>
      <c r="AO82" s="960"/>
    </row>
    <row r="83" spans="1:41" s="82" customFormat="1">
      <c r="A83" s="103"/>
      <c r="B83" s="103"/>
      <c r="C83" s="103"/>
      <c r="D83" s="103"/>
      <c r="E83" s="103"/>
      <c r="F83" s="103"/>
      <c r="G83" s="103"/>
      <c r="H83" s="103"/>
      <c r="I83" s="103"/>
      <c r="J83" s="80"/>
      <c r="K83" s="103"/>
      <c r="L83" s="103"/>
      <c r="M83" s="103"/>
      <c r="N83" s="103"/>
      <c r="O83" s="103"/>
      <c r="P83" s="103"/>
      <c r="Q83" s="103"/>
      <c r="R83" s="103"/>
      <c r="S83" s="103"/>
      <c r="T83" s="80"/>
      <c r="U83" s="103"/>
      <c r="V83" s="103"/>
      <c r="W83" s="103"/>
      <c r="X83" s="103"/>
      <c r="Y83" s="103"/>
      <c r="Z83" s="103"/>
      <c r="AA83" s="103"/>
      <c r="AB83" s="103"/>
      <c r="AC83" s="103"/>
      <c r="AD83" s="80"/>
      <c r="AE83" s="857" t="s">
        <v>2130</v>
      </c>
      <c r="AF83" s="853" t="s">
        <v>2030</v>
      </c>
      <c r="AG83" s="856" t="s">
        <v>2130</v>
      </c>
      <c r="AH83" s="853" t="s">
        <v>2130</v>
      </c>
      <c r="AI83" s="855" t="s">
        <v>2130</v>
      </c>
      <c r="AJ83" s="151"/>
      <c r="AK83" s="140"/>
      <c r="AL83" s="140"/>
      <c r="AM83" s="140"/>
      <c r="AN83" s="152"/>
      <c r="AO83" s="960"/>
    </row>
    <row r="84" spans="1:41" s="82" customFormat="1">
      <c r="A84" s="103"/>
      <c r="B84" s="103"/>
      <c r="C84" s="103"/>
      <c r="D84" s="103"/>
      <c r="E84" s="103"/>
      <c r="F84" s="103"/>
      <c r="G84" s="103"/>
      <c r="H84" s="103"/>
      <c r="I84" s="103"/>
      <c r="J84" s="80"/>
      <c r="K84" s="103"/>
      <c r="L84" s="103"/>
      <c r="M84" s="103"/>
      <c r="N84" s="103"/>
      <c r="O84" s="103"/>
      <c r="P84" s="103"/>
      <c r="Q84" s="103"/>
      <c r="R84" s="103"/>
      <c r="S84" s="103"/>
      <c r="T84" s="80"/>
      <c r="U84" s="103"/>
      <c r="V84" s="103"/>
      <c r="W84" s="103"/>
      <c r="X84" s="103"/>
      <c r="Y84" s="103"/>
      <c r="Z84" s="103"/>
      <c r="AA84" s="103"/>
      <c r="AB84" s="103"/>
      <c r="AC84" s="103"/>
      <c r="AD84" s="80"/>
      <c r="AE84" s="149" t="s">
        <v>2775</v>
      </c>
      <c r="AF84" s="543">
        <v>8</v>
      </c>
      <c r="AG84" s="543">
        <v>3.09</v>
      </c>
      <c r="AH84" s="786">
        <v>1</v>
      </c>
      <c r="AI84" s="659">
        <v>0</v>
      </c>
      <c r="AJ84" s="785"/>
      <c r="AK84" s="786"/>
      <c r="AL84" s="786"/>
      <c r="AM84" s="786"/>
      <c r="AN84" s="787"/>
      <c r="AO84" s="960"/>
    </row>
    <row r="85" spans="1:41" s="82" customFormat="1">
      <c r="A85" s="103"/>
      <c r="B85" s="103"/>
      <c r="C85" s="103"/>
      <c r="D85" s="103"/>
      <c r="E85" s="103"/>
      <c r="F85" s="103"/>
      <c r="G85" s="103"/>
      <c r="H85" s="103"/>
      <c r="I85" s="103"/>
      <c r="J85" s="80"/>
      <c r="K85" s="103"/>
      <c r="L85" s="103"/>
      <c r="M85" s="103"/>
      <c r="N85" s="103"/>
      <c r="O85" s="103"/>
      <c r="P85" s="103"/>
      <c r="Q85" s="103"/>
      <c r="R85" s="103"/>
      <c r="S85" s="103"/>
      <c r="T85" s="80"/>
      <c r="U85" s="103"/>
      <c r="V85" s="103"/>
      <c r="W85" s="103"/>
      <c r="X85" s="103"/>
      <c r="Y85" s="103"/>
      <c r="Z85" s="103"/>
      <c r="AA85" s="103"/>
      <c r="AB85" s="103"/>
      <c r="AC85" s="103"/>
      <c r="AD85" s="80"/>
      <c r="AE85" s="857" t="s">
        <v>2130</v>
      </c>
      <c r="AF85" s="853" t="s">
        <v>2030</v>
      </c>
      <c r="AG85" s="856" t="s">
        <v>2130</v>
      </c>
      <c r="AH85" s="853" t="s">
        <v>2130</v>
      </c>
      <c r="AI85" s="855" t="s">
        <v>2130</v>
      </c>
      <c r="AJ85" s="785"/>
      <c r="AK85" s="786"/>
      <c r="AL85" s="786"/>
      <c r="AM85" s="786"/>
      <c r="AN85" s="787"/>
      <c r="AO85" s="960"/>
    </row>
    <row r="86" spans="1:41" s="82" customFormat="1">
      <c r="A86" s="103"/>
      <c r="B86" s="103"/>
      <c r="C86" s="103"/>
      <c r="D86" s="103"/>
      <c r="E86" s="103"/>
      <c r="F86" s="103"/>
      <c r="G86" s="103"/>
      <c r="H86" s="103"/>
      <c r="I86" s="103"/>
      <c r="J86" s="80"/>
      <c r="K86" s="103"/>
      <c r="L86" s="103"/>
      <c r="M86" s="103"/>
      <c r="N86" s="103"/>
      <c r="O86" s="103"/>
      <c r="P86" s="103"/>
      <c r="Q86" s="103"/>
      <c r="R86" s="103"/>
      <c r="S86" s="103"/>
      <c r="T86" s="80"/>
      <c r="U86" s="103"/>
      <c r="V86" s="103"/>
      <c r="W86" s="103"/>
      <c r="X86" s="103"/>
      <c r="Y86" s="103"/>
      <c r="Z86" s="103"/>
      <c r="AA86" s="103"/>
      <c r="AB86" s="103"/>
      <c r="AC86" s="103"/>
      <c r="AD86" s="80"/>
      <c r="AE86" s="857" t="s">
        <v>2130</v>
      </c>
      <c r="AF86" s="853" t="s">
        <v>2030</v>
      </c>
      <c r="AG86" s="856" t="s">
        <v>2130</v>
      </c>
      <c r="AH86" s="853" t="s">
        <v>2130</v>
      </c>
      <c r="AI86" s="855" t="s">
        <v>2130</v>
      </c>
      <c r="AJ86" s="785"/>
      <c r="AK86" s="786"/>
      <c r="AL86" s="786"/>
      <c r="AM86" s="786"/>
      <c r="AN86" s="787"/>
      <c r="AO86" s="960"/>
    </row>
    <row r="87" spans="1:41" s="82" customFormat="1">
      <c r="A87" s="103"/>
      <c r="B87" s="103"/>
      <c r="C87" s="103"/>
      <c r="D87" s="103"/>
      <c r="E87" s="103"/>
      <c r="F87" s="103"/>
      <c r="G87" s="103"/>
      <c r="H87" s="103"/>
      <c r="I87" s="103"/>
      <c r="J87" s="80"/>
      <c r="K87" s="103"/>
      <c r="L87" s="103"/>
      <c r="M87" s="103"/>
      <c r="N87" s="103"/>
      <c r="O87" s="103"/>
      <c r="P87" s="103"/>
      <c r="Q87" s="103"/>
      <c r="R87" s="103"/>
      <c r="S87" s="103"/>
      <c r="T87" s="80"/>
      <c r="U87" s="103"/>
      <c r="V87" s="103"/>
      <c r="W87" s="103"/>
      <c r="X87" s="103"/>
      <c r="Y87" s="103"/>
      <c r="Z87" s="103"/>
      <c r="AA87" s="103"/>
      <c r="AB87" s="103"/>
      <c r="AC87" s="103"/>
      <c r="AD87" s="80"/>
      <c r="AE87" s="149" t="s">
        <v>2776</v>
      </c>
      <c r="AF87" s="543">
        <v>1</v>
      </c>
      <c r="AG87" s="543" t="s">
        <v>2304</v>
      </c>
      <c r="AH87" s="786">
        <v>12</v>
      </c>
      <c r="AI87" s="659">
        <v>0</v>
      </c>
      <c r="AJ87" s="785"/>
      <c r="AK87" s="786"/>
      <c r="AL87" s="786"/>
      <c r="AM87" s="786"/>
      <c r="AN87" s="787"/>
      <c r="AO87" s="960"/>
    </row>
    <row r="88" spans="1:41" s="82" customFormat="1">
      <c r="A88" s="103"/>
      <c r="B88" s="103"/>
      <c r="C88" s="103"/>
      <c r="D88" s="103"/>
      <c r="E88" s="103"/>
      <c r="F88" s="103"/>
      <c r="G88" s="103"/>
      <c r="H88" s="103"/>
      <c r="I88" s="103"/>
      <c r="J88" s="80"/>
      <c r="K88" s="103"/>
      <c r="L88" s="103"/>
      <c r="M88" s="103"/>
      <c r="N88" s="103"/>
      <c r="O88" s="103"/>
      <c r="P88" s="103"/>
      <c r="Q88" s="103"/>
      <c r="R88" s="103"/>
      <c r="S88" s="103"/>
      <c r="T88" s="80"/>
      <c r="U88" s="103"/>
      <c r="V88" s="103"/>
      <c r="W88" s="103"/>
      <c r="X88" s="103"/>
      <c r="Y88" s="103"/>
      <c r="Z88" s="103"/>
      <c r="AA88" s="103"/>
      <c r="AB88" s="103"/>
      <c r="AC88" s="103"/>
      <c r="AD88" s="80"/>
      <c r="AE88" s="149"/>
      <c r="AF88" s="543"/>
      <c r="AG88" s="543"/>
      <c r="AH88" s="786"/>
      <c r="AI88" s="659"/>
      <c r="AJ88" s="795" t="s">
        <v>2785</v>
      </c>
      <c r="AK88" s="786">
        <v>1</v>
      </c>
      <c r="AL88" s="786">
        <v>3.14</v>
      </c>
      <c r="AM88" s="786">
        <v>6</v>
      </c>
      <c r="AN88" s="787">
        <v>0</v>
      </c>
      <c r="AO88" s="960"/>
    </row>
    <row r="89" spans="1:41" s="82" customFormat="1">
      <c r="A89" s="103"/>
      <c r="B89" s="103"/>
      <c r="C89" s="103"/>
      <c r="D89" s="103"/>
      <c r="E89" s="103"/>
      <c r="F89" s="103"/>
      <c r="G89" s="103"/>
      <c r="H89" s="103"/>
      <c r="I89" s="103"/>
      <c r="J89" s="80"/>
      <c r="K89" s="103"/>
      <c r="L89" s="103"/>
      <c r="M89" s="103"/>
      <c r="N89" s="103"/>
      <c r="O89" s="103"/>
      <c r="P89" s="103"/>
      <c r="Q89" s="103"/>
      <c r="R89" s="103"/>
      <c r="S89" s="103"/>
      <c r="T89" s="80"/>
      <c r="U89" s="103"/>
      <c r="V89" s="103"/>
      <c r="W89" s="103"/>
      <c r="X89" s="103"/>
      <c r="Y89" s="103"/>
      <c r="Z89" s="103"/>
      <c r="AA89" s="103"/>
      <c r="AB89" s="103"/>
      <c r="AC89" s="103"/>
      <c r="AD89" s="80"/>
      <c r="AE89" s="149"/>
      <c r="AF89" s="786"/>
      <c r="AG89" s="543"/>
      <c r="AH89" s="786"/>
      <c r="AI89" s="659"/>
      <c r="AJ89" s="129" t="s">
        <v>2030</v>
      </c>
      <c r="AK89" s="853" t="s">
        <v>2130</v>
      </c>
      <c r="AL89" s="853" t="s">
        <v>2130</v>
      </c>
      <c r="AM89" s="853" t="s">
        <v>2130</v>
      </c>
      <c r="AN89" s="854" t="s">
        <v>2130</v>
      </c>
      <c r="AO89" s="960"/>
    </row>
    <row r="90" spans="1:41" s="82" customFormat="1">
      <c r="A90" s="103"/>
      <c r="B90" s="103"/>
      <c r="C90" s="103"/>
      <c r="D90" s="103"/>
      <c r="E90" s="103"/>
      <c r="F90" s="103"/>
      <c r="G90" s="103"/>
      <c r="H90" s="103"/>
      <c r="I90" s="103"/>
      <c r="J90" s="80"/>
      <c r="K90" s="103"/>
      <c r="L90" s="103"/>
      <c r="M90" s="103"/>
      <c r="N90" s="103"/>
      <c r="O90" s="103"/>
      <c r="P90" s="103"/>
      <c r="Q90" s="103"/>
      <c r="R90" s="103"/>
      <c r="S90" s="103"/>
      <c r="T90" s="80"/>
      <c r="U90" s="103"/>
      <c r="V90" s="103"/>
      <c r="W90" s="103"/>
      <c r="X90" s="103"/>
      <c r="Y90" s="103"/>
      <c r="Z90" s="103"/>
      <c r="AA90" s="103"/>
      <c r="AB90" s="103"/>
      <c r="AC90" s="103"/>
      <c r="AD90" s="80"/>
      <c r="AE90" s="149"/>
      <c r="AF90" s="786"/>
      <c r="AG90" s="543"/>
      <c r="AH90" s="786"/>
      <c r="AI90" s="659"/>
      <c r="AJ90" s="129" t="s">
        <v>2030</v>
      </c>
      <c r="AK90" s="853" t="s">
        <v>2130</v>
      </c>
      <c r="AL90" s="853" t="s">
        <v>2130</v>
      </c>
      <c r="AM90" s="853" t="s">
        <v>2130</v>
      </c>
      <c r="AN90" s="854" t="s">
        <v>2130</v>
      </c>
      <c r="AO90" s="960"/>
    </row>
    <row r="91" spans="1:41" s="82" customFormat="1">
      <c r="A91" s="103"/>
      <c r="B91" s="103"/>
      <c r="C91" s="103"/>
      <c r="D91" s="103"/>
      <c r="E91" s="103"/>
      <c r="F91" s="103"/>
      <c r="G91" s="103"/>
      <c r="H91" s="103"/>
      <c r="I91" s="103"/>
      <c r="J91" s="80"/>
      <c r="K91" s="103"/>
      <c r="L91" s="103"/>
      <c r="M91" s="103"/>
      <c r="N91" s="103"/>
      <c r="O91" s="103"/>
      <c r="P91" s="103"/>
      <c r="Q91" s="103"/>
      <c r="R91" s="103"/>
      <c r="S91" s="103"/>
      <c r="T91" s="80"/>
      <c r="U91" s="103"/>
      <c r="V91" s="103"/>
      <c r="W91" s="103"/>
      <c r="X91" s="103"/>
      <c r="Y91" s="103"/>
      <c r="Z91" s="103"/>
      <c r="AA91" s="103"/>
      <c r="AB91" s="103"/>
      <c r="AC91" s="103"/>
      <c r="AD91" s="80"/>
      <c r="AE91" s="149"/>
      <c r="AF91" s="543"/>
      <c r="AG91" s="543"/>
      <c r="AH91" s="786"/>
      <c r="AI91" s="659"/>
      <c r="AJ91" s="795" t="s">
        <v>2784</v>
      </c>
      <c r="AK91" s="786">
        <v>6</v>
      </c>
      <c r="AL91" s="786">
        <v>3.15</v>
      </c>
      <c r="AM91" s="786">
        <v>19</v>
      </c>
      <c r="AN91" s="787">
        <v>0</v>
      </c>
      <c r="AO91" s="960"/>
    </row>
    <row r="92" spans="1:41" s="82" customFormat="1">
      <c r="A92" s="103"/>
      <c r="B92" s="103"/>
      <c r="C92" s="103"/>
      <c r="D92" s="103"/>
      <c r="E92" s="103"/>
      <c r="F92" s="103"/>
      <c r="G92" s="103"/>
      <c r="H92" s="103"/>
      <c r="I92" s="103"/>
      <c r="J92" s="80"/>
      <c r="K92" s="103"/>
      <c r="L92" s="103"/>
      <c r="M92" s="103"/>
      <c r="N92" s="103"/>
      <c r="O92" s="103"/>
      <c r="P92" s="103"/>
      <c r="Q92" s="103"/>
      <c r="R92" s="103"/>
      <c r="S92" s="103"/>
      <c r="T92" s="80"/>
      <c r="U92" s="103"/>
      <c r="V92" s="103"/>
      <c r="W92" s="103"/>
      <c r="X92" s="103"/>
      <c r="Y92" s="103"/>
      <c r="Z92" s="103"/>
      <c r="AA92" s="103"/>
      <c r="AB92" s="103"/>
      <c r="AC92" s="103"/>
      <c r="AD92" s="80"/>
      <c r="AE92" s="149"/>
      <c r="AF92" s="543"/>
      <c r="AG92" s="543"/>
      <c r="AH92" s="786"/>
      <c r="AI92" s="659"/>
      <c r="AJ92" s="129" t="s">
        <v>2030</v>
      </c>
      <c r="AK92" s="853" t="s">
        <v>2130</v>
      </c>
      <c r="AL92" s="853" t="s">
        <v>2130</v>
      </c>
      <c r="AM92" s="853" t="s">
        <v>2130</v>
      </c>
      <c r="AN92" s="854" t="s">
        <v>2130</v>
      </c>
      <c r="AO92" s="960"/>
    </row>
    <row r="93" spans="1:41" s="82" customFormat="1">
      <c r="A93" s="103"/>
      <c r="B93" s="103"/>
      <c r="C93" s="103"/>
      <c r="D93" s="103"/>
      <c r="E93" s="103"/>
      <c r="F93" s="103"/>
      <c r="G93" s="103"/>
      <c r="H93" s="103"/>
      <c r="I93" s="103"/>
      <c r="J93" s="80"/>
      <c r="K93" s="103"/>
      <c r="L93" s="103"/>
      <c r="M93" s="103"/>
      <c r="N93" s="103"/>
      <c r="O93" s="103"/>
      <c r="P93" s="103"/>
      <c r="Q93" s="103"/>
      <c r="R93" s="103"/>
      <c r="S93" s="103"/>
      <c r="T93" s="80"/>
      <c r="U93" s="103"/>
      <c r="V93" s="103"/>
      <c r="W93" s="103"/>
      <c r="X93" s="103"/>
      <c r="Y93" s="103"/>
      <c r="Z93" s="103"/>
      <c r="AA93" s="103"/>
      <c r="AB93" s="103"/>
      <c r="AC93" s="103"/>
      <c r="AD93" s="80"/>
      <c r="AE93" s="149"/>
      <c r="AF93" s="786"/>
      <c r="AG93" s="543"/>
      <c r="AH93" s="786"/>
      <c r="AI93" s="659"/>
      <c r="AJ93" s="129" t="s">
        <v>2030</v>
      </c>
      <c r="AK93" s="853" t="s">
        <v>2130</v>
      </c>
      <c r="AL93" s="853" t="s">
        <v>2130</v>
      </c>
      <c r="AM93" s="853" t="s">
        <v>2130</v>
      </c>
      <c r="AN93" s="854" t="s">
        <v>2130</v>
      </c>
      <c r="AO93" s="960"/>
    </row>
    <row r="94" spans="1:41" s="82" customFormat="1">
      <c r="A94" s="103"/>
      <c r="B94" s="103"/>
      <c r="C94" s="103"/>
      <c r="D94" s="103"/>
      <c r="E94" s="103"/>
      <c r="F94" s="103"/>
      <c r="G94" s="103"/>
      <c r="H94" s="103"/>
      <c r="I94" s="103"/>
      <c r="J94" s="80"/>
      <c r="K94" s="103"/>
      <c r="L94" s="103"/>
      <c r="M94" s="103"/>
      <c r="N94" s="103"/>
      <c r="O94" s="103"/>
      <c r="P94" s="103"/>
      <c r="Q94" s="103"/>
      <c r="R94" s="103"/>
      <c r="S94" s="103"/>
      <c r="T94" s="80"/>
      <c r="U94" s="103"/>
      <c r="V94" s="103"/>
      <c r="W94" s="103"/>
      <c r="X94" s="103"/>
      <c r="Y94" s="103"/>
      <c r="Z94" s="103"/>
      <c r="AA94" s="103"/>
      <c r="AB94" s="103"/>
      <c r="AC94" s="103"/>
      <c r="AD94" s="80"/>
      <c r="AE94" s="149"/>
      <c r="AF94" s="786"/>
      <c r="AG94" s="543"/>
      <c r="AH94" s="786"/>
      <c r="AI94" s="659"/>
      <c r="AJ94" s="795" t="s">
        <v>2783</v>
      </c>
      <c r="AK94" s="786">
        <v>13</v>
      </c>
      <c r="AL94" s="786">
        <v>3.16</v>
      </c>
      <c r="AM94" s="786">
        <v>10</v>
      </c>
      <c r="AN94" s="787">
        <v>0</v>
      </c>
      <c r="AO94" s="960"/>
    </row>
    <row r="95" spans="1:41" s="82" customFormat="1">
      <c r="A95" s="103"/>
      <c r="B95" s="103"/>
      <c r="C95" s="103"/>
      <c r="D95" s="103"/>
      <c r="E95" s="103"/>
      <c r="F95" s="103"/>
      <c r="G95" s="103"/>
      <c r="H95" s="103"/>
      <c r="I95" s="103"/>
      <c r="J95" s="80"/>
      <c r="K95" s="103"/>
      <c r="L95" s="103"/>
      <c r="M95" s="103"/>
      <c r="N95" s="103"/>
      <c r="O95" s="103"/>
      <c r="P95" s="103"/>
      <c r="Q95" s="103"/>
      <c r="R95" s="103"/>
      <c r="S95" s="103"/>
      <c r="T95" s="80"/>
      <c r="U95" s="103"/>
      <c r="V95" s="103"/>
      <c r="W95" s="103"/>
      <c r="X95" s="103"/>
      <c r="Y95" s="103"/>
      <c r="Z95" s="103"/>
      <c r="AA95" s="103"/>
      <c r="AB95" s="103"/>
      <c r="AC95" s="103"/>
      <c r="AD95" s="80"/>
      <c r="AE95" s="149"/>
      <c r="AF95" s="786"/>
      <c r="AG95" s="543"/>
      <c r="AH95" s="786"/>
      <c r="AI95" s="659"/>
      <c r="AJ95" s="129" t="s">
        <v>2030</v>
      </c>
      <c r="AK95" s="853" t="s">
        <v>2130</v>
      </c>
      <c r="AL95" s="853" t="s">
        <v>2130</v>
      </c>
      <c r="AM95" s="853" t="s">
        <v>2130</v>
      </c>
      <c r="AN95" s="854" t="s">
        <v>2130</v>
      </c>
      <c r="AO95" s="960"/>
    </row>
    <row r="96" spans="1:41" s="82" customFormat="1">
      <c r="A96" s="103"/>
      <c r="B96" s="103"/>
      <c r="C96" s="103"/>
      <c r="D96" s="103"/>
      <c r="E96" s="103"/>
      <c r="F96" s="103"/>
      <c r="G96" s="103"/>
      <c r="H96" s="103"/>
      <c r="I96" s="103"/>
      <c r="J96" s="80"/>
      <c r="K96" s="103"/>
      <c r="L96" s="103"/>
      <c r="M96" s="103"/>
      <c r="N96" s="103"/>
      <c r="O96" s="103"/>
      <c r="P96" s="103"/>
      <c r="Q96" s="103"/>
      <c r="R96" s="103"/>
      <c r="S96" s="103"/>
      <c r="T96" s="80"/>
      <c r="U96" s="103"/>
      <c r="V96" s="103"/>
      <c r="W96" s="103"/>
      <c r="X96" s="103"/>
      <c r="Y96" s="103"/>
      <c r="Z96" s="103"/>
      <c r="AA96" s="103"/>
      <c r="AB96" s="103"/>
      <c r="AC96" s="103"/>
      <c r="AD96" s="80"/>
      <c r="AE96" s="149"/>
      <c r="AF96" s="786"/>
      <c r="AG96" s="543"/>
      <c r="AH96" s="786"/>
      <c r="AI96" s="659"/>
      <c r="AJ96" s="129" t="s">
        <v>2030</v>
      </c>
      <c r="AK96" s="853" t="s">
        <v>2130</v>
      </c>
      <c r="AL96" s="853" t="s">
        <v>2130</v>
      </c>
      <c r="AM96" s="853" t="s">
        <v>2130</v>
      </c>
      <c r="AN96" s="854" t="s">
        <v>2130</v>
      </c>
      <c r="AO96" s="960"/>
    </row>
    <row r="97" spans="1:44" s="82" customFormat="1">
      <c r="A97" s="103"/>
      <c r="B97" s="103"/>
      <c r="C97" s="103"/>
      <c r="D97" s="103"/>
      <c r="E97" s="103"/>
      <c r="F97" s="103"/>
      <c r="G97" s="103"/>
      <c r="H97" s="103"/>
      <c r="I97" s="103"/>
      <c r="J97" s="80"/>
      <c r="K97" s="103"/>
      <c r="L97" s="103"/>
      <c r="M97" s="103"/>
      <c r="N97" s="103"/>
      <c r="O97" s="103"/>
      <c r="P97" s="103"/>
      <c r="Q97" s="103"/>
      <c r="R97" s="103"/>
      <c r="S97" s="103"/>
      <c r="T97" s="80"/>
      <c r="U97" s="103"/>
      <c r="V97" s="103"/>
      <c r="W97" s="103"/>
      <c r="X97" s="103"/>
      <c r="Y97" s="103"/>
      <c r="Z97" s="103"/>
      <c r="AA97" s="103"/>
      <c r="AB97" s="103"/>
      <c r="AC97" s="103"/>
      <c r="AD97" s="80"/>
      <c r="AE97" s="149"/>
      <c r="AF97" s="786"/>
      <c r="AG97" s="543"/>
      <c r="AH97" s="786"/>
      <c r="AI97" s="659"/>
      <c r="AJ97" s="795" t="s">
        <v>2782</v>
      </c>
      <c r="AK97" s="786">
        <v>21</v>
      </c>
      <c r="AL97" s="786">
        <v>3.17</v>
      </c>
      <c r="AM97" s="786">
        <v>11</v>
      </c>
      <c r="AN97" s="787">
        <v>0</v>
      </c>
      <c r="AO97" s="960"/>
    </row>
    <row r="98" spans="1:44" s="82" customFormat="1">
      <c r="A98" s="103"/>
      <c r="B98" s="103"/>
      <c r="C98" s="103"/>
      <c r="D98" s="103"/>
      <c r="E98" s="103"/>
      <c r="F98" s="103"/>
      <c r="G98" s="103"/>
      <c r="H98" s="103"/>
      <c r="I98" s="103"/>
      <c r="J98" s="80"/>
      <c r="K98" s="103"/>
      <c r="L98" s="103"/>
      <c r="M98" s="103"/>
      <c r="N98" s="103"/>
      <c r="O98" s="103"/>
      <c r="P98" s="103"/>
      <c r="Q98" s="103"/>
      <c r="R98" s="103"/>
      <c r="S98" s="103"/>
      <c r="T98" s="80"/>
      <c r="U98" s="103"/>
      <c r="V98" s="103"/>
      <c r="W98" s="103"/>
      <c r="X98" s="103"/>
      <c r="Y98" s="103"/>
      <c r="Z98" s="103"/>
      <c r="AA98" s="103"/>
      <c r="AB98" s="103"/>
      <c r="AC98" s="103"/>
      <c r="AD98" s="80"/>
      <c r="AE98" s="149"/>
      <c r="AF98" s="786"/>
      <c r="AG98" s="543"/>
      <c r="AH98" s="786"/>
      <c r="AI98" s="659"/>
      <c r="AJ98" s="129" t="s">
        <v>2030</v>
      </c>
      <c r="AK98" s="853" t="s">
        <v>2130</v>
      </c>
      <c r="AL98" s="853" t="s">
        <v>2130</v>
      </c>
      <c r="AM98" s="853" t="s">
        <v>2130</v>
      </c>
      <c r="AN98" s="854" t="s">
        <v>2130</v>
      </c>
      <c r="AO98" s="960"/>
    </row>
    <row r="99" spans="1:44" s="82" customFormat="1">
      <c r="A99" s="103"/>
      <c r="B99" s="103"/>
      <c r="C99" s="103"/>
      <c r="D99" s="103"/>
      <c r="E99" s="103"/>
      <c r="F99" s="103"/>
      <c r="G99" s="103"/>
      <c r="H99" s="103"/>
      <c r="I99" s="103"/>
      <c r="J99" s="80"/>
      <c r="K99" s="103"/>
      <c r="L99" s="103"/>
      <c r="M99" s="103"/>
      <c r="N99" s="103"/>
      <c r="O99" s="103"/>
      <c r="P99" s="103"/>
      <c r="Q99" s="103"/>
      <c r="R99" s="103"/>
      <c r="S99" s="103"/>
      <c r="T99" s="80"/>
      <c r="U99" s="103"/>
      <c r="V99" s="103"/>
      <c r="W99" s="103"/>
      <c r="X99" s="103"/>
      <c r="Y99" s="103"/>
      <c r="Z99" s="103"/>
      <c r="AA99" s="103"/>
      <c r="AB99" s="103"/>
      <c r="AC99" s="103"/>
      <c r="AD99" s="80"/>
      <c r="AE99" s="149"/>
      <c r="AF99" s="786"/>
      <c r="AG99" s="543"/>
      <c r="AH99" s="786"/>
      <c r="AI99" s="659"/>
      <c r="AJ99" s="129" t="s">
        <v>2030</v>
      </c>
      <c r="AK99" s="853" t="s">
        <v>2130</v>
      </c>
      <c r="AL99" s="853" t="s">
        <v>2130</v>
      </c>
      <c r="AM99" s="853" t="s">
        <v>2130</v>
      </c>
      <c r="AN99" s="854" t="s">
        <v>2130</v>
      </c>
      <c r="AO99" s="960"/>
    </row>
    <row r="100" spans="1:44" s="82" customFormat="1">
      <c r="A100" s="103"/>
      <c r="B100" s="103"/>
      <c r="C100" s="103"/>
      <c r="D100" s="103"/>
      <c r="E100" s="103"/>
      <c r="F100" s="103"/>
      <c r="G100" s="103"/>
      <c r="H100" s="103"/>
      <c r="I100" s="103"/>
      <c r="J100" s="80"/>
      <c r="K100" s="103"/>
      <c r="L100" s="103"/>
      <c r="M100" s="103"/>
      <c r="N100" s="103"/>
      <c r="O100" s="103"/>
      <c r="P100" s="103"/>
      <c r="Q100" s="103"/>
      <c r="R100" s="103"/>
      <c r="S100" s="103"/>
      <c r="T100" s="80"/>
      <c r="U100" s="103"/>
      <c r="V100" s="103"/>
      <c r="W100" s="103"/>
      <c r="X100" s="103"/>
      <c r="Y100" s="103"/>
      <c r="Z100" s="103"/>
      <c r="AA100" s="103"/>
      <c r="AB100" s="103"/>
      <c r="AC100" s="103"/>
      <c r="AD100" s="80"/>
      <c r="AE100" s="789"/>
      <c r="AF100" s="786"/>
      <c r="AG100" s="543"/>
      <c r="AH100" s="786"/>
      <c r="AI100" s="659"/>
      <c r="AJ100" s="795" t="s">
        <v>2781</v>
      </c>
      <c r="AK100" s="786">
        <v>29</v>
      </c>
      <c r="AL100" s="786">
        <v>3.18</v>
      </c>
      <c r="AM100" s="786">
        <v>12</v>
      </c>
      <c r="AN100" s="787">
        <v>0</v>
      </c>
      <c r="AO100" s="960"/>
    </row>
    <row r="101" spans="1:44" s="82" customFormat="1">
      <c r="A101" s="103"/>
      <c r="B101" s="103"/>
      <c r="C101" s="103"/>
      <c r="D101" s="103"/>
      <c r="E101" s="103"/>
      <c r="F101" s="103"/>
      <c r="G101" s="103"/>
      <c r="H101" s="103"/>
      <c r="I101" s="103"/>
      <c r="J101" s="80"/>
      <c r="K101" s="103"/>
      <c r="L101" s="103"/>
      <c r="M101" s="103"/>
      <c r="N101" s="103"/>
      <c r="O101" s="103"/>
      <c r="P101" s="103"/>
      <c r="Q101" s="103"/>
      <c r="R101" s="103"/>
      <c r="S101" s="103"/>
      <c r="T101" s="80"/>
      <c r="U101" s="103"/>
      <c r="V101" s="103"/>
      <c r="W101" s="103"/>
      <c r="X101" s="103"/>
      <c r="Y101" s="103"/>
      <c r="Z101" s="103"/>
      <c r="AA101" s="103"/>
      <c r="AB101" s="103"/>
      <c r="AC101" s="103"/>
      <c r="AD101" s="80"/>
      <c r="AE101" s="149"/>
      <c r="AF101" s="786"/>
      <c r="AG101" s="543"/>
      <c r="AH101" s="786"/>
      <c r="AI101" s="659"/>
      <c r="AJ101" s="129" t="s">
        <v>2030</v>
      </c>
      <c r="AK101" s="853" t="s">
        <v>2130</v>
      </c>
      <c r="AL101" s="853" t="s">
        <v>2130</v>
      </c>
      <c r="AM101" s="853" t="s">
        <v>2130</v>
      </c>
      <c r="AN101" s="854" t="s">
        <v>2130</v>
      </c>
      <c r="AO101" s="960"/>
    </row>
    <row r="102" spans="1:44">
      <c r="A102" s="103"/>
      <c r="B102" s="103"/>
      <c r="C102" s="103"/>
      <c r="D102" s="103"/>
      <c r="E102" s="103"/>
      <c r="F102" s="103"/>
      <c r="G102" s="103"/>
      <c r="H102" s="103"/>
      <c r="I102" s="103"/>
      <c r="AE102" s="789"/>
      <c r="AF102" s="786"/>
      <c r="AG102" s="543"/>
      <c r="AH102" s="786"/>
      <c r="AI102" s="659"/>
      <c r="AJ102" s="129" t="s">
        <v>2030</v>
      </c>
      <c r="AK102" s="853" t="s">
        <v>2130</v>
      </c>
      <c r="AL102" s="853" t="s">
        <v>2130</v>
      </c>
      <c r="AM102" s="853" t="s">
        <v>2130</v>
      </c>
      <c r="AN102" s="854" t="s">
        <v>2130</v>
      </c>
      <c r="AO102" s="960"/>
      <c r="AR102" s="82"/>
    </row>
    <row r="103" spans="1:44">
      <c r="A103" s="103"/>
      <c r="B103" s="103"/>
      <c r="C103" s="103"/>
      <c r="D103" s="103"/>
      <c r="E103" s="103"/>
      <c r="F103" s="103"/>
      <c r="G103" s="103"/>
      <c r="H103" s="103"/>
      <c r="I103" s="103"/>
      <c r="AE103" s="789"/>
      <c r="AF103" s="786"/>
      <c r="AG103" s="543"/>
      <c r="AH103" s="786"/>
      <c r="AI103" s="659"/>
      <c r="AJ103" s="795" t="s">
        <v>2780</v>
      </c>
      <c r="AK103" s="786">
        <v>37</v>
      </c>
      <c r="AL103" s="786">
        <v>3.19</v>
      </c>
      <c r="AM103" s="786">
        <v>13</v>
      </c>
      <c r="AN103" s="787">
        <v>0</v>
      </c>
      <c r="AO103" s="960"/>
      <c r="AR103" s="82"/>
    </row>
    <row r="104" spans="1:44">
      <c r="A104" s="103"/>
      <c r="B104" s="103"/>
      <c r="C104" s="103"/>
      <c r="D104" s="103"/>
      <c r="E104" s="103"/>
      <c r="F104" s="103"/>
      <c r="G104" s="103"/>
      <c r="H104" s="103"/>
      <c r="I104" s="103"/>
      <c r="AE104" s="789"/>
      <c r="AF104" s="786"/>
      <c r="AG104" s="784"/>
      <c r="AH104" s="780"/>
      <c r="AI104" s="659"/>
      <c r="AJ104" s="129" t="s">
        <v>2030</v>
      </c>
      <c r="AK104" s="853" t="s">
        <v>2130</v>
      </c>
      <c r="AL104" s="853" t="s">
        <v>2130</v>
      </c>
      <c r="AM104" s="853" t="s">
        <v>2130</v>
      </c>
      <c r="AN104" s="854" t="s">
        <v>2130</v>
      </c>
      <c r="AO104" s="960"/>
    </row>
    <row r="105" spans="1:44">
      <c r="A105" s="103"/>
      <c r="B105" s="103"/>
      <c r="C105" s="103"/>
      <c r="D105" s="103"/>
      <c r="E105" s="103"/>
      <c r="F105" s="103"/>
      <c r="G105" s="103"/>
      <c r="H105" s="103"/>
      <c r="I105" s="103"/>
      <c r="AE105" s="789"/>
      <c r="AF105" s="786"/>
      <c r="AG105" s="784"/>
      <c r="AH105" s="780"/>
      <c r="AI105" s="659"/>
      <c r="AJ105" s="129" t="s">
        <v>2030</v>
      </c>
      <c r="AK105" s="853" t="s">
        <v>2130</v>
      </c>
      <c r="AL105" s="853" t="s">
        <v>2130</v>
      </c>
      <c r="AM105" s="853" t="s">
        <v>2130</v>
      </c>
      <c r="AN105" s="854" t="s">
        <v>2130</v>
      </c>
      <c r="AO105" s="960"/>
    </row>
    <row r="106" spans="1:44">
      <c r="A106" s="103"/>
      <c r="B106" s="103"/>
      <c r="C106" s="103"/>
      <c r="D106" s="103"/>
      <c r="E106" s="103"/>
      <c r="F106" s="103"/>
      <c r="G106" s="103"/>
      <c r="H106" s="103"/>
      <c r="I106" s="103"/>
      <c r="AE106" s="789"/>
      <c r="AF106" s="786"/>
      <c r="AG106" s="784"/>
      <c r="AH106" s="780"/>
      <c r="AI106" s="659"/>
      <c r="AJ106" s="129" t="s">
        <v>2779</v>
      </c>
      <c r="AK106" s="780">
        <v>45</v>
      </c>
      <c r="AL106" s="874" t="s">
        <v>2748</v>
      </c>
      <c r="AM106" s="722">
        <v>16</v>
      </c>
      <c r="AN106" s="782">
        <v>0</v>
      </c>
      <c r="AO106" s="960"/>
    </row>
    <row r="107" spans="1:44">
      <c r="A107" s="103"/>
      <c r="B107" s="103"/>
      <c r="C107" s="103"/>
      <c r="D107" s="103"/>
      <c r="E107" s="103"/>
      <c r="F107" s="103"/>
      <c r="G107" s="103"/>
      <c r="H107" s="103"/>
      <c r="I107" s="103"/>
      <c r="AE107" s="789"/>
      <c r="AF107" s="786"/>
      <c r="AG107" s="784"/>
      <c r="AH107" s="780"/>
      <c r="AI107" s="659"/>
      <c r="AJ107" s="129" t="s">
        <v>2030</v>
      </c>
      <c r="AK107" s="853" t="s">
        <v>2130</v>
      </c>
      <c r="AL107" s="853" t="s">
        <v>2130</v>
      </c>
      <c r="AM107" s="853" t="s">
        <v>2130</v>
      </c>
      <c r="AN107" s="854" t="s">
        <v>2130</v>
      </c>
      <c r="AO107" s="960"/>
    </row>
    <row r="108" spans="1:44">
      <c r="A108" s="103"/>
      <c r="B108" s="103"/>
      <c r="C108" s="103"/>
      <c r="D108" s="103"/>
      <c r="E108" s="103"/>
      <c r="F108" s="103"/>
      <c r="G108" s="103"/>
      <c r="H108" s="103"/>
      <c r="I108" s="103"/>
      <c r="AE108" s="789"/>
      <c r="AF108" s="786"/>
      <c r="AG108" s="784"/>
      <c r="AH108" s="780"/>
      <c r="AI108" s="659"/>
      <c r="AJ108" s="129" t="s">
        <v>2030</v>
      </c>
      <c r="AK108" s="853" t="s">
        <v>2130</v>
      </c>
      <c r="AL108" s="853" t="s">
        <v>2130</v>
      </c>
      <c r="AM108" s="853" t="s">
        <v>2130</v>
      </c>
      <c r="AN108" s="854" t="s">
        <v>2130</v>
      </c>
      <c r="AO108" s="960"/>
    </row>
    <row r="109" spans="1:44">
      <c r="A109" s="103"/>
      <c r="B109" s="103"/>
      <c r="C109" s="103"/>
      <c r="D109" s="103"/>
      <c r="E109" s="103"/>
      <c r="F109" s="103"/>
      <c r="G109" s="103"/>
      <c r="H109" s="103"/>
      <c r="I109" s="103"/>
      <c r="AE109" s="789"/>
      <c r="AF109" s="786"/>
      <c r="AG109" s="784"/>
      <c r="AH109" s="780"/>
      <c r="AI109" s="659"/>
      <c r="AJ109" s="129" t="s">
        <v>2778</v>
      </c>
      <c r="AK109" s="780">
        <v>53</v>
      </c>
      <c r="AL109" s="722">
        <v>3.21</v>
      </c>
      <c r="AM109" s="722">
        <v>1</v>
      </c>
      <c r="AN109" s="782">
        <v>0</v>
      </c>
      <c r="AO109" s="960"/>
    </row>
    <row r="110" spans="1:44">
      <c r="A110" s="103"/>
      <c r="B110" s="103"/>
      <c r="C110" s="103"/>
      <c r="D110" s="103"/>
      <c r="E110" s="103"/>
      <c r="F110" s="103"/>
      <c r="G110" s="103"/>
      <c r="H110" s="103"/>
      <c r="I110" s="103"/>
      <c r="AE110" s="789"/>
      <c r="AF110" s="786"/>
      <c r="AG110" s="784"/>
      <c r="AH110" s="780"/>
      <c r="AI110" s="659"/>
      <c r="AJ110" s="129" t="s">
        <v>2030</v>
      </c>
      <c r="AK110" s="853" t="s">
        <v>2130</v>
      </c>
      <c r="AL110" s="853" t="s">
        <v>2130</v>
      </c>
      <c r="AM110" s="853" t="s">
        <v>2130</v>
      </c>
      <c r="AN110" s="854" t="s">
        <v>2130</v>
      </c>
      <c r="AO110" s="960"/>
    </row>
    <row r="111" spans="1:44">
      <c r="A111" s="103"/>
      <c r="B111" s="103"/>
      <c r="C111" s="103"/>
      <c r="D111" s="103"/>
      <c r="E111" s="103"/>
      <c r="F111" s="103"/>
      <c r="G111" s="103"/>
      <c r="H111" s="103"/>
      <c r="I111" s="103"/>
      <c r="AE111" s="789"/>
      <c r="AF111" s="786"/>
      <c r="AG111" s="784"/>
      <c r="AH111" s="780"/>
      <c r="AI111" s="659"/>
      <c r="AJ111" s="129" t="s">
        <v>2030</v>
      </c>
      <c r="AK111" s="853" t="s">
        <v>2130</v>
      </c>
      <c r="AL111" s="853" t="s">
        <v>2130</v>
      </c>
      <c r="AM111" s="853" t="s">
        <v>2130</v>
      </c>
      <c r="AN111" s="854" t="s">
        <v>2130</v>
      </c>
      <c r="AO111" s="960"/>
    </row>
    <row r="112" spans="1:44" ht="17.25" thickBot="1">
      <c r="A112" s="103"/>
      <c r="B112" s="103"/>
      <c r="C112" s="103"/>
      <c r="D112" s="103"/>
      <c r="E112" s="103"/>
      <c r="F112" s="103"/>
      <c r="G112" s="103"/>
      <c r="H112" s="103"/>
      <c r="I112" s="103"/>
      <c r="AE112" s="130"/>
      <c r="AF112" s="788"/>
      <c r="AG112" s="783"/>
      <c r="AH112" s="776"/>
      <c r="AI112" s="720"/>
      <c r="AJ112" s="861" t="s">
        <v>2777</v>
      </c>
      <c r="AK112" s="721">
        <v>61</v>
      </c>
      <c r="AL112" s="721">
        <v>3.22</v>
      </c>
      <c r="AM112" s="721">
        <v>18</v>
      </c>
      <c r="AN112" s="778">
        <v>0</v>
      </c>
      <c r="AO112" s="961"/>
    </row>
    <row r="113" spans="1:9">
      <c r="A113" s="103"/>
      <c r="B113" s="103"/>
      <c r="C113" s="103"/>
      <c r="D113" s="103"/>
      <c r="E113" s="103"/>
      <c r="F113" s="103"/>
      <c r="G113" s="103"/>
      <c r="H113" s="103"/>
      <c r="I113" s="103"/>
    </row>
  </sheetData>
  <sheetProtection password="B2DF" sheet="1" objects="1" scenarios="1"/>
  <protectedRanges>
    <protectedRange sqref="AO11:AO60 AC11:AC28 I11:I20 S11:S28 I66:I75 S66:S82 AO66:AO112 AC66:AC82" name="Range1"/>
  </protectedRanges>
  <mergeCells count="39">
    <mergeCell ref="I66:I75"/>
    <mergeCell ref="AO66:AO112"/>
    <mergeCell ref="Y64:AB64"/>
    <mergeCell ref="AE64:AI64"/>
    <mergeCell ref="AJ64:AN64"/>
    <mergeCell ref="S66:S82"/>
    <mergeCell ref="AC66:AC82"/>
    <mergeCell ref="AO11:AO60"/>
    <mergeCell ref="A63:H63"/>
    <mergeCell ref="K63:R63"/>
    <mergeCell ref="U63:AB63"/>
    <mergeCell ref="AE63:AN63"/>
    <mergeCell ref="I11:I20"/>
    <mergeCell ref="A64:D64"/>
    <mergeCell ref="E64:H64"/>
    <mergeCell ref="K64:N64"/>
    <mergeCell ref="O64:R64"/>
    <mergeCell ref="U64:X64"/>
    <mergeCell ref="Y9:AB9"/>
    <mergeCell ref="AE9:AI9"/>
    <mergeCell ref="AJ9:AN9"/>
    <mergeCell ref="S11:S28"/>
    <mergeCell ref="AC11:AC28"/>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4" zoomScale="85" zoomScaleNormal="85" workbookViewId="0">
      <selection activeCell="H23" sqref="H23"/>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0.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4.28515625" style="238" bestFit="1" customWidth="1"/>
    <col min="12" max="13" width="14.28515625" style="1" bestFit="1" customWidth="1"/>
    <col min="14" max="16357" width="35" style="1"/>
    <col min="16358" max="16358" width="35" style="1" customWidth="1"/>
    <col min="16359" max="16384" width="35" style="1"/>
  </cols>
  <sheetData>
    <row r="1" spans="1:13" ht="18">
      <c r="A1" s="76" t="s">
        <v>2296</v>
      </c>
      <c r="B1" s="76"/>
      <c r="C1" s="76"/>
      <c r="D1" s="76"/>
      <c r="E1" s="76"/>
      <c r="F1" s="76"/>
      <c r="G1" s="76"/>
      <c r="H1" s="76"/>
      <c r="I1" s="76"/>
      <c r="J1" s="76"/>
      <c r="K1" s="76"/>
      <c r="L1" s="76"/>
    </row>
    <row r="2" spans="1:13" ht="15.75">
      <c r="A2" s="36" t="s">
        <v>2297</v>
      </c>
      <c r="B2" s="36"/>
      <c r="C2" s="36"/>
      <c r="D2" s="36"/>
      <c r="E2" s="36"/>
      <c r="F2" s="36"/>
      <c r="G2" s="36"/>
      <c r="H2" s="36"/>
      <c r="I2" s="36"/>
      <c r="J2" s="36"/>
      <c r="K2" s="36"/>
      <c r="L2" s="36"/>
    </row>
    <row r="3" spans="1:13" ht="15">
      <c r="A3" s="930" t="s">
        <v>399</v>
      </c>
      <c r="B3" s="930"/>
      <c r="C3" s="930"/>
      <c r="D3" s="930"/>
      <c r="E3" s="930"/>
      <c r="F3" s="930"/>
      <c r="G3" s="930"/>
      <c r="H3" s="930"/>
      <c r="I3" s="930"/>
      <c r="J3" s="930"/>
      <c r="K3" s="930"/>
      <c r="L3" s="930"/>
    </row>
    <row r="6" spans="1:13" ht="18.75" thickBot="1">
      <c r="A6" s="927" t="s">
        <v>2268</v>
      </c>
      <c r="B6" s="927"/>
    </row>
    <row r="7" spans="1:13" ht="26.25" customHeight="1" thickBot="1">
      <c r="B7" s="1094" t="s">
        <v>1170</v>
      </c>
      <c r="C7" s="1095"/>
      <c r="D7" s="1095"/>
      <c r="E7" s="1095"/>
      <c r="F7" s="1095"/>
      <c r="G7" s="1095"/>
      <c r="H7" s="1095"/>
      <c r="I7" s="1095"/>
      <c r="J7" s="1142"/>
      <c r="K7" s="1146" t="s">
        <v>2636</v>
      </c>
      <c r="L7" s="1147"/>
      <c r="M7" s="1148"/>
    </row>
    <row r="8" spans="1:13" ht="64.5" thickBot="1">
      <c r="B8" s="1143"/>
      <c r="C8" s="1144"/>
      <c r="D8" s="1144"/>
      <c r="E8" s="1144"/>
      <c r="F8" s="1144"/>
      <c r="G8" s="1144"/>
      <c r="H8" s="1144"/>
      <c r="I8" s="1144"/>
      <c r="J8" s="1145"/>
      <c r="K8" s="239" t="s">
        <v>2637</v>
      </c>
      <c r="L8" s="239" t="s">
        <v>2603</v>
      </c>
      <c r="M8" s="239" t="s">
        <v>2639</v>
      </c>
    </row>
    <row r="9" spans="1:13" ht="39" customHeight="1" thickBot="1">
      <c r="A9" s="353" t="s">
        <v>1172</v>
      </c>
      <c r="B9" s="273" t="s">
        <v>1173</v>
      </c>
      <c r="C9" s="354" t="s">
        <v>304</v>
      </c>
      <c r="D9" s="274" t="s">
        <v>341</v>
      </c>
      <c r="E9" s="274" t="s">
        <v>1174</v>
      </c>
      <c r="F9" s="275" t="s">
        <v>1175</v>
      </c>
      <c r="G9" s="757" t="s">
        <v>1176</v>
      </c>
      <c r="H9" s="357" t="s">
        <v>1177</v>
      </c>
      <c r="I9" s="243" t="s">
        <v>1178</v>
      </c>
      <c r="J9" s="241" t="s">
        <v>1179</v>
      </c>
      <c r="K9" s="1149" t="s">
        <v>2310</v>
      </c>
      <c r="L9" s="1150"/>
      <c r="M9" s="1151"/>
    </row>
    <row r="10" spans="1:13" ht="15.75" customHeight="1">
      <c r="A10" s="746"/>
      <c r="B10" s="292" t="s">
        <v>2564</v>
      </c>
      <c r="C10" s="546" t="s">
        <v>2587</v>
      </c>
      <c r="D10" s="747" t="s">
        <v>1182</v>
      </c>
      <c r="E10" s="329" t="s">
        <v>2589</v>
      </c>
      <c r="F10" s="279" t="s">
        <v>2588</v>
      </c>
      <c r="G10" s="296">
        <v>2</v>
      </c>
      <c r="H10" s="296">
        <v>1</v>
      </c>
      <c r="I10" s="296">
        <v>0</v>
      </c>
      <c r="J10" s="724">
        <v>0</v>
      </c>
      <c r="K10" s="1152"/>
      <c r="L10" s="1153"/>
      <c r="M10" s="1096"/>
    </row>
    <row r="11" spans="1:13" ht="15.75" customHeight="1">
      <c r="A11" s="748"/>
      <c r="B11" s="726" t="s">
        <v>2565</v>
      </c>
      <c r="C11" s="727" t="s">
        <v>2587</v>
      </c>
      <c r="D11" s="732" t="s">
        <v>1182</v>
      </c>
      <c r="E11" s="728" t="s">
        <v>2589</v>
      </c>
      <c r="F11" s="282" t="s">
        <v>1184</v>
      </c>
      <c r="G11" s="729">
        <v>2</v>
      </c>
      <c r="H11" s="729">
        <v>1</v>
      </c>
      <c r="I11" s="729">
        <v>0</v>
      </c>
      <c r="J11" s="730">
        <v>0</v>
      </c>
      <c r="K11" s="1138"/>
      <c r="L11" s="1139"/>
      <c r="M11" s="1097"/>
    </row>
    <row r="12" spans="1:13" ht="15.75" customHeight="1">
      <c r="A12" s="748"/>
      <c r="B12" s="726" t="s">
        <v>2566</v>
      </c>
      <c r="C12" s="727" t="s">
        <v>2587</v>
      </c>
      <c r="D12" s="732" t="s">
        <v>1182</v>
      </c>
      <c r="E12" s="728" t="s">
        <v>2590</v>
      </c>
      <c r="F12" s="282" t="s">
        <v>1184</v>
      </c>
      <c r="G12" s="729">
        <v>2</v>
      </c>
      <c r="H12" s="729">
        <v>1</v>
      </c>
      <c r="I12" s="729">
        <v>0</v>
      </c>
      <c r="J12" s="730">
        <v>0</v>
      </c>
      <c r="K12" s="1138"/>
      <c r="L12" s="1139"/>
      <c r="M12" s="1097"/>
    </row>
    <row r="13" spans="1:13" ht="15.75" customHeight="1">
      <c r="A13" s="748"/>
      <c r="B13" s="726" t="s">
        <v>2567</v>
      </c>
      <c r="C13" s="727" t="s">
        <v>2587</v>
      </c>
      <c r="D13" s="732" t="s">
        <v>1182</v>
      </c>
      <c r="E13" s="728" t="s">
        <v>2591</v>
      </c>
      <c r="F13" s="282" t="s">
        <v>1184</v>
      </c>
      <c r="G13" s="729">
        <v>2</v>
      </c>
      <c r="H13" s="729">
        <v>1</v>
      </c>
      <c r="I13" s="729">
        <v>0</v>
      </c>
      <c r="J13" s="730">
        <v>0</v>
      </c>
      <c r="K13" s="1138"/>
      <c r="L13" s="1139"/>
      <c r="M13" s="1097"/>
    </row>
    <row r="14" spans="1:13" ht="15.75" customHeight="1">
      <c r="A14" s="748"/>
      <c r="B14" s="726" t="s">
        <v>2568</v>
      </c>
      <c r="C14" s="727" t="s">
        <v>2587</v>
      </c>
      <c r="D14" s="732" t="s">
        <v>1182</v>
      </c>
      <c r="E14" s="728" t="s">
        <v>2592</v>
      </c>
      <c r="F14" s="282" t="s">
        <v>1184</v>
      </c>
      <c r="G14" s="729">
        <v>2</v>
      </c>
      <c r="H14" s="729">
        <v>1</v>
      </c>
      <c r="I14" s="729">
        <v>0</v>
      </c>
      <c r="J14" s="730">
        <v>0</v>
      </c>
      <c r="K14" s="1138"/>
      <c r="L14" s="1139"/>
      <c r="M14" s="1097"/>
    </row>
    <row r="15" spans="1:13" ht="15.75" customHeight="1">
      <c r="A15" s="748"/>
      <c r="B15" s="726" t="s">
        <v>2569</v>
      </c>
      <c r="C15" s="727" t="s">
        <v>2587</v>
      </c>
      <c r="D15" s="732" t="s">
        <v>1182</v>
      </c>
      <c r="E15" s="728" t="s">
        <v>2592</v>
      </c>
      <c r="F15" s="282" t="s">
        <v>1184</v>
      </c>
      <c r="G15" s="729">
        <v>2</v>
      </c>
      <c r="H15" s="729">
        <v>1</v>
      </c>
      <c r="I15" s="729">
        <v>0</v>
      </c>
      <c r="J15" s="730">
        <v>0</v>
      </c>
      <c r="K15" s="1138"/>
      <c r="L15" s="1139"/>
      <c r="M15" s="1097"/>
    </row>
    <row r="16" spans="1:13" ht="15.75" customHeight="1">
      <c r="A16" s="748"/>
      <c r="B16" s="726" t="s">
        <v>2570</v>
      </c>
      <c r="C16" s="727" t="s">
        <v>2587</v>
      </c>
      <c r="D16" s="732" t="s">
        <v>1182</v>
      </c>
      <c r="E16" s="728" t="s">
        <v>2593</v>
      </c>
      <c r="F16" s="282" t="s">
        <v>1184</v>
      </c>
      <c r="G16" s="729">
        <v>2</v>
      </c>
      <c r="H16" s="729">
        <v>1</v>
      </c>
      <c r="I16" s="729">
        <v>0</v>
      </c>
      <c r="J16" s="730">
        <v>0</v>
      </c>
      <c r="K16" s="1138"/>
      <c r="L16" s="1139"/>
      <c r="M16" s="1097"/>
    </row>
    <row r="17" spans="1:13" ht="15.75" customHeight="1">
      <c r="A17" s="748"/>
      <c r="B17" s="726" t="s">
        <v>2571</v>
      </c>
      <c r="C17" s="727" t="s">
        <v>2587</v>
      </c>
      <c r="D17" s="732" t="s">
        <v>1182</v>
      </c>
      <c r="E17" s="728" t="s">
        <v>2593</v>
      </c>
      <c r="F17" s="282" t="s">
        <v>1184</v>
      </c>
      <c r="G17" s="729">
        <v>2</v>
      </c>
      <c r="H17" s="729">
        <v>1</v>
      </c>
      <c r="I17" s="729">
        <v>0</v>
      </c>
      <c r="J17" s="730">
        <v>0</v>
      </c>
      <c r="K17" s="1138"/>
      <c r="L17" s="1139"/>
      <c r="M17" s="1097"/>
    </row>
    <row r="18" spans="1:13" ht="15.75" customHeight="1">
      <c r="A18" s="748"/>
      <c r="B18" s="726" t="s">
        <v>2572</v>
      </c>
      <c r="C18" s="727" t="s">
        <v>2587</v>
      </c>
      <c r="D18" s="732" t="s">
        <v>1182</v>
      </c>
      <c r="E18" s="728" t="s">
        <v>2594</v>
      </c>
      <c r="F18" s="282" t="s">
        <v>1184</v>
      </c>
      <c r="G18" s="729">
        <v>2</v>
      </c>
      <c r="H18" s="729">
        <v>1</v>
      </c>
      <c r="I18" s="729">
        <v>0</v>
      </c>
      <c r="J18" s="730">
        <v>0</v>
      </c>
      <c r="K18" s="1138"/>
      <c r="L18" s="1139"/>
      <c r="M18" s="1097"/>
    </row>
    <row r="19" spans="1:13" ht="15.75" customHeight="1">
      <c r="A19" s="748"/>
      <c r="B19" s="726" t="s">
        <v>2573</v>
      </c>
      <c r="C19" s="727" t="s">
        <v>2587</v>
      </c>
      <c r="D19" s="732" t="s">
        <v>1182</v>
      </c>
      <c r="E19" s="728" t="s">
        <v>2595</v>
      </c>
      <c r="F19" s="282" t="s">
        <v>1184</v>
      </c>
      <c r="G19" s="729">
        <v>2</v>
      </c>
      <c r="H19" s="729">
        <v>1</v>
      </c>
      <c r="I19" s="729">
        <v>0</v>
      </c>
      <c r="J19" s="730">
        <v>0</v>
      </c>
      <c r="K19" s="1138"/>
      <c r="L19" s="1139"/>
      <c r="M19" s="1097"/>
    </row>
    <row r="20" spans="1:13" ht="15.75" customHeight="1">
      <c r="A20" s="748"/>
      <c r="B20" s="726" t="s">
        <v>2574</v>
      </c>
      <c r="C20" s="727" t="s">
        <v>2587</v>
      </c>
      <c r="D20" s="732" t="s">
        <v>1182</v>
      </c>
      <c r="E20" s="728" t="s">
        <v>2595</v>
      </c>
      <c r="F20" s="282" t="s">
        <v>1184</v>
      </c>
      <c r="G20" s="729">
        <v>2</v>
      </c>
      <c r="H20" s="729">
        <v>1</v>
      </c>
      <c r="I20" s="729">
        <v>0</v>
      </c>
      <c r="J20" s="730">
        <v>0</v>
      </c>
      <c r="K20" s="1138"/>
      <c r="L20" s="1139"/>
      <c r="M20" s="1097"/>
    </row>
    <row r="21" spans="1:13" ht="15.75" customHeight="1">
      <c r="A21" s="748"/>
      <c r="B21" s="726" t="s">
        <v>2575</v>
      </c>
      <c r="C21" s="727" t="s">
        <v>2587</v>
      </c>
      <c r="D21" s="732" t="s">
        <v>1182</v>
      </c>
      <c r="E21" s="728" t="s">
        <v>2595</v>
      </c>
      <c r="F21" s="282" t="s">
        <v>1184</v>
      </c>
      <c r="G21" s="729">
        <v>2</v>
      </c>
      <c r="H21" s="729">
        <v>1</v>
      </c>
      <c r="I21" s="729">
        <v>0</v>
      </c>
      <c r="J21" s="730">
        <v>0</v>
      </c>
      <c r="K21" s="1138"/>
      <c r="L21" s="1139"/>
      <c r="M21" s="1097"/>
    </row>
    <row r="22" spans="1:13" ht="15.75" customHeight="1">
      <c r="A22" s="748"/>
      <c r="B22" s="726" t="s">
        <v>2576</v>
      </c>
      <c r="C22" s="727" t="s">
        <v>2587</v>
      </c>
      <c r="D22" s="732" t="s">
        <v>1182</v>
      </c>
      <c r="E22" s="728" t="s">
        <v>2596</v>
      </c>
      <c r="F22" s="282" t="s">
        <v>1184</v>
      </c>
      <c r="G22" s="729">
        <v>2</v>
      </c>
      <c r="H22" s="729">
        <v>1</v>
      </c>
      <c r="I22" s="729">
        <v>0</v>
      </c>
      <c r="J22" s="730">
        <v>0</v>
      </c>
      <c r="K22" s="1138"/>
      <c r="L22" s="1139"/>
      <c r="M22" s="1097"/>
    </row>
    <row r="23" spans="1:13" ht="15.75" customHeight="1">
      <c r="A23" s="748"/>
      <c r="B23" s="726" t="s">
        <v>2577</v>
      </c>
      <c r="C23" s="727" t="s">
        <v>2587</v>
      </c>
      <c r="D23" s="732" t="s">
        <v>1182</v>
      </c>
      <c r="E23" s="728" t="s">
        <v>2596</v>
      </c>
      <c r="F23" s="282" t="s">
        <v>1184</v>
      </c>
      <c r="G23" s="729">
        <v>2</v>
      </c>
      <c r="H23" s="729">
        <v>1</v>
      </c>
      <c r="I23" s="729">
        <v>0</v>
      </c>
      <c r="J23" s="730">
        <v>0</v>
      </c>
      <c r="K23" s="1138"/>
      <c r="L23" s="1139"/>
      <c r="M23" s="1097"/>
    </row>
    <row r="24" spans="1:13" ht="15.75" customHeight="1">
      <c r="A24" s="748"/>
      <c r="B24" s="726" t="s">
        <v>2578</v>
      </c>
      <c r="C24" s="727" t="s">
        <v>2587</v>
      </c>
      <c r="D24" s="732" t="s">
        <v>1182</v>
      </c>
      <c r="E24" s="728" t="s">
        <v>2596</v>
      </c>
      <c r="F24" s="282" t="s">
        <v>1184</v>
      </c>
      <c r="G24" s="729">
        <v>2</v>
      </c>
      <c r="H24" s="729">
        <v>1</v>
      </c>
      <c r="I24" s="729">
        <v>0</v>
      </c>
      <c r="J24" s="730">
        <v>0</v>
      </c>
      <c r="K24" s="1138"/>
      <c r="L24" s="1139"/>
      <c r="M24" s="1097"/>
    </row>
    <row r="25" spans="1:13" ht="15.75" customHeight="1">
      <c r="A25" s="748"/>
      <c r="B25" s="726" t="s">
        <v>2579</v>
      </c>
      <c r="C25" s="727" t="s">
        <v>2587</v>
      </c>
      <c r="D25" s="732" t="s">
        <v>1182</v>
      </c>
      <c r="E25" s="728" t="s">
        <v>2597</v>
      </c>
      <c r="F25" s="282" t="s">
        <v>1184</v>
      </c>
      <c r="G25" s="729">
        <v>2</v>
      </c>
      <c r="H25" s="729">
        <v>1</v>
      </c>
      <c r="I25" s="729">
        <v>0</v>
      </c>
      <c r="J25" s="730">
        <v>0</v>
      </c>
      <c r="K25" s="1138"/>
      <c r="L25" s="1139"/>
      <c r="M25" s="1097"/>
    </row>
    <row r="26" spans="1:13" ht="15.75" customHeight="1">
      <c r="A26" s="748"/>
      <c r="B26" s="726" t="s">
        <v>2580</v>
      </c>
      <c r="C26" s="727" t="s">
        <v>2587</v>
      </c>
      <c r="D26" s="732" t="s">
        <v>1182</v>
      </c>
      <c r="E26" s="728" t="s">
        <v>2597</v>
      </c>
      <c r="F26" s="282" t="s">
        <v>1184</v>
      </c>
      <c r="G26" s="729">
        <v>2</v>
      </c>
      <c r="H26" s="729">
        <v>1</v>
      </c>
      <c r="I26" s="729">
        <v>0</v>
      </c>
      <c r="J26" s="730">
        <v>0</v>
      </c>
      <c r="K26" s="1138"/>
      <c r="L26" s="1139"/>
      <c r="M26" s="1097"/>
    </row>
    <row r="27" spans="1:13" ht="15.75" customHeight="1">
      <c r="A27" s="748"/>
      <c r="B27" s="726" t="s">
        <v>2581</v>
      </c>
      <c r="C27" s="727" t="s">
        <v>2587</v>
      </c>
      <c r="D27" s="732" t="s">
        <v>1182</v>
      </c>
      <c r="E27" s="728" t="s">
        <v>2598</v>
      </c>
      <c r="F27" s="282" t="s">
        <v>1184</v>
      </c>
      <c r="G27" s="729">
        <v>2</v>
      </c>
      <c r="H27" s="729">
        <v>1</v>
      </c>
      <c r="I27" s="729">
        <v>0</v>
      </c>
      <c r="J27" s="730">
        <v>0</v>
      </c>
      <c r="K27" s="1138"/>
      <c r="L27" s="1139"/>
      <c r="M27" s="1097"/>
    </row>
    <row r="28" spans="1:13" ht="15.75" customHeight="1">
      <c r="A28" s="748"/>
      <c r="B28" s="726" t="s">
        <v>2582</v>
      </c>
      <c r="C28" s="727" t="s">
        <v>2587</v>
      </c>
      <c r="D28" s="732" t="s">
        <v>1182</v>
      </c>
      <c r="E28" s="728" t="s">
        <v>2599</v>
      </c>
      <c r="F28" s="282" t="s">
        <v>1184</v>
      </c>
      <c r="G28" s="729">
        <v>2</v>
      </c>
      <c r="H28" s="729">
        <v>1</v>
      </c>
      <c r="I28" s="729">
        <v>0</v>
      </c>
      <c r="J28" s="730">
        <v>0</v>
      </c>
      <c r="K28" s="1138"/>
      <c r="L28" s="1139"/>
      <c r="M28" s="1097"/>
    </row>
    <row r="29" spans="1:13" ht="15.75" customHeight="1">
      <c r="A29" s="748"/>
      <c r="B29" s="726" t="s">
        <v>2583</v>
      </c>
      <c r="C29" s="727" t="s">
        <v>2587</v>
      </c>
      <c r="D29" s="732" t="s">
        <v>1182</v>
      </c>
      <c r="E29" s="728" t="s">
        <v>2600</v>
      </c>
      <c r="F29" s="282" t="s">
        <v>1184</v>
      </c>
      <c r="G29" s="729">
        <v>2</v>
      </c>
      <c r="H29" s="729">
        <v>1</v>
      </c>
      <c r="I29" s="729">
        <v>0</v>
      </c>
      <c r="J29" s="730">
        <v>0</v>
      </c>
      <c r="K29" s="1138"/>
      <c r="L29" s="1139"/>
      <c r="M29" s="1097"/>
    </row>
    <row r="30" spans="1:13" ht="15.75" customHeight="1">
      <c r="A30" s="748"/>
      <c r="B30" s="726" t="s">
        <v>2584</v>
      </c>
      <c r="C30" s="727" t="s">
        <v>2587</v>
      </c>
      <c r="D30" s="732" t="s">
        <v>1182</v>
      </c>
      <c r="E30" s="728" t="s">
        <v>2601</v>
      </c>
      <c r="F30" s="282" t="s">
        <v>1184</v>
      </c>
      <c r="G30" s="729">
        <v>2</v>
      </c>
      <c r="H30" s="729">
        <v>1</v>
      </c>
      <c r="I30" s="729">
        <v>0</v>
      </c>
      <c r="J30" s="730">
        <v>0</v>
      </c>
      <c r="K30" s="1138"/>
      <c r="L30" s="1139"/>
      <c r="M30" s="1097"/>
    </row>
    <row r="31" spans="1:13" ht="15.75" customHeight="1">
      <c r="A31" s="748"/>
      <c r="B31" s="726" t="s">
        <v>2585</v>
      </c>
      <c r="C31" s="727" t="s">
        <v>2587</v>
      </c>
      <c r="D31" s="732" t="s">
        <v>1182</v>
      </c>
      <c r="E31" s="728" t="s">
        <v>2601</v>
      </c>
      <c r="F31" s="282" t="s">
        <v>1184</v>
      </c>
      <c r="G31" s="729">
        <v>2</v>
      </c>
      <c r="H31" s="729">
        <v>1</v>
      </c>
      <c r="I31" s="729">
        <v>0</v>
      </c>
      <c r="J31" s="730">
        <v>0</v>
      </c>
      <c r="K31" s="1138"/>
      <c r="L31" s="1139"/>
      <c r="M31" s="1097"/>
    </row>
    <row r="32" spans="1:13" ht="15.75" customHeight="1" thickBot="1">
      <c r="A32" s="753"/>
      <c r="B32" s="359" t="s">
        <v>2586</v>
      </c>
      <c r="C32" s="586" t="s">
        <v>2587</v>
      </c>
      <c r="D32" s="863" t="s">
        <v>1182</v>
      </c>
      <c r="E32" s="361" t="s">
        <v>2602</v>
      </c>
      <c r="F32" s="272" t="s">
        <v>1184</v>
      </c>
      <c r="G32" s="362">
        <v>2</v>
      </c>
      <c r="H32" s="362">
        <v>1</v>
      </c>
      <c r="I32" s="362">
        <v>0</v>
      </c>
      <c r="J32" s="864">
        <v>0</v>
      </c>
      <c r="K32" s="1140"/>
      <c r="L32" s="1141"/>
      <c r="M32" s="1098"/>
    </row>
  </sheetData>
  <sheetProtection password="B2DF" sheet="1" objects="1" scenarios="1"/>
  <protectedRanges>
    <protectedRange sqref="K10:M32" name="Range1"/>
  </protectedRanges>
  <mergeCells count="6">
    <mergeCell ref="K10:M32"/>
    <mergeCell ref="A3:L3"/>
    <mergeCell ref="A6:B6"/>
    <mergeCell ref="B7:J8"/>
    <mergeCell ref="K7:M7"/>
    <mergeCell ref="K9:M9"/>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2"/>
  <sheetViews>
    <sheetView topLeftCell="A10" zoomScale="85" zoomScaleNormal="85" workbookViewId="0">
      <selection activeCell="C13" sqref="C13"/>
    </sheetView>
  </sheetViews>
  <sheetFormatPr defaultRowHeight="18"/>
  <cols>
    <col min="1" max="1" width="15.5703125" style="511" customWidth="1"/>
    <col min="2" max="2" width="14.140625" style="511" customWidth="1"/>
    <col min="3" max="3" width="14.28515625" style="511" customWidth="1"/>
    <col min="4" max="5" width="16.42578125" style="511" bestFit="1" customWidth="1"/>
    <col min="6" max="6" width="12.42578125" style="511" customWidth="1"/>
    <col min="7" max="7" width="13" style="511" customWidth="1"/>
    <col min="8" max="8" width="13.28515625" style="511" customWidth="1"/>
    <col min="9" max="9" width="13.5703125" style="511" customWidth="1"/>
    <col min="10" max="10" width="16" style="511" customWidth="1"/>
    <col min="11" max="11" width="12" style="511" customWidth="1"/>
    <col min="12" max="14" width="9.28515625" style="511" bestFit="1" customWidth="1"/>
    <col min="15" max="16384" width="9.140625" style="511"/>
  </cols>
  <sheetData>
    <row r="1" spans="1:9">
      <c r="A1" s="510" t="s">
        <v>1751</v>
      </c>
    </row>
    <row r="3" spans="1:9" s="75" customFormat="1" ht="15">
      <c r="A3" s="512" t="s">
        <v>1752</v>
      </c>
    </row>
    <row r="4" spans="1:9">
      <c r="A4" s="906" t="s">
        <v>1753</v>
      </c>
      <c r="B4" s="906"/>
      <c r="E4" s="907" t="s">
        <v>1754</v>
      </c>
      <c r="F4" s="907"/>
      <c r="G4" s="907"/>
    </row>
    <row r="5" spans="1:9" s="75" customFormat="1" ht="15"/>
    <row r="6" spans="1:9" s="75" customFormat="1" ht="15">
      <c r="A6" s="513" t="s">
        <v>1755</v>
      </c>
    </row>
    <row r="7" spans="1:9" s="1" customFormat="1" ht="14.25">
      <c r="A7" s="1" t="s">
        <v>1756</v>
      </c>
    </row>
    <row r="8" spans="1:9" s="1" customFormat="1" ht="14.25">
      <c r="A8" s="1" t="s">
        <v>1757</v>
      </c>
    </row>
    <row r="9" spans="1:9" s="1" customFormat="1" ht="14.25"/>
    <row r="10" spans="1:9" s="1" customFormat="1" ht="15">
      <c r="A10" s="1" t="s">
        <v>1758</v>
      </c>
    </row>
    <row r="11" spans="1:9" s="1" customFormat="1" ht="15">
      <c r="A11" s="1" t="s">
        <v>1759</v>
      </c>
    </row>
    <row r="12" spans="1:9" s="515" customFormat="1" ht="14.25">
      <c r="A12" s="514" t="s">
        <v>1619</v>
      </c>
      <c r="B12" s="514" t="s">
        <v>1630</v>
      </c>
      <c r="C12" s="514" t="s">
        <v>1633</v>
      </c>
      <c r="D12" s="514" t="s">
        <v>1635</v>
      </c>
      <c r="E12" s="514" t="s">
        <v>1670</v>
      </c>
      <c r="F12" s="514" t="s">
        <v>1643</v>
      </c>
    </row>
    <row r="13" spans="1:9" s="516" customFormat="1" ht="14.25">
      <c r="A13" s="514" t="s">
        <v>1646</v>
      </c>
      <c r="B13" s="514" t="s">
        <v>1649</v>
      </c>
      <c r="C13" s="514" t="s">
        <v>1652</v>
      </c>
      <c r="D13" s="514" t="s">
        <v>1655</v>
      </c>
      <c r="E13" s="514" t="s">
        <v>1656</v>
      </c>
      <c r="F13" s="515"/>
      <c r="G13" s="515"/>
      <c r="H13" s="515"/>
    </row>
    <row r="14" spans="1:9" s="516" customFormat="1" ht="14.25">
      <c r="A14" s="514" t="s">
        <v>1760</v>
      </c>
      <c r="B14" s="514" t="s">
        <v>1761</v>
      </c>
      <c r="C14" s="514"/>
      <c r="D14" s="514"/>
      <c r="E14" s="514"/>
      <c r="F14" s="514"/>
      <c r="G14" s="515"/>
      <c r="H14" s="515"/>
      <c r="I14" s="515"/>
    </row>
    <row r="15" spans="1:9" s="1" customFormat="1" ht="14.25"/>
    <row r="16" spans="1:9" s="1" customFormat="1" ht="15">
      <c r="A16" s="1" t="s">
        <v>1762</v>
      </c>
    </row>
    <row r="17" spans="1:9" s="1" customFormat="1" ht="15">
      <c r="A17" s="1" t="s">
        <v>1763</v>
      </c>
    </row>
    <row r="18" spans="1:9" s="516" customFormat="1" ht="14.25">
      <c r="A18" s="514" t="s">
        <v>1630</v>
      </c>
      <c r="B18" s="514" t="s">
        <v>1649</v>
      </c>
    </row>
    <row r="19" spans="1:9" s="237" customFormat="1" ht="14.25">
      <c r="A19" s="517"/>
      <c r="B19" s="517"/>
    </row>
    <row r="20" spans="1:9" s="237" customFormat="1" ht="14.25">
      <c r="A20" s="1" t="s">
        <v>1764</v>
      </c>
      <c r="B20" s="517"/>
    </row>
    <row r="21" spans="1:9" s="237" customFormat="1" ht="14.25">
      <c r="A21" s="1" t="s">
        <v>1765</v>
      </c>
      <c r="B21" s="517"/>
    </row>
    <row r="22" spans="1:9" s="237" customFormat="1" ht="14.25">
      <c r="A22" s="1"/>
      <c r="B22" s="517"/>
    </row>
    <row r="23" spans="1:9" s="75" customFormat="1" ht="15"/>
    <row r="24" spans="1:9" s="75" customFormat="1" ht="15">
      <c r="A24" s="513" t="s">
        <v>1766</v>
      </c>
    </row>
    <row r="25" spans="1:9" s="1" customFormat="1" ht="14.25">
      <c r="A25" s="1" t="s">
        <v>1767</v>
      </c>
    </row>
    <row r="26" spans="1:9" s="1" customFormat="1" ht="14.25">
      <c r="A26" s="1" t="s">
        <v>1768</v>
      </c>
    </row>
    <row r="27" spans="1:9" s="1" customFormat="1" ht="14.25">
      <c r="A27" s="1" t="s">
        <v>1769</v>
      </c>
    </row>
    <row r="28" spans="1:9" s="1" customFormat="1" ht="14.25">
      <c r="A28" s="1" t="s">
        <v>1770</v>
      </c>
    </row>
    <row r="29" spans="1:9" s="1" customFormat="1" ht="14.25"/>
    <row r="30" spans="1:9" s="1" customFormat="1" ht="14.25">
      <c r="A30" s="1" t="s">
        <v>1771</v>
      </c>
    </row>
    <row r="31" spans="1:9" s="1" customFormat="1" ht="14.25">
      <c r="A31" s="1" t="s">
        <v>1772</v>
      </c>
    </row>
    <row r="32" spans="1:9" s="237" customFormat="1" ht="14.25">
      <c r="A32" s="517" t="s">
        <v>1661</v>
      </c>
      <c r="B32" s="517" t="s">
        <v>1662</v>
      </c>
      <c r="C32" s="517" t="s">
        <v>1773</v>
      </c>
      <c r="D32" s="517" t="s">
        <v>1774</v>
      </c>
      <c r="E32" s="517" t="s">
        <v>1775</v>
      </c>
      <c r="F32" s="517"/>
      <c r="G32" s="1"/>
      <c r="H32" s="1"/>
      <c r="I32" s="1"/>
    </row>
    <row r="33" spans="1:9" s="1" customFormat="1" ht="14.25">
      <c r="A33" s="1" t="s">
        <v>1776</v>
      </c>
    </row>
    <row r="34" spans="1:9" s="1" customFormat="1" ht="14.25"/>
    <row r="36" spans="1:9">
      <c r="A36" s="512" t="s">
        <v>1777</v>
      </c>
    </row>
    <row r="37" spans="1:9">
      <c r="A37" s="906" t="s">
        <v>1778</v>
      </c>
      <c r="B37" s="906"/>
      <c r="E37" s="907" t="s">
        <v>1779</v>
      </c>
      <c r="F37" s="907"/>
      <c r="G37" s="907"/>
    </row>
    <row r="38" spans="1:9">
      <c r="A38" s="518"/>
      <c r="B38" s="518"/>
      <c r="E38" s="519"/>
      <c r="F38" s="519"/>
      <c r="G38" s="519"/>
    </row>
    <row r="39" spans="1:9">
      <c r="A39" s="1" t="s">
        <v>1780</v>
      </c>
    </row>
    <row r="40" spans="1:9">
      <c r="A40" s="1" t="s">
        <v>1781</v>
      </c>
    </row>
    <row r="41" spans="1:9">
      <c r="A41" s="1"/>
    </row>
    <row r="42" spans="1:9">
      <c r="A42" s="1" t="s">
        <v>1782</v>
      </c>
    </row>
    <row r="43" spans="1:9" s="1" customFormat="1" ht="14.25">
      <c r="A43" s="1" t="s">
        <v>1783</v>
      </c>
    </row>
    <row r="44" spans="1:9" s="237" customFormat="1" ht="14.25">
      <c r="A44" s="514" t="s">
        <v>1677</v>
      </c>
      <c r="B44" s="514" t="s">
        <v>1678</v>
      </c>
      <c r="C44" s="514" t="s">
        <v>1679</v>
      </c>
      <c r="D44" s="514" t="s">
        <v>1680</v>
      </c>
      <c r="E44" s="514" t="s">
        <v>1784</v>
      </c>
      <c r="F44" s="514" t="s">
        <v>1785</v>
      </c>
      <c r="G44" s="514"/>
      <c r="H44" s="517"/>
      <c r="I44" s="1"/>
    </row>
    <row r="45" spans="1:9" s="1" customFormat="1" ht="14.25"/>
    <row r="46" spans="1:9">
      <c r="A46" s="512" t="s">
        <v>1786</v>
      </c>
    </row>
    <row r="47" spans="1:9">
      <c r="A47" s="906" t="s">
        <v>1787</v>
      </c>
      <c r="B47" s="906"/>
      <c r="E47" s="907" t="s">
        <v>1788</v>
      </c>
      <c r="F47" s="907"/>
      <c r="G47" s="907"/>
    </row>
    <row r="48" spans="1:9">
      <c r="A48" s="518"/>
      <c r="B48" s="518"/>
      <c r="E48" s="519"/>
      <c r="F48" s="519"/>
      <c r="G48" s="519"/>
    </row>
    <row r="49" spans="1:7">
      <c r="A49" s="1" t="s">
        <v>1789</v>
      </c>
    </row>
    <row r="50" spans="1:7">
      <c r="A50" s="1" t="s">
        <v>1790</v>
      </c>
    </row>
    <row r="51" spans="1:7">
      <c r="A51" s="1" t="s">
        <v>1791</v>
      </c>
    </row>
    <row r="52" spans="1:7">
      <c r="A52" s="1" t="s">
        <v>1792</v>
      </c>
    </row>
    <row r="54" spans="1:7">
      <c r="A54" s="1" t="s">
        <v>1793</v>
      </c>
    </row>
    <row r="55" spans="1:7">
      <c r="A55" s="1" t="s">
        <v>1794</v>
      </c>
    </row>
    <row r="56" spans="1:7">
      <c r="A56" s="1"/>
    </row>
    <row r="57" spans="1:7">
      <c r="A57" s="1" t="s">
        <v>1795</v>
      </c>
    </row>
    <row r="58" spans="1:7" s="1" customFormat="1" ht="14.25">
      <c r="A58" s="1" t="s">
        <v>1796</v>
      </c>
    </row>
    <row r="59" spans="1:7" s="515" customFormat="1" ht="14.25">
      <c r="A59" s="514" t="s">
        <v>1689</v>
      </c>
      <c r="B59" s="514" t="s">
        <v>1690</v>
      </c>
      <c r="C59" s="514" t="s">
        <v>1693</v>
      </c>
      <c r="D59" s="514"/>
      <c r="E59" s="514"/>
    </row>
    <row r="60" spans="1:7" s="1" customFormat="1" ht="14.25"/>
    <row r="61" spans="1:7">
      <c r="A61" s="512" t="s">
        <v>1797</v>
      </c>
    </row>
    <row r="62" spans="1:7">
      <c r="A62" s="906" t="s">
        <v>1798</v>
      </c>
      <c r="B62" s="906"/>
      <c r="E62" s="907" t="s">
        <v>1799</v>
      </c>
      <c r="F62" s="907"/>
      <c r="G62" s="907"/>
    </row>
    <row r="64" spans="1:7">
      <c r="A64" s="1" t="s">
        <v>1800</v>
      </c>
    </row>
    <row r="65" spans="1:13">
      <c r="A65" s="1" t="s">
        <v>1801</v>
      </c>
    </row>
    <row r="66" spans="1:13">
      <c r="A66" s="1"/>
    </row>
    <row r="67" spans="1:13">
      <c r="A67" s="512" t="s">
        <v>1802</v>
      </c>
    </row>
    <row r="68" spans="1:13">
      <c r="A68" s="906" t="s">
        <v>1798</v>
      </c>
      <c r="B68" s="906"/>
      <c r="E68" s="907" t="s">
        <v>1803</v>
      </c>
      <c r="F68" s="907"/>
      <c r="G68" s="907"/>
    </row>
    <row r="70" spans="1:13">
      <c r="A70" s="1" t="s">
        <v>1804</v>
      </c>
    </row>
    <row r="71" spans="1:13">
      <c r="A71" s="1" t="s">
        <v>1805</v>
      </c>
    </row>
    <row r="72" spans="1:13">
      <c r="A72" s="1"/>
    </row>
    <row r="73" spans="1:13" s="1" customFormat="1" ht="14.25">
      <c r="A73" s="1" t="s">
        <v>1806</v>
      </c>
    </row>
    <row r="74" spans="1:13" s="1" customFormat="1" ht="14.25">
      <c r="A74" s="913" t="s">
        <v>1807</v>
      </c>
      <c r="B74" s="914"/>
      <c r="C74" s="914"/>
      <c r="D74" s="914"/>
      <c r="E74" s="914"/>
      <c r="F74" s="914"/>
      <c r="G74" s="914"/>
      <c r="H74" s="914"/>
      <c r="I74" s="914"/>
      <c r="J74" s="914"/>
      <c r="K74" s="914"/>
      <c r="L74" s="914"/>
      <c r="M74" s="915"/>
    </row>
    <row r="75" spans="1:13" s="1" customFormat="1" ht="14.25">
      <c r="A75" s="912" t="s">
        <v>1808</v>
      </c>
      <c r="B75" s="912"/>
      <c r="C75" s="912"/>
      <c r="D75" s="912"/>
      <c r="E75" s="912"/>
      <c r="F75" s="912"/>
      <c r="G75" s="912"/>
      <c r="H75" s="912"/>
      <c r="I75" s="912"/>
      <c r="J75" s="912"/>
      <c r="K75" s="912"/>
      <c r="L75" s="912"/>
      <c r="M75" s="34"/>
    </row>
    <row r="76" spans="1:13" s="1" customFormat="1" ht="14.25"/>
    <row r="77" spans="1:13" s="1" customFormat="1" ht="14.25">
      <c r="A77" s="913" t="s">
        <v>1809</v>
      </c>
      <c r="B77" s="914"/>
      <c r="C77" s="914"/>
      <c r="D77" s="914"/>
      <c r="E77" s="914"/>
      <c r="F77" s="914"/>
      <c r="G77" s="914"/>
      <c r="H77" s="914"/>
      <c r="I77" s="914"/>
      <c r="J77" s="914"/>
      <c r="K77" s="914"/>
      <c r="L77" s="914"/>
      <c r="M77" s="915"/>
    </row>
    <row r="78" spans="1:13" s="1" customFormat="1" ht="14.25">
      <c r="A78" s="912" t="s">
        <v>1810</v>
      </c>
      <c r="B78" s="912"/>
      <c r="C78" s="912"/>
      <c r="D78" s="912"/>
      <c r="E78" s="912"/>
      <c r="F78" s="912"/>
      <c r="G78" s="912"/>
      <c r="H78" s="912"/>
      <c r="I78" s="912"/>
      <c r="J78" s="912"/>
      <c r="K78" s="912"/>
      <c r="L78" s="912"/>
      <c r="M78" s="34"/>
    </row>
    <row r="79" spans="1:13" s="1" customFormat="1" ht="14.25"/>
    <row r="80" spans="1:13" s="1" customFormat="1" ht="14.25">
      <c r="A80" s="908" t="s">
        <v>1811</v>
      </c>
      <c r="B80" s="908"/>
      <c r="C80" s="908"/>
      <c r="D80" s="908"/>
      <c r="E80" s="908"/>
      <c r="F80" s="908"/>
      <c r="G80" s="908"/>
      <c r="H80" s="908"/>
      <c r="I80" s="908"/>
      <c r="J80" s="908"/>
      <c r="K80" s="908"/>
      <c r="L80" s="908"/>
      <c r="M80" s="908"/>
    </row>
    <row r="81" spans="1:13" s="1" customFormat="1" ht="14.25">
      <c r="A81" s="912" t="s">
        <v>1812</v>
      </c>
      <c r="B81" s="912"/>
      <c r="C81" s="912"/>
      <c r="D81" s="912"/>
      <c r="E81" s="912"/>
      <c r="F81" s="912"/>
      <c r="G81" s="912"/>
      <c r="H81" s="912"/>
      <c r="I81" s="912"/>
      <c r="J81" s="912"/>
      <c r="K81" s="912"/>
      <c r="L81" s="912"/>
      <c r="M81" s="34"/>
    </row>
    <row r="82" spans="1:13" s="1" customFormat="1" ht="14.25"/>
    <row r="83" spans="1:13" s="1" customFormat="1" ht="14.25">
      <c r="A83" s="913" t="s">
        <v>1813</v>
      </c>
      <c r="B83" s="914"/>
      <c r="C83" s="914"/>
      <c r="D83" s="914"/>
      <c r="E83" s="914"/>
      <c r="F83" s="914"/>
      <c r="G83" s="914"/>
      <c r="H83" s="914"/>
      <c r="I83" s="914"/>
      <c r="J83" s="914"/>
      <c r="K83" s="914"/>
      <c r="L83" s="914"/>
      <c r="M83" s="915"/>
    </row>
    <row r="84" spans="1:13" s="1" customFormat="1" ht="14.25">
      <c r="A84" s="912" t="s">
        <v>1814</v>
      </c>
      <c r="B84" s="912"/>
      <c r="C84" s="912"/>
      <c r="D84" s="912"/>
      <c r="E84" s="912"/>
      <c r="F84" s="912"/>
      <c r="G84" s="912"/>
      <c r="H84" s="912"/>
      <c r="I84" s="912"/>
      <c r="J84" s="912"/>
      <c r="K84" s="912"/>
      <c r="L84" s="912"/>
      <c r="M84" s="34"/>
    </row>
    <row r="85" spans="1:13" s="1" customFormat="1" ht="14.25">
      <c r="A85" s="520"/>
      <c r="B85" s="520"/>
      <c r="C85" s="520"/>
      <c r="D85" s="520"/>
      <c r="E85" s="520"/>
      <c r="F85" s="520"/>
      <c r="G85" s="520"/>
      <c r="H85" s="520"/>
      <c r="I85" s="520"/>
      <c r="J85" s="520"/>
      <c r="K85" s="520"/>
      <c r="L85" s="520"/>
      <c r="M85" s="60"/>
    </row>
    <row r="86" spans="1:13" s="1" customFormat="1" ht="14.25">
      <c r="A86" s="908" t="s">
        <v>1815</v>
      </c>
      <c r="B86" s="908"/>
      <c r="C86" s="908"/>
      <c r="D86" s="908"/>
      <c r="E86" s="908"/>
      <c r="F86" s="908"/>
      <c r="G86" s="908"/>
      <c r="H86" s="908"/>
      <c r="I86" s="908"/>
      <c r="J86" s="908"/>
      <c r="K86" s="908"/>
      <c r="L86" s="908"/>
      <c r="M86" s="908"/>
    </row>
    <row r="87" spans="1:13" s="1" customFormat="1" ht="14.25">
      <c r="A87" s="909" t="s">
        <v>1816</v>
      </c>
      <c r="B87" s="909"/>
      <c r="C87" s="909"/>
      <c r="D87" s="909"/>
      <c r="E87" s="909"/>
      <c r="F87" s="909"/>
      <c r="G87" s="909"/>
      <c r="H87" s="909"/>
      <c r="I87" s="909"/>
      <c r="J87" s="909"/>
      <c r="K87" s="909"/>
      <c r="L87" s="909"/>
      <c r="M87" s="910"/>
    </row>
    <row r="88" spans="1:13" s="1" customFormat="1" ht="14.25">
      <c r="A88" s="911" t="s">
        <v>1817</v>
      </c>
      <c r="B88" s="911"/>
      <c r="C88" s="911"/>
      <c r="D88" s="911"/>
      <c r="E88" s="911"/>
      <c r="F88" s="911"/>
      <c r="G88" s="911"/>
      <c r="H88" s="911"/>
      <c r="I88" s="911"/>
      <c r="J88" s="911"/>
      <c r="K88" s="911"/>
      <c r="L88" s="911"/>
      <c r="M88" s="910"/>
    </row>
    <row r="90" spans="1:13">
      <c r="A90" s="512" t="s">
        <v>1818</v>
      </c>
    </row>
    <row r="91" spans="1:13">
      <c r="A91" s="906" t="s">
        <v>1819</v>
      </c>
      <c r="B91" s="906"/>
      <c r="E91" s="907" t="s">
        <v>1820</v>
      </c>
      <c r="F91" s="907"/>
      <c r="G91" s="907"/>
    </row>
    <row r="93" spans="1:13">
      <c r="A93" s="1"/>
    </row>
    <row r="94" spans="1:13">
      <c r="A94" s="512" t="s">
        <v>1821</v>
      </c>
    </row>
    <row r="95" spans="1:13">
      <c r="A95" s="906" t="s">
        <v>1778</v>
      </c>
      <c r="B95" s="906"/>
      <c r="E95" s="907" t="s">
        <v>1779</v>
      </c>
      <c r="F95" s="907"/>
      <c r="G95" s="907"/>
    </row>
    <row r="97" spans="1:7">
      <c r="A97" s="1" t="s">
        <v>1822</v>
      </c>
    </row>
    <row r="98" spans="1:7">
      <c r="A98" s="1" t="s">
        <v>1823</v>
      </c>
    </row>
    <row r="100" spans="1:7">
      <c r="A100" s="512" t="s">
        <v>1824</v>
      </c>
    </row>
    <row r="101" spans="1:7">
      <c r="A101" s="1" t="s">
        <v>1825</v>
      </c>
    </row>
    <row r="102" spans="1:7">
      <c r="A102" s="906" t="s">
        <v>1778</v>
      </c>
      <c r="B102" s="906"/>
      <c r="E102" s="907" t="s">
        <v>1779</v>
      </c>
      <c r="F102" s="907"/>
      <c r="G102" s="907"/>
    </row>
  </sheetData>
  <mergeCells count="28">
    <mergeCell ref="A4:B4"/>
    <mergeCell ref="E4:G4"/>
    <mergeCell ref="A37:B37"/>
    <mergeCell ref="E37:G37"/>
    <mergeCell ref="A47:B47"/>
    <mergeCell ref="E47:G47"/>
    <mergeCell ref="A84:L84"/>
    <mergeCell ref="A62:B62"/>
    <mergeCell ref="E62:G62"/>
    <mergeCell ref="A68:B68"/>
    <mergeCell ref="E68:G68"/>
    <mergeCell ref="A74:M74"/>
    <mergeCell ref="A75:L75"/>
    <mergeCell ref="A77:M77"/>
    <mergeCell ref="A78:L78"/>
    <mergeCell ref="A80:M80"/>
    <mergeCell ref="A81:L81"/>
    <mergeCell ref="A83:M83"/>
    <mergeCell ref="A95:B95"/>
    <mergeCell ref="E95:G95"/>
    <mergeCell ref="A102:B102"/>
    <mergeCell ref="E102:G102"/>
    <mergeCell ref="A86:M86"/>
    <mergeCell ref="A87:L87"/>
    <mergeCell ref="M87:M88"/>
    <mergeCell ref="A88:L88"/>
    <mergeCell ref="A91:B91"/>
    <mergeCell ref="E91:G91"/>
  </mergeCells>
  <phoneticPr fontId="4" type="noConversion"/>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1'!A1" display="Test case 1:"/>
    <hyperlink ref="B44" location="'2-2'!A1" display="Test case 2:"/>
    <hyperlink ref="C44" location="'2-3'!A1" display="Test case 3:"/>
    <hyperlink ref="D44" location="'2-4'!A1" display="Test case 4:"/>
    <hyperlink ref="A59" location="'3-1'!A1" display="Test case 1:"/>
    <hyperlink ref="B59" location="'3-2'!A1" display="Test case 2:"/>
    <hyperlink ref="C59" location="'3-3'!A1" display="Test case 3:"/>
    <hyperlink ref="E44" location="'2-5'!A1" display="Test case 2-5"/>
    <hyperlink ref="F44" location="'2-6'!A1" display="Test case 2-6"/>
    <hyperlink ref="B14" location="'1-19'!A1" display="Test case 1-19"/>
    <hyperlink ref="A14" location="'1-18'!A1" display="Test case 1-18"/>
    <hyperlink ref="E32" location="'1-17'!A1" display="Test case 1-17"/>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8433" r:id="rId4" name="TextBox1">
          <controlPr defaultSize="0" autoLine="0" r:id="rId5">
            <anchor moveWithCells="1">
              <from>
                <xdr:col>2</xdr:col>
                <xdr:colOff>38100</xdr:colOff>
                <xdr:row>3</xdr:row>
                <xdr:rowOff>19050</xdr:rowOff>
              </from>
              <to>
                <xdr:col>3</xdr:col>
                <xdr:colOff>257175</xdr:colOff>
                <xdr:row>4</xdr:row>
                <xdr:rowOff>104775</xdr:rowOff>
              </to>
            </anchor>
          </controlPr>
        </control>
      </mc:Choice>
      <mc:Fallback>
        <control shapeId="18433" r:id="rId4" name="TextBox1"/>
      </mc:Fallback>
    </mc:AlternateContent>
    <mc:AlternateContent xmlns:mc="http://schemas.openxmlformats.org/markup-compatibility/2006">
      <mc:Choice Requires="x14">
        <control shapeId="18434" r:id="rId6" name="TextBox2">
          <controlPr defaultSize="0" autoLine="0" r:id="rId7">
            <anchor moveWithCells="1">
              <from>
                <xdr:col>2</xdr:col>
                <xdr:colOff>38100</xdr:colOff>
                <xdr:row>36</xdr:row>
                <xdr:rowOff>19050</xdr:rowOff>
              </from>
              <to>
                <xdr:col>3</xdr:col>
                <xdr:colOff>257175</xdr:colOff>
                <xdr:row>37</xdr:row>
                <xdr:rowOff>152400</xdr:rowOff>
              </to>
            </anchor>
          </controlPr>
        </control>
      </mc:Choice>
      <mc:Fallback>
        <control shapeId="18434" r:id="rId6" name="TextBox2"/>
      </mc:Fallback>
    </mc:AlternateContent>
    <mc:AlternateContent xmlns:mc="http://schemas.openxmlformats.org/markup-compatibility/2006">
      <mc:Choice Requires="x14">
        <control shapeId="18435" r:id="rId8" name="TextBox3">
          <controlPr defaultSize="0" autoLine="0" r:id="rId9">
            <anchor moveWithCells="1">
              <from>
                <xdr:col>2</xdr:col>
                <xdr:colOff>38100</xdr:colOff>
                <xdr:row>46</xdr:row>
                <xdr:rowOff>19050</xdr:rowOff>
              </from>
              <to>
                <xdr:col>3</xdr:col>
                <xdr:colOff>257175</xdr:colOff>
                <xdr:row>47</xdr:row>
                <xdr:rowOff>123825</xdr:rowOff>
              </to>
            </anchor>
          </controlPr>
        </control>
      </mc:Choice>
      <mc:Fallback>
        <control shapeId="18435" r:id="rId8" name="TextBox3"/>
      </mc:Fallback>
    </mc:AlternateContent>
    <mc:AlternateContent xmlns:mc="http://schemas.openxmlformats.org/markup-compatibility/2006">
      <mc:Choice Requires="x14">
        <control shapeId="18436" r:id="rId10" name="TextBox4">
          <controlPr defaultSize="0" autoLine="0" r:id="rId11">
            <anchor moveWithCells="1">
              <from>
                <xdr:col>2</xdr:col>
                <xdr:colOff>38100</xdr:colOff>
                <xdr:row>61</xdr:row>
                <xdr:rowOff>19050</xdr:rowOff>
              </from>
              <to>
                <xdr:col>3</xdr:col>
                <xdr:colOff>257175</xdr:colOff>
                <xdr:row>62</xdr:row>
                <xdr:rowOff>133350</xdr:rowOff>
              </to>
            </anchor>
          </controlPr>
        </control>
      </mc:Choice>
      <mc:Fallback>
        <control shapeId="18436" r:id="rId10" name="TextBox4"/>
      </mc:Fallback>
    </mc:AlternateContent>
    <mc:AlternateContent xmlns:mc="http://schemas.openxmlformats.org/markup-compatibility/2006">
      <mc:Choice Requires="x14">
        <control shapeId="18437" r:id="rId12" name="TextBox5">
          <controlPr defaultSize="0" autoLine="0" r:id="rId9">
            <anchor moveWithCells="1">
              <from>
                <xdr:col>2</xdr:col>
                <xdr:colOff>38100</xdr:colOff>
                <xdr:row>67</xdr:row>
                <xdr:rowOff>19050</xdr:rowOff>
              </from>
              <to>
                <xdr:col>3</xdr:col>
                <xdr:colOff>257175</xdr:colOff>
                <xdr:row>68</xdr:row>
                <xdr:rowOff>123825</xdr:rowOff>
              </to>
            </anchor>
          </controlPr>
        </control>
      </mc:Choice>
      <mc:Fallback>
        <control shapeId="18437" r:id="rId12" name="TextBox5"/>
      </mc:Fallback>
    </mc:AlternateContent>
    <mc:AlternateContent xmlns:mc="http://schemas.openxmlformats.org/markup-compatibility/2006">
      <mc:Choice Requires="x14">
        <control shapeId="18443" r:id="rId13" name="TextBox6">
          <controlPr defaultSize="0" autoLine="0" r:id="rId14">
            <anchor moveWithCells="1">
              <from>
                <xdr:col>1</xdr:col>
                <xdr:colOff>619125</xdr:colOff>
                <xdr:row>94</xdr:row>
                <xdr:rowOff>0</xdr:rowOff>
              </from>
              <to>
                <xdr:col>2</xdr:col>
                <xdr:colOff>857250</xdr:colOff>
                <xdr:row>95</xdr:row>
                <xdr:rowOff>114300</xdr:rowOff>
              </to>
            </anchor>
          </controlPr>
        </control>
      </mc:Choice>
      <mc:Fallback>
        <control shapeId="18443" r:id="rId13" name="TextBox6"/>
      </mc:Fallback>
    </mc:AlternateContent>
    <mc:AlternateContent xmlns:mc="http://schemas.openxmlformats.org/markup-compatibility/2006">
      <mc:Choice Requires="x14">
        <control shapeId="18444" r:id="rId15" name="TextBox7">
          <controlPr defaultSize="0" autoLine="0" r:id="rId11">
            <anchor moveWithCells="1">
              <from>
                <xdr:col>1</xdr:col>
                <xdr:colOff>609600</xdr:colOff>
                <xdr:row>89</xdr:row>
                <xdr:rowOff>209550</xdr:rowOff>
              </from>
              <to>
                <xdr:col>2</xdr:col>
                <xdr:colOff>838200</xdr:colOff>
                <xdr:row>91</xdr:row>
                <xdr:rowOff>95250</xdr:rowOff>
              </to>
            </anchor>
          </controlPr>
        </control>
      </mc:Choice>
      <mc:Fallback>
        <control shapeId="18444" r:id="rId15" name="TextBox7"/>
      </mc:Fallback>
    </mc:AlternateContent>
    <mc:AlternateContent xmlns:mc="http://schemas.openxmlformats.org/markup-compatibility/2006">
      <mc:Choice Requires="x14">
        <control shapeId="18445" r:id="rId16" name="TextBox8">
          <controlPr defaultSize="0" autoLine="0" r:id="rId17">
            <anchor moveWithCells="1">
              <from>
                <xdr:col>1</xdr:col>
                <xdr:colOff>533400</xdr:colOff>
                <xdr:row>100</xdr:row>
                <xdr:rowOff>190500</xdr:rowOff>
              </from>
              <to>
                <xdr:col>2</xdr:col>
                <xdr:colOff>752475</xdr:colOff>
                <xdr:row>102</xdr:row>
                <xdr:rowOff>76200</xdr:rowOff>
              </to>
            </anchor>
          </controlPr>
        </control>
      </mc:Choice>
      <mc:Fallback>
        <control shapeId="18445" r:id="rId16" name="TextBox8"/>
      </mc:Fallback>
    </mc:AlternateContent>
    <mc:AlternateContent xmlns:mc="http://schemas.openxmlformats.org/markup-compatibility/2006">
      <mc:Choice Requires="x14">
        <control shapeId="18438" r:id="rId18"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18439" r:id="rId19"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18440" r:id="rId20"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18441" r:id="rId21"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18442" r:id="rId22"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F16" sqref="F16"/>
    </sheetView>
  </sheetViews>
  <sheetFormatPr defaultColWidth="35" defaultRowHeight="14.25"/>
  <cols>
    <col min="1" max="1" width="7.28515625" style="1" bestFit="1" customWidth="1"/>
    <col min="2" max="2" width="21.42578125" style="237" bestFit="1" customWidth="1"/>
    <col min="3" max="3" width="8.140625" style="352" bestFit="1" customWidth="1"/>
    <col min="4" max="4" width="9.7109375" style="237" bestFit="1" customWidth="1"/>
    <col min="5" max="5" width="20.140625" style="237" bestFit="1" customWidth="1"/>
    <col min="6" max="6" width="10.140625" style="237" bestFit="1" customWidth="1"/>
    <col min="7" max="7" width="5.5703125" style="237" bestFit="1" customWidth="1"/>
    <col min="8" max="8" width="9.5703125" style="237" bestFit="1" customWidth="1"/>
    <col min="9" max="10" width="14.5703125" style="237" bestFit="1" customWidth="1"/>
    <col min="11" max="11" width="16" style="238" customWidth="1"/>
    <col min="12" max="12" width="16" style="1" customWidth="1"/>
    <col min="13" max="13" width="15.85546875" style="1" customWidth="1"/>
    <col min="14" max="16357" width="35" style="1"/>
    <col min="16358" max="16358" width="35" style="1" customWidth="1"/>
    <col min="16359" max="16384" width="35" style="1"/>
  </cols>
  <sheetData>
    <row r="1" spans="1:13" ht="18">
      <c r="A1" s="76" t="s">
        <v>2298</v>
      </c>
      <c r="B1" s="76"/>
      <c r="C1" s="76"/>
      <c r="D1" s="76"/>
      <c r="E1" s="76"/>
      <c r="F1" s="76"/>
      <c r="G1" s="76"/>
      <c r="H1" s="76"/>
      <c r="I1" s="76"/>
      <c r="J1" s="76"/>
      <c r="K1" s="76"/>
      <c r="L1" s="76"/>
    </row>
    <row r="2" spans="1:13" ht="15.75">
      <c r="A2" s="36" t="s">
        <v>2297</v>
      </c>
      <c r="B2" s="36"/>
      <c r="C2" s="36"/>
      <c r="D2" s="36"/>
      <c r="E2" s="36"/>
      <c r="F2" s="36"/>
      <c r="G2" s="36"/>
      <c r="H2" s="36"/>
      <c r="I2" s="36"/>
      <c r="J2" s="36"/>
      <c r="K2" s="36"/>
      <c r="L2" s="36"/>
    </row>
    <row r="3" spans="1:13" ht="15">
      <c r="A3" s="36" t="s">
        <v>399</v>
      </c>
      <c r="B3" s="36"/>
      <c r="C3" s="36"/>
      <c r="D3" s="36"/>
      <c r="E3" s="36"/>
      <c r="F3" s="36"/>
      <c r="G3" s="36"/>
      <c r="H3" s="36"/>
      <c r="I3" s="36"/>
      <c r="J3" s="36"/>
      <c r="K3" s="36"/>
      <c r="L3" s="36"/>
    </row>
    <row r="6" spans="1:13" ht="18.75" thickBot="1">
      <c r="A6" s="927" t="s">
        <v>2268</v>
      </c>
      <c r="B6" s="927"/>
    </row>
    <row r="7" spans="1:13" ht="26.25" customHeight="1" thickBot="1">
      <c r="B7" s="1094" t="s">
        <v>1170</v>
      </c>
      <c r="C7" s="1095"/>
      <c r="D7" s="1095"/>
      <c r="E7" s="1095"/>
      <c r="F7" s="1095"/>
      <c r="G7" s="1095"/>
      <c r="H7" s="1095"/>
      <c r="I7" s="1095"/>
      <c r="J7" s="1142"/>
      <c r="K7" s="1154" t="s">
        <v>2604</v>
      </c>
      <c r="L7" s="1155"/>
      <c r="M7" s="1156"/>
    </row>
    <row r="8" spans="1:13" ht="51.75" thickBot="1">
      <c r="B8" s="1143"/>
      <c r="C8" s="1144"/>
      <c r="D8" s="1144"/>
      <c r="E8" s="1144"/>
      <c r="F8" s="1144"/>
      <c r="G8" s="1144"/>
      <c r="H8" s="1144"/>
      <c r="I8" s="1144"/>
      <c r="J8" s="1145"/>
      <c r="K8" s="239" t="s">
        <v>2638</v>
      </c>
      <c r="L8" s="239" t="s">
        <v>2635</v>
      </c>
      <c r="M8" s="239" t="s">
        <v>2640</v>
      </c>
    </row>
    <row r="9" spans="1:13" ht="39" customHeight="1" thickBot="1">
      <c r="A9" s="353" t="s">
        <v>1172</v>
      </c>
      <c r="B9" s="273" t="s">
        <v>1173</v>
      </c>
      <c r="C9" s="354" t="s">
        <v>304</v>
      </c>
      <c r="D9" s="274" t="s">
        <v>341</v>
      </c>
      <c r="E9" s="274" t="s">
        <v>1174</v>
      </c>
      <c r="F9" s="275" t="s">
        <v>1175</v>
      </c>
      <c r="G9" s="275" t="s">
        <v>1176</v>
      </c>
      <c r="H9" s="274" t="s">
        <v>1177</v>
      </c>
      <c r="I9" s="274" t="s">
        <v>1178</v>
      </c>
      <c r="J9" s="276" t="s">
        <v>1179</v>
      </c>
      <c r="K9" s="1149" t="s">
        <v>2310</v>
      </c>
      <c r="L9" s="1150"/>
      <c r="M9" s="1151"/>
    </row>
    <row r="10" spans="1:13" ht="15.75" customHeight="1">
      <c r="A10" s="746"/>
      <c r="B10" s="292" t="s">
        <v>2605</v>
      </c>
      <c r="C10" s="546">
        <v>3.14</v>
      </c>
      <c r="D10" s="747">
        <v>1</v>
      </c>
      <c r="E10" s="329" t="s">
        <v>2625</v>
      </c>
      <c r="F10" s="279" t="s">
        <v>2624</v>
      </c>
      <c r="G10" s="548">
        <v>3</v>
      </c>
      <c r="H10" s="548">
        <v>1</v>
      </c>
      <c r="I10" s="548">
        <v>0</v>
      </c>
      <c r="J10" s="548">
        <v>0</v>
      </c>
      <c r="K10" s="1138"/>
      <c r="L10" s="1139"/>
      <c r="M10" s="1097"/>
    </row>
    <row r="11" spans="1:13" ht="15.75" customHeight="1">
      <c r="A11" s="748"/>
      <c r="B11" s="726" t="s">
        <v>2606</v>
      </c>
      <c r="C11" s="727">
        <v>3.14</v>
      </c>
      <c r="D11" s="732">
        <v>11</v>
      </c>
      <c r="E11" s="728" t="s">
        <v>2626</v>
      </c>
      <c r="F11" s="282" t="s">
        <v>1184</v>
      </c>
      <c r="G11" s="749">
        <v>3</v>
      </c>
      <c r="H11" s="749">
        <v>1</v>
      </c>
      <c r="I11" s="749">
        <v>0</v>
      </c>
      <c r="J11" s="750">
        <v>0</v>
      </c>
      <c r="K11" s="1138"/>
      <c r="L11" s="1139"/>
      <c r="M11" s="1097"/>
    </row>
    <row r="12" spans="1:13" ht="15.75" customHeight="1">
      <c r="A12" s="748"/>
      <c r="B12" s="726" t="s">
        <v>2607</v>
      </c>
      <c r="C12" s="727">
        <v>3.14</v>
      </c>
      <c r="D12" s="732">
        <v>2</v>
      </c>
      <c r="E12" s="728" t="s">
        <v>2626</v>
      </c>
      <c r="F12" s="282" t="s">
        <v>1184</v>
      </c>
      <c r="G12" s="749">
        <v>3</v>
      </c>
      <c r="H12" s="749">
        <v>1</v>
      </c>
      <c r="I12" s="749">
        <v>0</v>
      </c>
      <c r="J12" s="750">
        <v>0</v>
      </c>
      <c r="K12" s="1138"/>
      <c r="L12" s="1139"/>
      <c r="M12" s="1097"/>
    </row>
    <row r="13" spans="1:13" ht="15.75" customHeight="1">
      <c r="A13" s="748"/>
      <c r="B13" s="726" t="s">
        <v>2608</v>
      </c>
      <c r="C13" s="727">
        <v>3.14</v>
      </c>
      <c r="D13" s="732">
        <v>3</v>
      </c>
      <c r="E13" s="728" t="s">
        <v>2626</v>
      </c>
      <c r="F13" s="282" t="s">
        <v>1184</v>
      </c>
      <c r="G13" s="749">
        <v>3</v>
      </c>
      <c r="H13" s="749">
        <v>1</v>
      </c>
      <c r="I13" s="749">
        <v>0</v>
      </c>
      <c r="J13" s="750">
        <v>0</v>
      </c>
      <c r="K13" s="1138"/>
      <c r="L13" s="1139"/>
      <c r="M13" s="1097"/>
    </row>
    <row r="14" spans="1:13" ht="15.75" customHeight="1">
      <c r="A14" s="748"/>
      <c r="B14" s="726" t="s">
        <v>2609</v>
      </c>
      <c r="C14" s="727">
        <v>3.15</v>
      </c>
      <c r="D14" s="732">
        <v>11</v>
      </c>
      <c r="E14" s="728" t="s">
        <v>2626</v>
      </c>
      <c r="F14" s="282" t="s">
        <v>1184</v>
      </c>
      <c r="G14" s="749">
        <v>3</v>
      </c>
      <c r="H14" s="749">
        <v>1</v>
      </c>
      <c r="I14" s="749">
        <v>0</v>
      </c>
      <c r="J14" s="750">
        <v>0</v>
      </c>
      <c r="K14" s="1138"/>
      <c r="L14" s="1139"/>
      <c r="M14" s="1097"/>
    </row>
    <row r="15" spans="1:13" ht="15.75" customHeight="1">
      <c r="A15" s="748"/>
      <c r="B15" s="726" t="s">
        <v>2610</v>
      </c>
      <c r="C15" s="727">
        <v>3.11</v>
      </c>
      <c r="D15" s="732">
        <v>12</v>
      </c>
      <c r="E15" s="728" t="s">
        <v>2627</v>
      </c>
      <c r="F15" s="282" t="s">
        <v>1184</v>
      </c>
      <c r="G15" s="749">
        <v>2</v>
      </c>
      <c r="H15" s="749">
        <v>1</v>
      </c>
      <c r="I15" s="749">
        <v>0</v>
      </c>
      <c r="J15" s="750">
        <v>0</v>
      </c>
      <c r="K15" s="1138"/>
      <c r="L15" s="1139"/>
      <c r="M15" s="1097"/>
    </row>
    <row r="16" spans="1:13" ht="15.75" customHeight="1">
      <c r="A16" s="748"/>
      <c r="B16" s="726" t="s">
        <v>2611</v>
      </c>
      <c r="C16" s="727">
        <v>3.11</v>
      </c>
      <c r="D16" s="732">
        <v>6</v>
      </c>
      <c r="E16" s="728" t="s">
        <v>2627</v>
      </c>
      <c r="F16" s="282" t="s">
        <v>1184</v>
      </c>
      <c r="G16" s="749">
        <v>2</v>
      </c>
      <c r="H16" s="749">
        <v>1</v>
      </c>
      <c r="I16" s="749">
        <v>0</v>
      </c>
      <c r="J16" s="750">
        <v>0</v>
      </c>
      <c r="K16" s="1138"/>
      <c r="L16" s="1139"/>
      <c r="M16" s="1097"/>
    </row>
    <row r="17" spans="1:13" ht="15.75" customHeight="1">
      <c r="A17" s="748"/>
      <c r="B17" s="726" t="s">
        <v>2612</v>
      </c>
      <c r="C17" s="727">
        <v>3.11</v>
      </c>
      <c r="D17" s="732">
        <v>1</v>
      </c>
      <c r="E17" s="728" t="s">
        <v>2628</v>
      </c>
      <c r="F17" s="282" t="s">
        <v>1184</v>
      </c>
      <c r="G17" s="749">
        <v>3</v>
      </c>
      <c r="H17" s="749">
        <v>1</v>
      </c>
      <c r="I17" s="749">
        <v>0</v>
      </c>
      <c r="J17" s="750">
        <v>0</v>
      </c>
      <c r="K17" s="1138"/>
      <c r="L17" s="1139"/>
      <c r="M17" s="1097"/>
    </row>
    <row r="18" spans="1:13" ht="15.75" customHeight="1">
      <c r="A18" s="748"/>
      <c r="B18" s="726" t="s">
        <v>2613</v>
      </c>
      <c r="C18" s="727">
        <v>3.11</v>
      </c>
      <c r="D18" s="732">
        <v>11</v>
      </c>
      <c r="E18" s="728" t="s">
        <v>2629</v>
      </c>
      <c r="F18" s="282" t="s">
        <v>1184</v>
      </c>
      <c r="G18" s="749">
        <v>3</v>
      </c>
      <c r="H18" s="749">
        <v>1</v>
      </c>
      <c r="I18" s="749">
        <v>0</v>
      </c>
      <c r="J18" s="750">
        <v>0</v>
      </c>
      <c r="K18" s="1138"/>
      <c r="L18" s="1139"/>
      <c r="M18" s="1097"/>
    </row>
    <row r="19" spans="1:13" ht="15.75" customHeight="1">
      <c r="A19" s="748"/>
      <c r="B19" s="726" t="s">
        <v>2614</v>
      </c>
      <c r="C19" s="727">
        <v>3.11</v>
      </c>
      <c r="D19" s="732">
        <v>1</v>
      </c>
      <c r="E19" s="728" t="s">
        <v>2629</v>
      </c>
      <c r="F19" s="282" t="s">
        <v>1184</v>
      </c>
      <c r="G19" s="749">
        <v>3</v>
      </c>
      <c r="H19" s="749">
        <v>1</v>
      </c>
      <c r="I19" s="749">
        <v>0</v>
      </c>
      <c r="J19" s="750">
        <v>0</v>
      </c>
      <c r="K19" s="1138"/>
      <c r="L19" s="1139"/>
      <c r="M19" s="1097"/>
    </row>
    <row r="20" spans="1:13" ht="15.75" customHeight="1">
      <c r="A20" s="748"/>
      <c r="B20" s="726" t="s">
        <v>2615</v>
      </c>
      <c r="C20" s="727">
        <v>3.14</v>
      </c>
      <c r="D20" s="732">
        <v>1</v>
      </c>
      <c r="E20" s="728" t="s">
        <v>2630</v>
      </c>
      <c r="F20" s="282" t="s">
        <v>1184</v>
      </c>
      <c r="G20" s="749">
        <v>3</v>
      </c>
      <c r="H20" s="749">
        <v>1</v>
      </c>
      <c r="I20" s="749">
        <v>0</v>
      </c>
      <c r="J20" s="750">
        <v>0</v>
      </c>
      <c r="K20" s="1138"/>
      <c r="L20" s="1139"/>
      <c r="M20" s="1097"/>
    </row>
    <row r="21" spans="1:13" ht="15.75" customHeight="1">
      <c r="A21" s="748"/>
      <c r="B21" s="726" t="s">
        <v>2616</v>
      </c>
      <c r="C21" s="727">
        <v>3.14</v>
      </c>
      <c r="D21" s="732">
        <v>14</v>
      </c>
      <c r="E21" s="728" t="s">
        <v>2630</v>
      </c>
      <c r="F21" s="282" t="s">
        <v>1184</v>
      </c>
      <c r="G21" s="749">
        <v>3</v>
      </c>
      <c r="H21" s="749">
        <v>1</v>
      </c>
      <c r="I21" s="749">
        <v>0</v>
      </c>
      <c r="J21" s="750">
        <v>0</v>
      </c>
      <c r="K21" s="1138"/>
      <c r="L21" s="1139"/>
      <c r="M21" s="1097"/>
    </row>
    <row r="22" spans="1:13" ht="15.75" customHeight="1">
      <c r="A22" s="748"/>
      <c r="B22" s="726" t="s">
        <v>2617</v>
      </c>
      <c r="C22" s="727">
        <v>3.11</v>
      </c>
      <c r="D22" s="732">
        <v>12</v>
      </c>
      <c r="E22" s="728" t="s">
        <v>2631</v>
      </c>
      <c r="F22" s="282" t="s">
        <v>1184</v>
      </c>
      <c r="G22" s="749">
        <v>2</v>
      </c>
      <c r="H22" s="749">
        <v>1</v>
      </c>
      <c r="I22" s="749">
        <v>0</v>
      </c>
      <c r="J22" s="750">
        <v>0</v>
      </c>
      <c r="K22" s="1138"/>
      <c r="L22" s="1139"/>
      <c r="M22" s="1097"/>
    </row>
    <row r="23" spans="1:13" ht="15.75" customHeight="1">
      <c r="A23" s="748"/>
      <c r="B23" s="726" t="s">
        <v>2618</v>
      </c>
      <c r="C23" s="727">
        <v>3.11</v>
      </c>
      <c r="D23" s="732">
        <v>6</v>
      </c>
      <c r="E23" s="728" t="s">
        <v>2632</v>
      </c>
      <c r="F23" s="282" t="s">
        <v>1184</v>
      </c>
      <c r="G23" s="749">
        <v>2</v>
      </c>
      <c r="H23" s="749">
        <v>1</v>
      </c>
      <c r="I23" s="749">
        <v>0</v>
      </c>
      <c r="J23" s="750">
        <v>0</v>
      </c>
      <c r="K23" s="1138"/>
      <c r="L23" s="1139"/>
      <c r="M23" s="1097"/>
    </row>
    <row r="24" spans="1:13" ht="15.75" customHeight="1">
      <c r="A24" s="748"/>
      <c r="B24" s="726" t="s">
        <v>2619</v>
      </c>
      <c r="C24" s="727">
        <v>3.11</v>
      </c>
      <c r="D24" s="732">
        <v>1</v>
      </c>
      <c r="E24" s="728" t="s">
        <v>2633</v>
      </c>
      <c r="F24" s="282" t="s">
        <v>1184</v>
      </c>
      <c r="G24" s="749">
        <v>3</v>
      </c>
      <c r="H24" s="749">
        <v>1</v>
      </c>
      <c r="I24" s="749">
        <v>0</v>
      </c>
      <c r="J24" s="750">
        <v>0</v>
      </c>
      <c r="K24" s="1138"/>
      <c r="L24" s="1139"/>
      <c r="M24" s="1097"/>
    </row>
    <row r="25" spans="1:13" ht="15.75" customHeight="1">
      <c r="A25" s="748"/>
      <c r="B25" s="726" t="s">
        <v>2620</v>
      </c>
      <c r="C25" s="727">
        <v>3.11</v>
      </c>
      <c r="D25" s="732">
        <v>11</v>
      </c>
      <c r="E25" s="728" t="s">
        <v>2633</v>
      </c>
      <c r="F25" s="282" t="s">
        <v>1184</v>
      </c>
      <c r="G25" s="749">
        <v>3</v>
      </c>
      <c r="H25" s="749">
        <v>1</v>
      </c>
      <c r="I25" s="749">
        <v>0</v>
      </c>
      <c r="J25" s="750">
        <v>0</v>
      </c>
      <c r="K25" s="1138"/>
      <c r="L25" s="1139"/>
      <c r="M25" s="1097"/>
    </row>
    <row r="26" spans="1:13" ht="15.75" customHeight="1">
      <c r="A26" s="748"/>
      <c r="B26" s="726" t="s">
        <v>2621</v>
      </c>
      <c r="C26" s="727">
        <v>3.11</v>
      </c>
      <c r="D26" s="732">
        <v>1</v>
      </c>
      <c r="E26" s="728" t="s">
        <v>2634</v>
      </c>
      <c r="F26" s="282" t="s">
        <v>1184</v>
      </c>
      <c r="G26" s="749">
        <v>3</v>
      </c>
      <c r="H26" s="749">
        <v>1</v>
      </c>
      <c r="I26" s="749">
        <v>0</v>
      </c>
      <c r="J26" s="750">
        <v>0</v>
      </c>
      <c r="K26" s="1138"/>
      <c r="L26" s="1139"/>
      <c r="M26" s="1097"/>
    </row>
    <row r="27" spans="1:13" ht="15.75" customHeight="1">
      <c r="A27" s="748"/>
      <c r="B27" s="726" t="s">
        <v>2622</v>
      </c>
      <c r="C27" s="727">
        <v>3.14</v>
      </c>
      <c r="D27" s="732">
        <v>1</v>
      </c>
      <c r="E27" s="728" t="s">
        <v>2634</v>
      </c>
      <c r="F27" s="282" t="s">
        <v>1184</v>
      </c>
      <c r="G27" s="749">
        <v>3</v>
      </c>
      <c r="H27" s="749">
        <v>1</v>
      </c>
      <c r="I27" s="749">
        <v>0</v>
      </c>
      <c r="J27" s="750">
        <v>0</v>
      </c>
      <c r="K27" s="1138"/>
      <c r="L27" s="1139"/>
      <c r="M27" s="1097"/>
    </row>
    <row r="28" spans="1:13" ht="15.75" customHeight="1">
      <c r="A28" s="748"/>
      <c r="B28" s="726" t="s">
        <v>2623</v>
      </c>
      <c r="C28" s="727">
        <v>3.14</v>
      </c>
      <c r="D28" s="732">
        <v>1</v>
      </c>
      <c r="E28" s="728" t="s">
        <v>2634</v>
      </c>
      <c r="F28" s="282" t="s">
        <v>1184</v>
      </c>
      <c r="G28" s="749">
        <v>3</v>
      </c>
      <c r="H28" s="749">
        <v>1</v>
      </c>
      <c r="I28" s="749">
        <v>0</v>
      </c>
      <c r="J28" s="750">
        <v>0</v>
      </c>
      <c r="K28" s="1138"/>
      <c r="L28" s="1139"/>
      <c r="M28" s="1097"/>
    </row>
    <row r="29" spans="1:13" ht="15.75" customHeight="1" thickBot="1">
      <c r="A29" s="753"/>
      <c r="B29" s="754" t="s">
        <v>2623</v>
      </c>
      <c r="C29" s="552">
        <v>3.14</v>
      </c>
      <c r="D29" s="743">
        <v>13</v>
      </c>
      <c r="E29" s="331" t="s">
        <v>2634</v>
      </c>
      <c r="F29" s="288" t="s">
        <v>1184</v>
      </c>
      <c r="G29" s="554">
        <v>3</v>
      </c>
      <c r="H29" s="554">
        <v>1</v>
      </c>
      <c r="I29" s="554">
        <v>0</v>
      </c>
      <c r="J29" s="591">
        <v>0</v>
      </c>
      <c r="K29" s="1140"/>
      <c r="L29" s="1141"/>
      <c r="M29" s="1098"/>
    </row>
  </sheetData>
  <sheetProtection password="B2DF" sheet="1" objects="1" scenarios="1"/>
  <protectedRanges>
    <protectedRange sqref="K10:M29" name="Range1"/>
  </protectedRanges>
  <mergeCells count="5">
    <mergeCell ref="A6:B6"/>
    <mergeCell ref="B7:J8"/>
    <mergeCell ref="K7:M7"/>
    <mergeCell ref="K9:M9"/>
    <mergeCell ref="K10:M29"/>
  </mergeCells>
  <phoneticPr fontId="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zoomScale="85" zoomScaleNormal="85" workbookViewId="0">
      <selection activeCell="F12" sqref="F12"/>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2185</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418</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30" t="s">
        <v>2186</v>
      </c>
      <c r="B5" s="930"/>
      <c r="C5" s="930"/>
      <c r="D5" s="930"/>
      <c r="E5" s="930"/>
      <c r="F5" s="930"/>
      <c r="G5" s="930"/>
      <c r="H5" s="930"/>
      <c r="I5" s="930"/>
      <c r="J5" s="930"/>
      <c r="K5" s="930" t="s">
        <v>2187</v>
      </c>
      <c r="L5" s="930"/>
      <c r="M5" s="930"/>
      <c r="N5" s="930"/>
      <c r="O5" s="930"/>
      <c r="P5" s="930"/>
      <c r="Q5" s="930"/>
      <c r="R5" s="930"/>
      <c r="S5" s="930"/>
      <c r="T5" s="930"/>
      <c r="U5" s="930" t="s">
        <v>2188</v>
      </c>
      <c r="V5" s="930"/>
      <c r="W5" s="930"/>
      <c r="X5" s="930"/>
      <c r="Y5" s="930"/>
      <c r="Z5" s="930"/>
      <c r="AA5" s="930"/>
      <c r="AB5" s="930"/>
      <c r="AC5" s="930"/>
      <c r="AD5" s="75"/>
      <c r="AE5" s="930" t="s">
        <v>2189</v>
      </c>
      <c r="AF5" s="930"/>
      <c r="AG5" s="930"/>
      <c r="AH5" s="930"/>
      <c r="AI5" s="930"/>
      <c r="AJ5" s="930"/>
      <c r="AK5" s="930"/>
      <c r="AL5" s="930"/>
      <c r="AM5" s="930"/>
      <c r="AN5" s="930"/>
      <c r="AO5" s="930"/>
    </row>
    <row r="6" spans="1:41" s="82" customFormat="1" ht="15.75">
      <c r="A6" s="672"/>
      <c r="B6" s="672"/>
      <c r="C6" s="672"/>
      <c r="D6" s="672"/>
      <c r="E6" s="672"/>
      <c r="F6" s="672"/>
      <c r="G6" s="672"/>
      <c r="H6" s="672"/>
      <c r="I6" s="673"/>
      <c r="J6" s="98"/>
      <c r="K6" s="672"/>
      <c r="L6" s="672"/>
      <c r="M6" s="672"/>
      <c r="N6" s="672"/>
      <c r="O6" s="672"/>
      <c r="P6" s="672"/>
      <c r="Q6" s="672"/>
      <c r="R6" s="672"/>
      <c r="S6" s="673"/>
      <c r="T6" s="98"/>
      <c r="U6" s="672"/>
      <c r="V6" s="672"/>
      <c r="W6" s="672"/>
      <c r="X6" s="672"/>
      <c r="Y6" s="672"/>
      <c r="Z6" s="672"/>
      <c r="AA6" s="672"/>
      <c r="AB6" s="672"/>
      <c r="AC6" s="673"/>
      <c r="AD6" s="98"/>
      <c r="AE6" s="672"/>
      <c r="AF6" s="672"/>
      <c r="AG6" s="672"/>
      <c r="AH6" s="672"/>
      <c r="AI6" s="672"/>
      <c r="AJ6" s="672"/>
      <c r="AK6" s="672"/>
      <c r="AL6" s="672"/>
      <c r="AM6" s="672"/>
      <c r="AN6" s="672"/>
      <c r="AO6" s="673"/>
    </row>
    <row r="7" spans="1:41" s="82" customFormat="1" thickBo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row>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2191</v>
      </c>
      <c r="J9" s="80"/>
      <c r="K9" s="978" t="s">
        <v>428</v>
      </c>
      <c r="L9" s="958"/>
      <c r="M9" s="958"/>
      <c r="N9" s="979"/>
      <c r="O9" s="956" t="s">
        <v>429</v>
      </c>
      <c r="P9" s="957"/>
      <c r="Q9" s="958"/>
      <c r="R9" s="959"/>
      <c r="S9" s="83" t="s">
        <v>2191</v>
      </c>
      <c r="T9" s="80"/>
      <c r="U9" s="978" t="s">
        <v>428</v>
      </c>
      <c r="V9" s="958"/>
      <c r="W9" s="958"/>
      <c r="X9" s="979"/>
      <c r="Y9" s="956" t="s">
        <v>429</v>
      </c>
      <c r="Z9" s="957"/>
      <c r="AA9" s="958"/>
      <c r="AB9" s="959"/>
      <c r="AC9" s="83" t="s">
        <v>2191</v>
      </c>
      <c r="AD9" s="80"/>
      <c r="AE9" s="978" t="s">
        <v>428</v>
      </c>
      <c r="AF9" s="958"/>
      <c r="AG9" s="958"/>
      <c r="AH9" s="979"/>
      <c r="AI9" s="979"/>
      <c r="AJ9" s="956" t="s">
        <v>432</v>
      </c>
      <c r="AK9" s="957"/>
      <c r="AL9" s="958"/>
      <c r="AM9" s="958"/>
      <c r="AN9" s="959"/>
      <c r="AO9" s="83" t="s">
        <v>2191</v>
      </c>
    </row>
    <row r="10" spans="1:41" s="82" customFormat="1" ht="63.75" thickBot="1">
      <c r="A10" s="84" t="s">
        <v>433</v>
      </c>
      <c r="B10" s="85" t="s">
        <v>304</v>
      </c>
      <c r="C10" s="85" t="s">
        <v>434</v>
      </c>
      <c r="D10" s="85" t="s">
        <v>435</v>
      </c>
      <c r="E10" s="86" t="s">
        <v>436</v>
      </c>
      <c r="F10" s="85" t="s">
        <v>304</v>
      </c>
      <c r="G10" s="85" t="s">
        <v>434</v>
      </c>
      <c r="H10" s="87" t="s">
        <v>437</v>
      </c>
      <c r="I10" s="88" t="s">
        <v>2036</v>
      </c>
      <c r="J10" s="80"/>
      <c r="K10" s="639" t="s">
        <v>433</v>
      </c>
      <c r="L10" s="90" t="s">
        <v>304</v>
      </c>
      <c r="M10" s="90" t="s">
        <v>434</v>
      </c>
      <c r="N10" s="90" t="s">
        <v>435</v>
      </c>
      <c r="O10" s="91" t="s">
        <v>436</v>
      </c>
      <c r="P10" s="90" t="s">
        <v>304</v>
      </c>
      <c r="Q10" s="90" t="s">
        <v>434</v>
      </c>
      <c r="R10" s="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694">
        <v>4</v>
      </c>
      <c r="B11" s="695">
        <v>17</v>
      </c>
      <c r="C11" s="695">
        <v>2</v>
      </c>
      <c r="D11" s="695">
        <v>1</v>
      </c>
      <c r="E11" s="534"/>
      <c r="F11" s="695"/>
      <c r="G11" s="695"/>
      <c r="H11" s="535"/>
      <c r="I11" s="1119"/>
      <c r="J11" s="80"/>
      <c r="K11" s="694">
        <v>4</v>
      </c>
      <c r="L11" s="695">
        <v>17</v>
      </c>
      <c r="M11" s="695">
        <v>2</v>
      </c>
      <c r="N11" s="695">
        <v>1</v>
      </c>
      <c r="O11" s="534"/>
      <c r="P11" s="695"/>
      <c r="Q11" s="695"/>
      <c r="R11" s="535"/>
      <c r="S11" s="1119"/>
      <c r="T11" s="80"/>
      <c r="U11" s="694">
        <v>4</v>
      </c>
      <c r="V11" s="695">
        <v>17</v>
      </c>
      <c r="W11" s="695">
        <v>2</v>
      </c>
      <c r="X11" s="695">
        <v>1</v>
      </c>
      <c r="Y11" s="534"/>
      <c r="Z11" s="695"/>
      <c r="AA11" s="695"/>
      <c r="AB11" s="535"/>
      <c r="AC11" s="1119"/>
      <c r="AD11" s="80"/>
      <c r="AE11" s="697" t="s">
        <v>2209</v>
      </c>
      <c r="AF11" s="695">
        <v>4</v>
      </c>
      <c r="AG11" s="537">
        <v>17</v>
      </c>
      <c r="AH11" s="695">
        <v>2</v>
      </c>
      <c r="AI11" s="696">
        <v>0</v>
      </c>
      <c r="AJ11" s="539"/>
      <c r="AK11" s="540"/>
      <c r="AL11" s="540"/>
      <c r="AM11" s="540"/>
      <c r="AN11" s="541"/>
      <c r="AO11" s="998"/>
    </row>
    <row r="12" spans="1:41" s="82" customFormat="1" ht="15.75">
      <c r="A12" s="684">
        <v>3</v>
      </c>
      <c r="B12" s="685">
        <v>18</v>
      </c>
      <c r="C12" s="685">
        <v>2</v>
      </c>
      <c r="D12" s="685">
        <v>1</v>
      </c>
      <c r="E12" s="687"/>
      <c r="F12" s="685"/>
      <c r="G12" s="685"/>
      <c r="H12" s="688"/>
      <c r="I12" s="1009"/>
      <c r="J12" s="80"/>
      <c r="K12" s="684">
        <v>3</v>
      </c>
      <c r="L12" s="685">
        <v>18</v>
      </c>
      <c r="M12" s="685">
        <v>2</v>
      </c>
      <c r="N12" s="685">
        <v>1</v>
      </c>
      <c r="O12" s="687"/>
      <c r="P12" s="685"/>
      <c r="Q12" s="685"/>
      <c r="R12" s="688"/>
      <c r="S12" s="1009"/>
      <c r="T12" s="80"/>
      <c r="U12" s="684">
        <v>3</v>
      </c>
      <c r="V12" s="685">
        <v>18</v>
      </c>
      <c r="W12" s="685">
        <v>2</v>
      </c>
      <c r="X12" s="685">
        <v>1</v>
      </c>
      <c r="Y12" s="687"/>
      <c r="Z12" s="685"/>
      <c r="AA12" s="685"/>
      <c r="AB12" s="688"/>
      <c r="AC12" s="1009"/>
      <c r="AD12" s="80"/>
      <c r="AE12" s="149" t="s">
        <v>2210</v>
      </c>
      <c r="AF12" s="691">
        <v>3</v>
      </c>
      <c r="AG12" s="543">
        <v>18</v>
      </c>
      <c r="AH12" s="691">
        <v>2</v>
      </c>
      <c r="AI12" s="659">
        <v>0</v>
      </c>
      <c r="AJ12" s="151"/>
      <c r="AK12" s="140"/>
      <c r="AL12" s="140"/>
      <c r="AM12" s="140"/>
      <c r="AN12" s="152"/>
      <c r="AO12" s="960"/>
    </row>
    <row r="13" spans="1:41" s="82" customFormat="1" ht="15.75">
      <c r="A13" s="684">
        <v>2</v>
      </c>
      <c r="B13" s="685">
        <v>19</v>
      </c>
      <c r="C13" s="685">
        <v>2</v>
      </c>
      <c r="D13" s="685">
        <v>1</v>
      </c>
      <c r="E13" s="687"/>
      <c r="F13" s="685"/>
      <c r="G13" s="685"/>
      <c r="H13" s="688"/>
      <c r="I13" s="1009"/>
      <c r="J13" s="80"/>
      <c r="K13" s="684">
        <v>2</v>
      </c>
      <c r="L13" s="685">
        <v>19</v>
      </c>
      <c r="M13" s="685">
        <v>2</v>
      </c>
      <c r="N13" s="685">
        <v>1</v>
      </c>
      <c r="O13" s="687"/>
      <c r="P13" s="685"/>
      <c r="Q13" s="685"/>
      <c r="R13" s="688"/>
      <c r="S13" s="1009"/>
      <c r="T13" s="80"/>
      <c r="U13" s="684">
        <v>2</v>
      </c>
      <c r="V13" s="685">
        <v>19</v>
      </c>
      <c r="W13" s="685">
        <v>2</v>
      </c>
      <c r="X13" s="685">
        <v>1</v>
      </c>
      <c r="Y13" s="687"/>
      <c r="Z13" s="685"/>
      <c r="AA13" s="685"/>
      <c r="AB13" s="688"/>
      <c r="AC13" s="1009"/>
      <c r="AD13" s="80"/>
      <c r="AE13" s="149" t="s">
        <v>2211</v>
      </c>
      <c r="AF13" s="691">
        <v>2</v>
      </c>
      <c r="AG13" s="543">
        <v>19</v>
      </c>
      <c r="AH13" s="691">
        <v>2</v>
      </c>
      <c r="AI13" s="659">
        <v>0</v>
      </c>
      <c r="AJ13" s="151"/>
      <c r="AK13" s="140"/>
      <c r="AL13" s="140"/>
      <c r="AM13" s="140"/>
      <c r="AN13" s="152"/>
      <c r="AO13" s="960"/>
    </row>
    <row r="14" spans="1:41" s="82" customFormat="1" ht="15.75">
      <c r="A14" s="684">
        <v>1</v>
      </c>
      <c r="B14" s="685">
        <v>20</v>
      </c>
      <c r="C14" s="685">
        <v>1</v>
      </c>
      <c r="D14" s="685">
        <v>1</v>
      </c>
      <c r="E14" s="687"/>
      <c r="F14" s="685"/>
      <c r="G14" s="685"/>
      <c r="H14" s="688"/>
      <c r="I14" s="1009"/>
      <c r="J14" s="80"/>
      <c r="K14" s="684">
        <v>1</v>
      </c>
      <c r="L14" s="685">
        <v>20</v>
      </c>
      <c r="M14" s="685">
        <v>1</v>
      </c>
      <c r="N14" s="685">
        <v>1</v>
      </c>
      <c r="O14" s="687"/>
      <c r="P14" s="685"/>
      <c r="Q14" s="685"/>
      <c r="R14" s="688"/>
      <c r="S14" s="1009"/>
      <c r="T14" s="80"/>
      <c r="U14" s="684">
        <v>1</v>
      </c>
      <c r="V14" s="685">
        <v>20</v>
      </c>
      <c r="W14" s="685">
        <v>1</v>
      </c>
      <c r="X14" s="685">
        <v>1</v>
      </c>
      <c r="Y14" s="687"/>
      <c r="Z14" s="685"/>
      <c r="AA14" s="685"/>
      <c r="AB14" s="688"/>
      <c r="AC14" s="1009"/>
      <c r="AD14" s="80"/>
      <c r="AE14" s="149" t="s">
        <v>2212</v>
      </c>
      <c r="AF14" s="691">
        <v>1</v>
      </c>
      <c r="AG14" s="543">
        <v>20</v>
      </c>
      <c r="AH14" s="691">
        <v>1</v>
      </c>
      <c r="AI14" s="659">
        <v>0</v>
      </c>
      <c r="AJ14" s="151"/>
      <c r="AK14" s="140"/>
      <c r="AL14" s="140"/>
      <c r="AM14" s="140"/>
      <c r="AN14" s="152"/>
      <c r="AO14" s="960"/>
    </row>
    <row r="15" spans="1:41" ht="17.25" thickBot="1">
      <c r="A15" s="679"/>
      <c r="B15" s="680"/>
      <c r="C15" s="680"/>
      <c r="D15" s="680"/>
      <c r="E15" s="995" t="s">
        <v>533</v>
      </c>
      <c r="F15" s="996"/>
      <c r="G15" s="996"/>
      <c r="H15" s="997"/>
      <c r="I15" s="1010"/>
      <c r="K15" s="679"/>
      <c r="L15" s="680"/>
      <c r="M15" s="680"/>
      <c r="N15" s="680"/>
      <c r="O15" s="995" t="s">
        <v>533</v>
      </c>
      <c r="P15" s="996"/>
      <c r="Q15" s="996"/>
      <c r="R15" s="997"/>
      <c r="S15" s="1010"/>
      <c r="U15" s="679"/>
      <c r="V15" s="680"/>
      <c r="W15" s="680"/>
      <c r="X15" s="680"/>
      <c r="Y15" s="995" t="s">
        <v>533</v>
      </c>
      <c r="Z15" s="996"/>
      <c r="AA15" s="996"/>
      <c r="AB15" s="997"/>
      <c r="AC15" s="1010"/>
      <c r="AE15" s="130"/>
      <c r="AF15" s="680"/>
      <c r="AG15" s="689"/>
      <c r="AH15" s="680"/>
      <c r="AI15" s="681"/>
      <c r="AJ15" s="1126" t="s">
        <v>533</v>
      </c>
      <c r="AK15" s="1127"/>
      <c r="AL15" s="1127"/>
      <c r="AM15" s="1127"/>
      <c r="AN15" s="1128"/>
      <c r="AO15" s="960"/>
    </row>
    <row r="16" spans="1:41" s="658" customFormat="1" ht="15.75">
      <c r="A16" s="656"/>
      <c r="B16" s="656"/>
      <c r="C16" s="656"/>
      <c r="D16" s="656"/>
      <c r="E16" s="656"/>
      <c r="F16" s="656"/>
      <c r="G16" s="656"/>
      <c r="H16" s="656"/>
      <c r="I16" s="657"/>
      <c r="K16" s="656"/>
      <c r="L16" s="656"/>
      <c r="M16" s="656"/>
      <c r="N16" s="656"/>
      <c r="O16" s="656"/>
      <c r="P16" s="656"/>
      <c r="Q16" s="656"/>
      <c r="R16" s="656"/>
      <c r="S16" s="657"/>
      <c r="U16" s="656"/>
      <c r="V16" s="656"/>
      <c r="W16" s="656"/>
      <c r="X16" s="656"/>
      <c r="Y16" s="656"/>
      <c r="Z16" s="656"/>
      <c r="AA16" s="656"/>
      <c r="AB16" s="656"/>
      <c r="AC16" s="657"/>
      <c r="AE16" s="656"/>
      <c r="AF16" s="656"/>
      <c r="AG16" s="656"/>
      <c r="AH16" s="656"/>
      <c r="AI16" s="656"/>
      <c r="AJ16" s="656"/>
      <c r="AK16" s="656"/>
      <c r="AL16" s="656"/>
      <c r="AM16" s="656"/>
      <c r="AN16" s="656"/>
      <c r="AO16" s="657"/>
    </row>
    <row r="17" spans="1:41" s="658" customFormat="1" thickBot="1"/>
    <row r="18" spans="1:41" s="82" customFormat="1" thickBot="1">
      <c r="A18" s="1005" t="s">
        <v>2215</v>
      </c>
      <c r="B18" s="1006"/>
      <c r="C18" s="1006"/>
      <c r="D18" s="1006"/>
      <c r="E18" s="1006"/>
      <c r="F18" s="1006"/>
      <c r="G18" s="1006"/>
      <c r="H18" s="1007"/>
      <c r="J18" s="80"/>
      <c r="K18" s="1005" t="s">
        <v>2216</v>
      </c>
      <c r="L18" s="1006"/>
      <c r="M18" s="1006"/>
      <c r="N18" s="1006"/>
      <c r="O18" s="1006"/>
      <c r="P18" s="1006"/>
      <c r="Q18" s="1006"/>
      <c r="R18" s="1007"/>
      <c r="S18" s="80"/>
      <c r="T18" s="80"/>
      <c r="U18" s="1005" t="s">
        <v>2214</v>
      </c>
      <c r="V18" s="1006"/>
      <c r="W18" s="1006"/>
      <c r="X18" s="1006"/>
      <c r="Y18" s="1006"/>
      <c r="Z18" s="1006"/>
      <c r="AA18" s="1006"/>
      <c r="AB18" s="1007"/>
      <c r="AC18" s="80"/>
      <c r="AD18" s="80"/>
      <c r="AE18" s="1005" t="s">
        <v>913</v>
      </c>
      <c r="AF18" s="1006"/>
      <c r="AG18" s="1006"/>
      <c r="AH18" s="1006"/>
      <c r="AI18" s="1006"/>
      <c r="AJ18" s="1006"/>
      <c r="AK18" s="1006"/>
      <c r="AL18" s="1006"/>
      <c r="AM18" s="1006"/>
      <c r="AN18" s="1007"/>
      <c r="AO18" s="80"/>
    </row>
    <row r="19" spans="1:41" s="82" customFormat="1" ht="31.5">
      <c r="A19" s="972" t="s">
        <v>428</v>
      </c>
      <c r="B19" s="973"/>
      <c r="C19" s="973"/>
      <c r="D19" s="974"/>
      <c r="E19" s="975" t="s">
        <v>429</v>
      </c>
      <c r="F19" s="976"/>
      <c r="G19" s="973"/>
      <c r="H19" s="977"/>
      <c r="I19" s="83" t="s">
        <v>2192</v>
      </c>
      <c r="J19" s="80"/>
      <c r="K19" s="978" t="s">
        <v>2217</v>
      </c>
      <c r="L19" s="958"/>
      <c r="M19" s="958"/>
      <c r="N19" s="979"/>
      <c r="O19" s="956" t="s">
        <v>429</v>
      </c>
      <c r="P19" s="957"/>
      <c r="Q19" s="958"/>
      <c r="R19" s="959"/>
      <c r="S19" s="83" t="s">
        <v>2192</v>
      </c>
      <c r="T19" s="80"/>
      <c r="U19" s="978" t="s">
        <v>428</v>
      </c>
      <c r="V19" s="958"/>
      <c r="W19" s="958"/>
      <c r="X19" s="979"/>
      <c r="Y19" s="956" t="s">
        <v>429</v>
      </c>
      <c r="Z19" s="957"/>
      <c r="AA19" s="958"/>
      <c r="AB19" s="959"/>
      <c r="AC19" s="83" t="s">
        <v>2192</v>
      </c>
      <c r="AD19" s="80"/>
      <c r="AE19" s="978" t="s">
        <v>428</v>
      </c>
      <c r="AF19" s="958"/>
      <c r="AG19" s="958"/>
      <c r="AH19" s="979"/>
      <c r="AI19" s="979"/>
      <c r="AJ19" s="956" t="s">
        <v>432</v>
      </c>
      <c r="AK19" s="957"/>
      <c r="AL19" s="958"/>
      <c r="AM19" s="958"/>
      <c r="AN19" s="959"/>
      <c r="AO19" s="83" t="s">
        <v>2192</v>
      </c>
    </row>
    <row r="20" spans="1:41" s="82" customFormat="1" ht="63.75" thickBot="1">
      <c r="A20" s="84" t="s">
        <v>433</v>
      </c>
      <c r="B20" s="85" t="s">
        <v>304</v>
      </c>
      <c r="C20" s="85" t="s">
        <v>434</v>
      </c>
      <c r="D20" s="85" t="s">
        <v>435</v>
      </c>
      <c r="E20" s="86" t="s">
        <v>436</v>
      </c>
      <c r="F20" s="85" t="s">
        <v>304</v>
      </c>
      <c r="G20" s="85" t="s">
        <v>434</v>
      </c>
      <c r="H20" s="87" t="s">
        <v>437</v>
      </c>
      <c r="I20" s="88" t="s">
        <v>2036</v>
      </c>
      <c r="J20" s="80"/>
      <c r="K20" s="639" t="s">
        <v>433</v>
      </c>
      <c r="L20" s="90" t="s">
        <v>304</v>
      </c>
      <c r="M20" s="90" t="s">
        <v>434</v>
      </c>
      <c r="N20" s="90" t="s">
        <v>435</v>
      </c>
      <c r="O20" s="91" t="s">
        <v>436</v>
      </c>
      <c r="P20" s="90" t="s">
        <v>304</v>
      </c>
      <c r="Q20" s="90" t="s">
        <v>434</v>
      </c>
      <c r="R20" s="92" t="s">
        <v>437</v>
      </c>
      <c r="S20" s="88" t="s">
        <v>2036</v>
      </c>
      <c r="T20" s="80"/>
      <c r="U20" s="179" t="s">
        <v>436</v>
      </c>
      <c r="V20" s="136" t="s">
        <v>304</v>
      </c>
      <c r="W20" s="136" t="s">
        <v>440</v>
      </c>
      <c r="X20" s="167" t="s">
        <v>437</v>
      </c>
      <c r="Y20" s="180" t="s">
        <v>436</v>
      </c>
      <c r="Z20" s="136" t="s">
        <v>304</v>
      </c>
      <c r="AA20" s="136" t="s">
        <v>440</v>
      </c>
      <c r="AB20" s="192" t="s">
        <v>437</v>
      </c>
      <c r="AC20" s="88" t="s">
        <v>2036</v>
      </c>
      <c r="AD20" s="80"/>
      <c r="AE20" s="231" t="s">
        <v>441</v>
      </c>
      <c r="AF20" s="136" t="s">
        <v>442</v>
      </c>
      <c r="AG20" s="136" t="s">
        <v>304</v>
      </c>
      <c r="AH20" s="167" t="s">
        <v>341</v>
      </c>
      <c r="AI20" s="136" t="s">
        <v>443</v>
      </c>
      <c r="AJ20" s="135" t="s">
        <v>444</v>
      </c>
      <c r="AK20" s="136" t="s">
        <v>442</v>
      </c>
      <c r="AL20" s="136" t="s">
        <v>304</v>
      </c>
      <c r="AM20" s="136" t="s">
        <v>341</v>
      </c>
      <c r="AN20" s="137" t="s">
        <v>446</v>
      </c>
      <c r="AO20" s="88" t="s">
        <v>2036</v>
      </c>
    </row>
    <row r="21" spans="1:41" s="82" customFormat="1" ht="16.5" customHeight="1">
      <c r="A21" s="652">
        <v>1</v>
      </c>
      <c r="B21" s="653">
        <v>23000</v>
      </c>
      <c r="C21" s="653">
        <v>15</v>
      </c>
      <c r="D21" s="653">
        <v>1</v>
      </c>
      <c r="E21" s="534"/>
      <c r="F21" s="653"/>
      <c r="G21" s="653"/>
      <c r="H21" s="535"/>
      <c r="I21" s="1119"/>
      <c r="J21" s="80"/>
      <c r="K21" s="652">
        <v>1</v>
      </c>
      <c r="L21" s="653">
        <v>23000</v>
      </c>
      <c r="M21" s="653">
        <v>15</v>
      </c>
      <c r="N21" s="653">
        <v>1</v>
      </c>
      <c r="O21" s="534"/>
      <c r="P21" s="653"/>
      <c r="Q21" s="653"/>
      <c r="R21" s="535"/>
      <c r="S21" s="1119"/>
      <c r="T21" s="80"/>
      <c r="U21" s="652">
        <v>1</v>
      </c>
      <c r="V21" s="653">
        <v>23000</v>
      </c>
      <c r="W21" s="653">
        <v>15</v>
      </c>
      <c r="X21" s="653">
        <v>1</v>
      </c>
      <c r="Y21" s="534"/>
      <c r="Z21" s="653"/>
      <c r="AA21" s="653"/>
      <c r="AB21" s="535"/>
      <c r="AC21" s="1119"/>
      <c r="AD21" s="80"/>
      <c r="AE21" s="697" t="s">
        <v>2213</v>
      </c>
      <c r="AF21" s="661">
        <v>1</v>
      </c>
      <c r="AG21" s="661">
        <v>23000</v>
      </c>
      <c r="AH21" s="661">
        <v>15</v>
      </c>
      <c r="AI21" s="662">
        <v>0</v>
      </c>
      <c r="AJ21" s="539"/>
      <c r="AK21" s="540"/>
      <c r="AL21" s="540"/>
      <c r="AM21" s="540"/>
      <c r="AN21" s="541"/>
      <c r="AO21" s="1157"/>
    </row>
    <row r="22" spans="1:41" ht="17.25" thickBot="1">
      <c r="A22" s="634"/>
      <c r="B22" s="635"/>
      <c r="C22" s="635"/>
      <c r="D22" s="635"/>
      <c r="E22" s="995" t="s">
        <v>533</v>
      </c>
      <c r="F22" s="996"/>
      <c r="G22" s="996"/>
      <c r="H22" s="997"/>
      <c r="I22" s="1010"/>
      <c r="K22" s="634"/>
      <c r="L22" s="635"/>
      <c r="M22" s="635"/>
      <c r="N22" s="635"/>
      <c r="O22" s="995" t="s">
        <v>533</v>
      </c>
      <c r="P22" s="996"/>
      <c r="Q22" s="996"/>
      <c r="R22" s="997"/>
      <c r="S22" s="1010"/>
      <c r="U22" s="634"/>
      <c r="V22" s="635"/>
      <c r="W22" s="635"/>
      <c r="X22" s="635"/>
      <c r="Y22" s="995" t="s">
        <v>533</v>
      </c>
      <c r="Z22" s="996"/>
      <c r="AA22" s="996"/>
      <c r="AB22" s="997"/>
      <c r="AC22" s="1010"/>
      <c r="AE22" s="130"/>
      <c r="AF22" s="635"/>
      <c r="AG22" s="644"/>
      <c r="AH22" s="635"/>
      <c r="AI22" s="636"/>
      <c r="AJ22" s="1126" t="s">
        <v>533</v>
      </c>
      <c r="AK22" s="1127"/>
      <c r="AL22" s="1127"/>
      <c r="AM22" s="1127"/>
      <c r="AN22" s="1128"/>
      <c r="AO22" s="1158"/>
    </row>
  </sheetData>
  <sheetProtection password="B2DF" sheet="1" objects="1" scenarios="1"/>
  <protectedRanges>
    <protectedRange sqref="I1:I1048576 S1:S1048576 AC1:AC1048576 AO1:AO1048576" name="Range1"/>
  </protectedRanges>
  <mergeCells count="47">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 ref="AC21:AC22"/>
    <mergeCell ref="A18:H18"/>
    <mergeCell ref="K18:R18"/>
    <mergeCell ref="U18:AB18"/>
    <mergeCell ref="AE18:AN18"/>
    <mergeCell ref="AO11:AO15"/>
    <mergeCell ref="E15:H15"/>
    <mergeCell ref="O15:R15"/>
    <mergeCell ref="Y15:AB15"/>
    <mergeCell ref="AJ15:AN15"/>
    <mergeCell ref="Y9:AB9"/>
    <mergeCell ref="AE9:AI9"/>
    <mergeCell ref="AJ9:AN9"/>
    <mergeCell ref="I11:I15"/>
    <mergeCell ref="S11:S15"/>
    <mergeCell ref="AC11:AC15"/>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G17" sqref="G17"/>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2193</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418</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30" t="s">
        <v>2194</v>
      </c>
      <c r="B5" s="930"/>
      <c r="C5" s="930"/>
      <c r="D5" s="930"/>
      <c r="E5" s="930"/>
      <c r="F5" s="930"/>
      <c r="G5" s="930"/>
      <c r="H5" s="930"/>
      <c r="I5" s="930"/>
      <c r="J5" s="930"/>
      <c r="K5" s="930" t="s">
        <v>2195</v>
      </c>
      <c r="L5" s="930"/>
      <c r="M5" s="930"/>
      <c r="N5" s="930"/>
      <c r="O5" s="930"/>
      <c r="P5" s="930"/>
      <c r="Q5" s="930"/>
      <c r="R5" s="930"/>
      <c r="S5" s="930"/>
      <c r="T5" s="930"/>
      <c r="U5" s="930" t="s">
        <v>2196</v>
      </c>
      <c r="V5" s="930"/>
      <c r="W5" s="930"/>
      <c r="X5" s="930"/>
      <c r="Y5" s="930"/>
      <c r="Z5" s="930"/>
      <c r="AA5" s="930"/>
      <c r="AB5" s="930"/>
      <c r="AC5" s="930"/>
      <c r="AD5" s="75"/>
      <c r="AE5" s="930" t="s">
        <v>2197</v>
      </c>
      <c r="AF5" s="930"/>
      <c r="AG5" s="930"/>
      <c r="AH5" s="930"/>
      <c r="AI5" s="930"/>
      <c r="AJ5" s="930"/>
      <c r="AK5" s="930"/>
      <c r="AL5" s="930"/>
      <c r="AM5" s="930"/>
      <c r="AN5" s="930"/>
      <c r="AO5" s="930"/>
    </row>
    <row r="6" spans="1:41" s="82" customFormat="1" ht="15.75">
      <c r="A6" s="672"/>
      <c r="B6" s="672"/>
      <c r="C6" s="672"/>
      <c r="D6" s="672"/>
      <c r="E6" s="672"/>
      <c r="F6" s="672"/>
      <c r="G6" s="672"/>
      <c r="H6" s="672"/>
      <c r="I6" s="673"/>
      <c r="J6" s="98"/>
      <c r="K6" s="672"/>
      <c r="L6" s="672"/>
      <c r="M6" s="672"/>
      <c r="N6" s="672"/>
      <c r="O6" s="672"/>
      <c r="P6" s="672"/>
      <c r="Q6" s="672"/>
      <c r="R6" s="672"/>
      <c r="S6" s="673"/>
      <c r="T6" s="98"/>
      <c r="U6" s="672"/>
      <c r="V6" s="672"/>
      <c r="W6" s="672"/>
      <c r="X6" s="672"/>
      <c r="Y6" s="672"/>
      <c r="Z6" s="672"/>
      <c r="AA6" s="672"/>
      <c r="AB6" s="672"/>
      <c r="AC6" s="673"/>
      <c r="AD6" s="98"/>
      <c r="AE6" s="672"/>
      <c r="AF6" s="672"/>
      <c r="AG6" s="672"/>
      <c r="AH6" s="672"/>
      <c r="AI6" s="672"/>
      <c r="AJ6" s="672"/>
      <c r="AK6" s="672"/>
      <c r="AL6" s="672"/>
      <c r="AM6" s="672"/>
      <c r="AN6" s="672"/>
      <c r="AO6" s="673"/>
    </row>
    <row r="7" spans="1:41" s="82" customFormat="1" thickBo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row>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2207</v>
      </c>
      <c r="J9" s="80"/>
      <c r="K9" s="978" t="s">
        <v>428</v>
      </c>
      <c r="L9" s="958"/>
      <c r="M9" s="958"/>
      <c r="N9" s="979"/>
      <c r="O9" s="956" t="s">
        <v>429</v>
      </c>
      <c r="P9" s="957"/>
      <c r="Q9" s="958"/>
      <c r="R9" s="959"/>
      <c r="S9" s="83" t="s">
        <v>2203</v>
      </c>
      <c r="T9" s="80"/>
      <c r="U9" s="978" t="s">
        <v>428</v>
      </c>
      <c r="V9" s="958"/>
      <c r="W9" s="958"/>
      <c r="X9" s="979"/>
      <c r="Y9" s="956" t="s">
        <v>429</v>
      </c>
      <c r="Z9" s="957"/>
      <c r="AA9" s="958"/>
      <c r="AB9" s="959"/>
      <c r="AC9" s="83" t="s">
        <v>2203</v>
      </c>
      <c r="AD9" s="80"/>
      <c r="AE9" s="978" t="s">
        <v>428</v>
      </c>
      <c r="AF9" s="958"/>
      <c r="AG9" s="958"/>
      <c r="AH9" s="979"/>
      <c r="AI9" s="979"/>
      <c r="AJ9" s="956" t="s">
        <v>432</v>
      </c>
      <c r="AK9" s="957"/>
      <c r="AL9" s="958"/>
      <c r="AM9" s="958"/>
      <c r="AN9" s="959"/>
      <c r="AO9" s="83" t="s">
        <v>2203</v>
      </c>
    </row>
    <row r="10" spans="1:41" s="82" customFormat="1" ht="63.75" thickBot="1">
      <c r="A10" s="84" t="s">
        <v>433</v>
      </c>
      <c r="B10" s="85" t="s">
        <v>304</v>
      </c>
      <c r="C10" s="85" t="s">
        <v>434</v>
      </c>
      <c r="D10" s="85" t="s">
        <v>435</v>
      </c>
      <c r="E10" s="86" t="s">
        <v>436</v>
      </c>
      <c r="F10" s="85" t="s">
        <v>304</v>
      </c>
      <c r="G10" s="85" t="s">
        <v>434</v>
      </c>
      <c r="H10" s="87" t="s">
        <v>437</v>
      </c>
      <c r="I10" s="88" t="s">
        <v>2036</v>
      </c>
      <c r="J10" s="80"/>
      <c r="K10" s="639" t="s">
        <v>433</v>
      </c>
      <c r="L10" s="90" t="s">
        <v>304</v>
      </c>
      <c r="M10" s="90" t="s">
        <v>434</v>
      </c>
      <c r="N10" s="90" t="s">
        <v>435</v>
      </c>
      <c r="O10" s="91" t="s">
        <v>436</v>
      </c>
      <c r="P10" s="90" t="s">
        <v>304</v>
      </c>
      <c r="Q10" s="90" t="s">
        <v>434</v>
      </c>
      <c r="R10" s="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694">
        <v>1</v>
      </c>
      <c r="B11" s="698" t="s">
        <v>2208</v>
      </c>
      <c r="C11" s="695">
        <v>8</v>
      </c>
      <c r="D11" s="695">
        <v>1</v>
      </c>
      <c r="E11" s="534"/>
      <c r="F11" s="695"/>
      <c r="G11" s="695"/>
      <c r="H11" s="535"/>
      <c r="I11" s="1119"/>
      <c r="J11" s="80"/>
      <c r="K11" s="669">
        <v>1</v>
      </c>
      <c r="L11" s="698" t="s">
        <v>2208</v>
      </c>
      <c r="M11" s="670">
        <v>8</v>
      </c>
      <c r="N11" s="670">
        <v>1</v>
      </c>
      <c r="O11" s="534"/>
      <c r="P11" s="670"/>
      <c r="Q11" s="670"/>
      <c r="R11" s="535"/>
      <c r="S11" s="1119"/>
      <c r="T11" s="80"/>
      <c r="U11" s="694">
        <v>1</v>
      </c>
      <c r="V11" s="698" t="s">
        <v>2208</v>
      </c>
      <c r="W11" s="695">
        <v>8</v>
      </c>
      <c r="X11" s="695">
        <v>1</v>
      </c>
      <c r="Y11" s="534"/>
      <c r="Z11" s="695"/>
      <c r="AA11" s="695"/>
      <c r="AB11" s="535"/>
      <c r="AC11" s="1119"/>
      <c r="AD11" s="80"/>
      <c r="AE11" s="697" t="s">
        <v>2205</v>
      </c>
      <c r="AF11" s="670">
        <v>1</v>
      </c>
      <c r="AG11" s="698" t="s">
        <v>2208</v>
      </c>
      <c r="AH11" s="670">
        <v>8</v>
      </c>
      <c r="AI11" s="671">
        <v>0</v>
      </c>
      <c r="AJ11" s="539"/>
      <c r="AK11" s="540"/>
      <c r="AL11" s="540"/>
      <c r="AM11" s="540"/>
      <c r="AN11" s="541"/>
      <c r="AO11" s="998"/>
    </row>
    <row r="12" spans="1:41" ht="17.25" thickBot="1">
      <c r="A12" s="679"/>
      <c r="B12" s="680"/>
      <c r="C12" s="680"/>
      <c r="D12" s="680"/>
      <c r="E12" s="995" t="s">
        <v>2204</v>
      </c>
      <c r="F12" s="996"/>
      <c r="G12" s="996"/>
      <c r="H12" s="997"/>
      <c r="I12" s="1010"/>
      <c r="K12" s="667"/>
      <c r="L12" s="666"/>
      <c r="M12" s="666"/>
      <c r="N12" s="666"/>
      <c r="O12" s="995" t="s">
        <v>2204</v>
      </c>
      <c r="P12" s="996"/>
      <c r="Q12" s="996"/>
      <c r="R12" s="997"/>
      <c r="S12" s="1010"/>
      <c r="U12" s="679"/>
      <c r="V12" s="680"/>
      <c r="W12" s="680"/>
      <c r="X12" s="680"/>
      <c r="Y12" s="995" t="s">
        <v>2204</v>
      </c>
      <c r="Z12" s="996"/>
      <c r="AA12" s="996"/>
      <c r="AB12" s="997"/>
      <c r="AC12" s="1010"/>
      <c r="AE12" s="130"/>
      <c r="AF12" s="666"/>
      <c r="AG12" s="665"/>
      <c r="AH12" s="666"/>
      <c r="AI12" s="668"/>
      <c r="AJ12" s="995" t="s">
        <v>2204</v>
      </c>
      <c r="AK12" s="996"/>
      <c r="AL12" s="996"/>
      <c r="AM12" s="996"/>
      <c r="AN12" s="997"/>
      <c r="AO12" s="961"/>
    </row>
    <row r="13" spans="1:41" s="658" customFormat="1" ht="15.75">
      <c r="A13" s="656"/>
      <c r="B13" s="656"/>
      <c r="C13" s="656"/>
      <c r="D13" s="656"/>
      <c r="E13" s="656"/>
      <c r="F13" s="656"/>
      <c r="G13" s="656"/>
      <c r="H13" s="656"/>
      <c r="I13" s="657"/>
      <c r="K13" s="656"/>
      <c r="L13" s="656"/>
      <c r="M13" s="656"/>
      <c r="N13" s="656"/>
      <c r="O13" s="656"/>
      <c r="P13" s="656"/>
      <c r="Q13" s="656"/>
      <c r="R13" s="656"/>
      <c r="S13" s="657"/>
      <c r="U13" s="656"/>
      <c r="V13" s="656"/>
      <c r="W13" s="656"/>
      <c r="X13" s="656"/>
      <c r="Y13" s="656"/>
      <c r="Z13" s="656"/>
      <c r="AA13" s="656"/>
      <c r="AB13" s="656"/>
      <c r="AC13" s="657"/>
      <c r="AE13" s="656"/>
      <c r="AF13" s="656"/>
      <c r="AG13" s="656"/>
      <c r="AH13" s="656"/>
      <c r="AI13" s="656"/>
      <c r="AJ13" s="656"/>
      <c r="AK13" s="656"/>
      <c r="AL13" s="656"/>
      <c r="AM13" s="656"/>
      <c r="AN13" s="656"/>
      <c r="AO13" s="657"/>
    </row>
    <row r="14" spans="1:41" s="658" customFormat="1" thickBot="1"/>
    <row r="15" spans="1:41" s="82" customFormat="1" thickBot="1">
      <c r="A15" s="1005" t="s">
        <v>449</v>
      </c>
      <c r="B15" s="1006"/>
      <c r="C15" s="1006"/>
      <c r="D15" s="1006"/>
      <c r="E15" s="1006"/>
      <c r="F15" s="1006"/>
      <c r="G15" s="1006"/>
      <c r="H15" s="1007"/>
      <c r="J15" s="80"/>
      <c r="K15" s="1005" t="s">
        <v>450</v>
      </c>
      <c r="L15" s="1006"/>
      <c r="M15" s="1006"/>
      <c r="N15" s="1006"/>
      <c r="O15" s="1006"/>
      <c r="P15" s="1006"/>
      <c r="Q15" s="1006"/>
      <c r="R15" s="1007"/>
      <c r="S15" s="80"/>
      <c r="T15" s="80"/>
      <c r="U15" s="1005" t="s">
        <v>2198</v>
      </c>
      <c r="V15" s="1006"/>
      <c r="W15" s="1006"/>
      <c r="X15" s="1006"/>
      <c r="Y15" s="1006"/>
      <c r="Z15" s="1006"/>
      <c r="AA15" s="1006"/>
      <c r="AB15" s="1007"/>
      <c r="AC15" s="80"/>
      <c r="AD15" s="80"/>
      <c r="AE15" s="1005" t="s">
        <v>913</v>
      </c>
      <c r="AF15" s="1006"/>
      <c r="AG15" s="1006"/>
      <c r="AH15" s="1006"/>
      <c r="AI15" s="1006"/>
      <c r="AJ15" s="1006"/>
      <c r="AK15" s="1006"/>
      <c r="AL15" s="1006"/>
      <c r="AM15" s="1006"/>
      <c r="AN15" s="1007"/>
      <c r="AO15" s="80"/>
    </row>
    <row r="16" spans="1:41" s="82" customFormat="1" ht="31.5">
      <c r="A16" s="972" t="s">
        <v>428</v>
      </c>
      <c r="B16" s="973"/>
      <c r="C16" s="973"/>
      <c r="D16" s="974"/>
      <c r="E16" s="975" t="s">
        <v>429</v>
      </c>
      <c r="F16" s="976"/>
      <c r="G16" s="973"/>
      <c r="H16" s="977"/>
      <c r="I16" s="83" t="s">
        <v>2206</v>
      </c>
      <c r="J16" s="80"/>
      <c r="K16" s="978" t="s">
        <v>428</v>
      </c>
      <c r="L16" s="958"/>
      <c r="M16" s="958"/>
      <c r="N16" s="979"/>
      <c r="O16" s="956" t="s">
        <v>429</v>
      </c>
      <c r="P16" s="957"/>
      <c r="Q16" s="958"/>
      <c r="R16" s="959"/>
      <c r="S16" s="83" t="s">
        <v>2206</v>
      </c>
      <c r="T16" s="80"/>
      <c r="U16" s="978" t="s">
        <v>428</v>
      </c>
      <c r="V16" s="958"/>
      <c r="W16" s="958"/>
      <c r="X16" s="979"/>
      <c r="Y16" s="956" t="s">
        <v>429</v>
      </c>
      <c r="Z16" s="957"/>
      <c r="AA16" s="958"/>
      <c r="AB16" s="959"/>
      <c r="AC16" s="83" t="s">
        <v>2206</v>
      </c>
      <c r="AD16" s="80"/>
      <c r="AE16" s="978" t="s">
        <v>428</v>
      </c>
      <c r="AF16" s="958"/>
      <c r="AG16" s="958"/>
      <c r="AH16" s="979"/>
      <c r="AI16" s="979"/>
      <c r="AJ16" s="956" t="s">
        <v>432</v>
      </c>
      <c r="AK16" s="957"/>
      <c r="AL16" s="958"/>
      <c r="AM16" s="958"/>
      <c r="AN16" s="959"/>
      <c r="AO16" s="83" t="s">
        <v>2206</v>
      </c>
    </row>
    <row r="17" spans="1:41" s="82" customFormat="1" ht="63.75" thickBot="1">
      <c r="A17" s="84" t="s">
        <v>433</v>
      </c>
      <c r="B17" s="85" t="s">
        <v>304</v>
      </c>
      <c r="C17" s="85" t="s">
        <v>434</v>
      </c>
      <c r="D17" s="85" t="s">
        <v>435</v>
      </c>
      <c r="E17" s="86" t="s">
        <v>436</v>
      </c>
      <c r="F17" s="85" t="s">
        <v>304</v>
      </c>
      <c r="G17" s="85" t="s">
        <v>434</v>
      </c>
      <c r="H17" s="87" t="s">
        <v>437</v>
      </c>
      <c r="I17" s="88" t="s">
        <v>2036</v>
      </c>
      <c r="J17" s="80"/>
      <c r="K17" s="639" t="s">
        <v>433</v>
      </c>
      <c r="L17" s="90" t="s">
        <v>304</v>
      </c>
      <c r="M17" s="90" t="s">
        <v>434</v>
      </c>
      <c r="N17" s="90" t="s">
        <v>435</v>
      </c>
      <c r="O17" s="91" t="s">
        <v>436</v>
      </c>
      <c r="P17" s="90" t="s">
        <v>304</v>
      </c>
      <c r="Q17" s="90" t="s">
        <v>434</v>
      </c>
      <c r="R17" s="92" t="s">
        <v>437</v>
      </c>
      <c r="S17" s="88" t="s">
        <v>2036</v>
      </c>
      <c r="T17" s="80"/>
      <c r="U17" s="179" t="s">
        <v>436</v>
      </c>
      <c r="V17" s="136" t="s">
        <v>304</v>
      </c>
      <c r="W17" s="136" t="s">
        <v>440</v>
      </c>
      <c r="X17" s="167" t="s">
        <v>437</v>
      </c>
      <c r="Y17" s="180" t="s">
        <v>436</v>
      </c>
      <c r="Z17" s="136" t="s">
        <v>304</v>
      </c>
      <c r="AA17" s="136" t="s">
        <v>440</v>
      </c>
      <c r="AB17" s="192" t="s">
        <v>437</v>
      </c>
      <c r="AC17" s="88" t="s">
        <v>2036</v>
      </c>
      <c r="AD17" s="80"/>
      <c r="AE17" s="231" t="s">
        <v>441</v>
      </c>
      <c r="AF17" s="136" t="s">
        <v>442</v>
      </c>
      <c r="AG17" s="136" t="s">
        <v>304</v>
      </c>
      <c r="AH17" s="167" t="s">
        <v>341</v>
      </c>
      <c r="AI17" s="136" t="s">
        <v>443</v>
      </c>
      <c r="AJ17" s="135" t="s">
        <v>444</v>
      </c>
      <c r="AK17" s="136" t="s">
        <v>442</v>
      </c>
      <c r="AL17" s="136" t="s">
        <v>304</v>
      </c>
      <c r="AM17" s="136" t="s">
        <v>341</v>
      </c>
      <c r="AN17" s="137" t="s">
        <v>446</v>
      </c>
      <c r="AO17" s="88" t="s">
        <v>2036</v>
      </c>
    </row>
    <row r="18" spans="1:41" s="82" customFormat="1" ht="15.75">
      <c r="A18" s="1120" t="s">
        <v>533</v>
      </c>
      <c r="B18" s="1121"/>
      <c r="C18" s="1121"/>
      <c r="D18" s="1122"/>
      <c r="E18" s="534"/>
      <c r="F18" s="653"/>
      <c r="G18" s="653"/>
      <c r="H18" s="535"/>
      <c r="I18" s="1119"/>
      <c r="J18" s="80"/>
      <c r="K18" s="1120" t="s">
        <v>533</v>
      </c>
      <c r="L18" s="1121"/>
      <c r="M18" s="1121"/>
      <c r="N18" s="1122"/>
      <c r="O18" s="534"/>
      <c r="P18" s="653"/>
      <c r="Q18" s="653"/>
      <c r="R18" s="535"/>
      <c r="S18" s="1119"/>
      <c r="T18" s="80"/>
      <c r="U18" s="1120" t="s">
        <v>533</v>
      </c>
      <c r="V18" s="1121"/>
      <c r="W18" s="1121"/>
      <c r="X18" s="1122"/>
      <c r="Y18" s="534"/>
      <c r="Z18" s="653"/>
      <c r="AA18" s="653"/>
      <c r="AB18" s="535"/>
      <c r="AC18" s="1119"/>
      <c r="AD18" s="80"/>
      <c r="AE18" s="1123" t="s">
        <v>533</v>
      </c>
      <c r="AF18" s="1124"/>
      <c r="AG18" s="1124"/>
      <c r="AH18" s="1124"/>
      <c r="AI18" s="1125"/>
      <c r="AJ18" s="539"/>
      <c r="AK18" s="540"/>
      <c r="AL18" s="540"/>
      <c r="AM18" s="540"/>
      <c r="AN18" s="541"/>
      <c r="AO18" s="998"/>
    </row>
    <row r="19" spans="1:41" ht="17.25" thickBot="1">
      <c r="A19" s="634"/>
      <c r="B19" s="635"/>
      <c r="C19" s="635"/>
      <c r="D19" s="635"/>
      <c r="E19" s="995" t="s">
        <v>533</v>
      </c>
      <c r="F19" s="996"/>
      <c r="G19" s="996"/>
      <c r="H19" s="997"/>
      <c r="I19" s="1010"/>
      <c r="K19" s="634"/>
      <c r="L19" s="635"/>
      <c r="M19" s="635"/>
      <c r="N19" s="635"/>
      <c r="O19" s="995" t="s">
        <v>533</v>
      </c>
      <c r="P19" s="996"/>
      <c r="Q19" s="996"/>
      <c r="R19" s="997"/>
      <c r="S19" s="1010"/>
      <c r="U19" s="634"/>
      <c r="V19" s="635"/>
      <c r="W19" s="635"/>
      <c r="X19" s="635"/>
      <c r="Y19" s="995" t="s">
        <v>533</v>
      </c>
      <c r="Z19" s="996"/>
      <c r="AA19" s="996"/>
      <c r="AB19" s="997"/>
      <c r="AC19" s="1010"/>
      <c r="AE19" s="130"/>
      <c r="AF19" s="635"/>
      <c r="AG19" s="644"/>
      <c r="AH19" s="635"/>
      <c r="AI19" s="636"/>
      <c r="AJ19" s="995" t="s">
        <v>533</v>
      </c>
      <c r="AK19" s="996"/>
      <c r="AL19" s="996"/>
      <c r="AM19" s="996"/>
      <c r="AN19" s="997"/>
      <c r="AO19" s="961"/>
    </row>
  </sheetData>
  <sheetProtection password="B2DF" sheet="1" objects="1" scenarios="1"/>
  <protectedRanges>
    <protectedRange sqref="I1:I1048576 S1:S1048576 AC1:AC1048576 AO1:AO1048576" name="Range1"/>
  </protectedRanges>
  <mergeCells count="51">
    <mergeCell ref="AO18:AO19"/>
    <mergeCell ref="E19:H19"/>
    <mergeCell ref="O19:R19"/>
    <mergeCell ref="Y19:AB19"/>
    <mergeCell ref="AJ19:AN19"/>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1:AO12"/>
    <mergeCell ref="E12:H12"/>
    <mergeCell ref="O12:R12"/>
    <mergeCell ref="Y12:AB12"/>
    <mergeCell ref="AJ12:AN12"/>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topLeftCell="AA1" zoomScale="85" zoomScaleNormal="85" workbookViewId="0">
      <selection activeCell="AH20" sqref="AH20"/>
    </sheetView>
  </sheetViews>
  <sheetFormatPr defaultRowHeight="16.5"/>
  <cols>
    <col min="1" max="1" width="15.7109375" style="107" bestFit="1" customWidth="1"/>
    <col min="2" max="2" width="19.5703125" style="107" bestFit="1" customWidth="1"/>
    <col min="3" max="3" width="12" style="107" bestFit="1" customWidth="1"/>
    <col min="4" max="4" width="13.140625" style="107" bestFit="1" customWidth="1"/>
    <col min="5" max="5" width="12.140625" style="107" bestFit="1" customWidth="1"/>
    <col min="6" max="6" width="19.5703125" style="107" bestFit="1" customWidth="1"/>
    <col min="7" max="7" width="12" style="107" bestFit="1" customWidth="1"/>
    <col min="8" max="8" width="13.140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13.140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2199</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418</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30" t="s">
        <v>2200</v>
      </c>
      <c r="B5" s="930"/>
      <c r="C5" s="930"/>
      <c r="D5" s="930"/>
      <c r="E5" s="930"/>
      <c r="F5" s="930"/>
      <c r="G5" s="930"/>
      <c r="H5" s="930"/>
      <c r="I5" s="930"/>
      <c r="J5" s="930"/>
      <c r="K5" s="930" t="s">
        <v>2195</v>
      </c>
      <c r="L5" s="930"/>
      <c r="M5" s="930"/>
      <c r="N5" s="930"/>
      <c r="O5" s="930"/>
      <c r="P5" s="930"/>
      <c r="Q5" s="930"/>
      <c r="R5" s="930"/>
      <c r="S5" s="930"/>
      <c r="T5" s="930"/>
      <c r="U5" s="930" t="s">
        <v>2196</v>
      </c>
      <c r="V5" s="930"/>
      <c r="W5" s="930"/>
      <c r="X5" s="930"/>
      <c r="Y5" s="930"/>
      <c r="Z5" s="930"/>
      <c r="AA5" s="930"/>
      <c r="AB5" s="930"/>
      <c r="AC5" s="930"/>
      <c r="AD5" s="75"/>
      <c r="AE5" s="930" t="s">
        <v>2197</v>
      </c>
      <c r="AF5" s="930"/>
      <c r="AG5" s="930"/>
      <c r="AH5" s="930"/>
      <c r="AI5" s="930"/>
      <c r="AJ5" s="930"/>
      <c r="AK5" s="930"/>
      <c r="AL5" s="930"/>
      <c r="AM5" s="930"/>
      <c r="AN5" s="930"/>
      <c r="AO5" s="930"/>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1.5">
      <c r="A9" s="978" t="s">
        <v>428</v>
      </c>
      <c r="B9" s="958"/>
      <c r="C9" s="958"/>
      <c r="D9" s="979"/>
      <c r="E9" s="956" t="s">
        <v>429</v>
      </c>
      <c r="F9" s="957"/>
      <c r="G9" s="958"/>
      <c r="H9" s="959"/>
      <c r="I9" s="83" t="s">
        <v>2223</v>
      </c>
      <c r="J9" s="80"/>
      <c r="K9" s="978" t="s">
        <v>428</v>
      </c>
      <c r="L9" s="958"/>
      <c r="M9" s="958"/>
      <c r="N9" s="979"/>
      <c r="O9" s="956" t="s">
        <v>429</v>
      </c>
      <c r="P9" s="957"/>
      <c r="Q9" s="958"/>
      <c r="R9" s="959"/>
      <c r="S9" s="83" t="s">
        <v>2223</v>
      </c>
      <c r="T9" s="80"/>
      <c r="U9" s="978" t="s">
        <v>428</v>
      </c>
      <c r="V9" s="958"/>
      <c r="W9" s="958"/>
      <c r="X9" s="979"/>
      <c r="Y9" s="956" t="s">
        <v>429</v>
      </c>
      <c r="Z9" s="957"/>
      <c r="AA9" s="958"/>
      <c r="AB9" s="959"/>
      <c r="AC9" s="83" t="s">
        <v>2223</v>
      </c>
      <c r="AD9" s="80"/>
      <c r="AE9" s="978" t="s">
        <v>428</v>
      </c>
      <c r="AF9" s="958"/>
      <c r="AG9" s="958"/>
      <c r="AH9" s="979"/>
      <c r="AI9" s="979"/>
      <c r="AJ9" s="956" t="s">
        <v>432</v>
      </c>
      <c r="AK9" s="957"/>
      <c r="AL9" s="958"/>
      <c r="AM9" s="958"/>
      <c r="AN9" s="959"/>
      <c r="AO9" s="83" t="s">
        <v>2223</v>
      </c>
    </row>
    <row r="10" spans="1:41" s="82" customFormat="1" ht="63.75" thickBot="1">
      <c r="A10" s="179" t="s">
        <v>436</v>
      </c>
      <c r="B10" s="136" t="s">
        <v>304</v>
      </c>
      <c r="C10" s="136" t="s">
        <v>440</v>
      </c>
      <c r="D10" s="167" t="s">
        <v>437</v>
      </c>
      <c r="E10" s="180" t="s">
        <v>436</v>
      </c>
      <c r="F10" s="136" t="s">
        <v>304</v>
      </c>
      <c r="G10" s="136" t="s">
        <v>440</v>
      </c>
      <c r="H10" s="137" t="s">
        <v>2230</v>
      </c>
      <c r="I10" s="88" t="s">
        <v>2036</v>
      </c>
      <c r="J10" s="80"/>
      <c r="K10" s="179" t="s">
        <v>436</v>
      </c>
      <c r="L10" s="136" t="s">
        <v>304</v>
      </c>
      <c r="M10" s="136" t="s">
        <v>440</v>
      </c>
      <c r="N10" s="167" t="s">
        <v>437</v>
      </c>
      <c r="O10" s="180" t="s">
        <v>436</v>
      </c>
      <c r="P10" s="136" t="s">
        <v>304</v>
      </c>
      <c r="Q10" s="136" t="s">
        <v>440</v>
      </c>
      <c r="R10" s="1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1123" t="s">
        <v>533</v>
      </c>
      <c r="B11" s="1121"/>
      <c r="C11" s="1121"/>
      <c r="D11" s="1122"/>
      <c r="E11" s="534"/>
      <c r="F11" s="653"/>
      <c r="G11" s="653"/>
      <c r="H11" s="535"/>
      <c r="I11" s="1119"/>
      <c r="J11" s="80"/>
      <c r="K11" s="1123" t="s">
        <v>533</v>
      </c>
      <c r="L11" s="1121"/>
      <c r="M11" s="1121"/>
      <c r="N11" s="1122"/>
      <c r="O11" s="534"/>
      <c r="P11" s="653"/>
      <c r="Q11" s="653"/>
      <c r="R11" s="535"/>
      <c r="S11" s="1119"/>
      <c r="T11" s="80"/>
      <c r="U11" s="1123" t="s">
        <v>533</v>
      </c>
      <c r="V11" s="1121"/>
      <c r="W11" s="1121"/>
      <c r="X11" s="1122"/>
      <c r="Y11" s="534"/>
      <c r="Z11" s="653"/>
      <c r="AA11" s="653"/>
      <c r="AB11" s="535"/>
      <c r="AC11" s="1119"/>
      <c r="AD11" s="80"/>
      <c r="AE11" s="1123" t="s">
        <v>533</v>
      </c>
      <c r="AF11" s="1124"/>
      <c r="AG11" s="1124"/>
      <c r="AH11" s="1124"/>
      <c r="AI11" s="1125"/>
      <c r="AJ11" s="674"/>
      <c r="AK11" s="540"/>
      <c r="AL11" s="540"/>
      <c r="AM11" s="540"/>
      <c r="AN11" s="541"/>
      <c r="AO11" s="998"/>
    </row>
    <row r="12" spans="1:41">
      <c r="A12" s="639"/>
      <c r="B12" s="640"/>
      <c r="C12" s="640"/>
      <c r="D12" s="640"/>
      <c r="E12" s="642">
        <v>1</v>
      </c>
      <c r="F12" s="640">
        <v>10000</v>
      </c>
      <c r="G12" s="640">
        <v>20</v>
      </c>
      <c r="H12" s="643">
        <v>1</v>
      </c>
      <c r="I12" s="1009"/>
      <c r="K12" s="639"/>
      <c r="L12" s="640"/>
      <c r="M12" s="640"/>
      <c r="N12" s="640"/>
      <c r="O12" s="642">
        <v>1</v>
      </c>
      <c r="P12" s="640">
        <v>10000</v>
      </c>
      <c r="Q12" s="640">
        <v>20</v>
      </c>
      <c r="R12" s="643">
        <v>1</v>
      </c>
      <c r="S12" s="1009"/>
      <c r="U12" s="639"/>
      <c r="V12" s="640"/>
      <c r="W12" s="640"/>
      <c r="X12" s="640"/>
      <c r="Y12" s="642">
        <v>1</v>
      </c>
      <c r="Z12" s="640">
        <v>10000</v>
      </c>
      <c r="AA12" s="640">
        <v>20</v>
      </c>
      <c r="AB12" s="643">
        <v>1</v>
      </c>
      <c r="AC12" s="1009"/>
      <c r="AE12" s="646"/>
      <c r="AF12" s="640"/>
      <c r="AG12" s="645"/>
      <c r="AH12" s="640"/>
      <c r="AI12" s="641"/>
      <c r="AJ12" s="129" t="s">
        <v>2225</v>
      </c>
      <c r="AK12" s="640">
        <v>1</v>
      </c>
      <c r="AL12" s="640">
        <v>10000</v>
      </c>
      <c r="AM12" s="640">
        <v>20</v>
      </c>
      <c r="AN12" s="643">
        <v>0</v>
      </c>
      <c r="AO12" s="960"/>
    </row>
    <row r="13" spans="1:41" ht="17.25" thickBot="1">
      <c r="A13" s="634"/>
      <c r="B13" s="635"/>
      <c r="C13" s="635"/>
      <c r="D13" s="635"/>
      <c r="E13" s="637">
        <v>2</v>
      </c>
      <c r="F13" s="635">
        <v>10500</v>
      </c>
      <c r="G13" s="635">
        <v>10</v>
      </c>
      <c r="H13" s="638">
        <v>1</v>
      </c>
      <c r="I13" s="1010"/>
      <c r="J13" s="80"/>
      <c r="K13" s="634"/>
      <c r="L13" s="635"/>
      <c r="M13" s="635"/>
      <c r="N13" s="635"/>
      <c r="O13" s="637">
        <v>2</v>
      </c>
      <c r="P13" s="635">
        <v>10500</v>
      </c>
      <c r="Q13" s="635">
        <v>10</v>
      </c>
      <c r="R13" s="638">
        <v>1</v>
      </c>
      <c r="S13" s="1010"/>
      <c r="T13" s="80"/>
      <c r="U13" s="634"/>
      <c r="V13" s="635"/>
      <c r="W13" s="635"/>
      <c r="X13" s="635"/>
      <c r="Y13" s="637">
        <v>2</v>
      </c>
      <c r="Z13" s="635">
        <v>10500</v>
      </c>
      <c r="AA13" s="635">
        <v>10</v>
      </c>
      <c r="AB13" s="638">
        <v>1</v>
      </c>
      <c r="AC13" s="1010"/>
      <c r="AD13" s="80"/>
      <c r="AE13" s="130"/>
      <c r="AF13" s="635"/>
      <c r="AG13" s="644"/>
      <c r="AH13" s="635"/>
      <c r="AI13" s="636"/>
      <c r="AJ13" s="693" t="s">
        <v>2224</v>
      </c>
      <c r="AK13" s="635">
        <v>2</v>
      </c>
      <c r="AL13" s="635">
        <v>10500</v>
      </c>
      <c r="AM13" s="635">
        <v>10</v>
      </c>
      <c r="AN13" s="638">
        <v>0</v>
      </c>
      <c r="AO13" s="961"/>
    </row>
    <row r="14" spans="1:41" s="619" customFormat="1" ht="15.75">
      <c r="A14" s="617"/>
      <c r="B14" s="617"/>
      <c r="C14" s="617"/>
      <c r="D14" s="617"/>
      <c r="E14" s="617"/>
      <c r="F14" s="617"/>
      <c r="G14" s="617"/>
      <c r="H14" s="617"/>
      <c r="I14" s="618"/>
      <c r="K14" s="617"/>
      <c r="L14" s="617"/>
      <c r="M14" s="617"/>
      <c r="N14" s="617"/>
      <c r="O14" s="617"/>
      <c r="P14" s="617"/>
      <c r="Q14" s="617"/>
      <c r="R14" s="617"/>
      <c r="S14" s="618"/>
      <c r="U14" s="617"/>
      <c r="V14" s="617"/>
      <c r="W14" s="617"/>
      <c r="X14" s="617"/>
      <c r="Y14" s="617"/>
      <c r="Z14" s="617"/>
      <c r="AA14" s="617"/>
      <c r="AB14" s="617"/>
      <c r="AC14" s="618"/>
      <c r="AE14" s="617"/>
      <c r="AF14" s="617"/>
      <c r="AG14" s="617"/>
      <c r="AH14" s="617"/>
      <c r="AI14" s="617"/>
      <c r="AJ14" s="617"/>
      <c r="AK14" s="617"/>
      <c r="AL14" s="617"/>
      <c r="AM14" s="617"/>
      <c r="AN14" s="617"/>
      <c r="AO14" s="618"/>
    </row>
    <row r="15" spans="1:41" s="619" customFormat="1" thickBot="1"/>
    <row r="16" spans="1:41" s="82" customFormat="1" thickBot="1">
      <c r="A16" s="1005" t="s">
        <v>449</v>
      </c>
      <c r="B16" s="1006"/>
      <c r="C16" s="1006"/>
      <c r="D16" s="1006"/>
      <c r="E16" s="1006"/>
      <c r="F16" s="1006"/>
      <c r="G16" s="1006"/>
      <c r="H16" s="1007"/>
      <c r="J16" s="80"/>
      <c r="K16" s="1005" t="s">
        <v>450</v>
      </c>
      <c r="L16" s="1006"/>
      <c r="M16" s="1006"/>
      <c r="N16" s="1006"/>
      <c r="O16" s="1006"/>
      <c r="P16" s="1006"/>
      <c r="Q16" s="1006"/>
      <c r="R16" s="1007"/>
      <c r="S16" s="80"/>
      <c r="T16" s="80"/>
      <c r="U16" s="1005" t="s">
        <v>451</v>
      </c>
      <c r="V16" s="1006"/>
      <c r="W16" s="1006"/>
      <c r="X16" s="1006"/>
      <c r="Y16" s="1006"/>
      <c r="Z16" s="1006"/>
      <c r="AA16" s="1006"/>
      <c r="AB16" s="1007"/>
      <c r="AC16" s="80"/>
      <c r="AD16" s="80"/>
      <c r="AE16" s="1005" t="s">
        <v>913</v>
      </c>
      <c r="AF16" s="1006"/>
      <c r="AG16" s="1006"/>
      <c r="AH16" s="1006"/>
      <c r="AI16" s="1006"/>
      <c r="AJ16" s="1006"/>
      <c r="AK16" s="1006"/>
      <c r="AL16" s="1006"/>
      <c r="AM16" s="1006"/>
      <c r="AN16" s="1007"/>
      <c r="AO16" s="80"/>
    </row>
    <row r="17" spans="1:41" s="82" customFormat="1" ht="31.5">
      <c r="A17" s="978" t="s">
        <v>428</v>
      </c>
      <c r="B17" s="958"/>
      <c r="C17" s="958"/>
      <c r="D17" s="979"/>
      <c r="E17" s="956" t="s">
        <v>429</v>
      </c>
      <c r="F17" s="957"/>
      <c r="G17" s="958"/>
      <c r="H17" s="959"/>
      <c r="I17" s="83" t="s">
        <v>2229</v>
      </c>
      <c r="J17" s="80"/>
      <c r="K17" s="978" t="s">
        <v>428</v>
      </c>
      <c r="L17" s="958"/>
      <c r="M17" s="958"/>
      <c r="N17" s="979"/>
      <c r="O17" s="956" t="s">
        <v>429</v>
      </c>
      <c r="P17" s="957"/>
      <c r="Q17" s="958"/>
      <c r="R17" s="959"/>
      <c r="S17" s="83" t="s">
        <v>2229</v>
      </c>
      <c r="T17" s="80"/>
      <c r="U17" s="978" t="s">
        <v>428</v>
      </c>
      <c r="V17" s="958"/>
      <c r="W17" s="958"/>
      <c r="X17" s="979"/>
      <c r="Y17" s="956" t="s">
        <v>429</v>
      </c>
      <c r="Z17" s="957"/>
      <c r="AA17" s="958"/>
      <c r="AB17" s="959"/>
      <c r="AC17" s="83" t="s">
        <v>2229</v>
      </c>
      <c r="AD17" s="80"/>
      <c r="AE17" s="978" t="s">
        <v>428</v>
      </c>
      <c r="AF17" s="958"/>
      <c r="AG17" s="958"/>
      <c r="AH17" s="979"/>
      <c r="AI17" s="979"/>
      <c r="AJ17" s="956" t="s">
        <v>432</v>
      </c>
      <c r="AK17" s="957"/>
      <c r="AL17" s="958"/>
      <c r="AM17" s="958"/>
      <c r="AN17" s="959"/>
      <c r="AO17" s="83" t="s">
        <v>2229</v>
      </c>
    </row>
    <row r="18" spans="1:41" s="82" customFormat="1" ht="63.75" thickBot="1">
      <c r="A18" s="179" t="s">
        <v>436</v>
      </c>
      <c r="B18" s="136" t="s">
        <v>304</v>
      </c>
      <c r="C18" s="136" t="s">
        <v>440</v>
      </c>
      <c r="D18" s="167" t="s">
        <v>437</v>
      </c>
      <c r="E18" s="180" t="s">
        <v>436</v>
      </c>
      <c r="F18" s="136" t="s">
        <v>304</v>
      </c>
      <c r="G18" s="136" t="s">
        <v>440</v>
      </c>
      <c r="H18" s="192" t="s">
        <v>437</v>
      </c>
      <c r="I18" s="88" t="s">
        <v>2036</v>
      </c>
      <c r="J18" s="80"/>
      <c r="K18" s="179" t="s">
        <v>436</v>
      </c>
      <c r="L18" s="136" t="s">
        <v>304</v>
      </c>
      <c r="M18" s="136" t="s">
        <v>440</v>
      </c>
      <c r="N18" s="167" t="s">
        <v>437</v>
      </c>
      <c r="O18" s="180" t="s">
        <v>436</v>
      </c>
      <c r="P18" s="136" t="s">
        <v>304</v>
      </c>
      <c r="Q18" s="136" t="s">
        <v>440</v>
      </c>
      <c r="R18" s="192" t="s">
        <v>437</v>
      </c>
      <c r="S18" s="88" t="s">
        <v>2036</v>
      </c>
      <c r="T18" s="80"/>
      <c r="U18" s="179" t="s">
        <v>436</v>
      </c>
      <c r="V18" s="136" t="s">
        <v>304</v>
      </c>
      <c r="W18" s="136" t="s">
        <v>440</v>
      </c>
      <c r="X18" s="167" t="s">
        <v>437</v>
      </c>
      <c r="Y18" s="180" t="s">
        <v>436</v>
      </c>
      <c r="Z18" s="136" t="s">
        <v>304</v>
      </c>
      <c r="AA18" s="136" t="s">
        <v>440</v>
      </c>
      <c r="AB18" s="192" t="s">
        <v>437</v>
      </c>
      <c r="AC18" s="88" t="s">
        <v>2036</v>
      </c>
      <c r="AD18" s="80"/>
      <c r="AE18" s="231" t="s">
        <v>441</v>
      </c>
      <c r="AF18" s="136" t="s">
        <v>442</v>
      </c>
      <c r="AG18" s="136" t="s">
        <v>304</v>
      </c>
      <c r="AH18" s="167" t="s">
        <v>341</v>
      </c>
      <c r="AI18" s="136" t="s">
        <v>443</v>
      </c>
      <c r="AJ18" s="135" t="s">
        <v>444</v>
      </c>
      <c r="AK18" s="136" t="s">
        <v>442</v>
      </c>
      <c r="AL18" s="136" t="s">
        <v>304</v>
      </c>
      <c r="AM18" s="136" t="s">
        <v>341</v>
      </c>
      <c r="AN18" s="137" t="s">
        <v>446</v>
      </c>
      <c r="AO18" s="88" t="s">
        <v>2036</v>
      </c>
    </row>
    <row r="19" spans="1:41" s="82" customFormat="1" ht="15.75">
      <c r="A19" s="660">
        <v>1</v>
      </c>
      <c r="B19" s="653">
        <v>21000</v>
      </c>
      <c r="C19" s="653">
        <v>5</v>
      </c>
      <c r="D19" s="654">
        <v>1</v>
      </c>
      <c r="E19" s="534"/>
      <c r="F19" s="653"/>
      <c r="G19" s="653"/>
      <c r="H19" s="535"/>
      <c r="I19" s="1119"/>
      <c r="J19" s="80"/>
      <c r="K19" s="660">
        <v>1</v>
      </c>
      <c r="L19" s="653">
        <v>21000</v>
      </c>
      <c r="M19" s="653">
        <v>5</v>
      </c>
      <c r="N19" s="654">
        <v>1</v>
      </c>
      <c r="O19" s="534"/>
      <c r="P19" s="653"/>
      <c r="Q19" s="653"/>
      <c r="R19" s="535"/>
      <c r="S19" s="1119"/>
      <c r="T19" s="80"/>
      <c r="U19" s="660">
        <v>1</v>
      </c>
      <c r="V19" s="653">
        <v>21000</v>
      </c>
      <c r="W19" s="653">
        <v>5</v>
      </c>
      <c r="X19" s="654">
        <v>1</v>
      </c>
      <c r="Y19" s="534"/>
      <c r="Z19" s="653"/>
      <c r="AA19" s="653"/>
      <c r="AB19" s="535"/>
      <c r="AC19" s="1119"/>
      <c r="AD19" s="80"/>
      <c r="AE19" s="697" t="s">
        <v>2226</v>
      </c>
      <c r="AF19" s="661">
        <v>1</v>
      </c>
      <c r="AG19" s="661">
        <v>21000</v>
      </c>
      <c r="AH19" s="661">
        <v>5</v>
      </c>
      <c r="AI19" s="662">
        <v>0</v>
      </c>
      <c r="AJ19" s="674"/>
      <c r="AK19" s="540"/>
      <c r="AL19" s="540"/>
      <c r="AM19" s="540"/>
      <c r="AN19" s="541"/>
      <c r="AO19" s="998"/>
    </row>
    <row r="20" spans="1:41" ht="17.25" thickBot="1">
      <c r="A20" s="634"/>
      <c r="B20" s="635"/>
      <c r="C20" s="635"/>
      <c r="D20" s="635"/>
      <c r="E20" s="637">
        <v>1</v>
      </c>
      <c r="F20" s="635">
        <v>22000</v>
      </c>
      <c r="G20" s="635">
        <v>20</v>
      </c>
      <c r="H20" s="638">
        <v>2</v>
      </c>
      <c r="I20" s="1010"/>
      <c r="K20" s="634"/>
      <c r="L20" s="635"/>
      <c r="M20" s="635"/>
      <c r="N20" s="635"/>
      <c r="O20" s="637">
        <v>1</v>
      </c>
      <c r="P20" s="635">
        <v>22000</v>
      </c>
      <c r="Q20" s="635">
        <v>20</v>
      </c>
      <c r="R20" s="638">
        <v>2</v>
      </c>
      <c r="S20" s="1010"/>
      <c r="U20" s="634"/>
      <c r="V20" s="635"/>
      <c r="W20" s="635"/>
      <c r="X20" s="635"/>
      <c r="Y20" s="637">
        <v>1</v>
      </c>
      <c r="Z20" s="635">
        <v>22000</v>
      </c>
      <c r="AA20" s="635">
        <v>20</v>
      </c>
      <c r="AB20" s="638">
        <v>2</v>
      </c>
      <c r="AC20" s="1010"/>
      <c r="AE20" s="646"/>
      <c r="AF20" s="640"/>
      <c r="AG20" s="645"/>
      <c r="AH20" s="640"/>
      <c r="AI20" s="641"/>
      <c r="AJ20" s="129" t="s">
        <v>2227</v>
      </c>
      <c r="AK20" s="640">
        <v>1</v>
      </c>
      <c r="AL20" s="640">
        <v>22000</v>
      </c>
      <c r="AM20" s="640">
        <v>10</v>
      </c>
      <c r="AN20" s="643">
        <v>0</v>
      </c>
      <c r="AO20" s="960"/>
    </row>
    <row r="21" spans="1:41" ht="17.25" thickBot="1">
      <c r="A21" s="103"/>
      <c r="B21" s="103"/>
      <c r="C21" s="103"/>
      <c r="D21" s="103"/>
      <c r="E21" s="103"/>
      <c r="F21" s="103"/>
      <c r="G21" s="103"/>
      <c r="H21" s="103"/>
      <c r="I21" s="103"/>
      <c r="J21" s="80"/>
      <c r="T21" s="80"/>
      <c r="AD21" s="80"/>
      <c r="AE21" s="130"/>
      <c r="AF21" s="635"/>
      <c r="AG21" s="644"/>
      <c r="AH21" s="635"/>
      <c r="AI21" s="636"/>
      <c r="AJ21" s="693" t="s">
        <v>2228</v>
      </c>
      <c r="AK21" s="635">
        <v>2</v>
      </c>
      <c r="AL21" s="635">
        <v>22000</v>
      </c>
      <c r="AM21" s="635">
        <v>10</v>
      </c>
      <c r="AN21" s="638">
        <v>0</v>
      </c>
      <c r="AO21" s="961"/>
    </row>
  </sheetData>
  <sheetProtection password="B2DF" sheet="1" objects="1" scenarios="1"/>
  <protectedRanges>
    <protectedRange sqref="I1:I1048576 S1:S1048576 AC1:AC1048576 AO1:AO1048576" name="Range1"/>
  </protectedRanges>
  <mergeCells count="43">
    <mergeCell ref="AO19:AO21"/>
    <mergeCell ref="Y17:AB17"/>
    <mergeCell ref="AE17:AI17"/>
    <mergeCell ref="AJ17:AN17"/>
    <mergeCell ref="I19:I20"/>
    <mergeCell ref="S19:S20"/>
    <mergeCell ref="AC19:AC20"/>
    <mergeCell ref="AO11:AO13"/>
    <mergeCell ref="A16:H16"/>
    <mergeCell ref="K16:R16"/>
    <mergeCell ref="U16:AB16"/>
    <mergeCell ref="AE16:AN16"/>
    <mergeCell ref="A17:D17"/>
    <mergeCell ref="E17:H17"/>
    <mergeCell ref="K17:N17"/>
    <mergeCell ref="O17:R17"/>
    <mergeCell ref="U17:X17"/>
    <mergeCell ref="Y9:AB9"/>
    <mergeCell ref="AE9:AI9"/>
    <mergeCell ref="AJ9:AN9"/>
    <mergeCell ref="A11:D11"/>
    <mergeCell ref="I11:I13"/>
    <mergeCell ref="K11:N11"/>
    <mergeCell ref="S11:S13"/>
    <mergeCell ref="U11:X11"/>
    <mergeCell ref="AC11:AC13"/>
    <mergeCell ref="AE11:AI11"/>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N19" sqref="N19"/>
    </sheetView>
  </sheetViews>
  <sheetFormatPr defaultRowHeight="16.5"/>
  <cols>
    <col min="1" max="1" width="15.7109375" style="107" bestFit="1" customWidth="1"/>
    <col min="2" max="2" width="19.5703125" style="107" bestFit="1" customWidth="1"/>
    <col min="3" max="3" width="12" style="107" bestFit="1" customWidth="1"/>
    <col min="4" max="4" width="8.28515625" style="107" bestFit="1" customWidth="1"/>
    <col min="5" max="5" width="12.140625" style="107" bestFit="1" customWidth="1"/>
    <col min="6" max="6" width="19.5703125" style="107" bestFit="1" customWidth="1"/>
    <col min="7" max="7" width="12" style="107" bestFit="1" customWidth="1"/>
    <col min="8" max="8" width="8.28515625" style="107" bestFit="1" customWidth="1"/>
    <col min="9" max="9" width="29.28515625" style="107" bestFit="1" customWidth="1"/>
    <col min="10" max="10" width="4.28515625" style="103" bestFit="1" customWidth="1"/>
    <col min="11" max="11" width="15.7109375" style="103" bestFit="1" customWidth="1"/>
    <col min="12" max="12" width="19.5703125" style="103" bestFit="1" customWidth="1"/>
    <col min="13" max="13" width="12" style="103" bestFit="1" customWidth="1"/>
    <col min="14" max="14" width="8.28515625" style="103" bestFit="1" customWidth="1"/>
    <col min="15" max="15" width="12.140625" style="103" bestFit="1" customWidth="1"/>
    <col min="16" max="16" width="19.5703125" style="103" bestFit="1" customWidth="1"/>
    <col min="17" max="17" width="12" style="103" bestFit="1" customWidth="1"/>
    <col min="18" max="18" width="13.140625" style="103" bestFit="1" customWidth="1"/>
    <col min="19" max="19" width="29.28515625" style="103" bestFit="1" customWidth="1"/>
    <col min="20" max="20" width="4.28515625" style="103" bestFit="1" customWidth="1"/>
    <col min="21" max="21" width="12.140625" style="103" bestFit="1" customWidth="1"/>
    <col min="22" max="22" width="19.5703125" style="103" bestFit="1" customWidth="1"/>
    <col min="23" max="23" width="20.140625" style="103" bestFit="1" customWidth="1"/>
    <col min="24" max="24" width="13.42578125" style="103" bestFit="1" customWidth="1"/>
    <col min="25" max="25" width="12.140625" style="103" bestFit="1" customWidth="1"/>
    <col min="26" max="26" width="19.5703125" style="103" bestFit="1" customWidth="1"/>
    <col min="27" max="27" width="12" style="103" bestFit="1" customWidth="1"/>
    <col min="28" max="28" width="13.42578125" style="103" bestFit="1" customWidth="1"/>
    <col min="29" max="29" width="29.28515625" style="103" bestFit="1" customWidth="1"/>
    <col min="30" max="30" width="4.28515625" style="103" bestFit="1" customWidth="1"/>
    <col min="31" max="31" width="23.5703125" style="103" bestFit="1" customWidth="1"/>
    <col min="32" max="32" width="8.85546875" style="103" bestFit="1" customWidth="1"/>
    <col min="33" max="33" width="7.42578125" style="103" bestFit="1" customWidth="1"/>
    <col min="34" max="34" width="9.28515625" style="103" bestFit="1" customWidth="1"/>
    <col min="35" max="35" width="12.42578125" style="103" bestFit="1" customWidth="1"/>
    <col min="36" max="36" width="23.5703125" style="103" bestFit="1" customWidth="1"/>
    <col min="37" max="37" width="8.85546875" style="103" bestFit="1" customWidth="1"/>
    <col min="38" max="38" width="7.42578125" style="103" bestFit="1" customWidth="1"/>
    <col min="39" max="39" width="9.28515625" style="103" bestFit="1" customWidth="1"/>
    <col min="40" max="40" width="12.42578125" style="103" bestFit="1" customWidth="1"/>
    <col min="41" max="41" width="29.28515625" style="103" bestFit="1" customWidth="1"/>
    <col min="42" max="42" width="3.5703125" style="107" bestFit="1" customWidth="1"/>
    <col min="43" max="43" width="22.7109375" style="107" bestFit="1" customWidth="1"/>
    <col min="44" max="44" width="12" style="107" bestFit="1" customWidth="1"/>
    <col min="45" max="45" width="6.42578125" style="107" bestFit="1" customWidth="1"/>
    <col min="46" max="46" width="8.5703125" style="107" bestFit="1" customWidth="1"/>
    <col min="47" max="47" width="13.140625" style="107" bestFit="1" customWidth="1"/>
    <col min="48" max="48" width="11.5703125" style="107" bestFit="1" customWidth="1"/>
    <col min="49" max="49" width="12" style="107" bestFit="1" customWidth="1"/>
    <col min="50" max="50" width="6.42578125" style="107" bestFit="1" customWidth="1"/>
    <col min="51" max="51" width="8.5703125" style="107" bestFit="1" customWidth="1"/>
    <col min="52" max="52" width="13.140625" style="107" bestFit="1" customWidth="1"/>
    <col min="53" max="53" width="15.28515625" style="107" bestFit="1" customWidth="1"/>
    <col min="54" max="16384" width="9.140625" style="107"/>
  </cols>
  <sheetData>
    <row r="1" spans="1:41" s="29" customFormat="1" ht="18">
      <c r="A1" s="929" t="s">
        <v>2201</v>
      </c>
      <c r="B1" s="929"/>
      <c r="C1" s="929"/>
      <c r="D1" s="929"/>
      <c r="E1" s="929"/>
      <c r="F1" s="929"/>
      <c r="G1" s="929"/>
      <c r="H1" s="929"/>
      <c r="I1" s="929"/>
      <c r="J1" s="929"/>
      <c r="K1" s="929"/>
      <c r="L1" s="929"/>
      <c r="M1" s="929"/>
      <c r="N1" s="929"/>
      <c r="O1" s="929"/>
      <c r="P1" s="929"/>
      <c r="Q1" s="929"/>
      <c r="R1" s="929"/>
      <c r="S1" s="929"/>
      <c r="T1" s="1"/>
      <c r="U1" s="76"/>
      <c r="V1" s="76"/>
      <c r="W1" s="76"/>
      <c r="X1" s="76"/>
      <c r="Y1" s="76"/>
      <c r="Z1" s="76"/>
      <c r="AA1" s="76"/>
      <c r="AB1" s="76"/>
      <c r="AC1" s="76"/>
      <c r="AD1" s="1"/>
      <c r="AE1" s="1"/>
      <c r="AF1" s="1"/>
      <c r="AG1" s="1"/>
      <c r="AH1" s="1"/>
      <c r="AI1" s="1"/>
      <c r="AJ1" s="1"/>
      <c r="AK1" s="1"/>
      <c r="AL1" s="1"/>
      <c r="AM1" s="1"/>
      <c r="AN1" s="1"/>
      <c r="AO1" s="1"/>
    </row>
    <row r="2" spans="1:41" s="77" customFormat="1" ht="15.75">
      <c r="A2" s="930" t="s">
        <v>418</v>
      </c>
      <c r="B2" s="930"/>
      <c r="C2" s="930"/>
      <c r="D2" s="930"/>
      <c r="E2" s="930"/>
      <c r="F2" s="930"/>
      <c r="G2" s="930"/>
      <c r="H2" s="930"/>
      <c r="I2" s="930"/>
      <c r="J2" s="930"/>
      <c r="K2" s="930"/>
      <c r="L2" s="930"/>
      <c r="M2" s="930"/>
      <c r="N2" s="930"/>
      <c r="O2" s="930"/>
      <c r="P2" s="930"/>
      <c r="Q2" s="930"/>
      <c r="R2" s="930"/>
      <c r="S2" s="930"/>
      <c r="T2" s="930"/>
      <c r="U2" s="532"/>
      <c r="V2" s="532"/>
      <c r="W2" s="532"/>
      <c r="X2" s="532"/>
      <c r="Y2" s="532"/>
      <c r="Z2" s="532"/>
      <c r="AA2" s="532"/>
      <c r="AB2" s="532"/>
      <c r="AC2" s="532"/>
      <c r="AD2" s="532"/>
      <c r="AE2" s="75"/>
      <c r="AF2" s="75"/>
      <c r="AG2" s="75"/>
      <c r="AH2" s="75"/>
      <c r="AI2" s="75"/>
      <c r="AJ2" s="75"/>
      <c r="AK2" s="75"/>
      <c r="AL2" s="75"/>
      <c r="AM2" s="75"/>
      <c r="AN2" s="75"/>
      <c r="AO2" s="75"/>
    </row>
    <row r="3" spans="1:41" s="29" customFormat="1" ht="15">
      <c r="A3" s="930" t="s">
        <v>301</v>
      </c>
      <c r="B3" s="930"/>
      <c r="C3" s="930"/>
      <c r="D3" s="930"/>
      <c r="E3" s="930"/>
      <c r="F3" s="930"/>
      <c r="G3" s="930"/>
      <c r="H3" s="930"/>
      <c r="I3" s="930"/>
      <c r="J3" s="9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633"/>
      <c r="B4" s="633"/>
      <c r="C4" s="633"/>
      <c r="D4" s="633"/>
      <c r="E4" s="633"/>
      <c r="F4" s="633"/>
      <c r="G4" s="633"/>
      <c r="H4" s="633"/>
      <c r="I4" s="633"/>
      <c r="J4" s="632"/>
      <c r="K4" s="632"/>
      <c r="L4" s="632"/>
      <c r="M4" s="632"/>
      <c r="N4" s="632"/>
      <c r="O4" s="632"/>
      <c r="P4" s="632"/>
      <c r="Q4" s="632"/>
      <c r="R4" s="632"/>
      <c r="S4" s="632"/>
      <c r="T4" s="632"/>
      <c r="U4" s="1"/>
      <c r="V4" s="1"/>
      <c r="W4" s="1"/>
      <c r="X4" s="1"/>
      <c r="Y4" s="1"/>
      <c r="Z4" s="1"/>
      <c r="AA4" s="1"/>
      <c r="AB4" s="1"/>
      <c r="AC4" s="1"/>
      <c r="AD4" s="1"/>
      <c r="AE4" s="1"/>
      <c r="AF4" s="1"/>
      <c r="AG4" s="1"/>
      <c r="AH4" s="1"/>
      <c r="AI4" s="1"/>
      <c r="AJ4" s="1"/>
      <c r="AK4" s="1"/>
      <c r="AL4" s="1"/>
      <c r="AM4" s="1"/>
      <c r="AN4" s="1"/>
      <c r="AO4" s="1"/>
    </row>
    <row r="5" spans="1:41" s="77" customFormat="1" ht="15">
      <c r="A5" s="930" t="s">
        <v>2200</v>
      </c>
      <c r="B5" s="930"/>
      <c r="C5" s="930"/>
      <c r="D5" s="930"/>
      <c r="E5" s="930"/>
      <c r="F5" s="930"/>
      <c r="G5" s="930"/>
      <c r="H5" s="930"/>
      <c r="I5" s="930"/>
      <c r="J5" s="930"/>
      <c r="K5" s="930" t="s">
        <v>2195</v>
      </c>
      <c r="L5" s="930"/>
      <c r="M5" s="930"/>
      <c r="N5" s="930"/>
      <c r="O5" s="930"/>
      <c r="P5" s="930"/>
      <c r="Q5" s="930"/>
      <c r="R5" s="930"/>
      <c r="S5" s="930"/>
      <c r="T5" s="930"/>
      <c r="U5" s="930" t="s">
        <v>2196</v>
      </c>
      <c r="V5" s="930"/>
      <c r="W5" s="930"/>
      <c r="X5" s="930"/>
      <c r="Y5" s="930"/>
      <c r="Z5" s="930"/>
      <c r="AA5" s="930"/>
      <c r="AB5" s="930"/>
      <c r="AC5" s="930"/>
      <c r="AD5" s="75"/>
      <c r="AE5" s="930" t="s">
        <v>2197</v>
      </c>
      <c r="AF5" s="930"/>
      <c r="AG5" s="930"/>
      <c r="AH5" s="930"/>
      <c r="AI5" s="930"/>
      <c r="AJ5" s="930"/>
      <c r="AK5" s="930"/>
      <c r="AL5" s="930"/>
      <c r="AM5" s="930"/>
      <c r="AN5" s="930"/>
      <c r="AO5" s="930"/>
    </row>
    <row r="6" spans="1:41" s="619" customFormat="1" ht="15.75">
      <c r="A6" s="617"/>
      <c r="B6" s="617"/>
      <c r="C6" s="617"/>
      <c r="D6" s="617"/>
      <c r="E6" s="617"/>
      <c r="F6" s="617"/>
      <c r="G6" s="617"/>
      <c r="H6" s="617"/>
      <c r="I6" s="618"/>
      <c r="K6" s="617"/>
      <c r="L6" s="617"/>
      <c r="M6" s="617"/>
      <c r="N6" s="617"/>
      <c r="O6" s="617"/>
      <c r="P6" s="617"/>
      <c r="Q6" s="617"/>
      <c r="R6" s="617"/>
      <c r="S6" s="618"/>
      <c r="U6" s="617"/>
      <c r="V6" s="617"/>
      <c r="W6" s="617"/>
      <c r="X6" s="617"/>
      <c r="Y6" s="617"/>
      <c r="Z6" s="617"/>
      <c r="AA6" s="617"/>
      <c r="AB6" s="617"/>
      <c r="AC6" s="618"/>
      <c r="AE6" s="617"/>
      <c r="AF6" s="617"/>
      <c r="AG6" s="617"/>
      <c r="AH6" s="617"/>
      <c r="AI6" s="617"/>
      <c r="AJ6" s="617"/>
      <c r="AK6" s="617"/>
      <c r="AL6" s="617"/>
      <c r="AM6" s="617"/>
      <c r="AN6" s="617"/>
      <c r="AO6" s="618"/>
    </row>
    <row r="7" spans="1:41" s="619" customFormat="1" thickBot="1"/>
    <row r="8" spans="1:41" s="82" customFormat="1" thickBot="1">
      <c r="A8" s="1005" t="s">
        <v>424</v>
      </c>
      <c r="B8" s="1006"/>
      <c r="C8" s="1006"/>
      <c r="D8" s="1006"/>
      <c r="E8" s="1006"/>
      <c r="F8" s="1006"/>
      <c r="G8" s="1006"/>
      <c r="H8" s="1007"/>
      <c r="J8" s="80"/>
      <c r="K8" s="1005" t="s">
        <v>425</v>
      </c>
      <c r="L8" s="1006"/>
      <c r="M8" s="1006"/>
      <c r="N8" s="1006"/>
      <c r="O8" s="1006"/>
      <c r="P8" s="1006"/>
      <c r="Q8" s="1006"/>
      <c r="R8" s="1007"/>
      <c r="S8" s="80"/>
      <c r="T8" s="80"/>
      <c r="U8" s="1005" t="s">
        <v>426</v>
      </c>
      <c r="V8" s="1006"/>
      <c r="W8" s="1006"/>
      <c r="X8" s="1006"/>
      <c r="Y8" s="1006"/>
      <c r="Z8" s="1006"/>
      <c r="AA8" s="1006"/>
      <c r="AB8" s="1007"/>
      <c r="AC8" s="80"/>
      <c r="AD8" s="80"/>
      <c r="AE8" s="1005" t="s">
        <v>427</v>
      </c>
      <c r="AF8" s="1006"/>
      <c r="AG8" s="1006"/>
      <c r="AH8" s="1006"/>
      <c r="AI8" s="1006"/>
      <c r="AJ8" s="1006"/>
      <c r="AK8" s="1006"/>
      <c r="AL8" s="1006"/>
      <c r="AM8" s="1006"/>
      <c r="AN8" s="1007"/>
      <c r="AO8" s="80"/>
    </row>
    <row r="9" spans="1:41" s="82" customFormat="1" ht="31.5">
      <c r="A9" s="972" t="s">
        <v>428</v>
      </c>
      <c r="B9" s="973"/>
      <c r="C9" s="973"/>
      <c r="D9" s="974"/>
      <c r="E9" s="975" t="s">
        <v>429</v>
      </c>
      <c r="F9" s="976"/>
      <c r="G9" s="973"/>
      <c r="H9" s="977"/>
      <c r="I9" s="83" t="s">
        <v>2218</v>
      </c>
      <c r="J9" s="80"/>
      <c r="K9" s="978" t="s">
        <v>428</v>
      </c>
      <c r="L9" s="958"/>
      <c r="M9" s="958"/>
      <c r="N9" s="979"/>
      <c r="O9" s="956" t="s">
        <v>429</v>
      </c>
      <c r="P9" s="957"/>
      <c r="Q9" s="958"/>
      <c r="R9" s="959"/>
      <c r="S9" s="83" t="s">
        <v>2218</v>
      </c>
      <c r="T9" s="80"/>
      <c r="U9" s="978" t="s">
        <v>428</v>
      </c>
      <c r="V9" s="958"/>
      <c r="W9" s="958"/>
      <c r="X9" s="979"/>
      <c r="Y9" s="956" t="s">
        <v>429</v>
      </c>
      <c r="Z9" s="957"/>
      <c r="AA9" s="958"/>
      <c r="AB9" s="959"/>
      <c r="AC9" s="83" t="s">
        <v>2220</v>
      </c>
      <c r="AD9" s="80"/>
      <c r="AE9" s="978" t="s">
        <v>428</v>
      </c>
      <c r="AF9" s="958"/>
      <c r="AG9" s="958"/>
      <c r="AH9" s="979"/>
      <c r="AI9" s="979"/>
      <c r="AJ9" s="956" t="s">
        <v>432</v>
      </c>
      <c r="AK9" s="957"/>
      <c r="AL9" s="958"/>
      <c r="AM9" s="958"/>
      <c r="AN9" s="959"/>
      <c r="AO9" s="83" t="s">
        <v>2218</v>
      </c>
    </row>
    <row r="10" spans="1:41" s="82" customFormat="1" ht="63.75" thickBot="1">
      <c r="A10" s="84" t="s">
        <v>433</v>
      </c>
      <c r="B10" s="85" t="s">
        <v>304</v>
      </c>
      <c r="C10" s="85" t="s">
        <v>434</v>
      </c>
      <c r="D10" s="85" t="s">
        <v>435</v>
      </c>
      <c r="E10" s="86" t="s">
        <v>436</v>
      </c>
      <c r="F10" s="85" t="s">
        <v>304</v>
      </c>
      <c r="G10" s="85" t="s">
        <v>434</v>
      </c>
      <c r="H10" s="87" t="s">
        <v>437</v>
      </c>
      <c r="I10" s="88" t="s">
        <v>2036</v>
      </c>
      <c r="J10" s="80"/>
      <c r="K10" s="639" t="s">
        <v>433</v>
      </c>
      <c r="L10" s="90" t="s">
        <v>304</v>
      </c>
      <c r="M10" s="90" t="s">
        <v>434</v>
      </c>
      <c r="N10" s="90" t="s">
        <v>435</v>
      </c>
      <c r="O10" s="91" t="s">
        <v>436</v>
      </c>
      <c r="P10" s="90" t="s">
        <v>304</v>
      </c>
      <c r="Q10" s="90" t="s">
        <v>434</v>
      </c>
      <c r="R10" s="92" t="s">
        <v>437</v>
      </c>
      <c r="S10" s="88" t="s">
        <v>2036</v>
      </c>
      <c r="T10" s="80"/>
      <c r="U10" s="179" t="s">
        <v>436</v>
      </c>
      <c r="V10" s="136" t="s">
        <v>304</v>
      </c>
      <c r="W10" s="136" t="s">
        <v>440</v>
      </c>
      <c r="X10" s="167" t="s">
        <v>437</v>
      </c>
      <c r="Y10" s="180" t="s">
        <v>436</v>
      </c>
      <c r="Z10" s="136" t="s">
        <v>304</v>
      </c>
      <c r="AA10" s="136" t="s">
        <v>440</v>
      </c>
      <c r="AB10" s="192" t="s">
        <v>437</v>
      </c>
      <c r="AC10" s="88" t="s">
        <v>2036</v>
      </c>
      <c r="AD10" s="80"/>
      <c r="AE10" s="231" t="s">
        <v>441</v>
      </c>
      <c r="AF10" s="136" t="s">
        <v>442</v>
      </c>
      <c r="AG10" s="136" t="s">
        <v>304</v>
      </c>
      <c r="AH10" s="167" t="s">
        <v>341</v>
      </c>
      <c r="AI10" s="136" t="s">
        <v>443</v>
      </c>
      <c r="AJ10" s="135" t="s">
        <v>444</v>
      </c>
      <c r="AK10" s="136" t="s">
        <v>442</v>
      </c>
      <c r="AL10" s="136" t="s">
        <v>304</v>
      </c>
      <c r="AM10" s="136" t="s">
        <v>341</v>
      </c>
      <c r="AN10" s="137" t="s">
        <v>446</v>
      </c>
      <c r="AO10" s="88" t="s">
        <v>2036</v>
      </c>
    </row>
    <row r="11" spans="1:41" s="82" customFormat="1" ht="15.75">
      <c r="A11" s="1022" t="s">
        <v>533</v>
      </c>
      <c r="B11" s="1014"/>
      <c r="C11" s="1014"/>
      <c r="D11" s="1023"/>
      <c r="E11" s="642"/>
      <c r="F11" s="640"/>
      <c r="G11" s="640"/>
      <c r="H11" s="643"/>
      <c r="I11" s="1119"/>
      <c r="J11" s="80"/>
      <c r="K11" s="1022" t="s">
        <v>533</v>
      </c>
      <c r="L11" s="1014"/>
      <c r="M11" s="1014"/>
      <c r="N11" s="1023"/>
      <c r="O11" s="642"/>
      <c r="P11" s="640"/>
      <c r="Q11" s="640"/>
      <c r="R11" s="643"/>
      <c r="S11" s="1119"/>
      <c r="T11" s="80"/>
      <c r="U11" s="1022" t="s">
        <v>533</v>
      </c>
      <c r="V11" s="1014"/>
      <c r="W11" s="1014"/>
      <c r="X11" s="1023"/>
      <c r="Y11" s="642"/>
      <c r="Z11" s="640"/>
      <c r="AA11" s="640"/>
      <c r="AB11" s="643"/>
      <c r="AC11" s="1119"/>
      <c r="AD11" s="80"/>
      <c r="AE11" s="1123" t="s">
        <v>533</v>
      </c>
      <c r="AF11" s="1124"/>
      <c r="AG11" s="1124"/>
      <c r="AH11" s="1124"/>
      <c r="AI11" s="1125"/>
      <c r="AJ11" s="534"/>
      <c r="AK11" s="653"/>
      <c r="AL11" s="653"/>
      <c r="AM11" s="653"/>
      <c r="AN11" s="535"/>
      <c r="AO11" s="998"/>
    </row>
    <row r="12" spans="1:41" ht="17.25" thickBot="1">
      <c r="A12" s="634"/>
      <c r="B12" s="635"/>
      <c r="C12" s="635"/>
      <c r="D12" s="635"/>
      <c r="E12" s="637">
        <v>1</v>
      </c>
      <c r="F12" s="664" t="s">
        <v>2202</v>
      </c>
      <c r="G12" s="635">
        <v>3</v>
      </c>
      <c r="H12" s="638">
        <v>1</v>
      </c>
      <c r="I12" s="1010"/>
      <c r="K12" s="634"/>
      <c r="L12" s="635"/>
      <c r="M12" s="635"/>
      <c r="N12" s="635"/>
      <c r="O12" s="637">
        <v>1</v>
      </c>
      <c r="P12" s="664" t="s">
        <v>2202</v>
      </c>
      <c r="Q12" s="635">
        <v>3</v>
      </c>
      <c r="R12" s="638">
        <v>1</v>
      </c>
      <c r="S12" s="1010"/>
      <c r="U12" s="634"/>
      <c r="V12" s="635"/>
      <c r="W12" s="635"/>
      <c r="X12" s="635"/>
      <c r="Y12" s="637">
        <v>1</v>
      </c>
      <c r="Z12" s="664" t="s">
        <v>2202</v>
      </c>
      <c r="AA12" s="635">
        <v>3</v>
      </c>
      <c r="AB12" s="638">
        <v>1</v>
      </c>
      <c r="AC12" s="1010"/>
      <c r="AE12" s="130"/>
      <c r="AF12" s="635"/>
      <c r="AG12" s="644"/>
      <c r="AH12" s="635"/>
      <c r="AI12" s="636"/>
      <c r="AJ12" s="693" t="s">
        <v>2219</v>
      </c>
      <c r="AK12" s="635">
        <v>1</v>
      </c>
      <c r="AL12" s="664" t="s">
        <v>2202</v>
      </c>
      <c r="AM12" s="635">
        <v>3</v>
      </c>
      <c r="AN12" s="638">
        <v>0</v>
      </c>
      <c r="AO12" s="961"/>
    </row>
    <row r="13" spans="1:41" s="619" customFormat="1" ht="15.75">
      <c r="A13" s="617"/>
      <c r="B13" s="617"/>
      <c r="C13" s="617"/>
      <c r="D13" s="617"/>
      <c r="E13" s="617"/>
      <c r="F13" s="617"/>
      <c r="G13" s="617"/>
      <c r="H13" s="617"/>
      <c r="I13" s="618"/>
      <c r="K13" s="617"/>
      <c r="L13" s="617"/>
      <c r="M13" s="617"/>
      <c r="N13" s="617"/>
      <c r="O13" s="617"/>
      <c r="P13" s="617"/>
      <c r="Q13" s="617"/>
      <c r="R13" s="617"/>
      <c r="S13" s="618"/>
      <c r="U13" s="617"/>
      <c r="V13" s="617"/>
      <c r="W13" s="617"/>
      <c r="X13" s="617"/>
      <c r="Y13" s="617"/>
      <c r="Z13" s="617"/>
      <c r="AA13" s="617"/>
      <c r="AB13" s="617"/>
      <c r="AC13" s="618"/>
      <c r="AE13" s="617"/>
      <c r="AF13" s="617"/>
      <c r="AG13" s="617"/>
      <c r="AH13" s="617"/>
      <c r="AI13" s="617"/>
      <c r="AJ13" s="617"/>
      <c r="AK13" s="617"/>
      <c r="AL13" s="617"/>
      <c r="AM13" s="617"/>
      <c r="AN13" s="617"/>
      <c r="AO13" s="618"/>
    </row>
    <row r="14" spans="1:41" s="619" customFormat="1" thickBot="1"/>
    <row r="15" spans="1:41" s="82" customFormat="1" thickBot="1">
      <c r="A15" s="1005" t="s">
        <v>449</v>
      </c>
      <c r="B15" s="1006"/>
      <c r="C15" s="1006"/>
      <c r="D15" s="1006"/>
      <c r="E15" s="1006"/>
      <c r="F15" s="1006"/>
      <c r="G15" s="1006"/>
      <c r="H15" s="1007"/>
      <c r="J15" s="80"/>
      <c r="K15" s="1005" t="s">
        <v>450</v>
      </c>
      <c r="L15" s="1006"/>
      <c r="M15" s="1006"/>
      <c r="N15" s="1006"/>
      <c r="O15" s="1006"/>
      <c r="P15" s="1006"/>
      <c r="Q15" s="1006"/>
      <c r="R15" s="1007"/>
      <c r="S15" s="80"/>
      <c r="T15" s="80"/>
      <c r="U15" s="1005" t="s">
        <v>2198</v>
      </c>
      <c r="V15" s="1006"/>
      <c r="W15" s="1006"/>
      <c r="X15" s="1006"/>
      <c r="Y15" s="1006"/>
      <c r="Z15" s="1006"/>
      <c r="AA15" s="1006"/>
      <c r="AB15" s="1007"/>
      <c r="AC15" s="80"/>
      <c r="AD15" s="80"/>
      <c r="AE15" s="1005" t="s">
        <v>913</v>
      </c>
      <c r="AF15" s="1006"/>
      <c r="AG15" s="1006"/>
      <c r="AH15" s="1006"/>
      <c r="AI15" s="1006"/>
      <c r="AJ15" s="1006"/>
      <c r="AK15" s="1006"/>
      <c r="AL15" s="1006"/>
      <c r="AM15" s="1006"/>
      <c r="AN15" s="1007"/>
      <c r="AO15" s="80"/>
    </row>
    <row r="16" spans="1:41" s="82" customFormat="1" ht="31.5">
      <c r="A16" s="972" t="s">
        <v>428</v>
      </c>
      <c r="B16" s="973"/>
      <c r="C16" s="973"/>
      <c r="D16" s="974"/>
      <c r="E16" s="975" t="s">
        <v>429</v>
      </c>
      <c r="F16" s="976"/>
      <c r="G16" s="973"/>
      <c r="H16" s="977"/>
      <c r="I16" s="83" t="s">
        <v>2222</v>
      </c>
      <c r="J16" s="80"/>
      <c r="K16" s="978" t="s">
        <v>428</v>
      </c>
      <c r="L16" s="958"/>
      <c r="M16" s="958"/>
      <c r="N16" s="979"/>
      <c r="O16" s="956" t="s">
        <v>429</v>
      </c>
      <c r="P16" s="957"/>
      <c r="Q16" s="958"/>
      <c r="R16" s="959"/>
      <c r="S16" s="83" t="s">
        <v>2222</v>
      </c>
      <c r="T16" s="80"/>
      <c r="U16" s="978" t="s">
        <v>428</v>
      </c>
      <c r="V16" s="958"/>
      <c r="W16" s="958"/>
      <c r="X16" s="979"/>
      <c r="Y16" s="956" t="s">
        <v>429</v>
      </c>
      <c r="Z16" s="957"/>
      <c r="AA16" s="958"/>
      <c r="AB16" s="959"/>
      <c r="AC16" s="83" t="s">
        <v>2222</v>
      </c>
      <c r="AD16" s="80"/>
      <c r="AE16" s="978" t="s">
        <v>428</v>
      </c>
      <c r="AF16" s="958"/>
      <c r="AG16" s="958"/>
      <c r="AH16" s="979"/>
      <c r="AI16" s="979"/>
      <c r="AJ16" s="956" t="s">
        <v>432</v>
      </c>
      <c r="AK16" s="957"/>
      <c r="AL16" s="958"/>
      <c r="AM16" s="958"/>
      <c r="AN16" s="959"/>
      <c r="AO16" s="83" t="s">
        <v>2221</v>
      </c>
    </row>
    <row r="17" spans="1:41" s="82" customFormat="1" ht="63.75" thickBot="1">
      <c r="A17" s="84" t="s">
        <v>433</v>
      </c>
      <c r="B17" s="85" t="s">
        <v>304</v>
      </c>
      <c r="C17" s="85" t="s">
        <v>434</v>
      </c>
      <c r="D17" s="85" t="s">
        <v>435</v>
      </c>
      <c r="E17" s="86" t="s">
        <v>436</v>
      </c>
      <c r="F17" s="85" t="s">
        <v>304</v>
      </c>
      <c r="G17" s="85" t="s">
        <v>434</v>
      </c>
      <c r="H17" s="87" t="s">
        <v>437</v>
      </c>
      <c r="I17" s="758" t="s">
        <v>2036</v>
      </c>
      <c r="J17" s="80"/>
      <c r="K17" s="639" t="s">
        <v>433</v>
      </c>
      <c r="L17" s="90" t="s">
        <v>304</v>
      </c>
      <c r="M17" s="90" t="s">
        <v>434</v>
      </c>
      <c r="N17" s="90" t="s">
        <v>435</v>
      </c>
      <c r="O17" s="91" t="s">
        <v>436</v>
      </c>
      <c r="P17" s="90" t="s">
        <v>304</v>
      </c>
      <c r="Q17" s="90" t="s">
        <v>434</v>
      </c>
      <c r="R17" s="92" t="s">
        <v>437</v>
      </c>
      <c r="S17" s="93" t="s">
        <v>2190</v>
      </c>
      <c r="T17" s="80"/>
      <c r="U17" s="179" t="s">
        <v>436</v>
      </c>
      <c r="V17" s="136" t="s">
        <v>304</v>
      </c>
      <c r="W17" s="136" t="s">
        <v>440</v>
      </c>
      <c r="X17" s="167" t="s">
        <v>437</v>
      </c>
      <c r="Y17" s="180" t="s">
        <v>436</v>
      </c>
      <c r="Z17" s="136" t="s">
        <v>304</v>
      </c>
      <c r="AA17" s="136" t="s">
        <v>440</v>
      </c>
      <c r="AB17" s="192" t="s">
        <v>437</v>
      </c>
      <c r="AC17" s="758" t="s">
        <v>2036</v>
      </c>
      <c r="AD17" s="80"/>
      <c r="AE17" s="231" t="s">
        <v>441</v>
      </c>
      <c r="AF17" s="136" t="s">
        <v>442</v>
      </c>
      <c r="AG17" s="136" t="s">
        <v>304</v>
      </c>
      <c r="AH17" s="167" t="s">
        <v>341</v>
      </c>
      <c r="AI17" s="136" t="s">
        <v>443</v>
      </c>
      <c r="AJ17" s="135" t="s">
        <v>444</v>
      </c>
      <c r="AK17" s="136" t="s">
        <v>442</v>
      </c>
      <c r="AL17" s="136" t="s">
        <v>304</v>
      </c>
      <c r="AM17" s="136" t="s">
        <v>341</v>
      </c>
      <c r="AN17" s="137" t="s">
        <v>446</v>
      </c>
      <c r="AO17" s="758" t="s">
        <v>2036</v>
      </c>
    </row>
    <row r="18" spans="1:41" s="82" customFormat="1" ht="15.75">
      <c r="A18" s="1120" t="s">
        <v>533</v>
      </c>
      <c r="B18" s="1121"/>
      <c r="C18" s="1121"/>
      <c r="D18" s="1122"/>
      <c r="E18" s="534"/>
      <c r="F18" s="653"/>
      <c r="G18" s="653"/>
      <c r="H18" s="535"/>
      <c r="I18" s="1119"/>
      <c r="J18" s="80"/>
      <c r="K18" s="1120" t="s">
        <v>533</v>
      </c>
      <c r="L18" s="1121"/>
      <c r="M18" s="1121"/>
      <c r="N18" s="1122"/>
      <c r="O18" s="534"/>
      <c r="P18" s="653"/>
      <c r="Q18" s="653"/>
      <c r="R18" s="535"/>
      <c r="S18" s="1119"/>
      <c r="T18" s="80"/>
      <c r="U18" s="1120" t="s">
        <v>533</v>
      </c>
      <c r="V18" s="1121"/>
      <c r="W18" s="1121"/>
      <c r="X18" s="1122"/>
      <c r="Y18" s="534"/>
      <c r="Z18" s="653"/>
      <c r="AA18" s="653"/>
      <c r="AB18" s="535"/>
      <c r="AC18" s="1119"/>
      <c r="AD18" s="80"/>
      <c r="AE18" s="1123" t="s">
        <v>533</v>
      </c>
      <c r="AF18" s="1124"/>
      <c r="AG18" s="1124"/>
      <c r="AH18" s="1124"/>
      <c r="AI18" s="1125"/>
      <c r="AJ18" s="539"/>
      <c r="AK18" s="540"/>
      <c r="AL18" s="540"/>
      <c r="AM18" s="540"/>
      <c r="AN18" s="541"/>
      <c r="AO18" s="998"/>
    </row>
    <row r="19" spans="1:41" ht="17.25" thickBot="1">
      <c r="A19" s="634"/>
      <c r="B19" s="635"/>
      <c r="C19" s="635"/>
      <c r="D19" s="635"/>
      <c r="E19" s="995" t="s">
        <v>533</v>
      </c>
      <c r="F19" s="996"/>
      <c r="G19" s="996"/>
      <c r="H19" s="997"/>
      <c r="I19" s="1010"/>
      <c r="K19" s="634"/>
      <c r="L19" s="635"/>
      <c r="M19" s="635"/>
      <c r="N19" s="635"/>
      <c r="O19" s="995" t="s">
        <v>533</v>
      </c>
      <c r="P19" s="996"/>
      <c r="Q19" s="996"/>
      <c r="R19" s="997"/>
      <c r="S19" s="1010"/>
      <c r="U19" s="634"/>
      <c r="V19" s="635"/>
      <c r="W19" s="635"/>
      <c r="X19" s="635"/>
      <c r="Y19" s="995" t="s">
        <v>533</v>
      </c>
      <c r="Z19" s="996"/>
      <c r="AA19" s="996"/>
      <c r="AB19" s="997"/>
      <c r="AC19" s="1010"/>
      <c r="AE19" s="130"/>
      <c r="AF19" s="635"/>
      <c r="AG19" s="644"/>
      <c r="AH19" s="635"/>
      <c r="AI19" s="636"/>
      <c r="AJ19" s="995" t="s">
        <v>533</v>
      </c>
      <c r="AK19" s="996"/>
      <c r="AL19" s="996"/>
      <c r="AM19" s="996"/>
      <c r="AN19" s="997"/>
      <c r="AO19" s="961"/>
    </row>
  </sheetData>
  <sheetProtection password="B2DF" sheet="1" objects="1" scenarios="1"/>
  <protectedRanges>
    <protectedRange sqref="I1:I1048576 S1:S1048576 AC1:AC1048576 AO1:AO1048576" name="Range1"/>
  </protectedRanges>
  <mergeCells count="51">
    <mergeCell ref="AO18:AO19"/>
    <mergeCell ref="E19:H19"/>
    <mergeCell ref="O19:R19"/>
    <mergeCell ref="Y19:AB19"/>
    <mergeCell ref="AJ19:AN19"/>
    <mergeCell ref="Y16:AB16"/>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AO11:AO12"/>
    <mergeCell ref="A15:H15"/>
    <mergeCell ref="K15:R15"/>
    <mergeCell ref="U15:AB15"/>
    <mergeCell ref="AE15:AN15"/>
    <mergeCell ref="Y9:AB9"/>
    <mergeCell ref="AE9:AI9"/>
    <mergeCell ref="AJ9:AN9"/>
    <mergeCell ref="A11:D11"/>
    <mergeCell ref="I11:I12"/>
    <mergeCell ref="K11:N11"/>
    <mergeCell ref="S11:S12"/>
    <mergeCell ref="U11:X11"/>
    <mergeCell ref="AC11:AC12"/>
    <mergeCell ref="AE11:AI11"/>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1"/>
  <sheetViews>
    <sheetView zoomScale="85" zoomScaleNormal="85" workbookViewId="0">
      <selection activeCell="C33" sqref="C33"/>
    </sheetView>
  </sheetViews>
  <sheetFormatPr defaultColWidth="39.85546875" defaultRowHeight="15"/>
  <cols>
    <col min="1" max="1" width="39.85546875" style="1"/>
    <col min="2" max="2" width="39.85546875" style="29"/>
    <col min="3" max="3" width="47.85546875" style="1" customWidth="1"/>
    <col min="4" max="4" width="39.85546875" style="1"/>
    <col min="5" max="5" width="46.5703125" style="1" bestFit="1" customWidth="1"/>
    <col min="6" max="6" width="39.85546875" style="1"/>
    <col min="7" max="7" width="46.5703125" style="1" bestFit="1" customWidth="1"/>
    <col min="8" max="8" width="39.85546875" style="1"/>
    <col min="9" max="9" width="46.5703125" style="1" bestFit="1" customWidth="1"/>
    <col min="10" max="10" width="39.85546875" style="1"/>
    <col min="11" max="11" width="46.5703125" style="1" bestFit="1" customWidth="1"/>
    <col min="12" max="12" width="39.85546875" style="1"/>
    <col min="13" max="13" width="46.5703125" style="1" bestFit="1" customWidth="1"/>
    <col min="14" max="14" width="39.85546875" style="1"/>
    <col min="15" max="15" width="46.5703125" style="1" bestFit="1" customWidth="1"/>
    <col min="16" max="16" width="39.85546875" style="1"/>
    <col min="17" max="17" width="46.5703125" style="1" bestFit="1" customWidth="1"/>
    <col min="18" max="18" width="39.85546875" style="1"/>
    <col min="19" max="19" width="46.5703125" style="1" bestFit="1" customWidth="1"/>
    <col min="20" max="20" width="39.85546875" style="1"/>
    <col min="21" max="21" width="46.5703125" style="2" bestFit="1" customWidth="1"/>
    <col min="22" max="22" width="39.85546875" style="2"/>
    <col min="23" max="23" width="46.5703125" style="2" bestFit="1" customWidth="1"/>
    <col min="24" max="24" width="39.85546875" style="2"/>
    <col min="25" max="25" width="46.5703125" style="2" bestFit="1" customWidth="1"/>
    <col min="26" max="16384" width="39.85546875" style="2"/>
  </cols>
  <sheetData>
    <row r="1" spans="1:26" ht="18">
      <c r="A1" s="929" t="s">
        <v>0</v>
      </c>
      <c r="B1" s="929"/>
      <c r="C1" s="929"/>
      <c r="D1" s="929"/>
      <c r="E1" s="929"/>
      <c r="F1" s="929"/>
      <c r="G1" s="929"/>
      <c r="H1" s="929"/>
      <c r="I1" s="929"/>
      <c r="J1" s="929"/>
      <c r="K1" s="929"/>
      <c r="O1" s="2"/>
      <c r="P1" s="2"/>
      <c r="Q1" s="2"/>
      <c r="R1" s="2"/>
      <c r="S1" s="2"/>
      <c r="T1" s="2"/>
    </row>
    <row r="2" spans="1:26" ht="15.75">
      <c r="A2" s="930" t="s">
        <v>1</v>
      </c>
      <c r="B2" s="930"/>
      <c r="C2" s="930"/>
      <c r="D2" s="930"/>
      <c r="E2" s="930"/>
      <c r="F2" s="930"/>
      <c r="G2" s="930"/>
      <c r="H2" s="930"/>
      <c r="I2" s="930"/>
      <c r="J2" s="930"/>
      <c r="K2" s="930"/>
      <c r="L2" s="930"/>
      <c r="M2" s="930"/>
      <c r="N2" s="930"/>
      <c r="O2" s="2"/>
      <c r="P2" s="2"/>
      <c r="Q2" s="2"/>
      <c r="R2" s="2"/>
      <c r="S2" s="2"/>
      <c r="T2" s="2"/>
    </row>
    <row r="3" spans="1:26">
      <c r="A3" s="3"/>
      <c r="B3" s="4"/>
      <c r="C3" s="3"/>
      <c r="D3" s="3"/>
      <c r="E3" s="3"/>
      <c r="F3" s="3"/>
      <c r="G3" s="3"/>
      <c r="H3" s="3"/>
      <c r="I3" s="3"/>
      <c r="J3" s="3"/>
      <c r="K3" s="3"/>
      <c r="L3" s="3"/>
      <c r="M3" s="3"/>
      <c r="N3" s="3"/>
      <c r="O3" s="3"/>
      <c r="P3" s="3"/>
      <c r="Q3" s="3"/>
      <c r="R3" s="3"/>
      <c r="S3" s="3"/>
      <c r="T3" s="3"/>
    </row>
    <row r="4" spans="1:26" ht="18">
      <c r="A4" s="927" t="s">
        <v>2</v>
      </c>
      <c r="B4" s="927"/>
      <c r="C4" s="927"/>
      <c r="D4" s="3"/>
      <c r="E4" s="3"/>
      <c r="F4" s="3"/>
      <c r="G4" s="3"/>
      <c r="H4" s="3"/>
      <c r="I4" s="3"/>
      <c r="J4" s="3"/>
      <c r="K4" s="3"/>
      <c r="L4" s="3"/>
      <c r="M4" s="3"/>
      <c r="N4" s="3"/>
      <c r="O4" s="3"/>
      <c r="P4" s="3"/>
      <c r="Q4" s="3"/>
      <c r="R4" s="3"/>
      <c r="S4" s="3"/>
      <c r="T4" s="3"/>
    </row>
    <row r="5" spans="1:26">
      <c r="A5" s="916" t="s">
        <v>3</v>
      </c>
      <c r="B5" s="916"/>
      <c r="C5" s="3"/>
      <c r="D5" s="3"/>
      <c r="E5" s="3"/>
      <c r="F5" s="3"/>
      <c r="G5" s="3"/>
      <c r="H5" s="3"/>
      <c r="I5" s="3"/>
      <c r="J5" s="3"/>
      <c r="K5" s="3"/>
      <c r="L5" s="3"/>
      <c r="M5" s="3"/>
      <c r="N5" s="3"/>
      <c r="O5" s="3"/>
      <c r="P5" s="3"/>
      <c r="Q5" s="3"/>
      <c r="R5" s="3"/>
      <c r="S5" s="3"/>
      <c r="T5" s="3"/>
    </row>
    <row r="6" spans="1:26">
      <c r="A6" s="910" t="s">
        <v>4</v>
      </c>
      <c r="B6" s="917" t="s">
        <v>5</v>
      </c>
      <c r="C6" s="919" t="s">
        <v>6</v>
      </c>
      <c r="D6" s="920"/>
      <c r="E6" s="919" t="s">
        <v>7</v>
      </c>
      <c r="F6" s="920"/>
      <c r="G6" s="919" t="s">
        <v>8</v>
      </c>
      <c r="H6" s="928"/>
      <c r="I6" s="919" t="s">
        <v>9</v>
      </c>
      <c r="J6" s="928"/>
      <c r="K6" s="919" t="s">
        <v>10</v>
      </c>
      <c r="L6" s="928"/>
      <c r="M6" s="919" t="s">
        <v>11</v>
      </c>
      <c r="N6" s="928"/>
      <c r="O6" s="919" t="s">
        <v>12</v>
      </c>
      <c r="P6" s="928"/>
      <c r="Q6" s="919" t="s">
        <v>13</v>
      </c>
      <c r="R6" s="928"/>
      <c r="S6" s="910" t="s">
        <v>14</v>
      </c>
      <c r="T6" s="910"/>
      <c r="U6" s="910" t="s">
        <v>15</v>
      </c>
      <c r="V6" s="910"/>
      <c r="W6" s="910" t="s">
        <v>16</v>
      </c>
      <c r="X6" s="910"/>
      <c r="Y6" s="910" t="s">
        <v>17</v>
      </c>
      <c r="Z6" s="910"/>
    </row>
    <row r="7" spans="1:26" ht="42.75">
      <c r="A7" s="910"/>
      <c r="B7" s="918"/>
      <c r="C7" s="5" t="s">
        <v>18</v>
      </c>
      <c r="D7" s="544" t="s">
        <v>2038</v>
      </c>
      <c r="E7" s="5" t="s">
        <v>18</v>
      </c>
      <c r="F7" s="544" t="s">
        <v>2038</v>
      </c>
      <c r="G7" s="5" t="s">
        <v>18</v>
      </c>
      <c r="H7" s="544" t="s">
        <v>2038</v>
      </c>
      <c r="I7" s="5" t="s">
        <v>18</v>
      </c>
      <c r="J7" s="544" t="s">
        <v>2038</v>
      </c>
      <c r="K7" s="5" t="s">
        <v>18</v>
      </c>
      <c r="L7" s="544" t="s">
        <v>2038</v>
      </c>
      <c r="M7" s="5" t="s">
        <v>18</v>
      </c>
      <c r="N7" s="544" t="s">
        <v>2038</v>
      </c>
      <c r="O7" s="5" t="s">
        <v>18</v>
      </c>
      <c r="P7" s="544" t="s">
        <v>2038</v>
      </c>
      <c r="Q7" s="5" t="s">
        <v>18</v>
      </c>
      <c r="R7" s="544" t="s">
        <v>2038</v>
      </c>
      <c r="S7" s="5" t="s">
        <v>18</v>
      </c>
      <c r="T7" s="544" t="s">
        <v>2038</v>
      </c>
      <c r="U7" s="7" t="s">
        <v>18</v>
      </c>
      <c r="V7" s="544" t="s">
        <v>2038</v>
      </c>
      <c r="W7" s="7" t="s">
        <v>18</v>
      </c>
      <c r="X7" s="544" t="s">
        <v>2038</v>
      </c>
      <c r="Y7" s="7" t="s">
        <v>18</v>
      </c>
      <c r="Z7" s="544" t="s">
        <v>2038</v>
      </c>
    </row>
    <row r="8" spans="1:26" s="12" customFormat="1">
      <c r="A8" s="8">
        <v>303</v>
      </c>
      <c r="B8" s="9" t="s">
        <v>19</v>
      </c>
      <c r="C8" s="9">
        <v>54792098</v>
      </c>
      <c r="D8" s="924"/>
      <c r="E8" s="10">
        <v>132085</v>
      </c>
      <c r="F8" s="924"/>
      <c r="G8" s="10">
        <v>463857</v>
      </c>
      <c r="H8" s="924"/>
      <c r="I8" s="10">
        <v>3672082</v>
      </c>
      <c r="J8" s="924"/>
      <c r="K8" s="11">
        <v>6754210</v>
      </c>
      <c r="L8" s="924"/>
      <c r="M8" s="11">
        <v>12193698</v>
      </c>
      <c r="N8" s="924"/>
      <c r="O8" s="10">
        <v>14225320</v>
      </c>
      <c r="P8" s="924"/>
      <c r="Q8" s="10">
        <v>4262943</v>
      </c>
      <c r="R8" s="924"/>
      <c r="S8" s="10">
        <v>462763</v>
      </c>
      <c r="T8" s="924"/>
      <c r="U8" s="10">
        <v>399318</v>
      </c>
      <c r="V8" s="924"/>
      <c r="W8" s="10">
        <v>21368738</v>
      </c>
      <c r="X8" s="924"/>
      <c r="Y8" s="10">
        <v>4294840226</v>
      </c>
      <c r="Z8" s="924"/>
    </row>
    <row r="9" spans="1:26">
      <c r="A9" s="5">
        <v>303</v>
      </c>
      <c r="B9" s="13" t="s">
        <v>20</v>
      </c>
      <c r="C9" s="14" t="s">
        <v>21</v>
      </c>
      <c r="D9" s="925"/>
      <c r="E9" s="14" t="s">
        <v>22</v>
      </c>
      <c r="F9" s="925"/>
      <c r="G9" s="14" t="s">
        <v>23</v>
      </c>
      <c r="H9" s="925"/>
      <c r="I9" s="14" t="s">
        <v>24</v>
      </c>
      <c r="J9" s="925"/>
      <c r="K9" s="15" t="s">
        <v>25</v>
      </c>
      <c r="L9" s="925"/>
      <c r="M9" s="15" t="s">
        <v>26</v>
      </c>
      <c r="N9" s="925"/>
      <c r="O9" s="14" t="s">
        <v>27</v>
      </c>
      <c r="P9" s="925"/>
      <c r="Q9" s="14" t="s">
        <v>28</v>
      </c>
      <c r="R9" s="925"/>
      <c r="S9" s="14" t="s">
        <v>29</v>
      </c>
      <c r="T9" s="925"/>
      <c r="U9" s="14" t="s">
        <v>30</v>
      </c>
      <c r="V9" s="925"/>
      <c r="W9" s="14" t="s">
        <v>31</v>
      </c>
      <c r="X9" s="925"/>
      <c r="Y9" s="14" t="s">
        <v>32</v>
      </c>
      <c r="Z9" s="925"/>
    </row>
    <row r="10" spans="1:26">
      <c r="A10" s="5">
        <v>303</v>
      </c>
      <c r="B10" s="13" t="s">
        <v>33</v>
      </c>
      <c r="C10" s="13">
        <v>3</v>
      </c>
      <c r="D10" s="925"/>
      <c r="E10" s="14">
        <v>3</v>
      </c>
      <c r="F10" s="925"/>
      <c r="G10" s="14">
        <v>3</v>
      </c>
      <c r="H10" s="925"/>
      <c r="I10" s="14">
        <v>3</v>
      </c>
      <c r="J10" s="925"/>
      <c r="K10" s="15">
        <v>1</v>
      </c>
      <c r="L10" s="925"/>
      <c r="M10" s="15">
        <v>1</v>
      </c>
      <c r="N10" s="925"/>
      <c r="O10" s="14">
        <v>11</v>
      </c>
      <c r="P10" s="925"/>
      <c r="Q10" s="14">
        <v>11</v>
      </c>
      <c r="R10" s="925"/>
      <c r="S10" s="14">
        <v>1</v>
      </c>
      <c r="T10" s="925"/>
      <c r="U10" s="14">
        <v>3</v>
      </c>
      <c r="V10" s="925"/>
      <c r="W10" s="14">
        <v>1</v>
      </c>
      <c r="X10" s="925"/>
      <c r="Y10" s="14">
        <v>11</v>
      </c>
      <c r="Z10" s="925"/>
    </row>
    <row r="11" spans="1:26">
      <c r="A11" s="5">
        <v>303</v>
      </c>
      <c r="B11" s="13" t="s">
        <v>34</v>
      </c>
      <c r="C11" s="13">
        <v>0</v>
      </c>
      <c r="D11" s="925"/>
      <c r="E11" s="14">
        <v>4</v>
      </c>
      <c r="F11" s="925"/>
      <c r="G11" s="14">
        <v>0</v>
      </c>
      <c r="H11" s="925"/>
      <c r="I11" s="14">
        <v>2</v>
      </c>
      <c r="J11" s="925"/>
      <c r="K11" s="15">
        <v>0</v>
      </c>
      <c r="L11" s="925"/>
      <c r="M11" s="15">
        <v>0</v>
      </c>
      <c r="N11" s="925"/>
      <c r="O11" s="14">
        <v>0</v>
      </c>
      <c r="P11" s="925"/>
      <c r="Q11" s="14">
        <v>2</v>
      </c>
      <c r="R11" s="925"/>
      <c r="S11" s="14">
        <v>0</v>
      </c>
      <c r="T11" s="925"/>
      <c r="U11" s="14">
        <v>2</v>
      </c>
      <c r="V11" s="925"/>
      <c r="W11" s="14">
        <v>0</v>
      </c>
      <c r="X11" s="925"/>
      <c r="Y11" s="14">
        <v>0</v>
      </c>
      <c r="Z11" s="925"/>
    </row>
    <row r="12" spans="1:26">
      <c r="A12" s="5">
        <v>303</v>
      </c>
      <c r="B12" s="13" t="s">
        <v>35</v>
      </c>
      <c r="C12" s="13">
        <v>0</v>
      </c>
      <c r="D12" s="925"/>
      <c r="E12" s="14">
        <v>0</v>
      </c>
      <c r="F12" s="925"/>
      <c r="G12" s="14">
        <v>0</v>
      </c>
      <c r="H12" s="925"/>
      <c r="I12" s="14">
        <v>0</v>
      </c>
      <c r="J12" s="925"/>
      <c r="K12" s="15">
        <v>0</v>
      </c>
      <c r="L12" s="925"/>
      <c r="M12" s="15">
        <v>0</v>
      </c>
      <c r="N12" s="925"/>
      <c r="O12" s="14">
        <v>2</v>
      </c>
      <c r="P12" s="925"/>
      <c r="Q12" s="14">
        <v>2</v>
      </c>
      <c r="R12" s="925"/>
      <c r="S12" s="14">
        <v>0</v>
      </c>
      <c r="T12" s="925"/>
      <c r="U12" s="14">
        <v>0</v>
      </c>
      <c r="V12" s="925"/>
      <c r="W12" s="14">
        <v>0</v>
      </c>
      <c r="X12" s="925"/>
      <c r="Y12" s="14">
        <v>2</v>
      </c>
      <c r="Z12" s="925"/>
    </row>
    <row r="13" spans="1:26">
      <c r="A13" s="5">
        <v>303</v>
      </c>
      <c r="B13" s="13" t="s">
        <v>36</v>
      </c>
      <c r="C13" s="13">
        <v>0</v>
      </c>
      <c r="D13" s="925"/>
      <c r="E13" s="14">
        <v>0</v>
      </c>
      <c r="F13" s="925"/>
      <c r="G13" s="14">
        <v>0</v>
      </c>
      <c r="H13" s="925"/>
      <c r="I13" s="14">
        <v>0</v>
      </c>
      <c r="J13" s="925"/>
      <c r="K13" s="15">
        <v>19000</v>
      </c>
      <c r="L13" s="925"/>
      <c r="M13" s="15">
        <v>18200</v>
      </c>
      <c r="N13" s="925"/>
      <c r="O13" s="14">
        <v>0</v>
      </c>
      <c r="P13" s="925"/>
      <c r="Q13" s="14">
        <v>0</v>
      </c>
      <c r="R13" s="925"/>
      <c r="S13" s="14">
        <v>8400</v>
      </c>
      <c r="T13" s="925"/>
      <c r="U13" s="14">
        <v>0</v>
      </c>
      <c r="V13" s="925"/>
      <c r="W13" s="14">
        <v>27000</v>
      </c>
      <c r="X13" s="925"/>
      <c r="Y13" s="14">
        <v>2</v>
      </c>
      <c r="Z13" s="925"/>
    </row>
    <row r="14" spans="1:26">
      <c r="A14" s="5">
        <v>303</v>
      </c>
      <c r="B14" s="13" t="s">
        <v>37</v>
      </c>
      <c r="C14" s="13">
        <v>20201029</v>
      </c>
      <c r="D14" s="925"/>
      <c r="E14" s="14">
        <v>20190617</v>
      </c>
      <c r="F14" s="925"/>
      <c r="G14" s="14">
        <v>20190114</v>
      </c>
      <c r="H14" s="925"/>
      <c r="I14" s="14">
        <v>20181228</v>
      </c>
      <c r="J14" s="925"/>
      <c r="K14" s="15">
        <v>20201230</v>
      </c>
      <c r="L14" s="925"/>
      <c r="M14" s="15">
        <v>20190627</v>
      </c>
      <c r="N14" s="925"/>
      <c r="O14" s="14">
        <v>20201130</v>
      </c>
      <c r="P14" s="925"/>
      <c r="Q14" s="14">
        <v>20200316</v>
      </c>
      <c r="R14" s="925"/>
      <c r="S14" s="14">
        <v>20201230</v>
      </c>
      <c r="T14" s="925"/>
      <c r="U14" s="14">
        <v>20190328</v>
      </c>
      <c r="V14" s="925"/>
      <c r="W14" s="14">
        <v>20180727</v>
      </c>
      <c r="X14" s="925"/>
      <c r="Y14" s="14">
        <v>20190130</v>
      </c>
      <c r="Z14" s="925"/>
    </row>
    <row r="15" spans="1:26">
      <c r="A15" s="5">
        <v>303</v>
      </c>
      <c r="B15" s="13" t="s">
        <v>38</v>
      </c>
      <c r="C15" s="13">
        <v>0</v>
      </c>
      <c r="D15" s="925"/>
      <c r="E15" s="13">
        <v>0</v>
      </c>
      <c r="F15" s="925"/>
      <c r="G15" s="13">
        <v>0</v>
      </c>
      <c r="H15" s="925"/>
      <c r="I15" s="13">
        <v>0</v>
      </c>
      <c r="J15" s="925"/>
      <c r="K15" s="15">
        <v>0</v>
      </c>
      <c r="L15" s="925"/>
      <c r="M15" s="15">
        <v>0</v>
      </c>
      <c r="N15" s="925"/>
      <c r="O15" s="14">
        <v>0</v>
      </c>
      <c r="P15" s="925"/>
      <c r="Q15" s="14">
        <v>0</v>
      </c>
      <c r="R15" s="925"/>
      <c r="S15" s="14">
        <v>0</v>
      </c>
      <c r="T15" s="925"/>
      <c r="U15" s="14">
        <v>0</v>
      </c>
      <c r="V15" s="925"/>
      <c r="W15" s="14">
        <v>0</v>
      </c>
      <c r="X15" s="925"/>
      <c r="Y15" s="14">
        <v>0</v>
      </c>
      <c r="Z15" s="925"/>
    </row>
    <row r="16" spans="1:26">
      <c r="A16" s="5">
        <v>303</v>
      </c>
      <c r="B16" s="13" t="s">
        <v>39</v>
      </c>
      <c r="C16" s="13">
        <v>0</v>
      </c>
      <c r="D16" s="925"/>
      <c r="E16" s="14">
        <v>0</v>
      </c>
      <c r="F16" s="925"/>
      <c r="G16" s="14">
        <v>0</v>
      </c>
      <c r="H16" s="925"/>
      <c r="I16" s="14">
        <v>0</v>
      </c>
      <c r="J16" s="925"/>
      <c r="K16" s="15">
        <v>1</v>
      </c>
      <c r="L16" s="925"/>
      <c r="M16" s="15">
        <v>2</v>
      </c>
      <c r="N16" s="925"/>
      <c r="O16" s="14">
        <v>0</v>
      </c>
      <c r="P16" s="925"/>
      <c r="Q16" s="14">
        <v>0</v>
      </c>
      <c r="R16" s="925"/>
      <c r="S16" s="14">
        <v>2</v>
      </c>
      <c r="T16" s="925"/>
      <c r="U16" s="14">
        <v>0</v>
      </c>
      <c r="V16" s="925"/>
      <c r="W16" s="14">
        <v>1</v>
      </c>
      <c r="X16" s="925"/>
      <c r="Y16" s="14">
        <v>0</v>
      </c>
      <c r="Z16" s="925"/>
    </row>
    <row r="17" spans="1:34" s="12" customFormat="1">
      <c r="A17" s="8">
        <v>304</v>
      </c>
      <c r="B17" s="9" t="s">
        <v>40</v>
      </c>
      <c r="C17" s="9">
        <v>54792098</v>
      </c>
      <c r="D17" s="925"/>
      <c r="E17" s="10">
        <v>132085</v>
      </c>
      <c r="F17" s="925"/>
      <c r="G17" s="10">
        <v>463857</v>
      </c>
      <c r="H17" s="925"/>
      <c r="I17" s="10">
        <v>3672082</v>
      </c>
      <c r="J17" s="925"/>
      <c r="K17" s="11">
        <v>6754210</v>
      </c>
      <c r="L17" s="925"/>
      <c r="M17" s="11">
        <v>12193698</v>
      </c>
      <c r="N17" s="925"/>
      <c r="O17" s="10">
        <v>14225320</v>
      </c>
      <c r="P17" s="925"/>
      <c r="Q17" s="10">
        <v>4262943</v>
      </c>
      <c r="R17" s="925"/>
      <c r="S17" s="10">
        <v>462763</v>
      </c>
      <c r="T17" s="925"/>
      <c r="U17" s="10">
        <v>399318</v>
      </c>
      <c r="V17" s="925"/>
      <c r="W17" s="10">
        <v>21368738</v>
      </c>
      <c r="X17" s="925"/>
      <c r="Y17" s="10">
        <v>4294840226</v>
      </c>
      <c r="Z17" s="925"/>
      <c r="AC17"/>
      <c r="AD17"/>
      <c r="AE17"/>
      <c r="AF17"/>
      <c r="AG17"/>
      <c r="AH17"/>
    </row>
    <row r="18" spans="1:34">
      <c r="A18" s="5">
        <v>304</v>
      </c>
      <c r="B18" s="13" t="s">
        <v>20</v>
      </c>
      <c r="C18" s="14" t="s">
        <v>21</v>
      </c>
      <c r="D18" s="925"/>
      <c r="E18" s="14" t="s">
        <v>41</v>
      </c>
      <c r="F18" s="925"/>
      <c r="G18" s="14" t="s">
        <v>42</v>
      </c>
      <c r="H18" s="925"/>
      <c r="I18" s="14" t="s">
        <v>43</v>
      </c>
      <c r="J18" s="925"/>
      <c r="K18" s="15" t="s">
        <v>44</v>
      </c>
      <c r="L18" s="925"/>
      <c r="M18" s="15" t="s">
        <v>45</v>
      </c>
      <c r="N18" s="925"/>
      <c r="O18" s="14" t="s">
        <v>46</v>
      </c>
      <c r="P18" s="925"/>
      <c r="Q18" s="14" t="s">
        <v>47</v>
      </c>
      <c r="R18" s="925"/>
      <c r="S18" s="14" t="s">
        <v>48</v>
      </c>
      <c r="T18" s="925"/>
      <c r="U18" s="14" t="s">
        <v>49</v>
      </c>
      <c r="V18" s="925"/>
      <c r="W18" s="14" t="s">
        <v>50</v>
      </c>
      <c r="X18" s="925"/>
      <c r="Y18" s="14" t="s">
        <v>32</v>
      </c>
      <c r="Z18" s="925"/>
    </row>
    <row r="19" spans="1:34">
      <c r="A19" s="5">
        <v>304</v>
      </c>
      <c r="B19" s="13" t="s">
        <v>51</v>
      </c>
      <c r="C19" s="14">
        <v>12</v>
      </c>
      <c r="D19" s="925"/>
      <c r="E19" s="14">
        <v>12</v>
      </c>
      <c r="F19" s="925"/>
      <c r="G19" s="14">
        <v>12</v>
      </c>
      <c r="H19" s="925"/>
      <c r="I19" s="14">
        <v>12</v>
      </c>
      <c r="J19" s="925"/>
      <c r="K19" s="15">
        <v>12</v>
      </c>
      <c r="L19" s="925"/>
      <c r="M19" s="15">
        <v>12</v>
      </c>
      <c r="N19" s="925"/>
      <c r="O19" s="14">
        <v>12</v>
      </c>
      <c r="P19" s="925"/>
      <c r="Q19" s="14">
        <v>12</v>
      </c>
      <c r="R19" s="925"/>
      <c r="S19" s="14">
        <v>12</v>
      </c>
      <c r="T19" s="925"/>
      <c r="U19" s="14">
        <v>12</v>
      </c>
      <c r="V19" s="925"/>
      <c r="W19" s="14">
        <v>12</v>
      </c>
      <c r="X19" s="925"/>
      <c r="Y19" s="14">
        <v>12</v>
      </c>
      <c r="Z19" s="925"/>
    </row>
    <row r="20" spans="1:34">
      <c r="A20" s="5">
        <v>304</v>
      </c>
      <c r="B20" s="13" t="s">
        <v>52</v>
      </c>
      <c r="C20" s="14">
        <v>34</v>
      </c>
      <c r="D20" s="925"/>
      <c r="E20" s="14">
        <v>70</v>
      </c>
      <c r="F20" s="925"/>
      <c r="G20" s="14">
        <v>120</v>
      </c>
      <c r="H20" s="925"/>
      <c r="I20" s="14">
        <v>2</v>
      </c>
      <c r="J20" s="925"/>
      <c r="K20" s="15">
        <v>34</v>
      </c>
      <c r="L20" s="925"/>
      <c r="M20" s="15">
        <v>34</v>
      </c>
      <c r="N20" s="925"/>
      <c r="O20" s="14">
        <v>38</v>
      </c>
      <c r="P20" s="925"/>
      <c r="Q20" s="14">
        <v>24</v>
      </c>
      <c r="R20" s="925"/>
      <c r="S20" s="14">
        <v>37</v>
      </c>
      <c r="T20" s="925"/>
      <c r="U20" s="14">
        <v>2</v>
      </c>
      <c r="V20" s="925"/>
      <c r="W20" s="14">
        <v>39</v>
      </c>
      <c r="X20" s="925"/>
      <c r="Y20" s="14">
        <v>34</v>
      </c>
      <c r="Z20" s="925"/>
    </row>
    <row r="21" spans="1:34">
      <c r="A21" s="5">
        <v>304</v>
      </c>
      <c r="B21" s="13" t="s">
        <v>53</v>
      </c>
      <c r="C21" s="14">
        <v>4</v>
      </c>
      <c r="D21" s="925"/>
      <c r="E21" s="14">
        <v>4</v>
      </c>
      <c r="F21" s="925"/>
      <c r="G21" s="14">
        <v>4</v>
      </c>
      <c r="H21" s="925"/>
      <c r="I21" s="14">
        <v>4</v>
      </c>
      <c r="J21" s="925"/>
      <c r="K21" s="15">
        <v>22</v>
      </c>
      <c r="L21" s="925"/>
      <c r="M21" s="15">
        <v>23</v>
      </c>
      <c r="N21" s="925"/>
      <c r="O21" s="14">
        <v>201</v>
      </c>
      <c r="P21" s="925"/>
      <c r="Q21" s="14">
        <v>203</v>
      </c>
      <c r="R21" s="925"/>
      <c r="S21" s="14">
        <v>23</v>
      </c>
      <c r="T21" s="925"/>
      <c r="U21" s="14">
        <v>4</v>
      </c>
      <c r="V21" s="925"/>
      <c r="W21" s="14">
        <v>22</v>
      </c>
      <c r="X21" s="925"/>
      <c r="Y21" s="14">
        <v>250</v>
      </c>
      <c r="Z21" s="925"/>
    </row>
    <row r="22" spans="1:34">
      <c r="A22" s="5">
        <v>304</v>
      </c>
      <c r="B22" s="13" t="s">
        <v>54</v>
      </c>
      <c r="C22" s="14">
        <v>0</v>
      </c>
      <c r="D22" s="925"/>
      <c r="E22" s="14">
        <v>0</v>
      </c>
      <c r="F22" s="925"/>
      <c r="G22" s="14">
        <v>0</v>
      </c>
      <c r="H22" s="925"/>
      <c r="I22" s="14">
        <v>0</v>
      </c>
      <c r="J22" s="925"/>
      <c r="K22" s="15">
        <v>0</v>
      </c>
      <c r="L22" s="925"/>
      <c r="M22" s="15">
        <v>0</v>
      </c>
      <c r="N22" s="925"/>
      <c r="O22" s="14">
        <v>0</v>
      </c>
      <c r="P22" s="925"/>
      <c r="Q22" s="14">
        <v>0</v>
      </c>
      <c r="R22" s="925"/>
      <c r="S22" s="14">
        <v>0</v>
      </c>
      <c r="T22" s="925"/>
      <c r="U22" s="14">
        <v>0</v>
      </c>
      <c r="V22" s="925"/>
      <c r="W22" s="14">
        <v>0</v>
      </c>
      <c r="X22" s="925"/>
      <c r="Y22" s="14">
        <v>0</v>
      </c>
      <c r="Z22" s="925"/>
    </row>
    <row r="23" spans="1:34" s="12" customFormat="1">
      <c r="A23" s="8">
        <v>304</v>
      </c>
      <c r="B23" s="9" t="s">
        <v>55</v>
      </c>
      <c r="C23" s="9">
        <v>4002</v>
      </c>
      <c r="D23" s="925"/>
      <c r="E23" s="10">
        <v>1013</v>
      </c>
      <c r="F23" s="925"/>
      <c r="G23" s="10">
        <v>5105</v>
      </c>
      <c r="H23" s="925"/>
      <c r="I23" s="10">
        <v>2066</v>
      </c>
      <c r="J23" s="925"/>
      <c r="K23" s="11">
        <v>4002</v>
      </c>
      <c r="L23" s="925"/>
      <c r="M23" s="11">
        <v>4002</v>
      </c>
      <c r="N23" s="925"/>
      <c r="O23" s="10">
        <v>4008</v>
      </c>
      <c r="P23" s="925"/>
      <c r="Q23" s="10">
        <v>3103</v>
      </c>
      <c r="R23" s="925"/>
      <c r="S23" s="10">
        <v>4011</v>
      </c>
      <c r="T23" s="925"/>
      <c r="U23" s="10">
        <v>6102</v>
      </c>
      <c r="V23" s="925"/>
      <c r="W23" s="10">
        <v>4002</v>
      </c>
      <c r="X23" s="925"/>
      <c r="Y23" s="10">
        <v>4002</v>
      </c>
      <c r="Z23" s="925"/>
    </row>
    <row r="24" spans="1:34">
      <c r="A24" s="5">
        <v>304</v>
      </c>
      <c r="B24" s="13" t="s">
        <v>37</v>
      </c>
      <c r="C24" s="14" t="s">
        <v>56</v>
      </c>
      <c r="D24" s="925"/>
      <c r="E24" s="14" t="s">
        <v>57</v>
      </c>
      <c r="F24" s="925"/>
      <c r="G24" s="14" t="s">
        <v>58</v>
      </c>
      <c r="H24" s="925"/>
      <c r="I24" s="14" t="s">
        <v>59</v>
      </c>
      <c r="J24" s="925"/>
      <c r="K24" s="15" t="s">
        <v>60</v>
      </c>
      <c r="L24" s="925"/>
      <c r="M24" s="15" t="s">
        <v>61</v>
      </c>
      <c r="N24" s="925"/>
      <c r="O24" s="14" t="s">
        <v>62</v>
      </c>
      <c r="P24" s="925"/>
      <c r="Q24" s="14" t="s">
        <v>63</v>
      </c>
      <c r="R24" s="925"/>
      <c r="S24" s="14" t="s">
        <v>64</v>
      </c>
      <c r="T24" s="925"/>
      <c r="U24" s="14" t="s">
        <v>65</v>
      </c>
      <c r="V24" s="925"/>
      <c r="W24" s="14" t="s">
        <v>66</v>
      </c>
      <c r="X24" s="925"/>
      <c r="Y24" s="14" t="s">
        <v>1471</v>
      </c>
      <c r="Z24" s="925"/>
    </row>
    <row r="25" spans="1:34">
      <c r="A25" s="5">
        <v>304</v>
      </c>
      <c r="B25" s="13" t="s">
        <v>36</v>
      </c>
      <c r="C25" s="13">
        <v>0</v>
      </c>
      <c r="D25" s="925"/>
      <c r="E25" s="14">
        <v>0</v>
      </c>
      <c r="F25" s="925"/>
      <c r="G25" s="14">
        <v>0</v>
      </c>
      <c r="H25" s="925"/>
      <c r="I25" s="14">
        <v>0</v>
      </c>
      <c r="J25" s="925"/>
      <c r="K25" s="15">
        <v>19000</v>
      </c>
      <c r="L25" s="925"/>
      <c r="M25" s="15">
        <v>18200</v>
      </c>
      <c r="N25" s="925"/>
      <c r="O25" s="14">
        <v>0</v>
      </c>
      <c r="P25" s="925"/>
      <c r="Q25" s="14">
        <v>0</v>
      </c>
      <c r="R25" s="925"/>
      <c r="S25" s="14">
        <v>8400</v>
      </c>
      <c r="T25" s="925"/>
      <c r="U25" s="14">
        <v>0</v>
      </c>
      <c r="V25" s="925"/>
      <c r="W25" s="14">
        <v>27000</v>
      </c>
      <c r="X25" s="925"/>
      <c r="Y25" s="14">
        <v>2</v>
      </c>
      <c r="Z25" s="925"/>
    </row>
    <row r="26" spans="1:34">
      <c r="A26" s="5">
        <v>304</v>
      </c>
      <c r="B26" s="13" t="s">
        <v>67</v>
      </c>
      <c r="C26" s="13">
        <v>0</v>
      </c>
      <c r="D26" s="925"/>
      <c r="E26" s="14">
        <v>0</v>
      </c>
      <c r="F26" s="925"/>
      <c r="G26" s="14">
        <v>0</v>
      </c>
      <c r="H26" s="925"/>
      <c r="I26" s="14">
        <v>0</v>
      </c>
      <c r="J26" s="925"/>
      <c r="K26" s="15">
        <v>0</v>
      </c>
      <c r="L26" s="925"/>
      <c r="M26" s="15">
        <v>0</v>
      </c>
      <c r="N26" s="925"/>
      <c r="O26" s="14">
        <v>0</v>
      </c>
      <c r="P26" s="925"/>
      <c r="Q26" s="14">
        <v>0</v>
      </c>
      <c r="R26" s="925"/>
      <c r="S26" s="14">
        <v>0</v>
      </c>
      <c r="T26" s="925"/>
      <c r="U26" s="14">
        <v>0</v>
      </c>
      <c r="V26" s="925"/>
      <c r="W26" s="14">
        <v>0</v>
      </c>
      <c r="X26" s="925"/>
      <c r="Y26" s="14">
        <v>0</v>
      </c>
      <c r="Z26" s="925"/>
    </row>
    <row r="27" spans="1:34">
      <c r="A27" s="5">
        <v>304</v>
      </c>
      <c r="B27" s="13" t="s">
        <v>68</v>
      </c>
      <c r="C27" s="13"/>
      <c r="D27" s="925"/>
      <c r="E27" s="14"/>
      <c r="F27" s="925"/>
      <c r="G27" s="14"/>
      <c r="H27" s="925"/>
      <c r="I27" s="14"/>
      <c r="J27" s="925"/>
      <c r="K27" s="15"/>
      <c r="L27" s="925"/>
      <c r="M27" s="15"/>
      <c r="N27" s="925"/>
      <c r="O27" s="14"/>
      <c r="P27" s="925"/>
      <c r="Q27" s="14"/>
      <c r="R27" s="925"/>
      <c r="S27" s="14"/>
      <c r="T27" s="925"/>
      <c r="U27" s="14"/>
      <c r="V27" s="925"/>
      <c r="W27" s="14"/>
      <c r="X27" s="925"/>
      <c r="Y27" s="14"/>
      <c r="Z27" s="925"/>
    </row>
    <row r="28" spans="1:34">
      <c r="A28" s="5">
        <v>304</v>
      </c>
      <c r="B28" s="13" t="s">
        <v>69</v>
      </c>
      <c r="C28" s="13">
        <v>1</v>
      </c>
      <c r="D28" s="925"/>
      <c r="E28" s="14">
        <v>1</v>
      </c>
      <c r="F28" s="925"/>
      <c r="G28" s="14">
        <v>1</v>
      </c>
      <c r="H28" s="925"/>
      <c r="I28" s="14">
        <v>1</v>
      </c>
      <c r="J28" s="925"/>
      <c r="K28" s="15">
        <v>1</v>
      </c>
      <c r="L28" s="925"/>
      <c r="M28" s="15">
        <v>1</v>
      </c>
      <c r="N28" s="925"/>
      <c r="O28" s="14">
        <v>1</v>
      </c>
      <c r="P28" s="925"/>
      <c r="Q28" s="14">
        <v>1</v>
      </c>
      <c r="R28" s="925"/>
      <c r="S28" s="14">
        <v>2</v>
      </c>
      <c r="T28" s="925"/>
      <c r="U28" s="14">
        <v>1</v>
      </c>
      <c r="V28" s="925"/>
      <c r="W28" s="14">
        <v>1</v>
      </c>
      <c r="X28" s="925"/>
      <c r="Y28" s="14">
        <v>1</v>
      </c>
      <c r="Z28" s="925"/>
    </row>
    <row r="29" spans="1:34">
      <c r="A29" s="5">
        <v>304</v>
      </c>
      <c r="B29" s="13" t="s">
        <v>70</v>
      </c>
      <c r="C29" s="13">
        <v>0</v>
      </c>
      <c r="D29" s="925"/>
      <c r="E29" s="14">
        <v>0</v>
      </c>
      <c r="F29" s="925"/>
      <c r="G29" s="14">
        <v>0</v>
      </c>
      <c r="H29" s="925"/>
      <c r="I29" s="14">
        <v>0</v>
      </c>
      <c r="J29" s="925"/>
      <c r="K29" s="15">
        <v>0</v>
      </c>
      <c r="L29" s="925"/>
      <c r="M29" s="15">
        <v>0</v>
      </c>
      <c r="N29" s="925"/>
      <c r="O29" s="14">
        <v>0</v>
      </c>
      <c r="P29" s="925"/>
      <c r="Q29" s="14">
        <v>0</v>
      </c>
      <c r="R29" s="925"/>
      <c r="S29" s="14">
        <v>0</v>
      </c>
      <c r="T29" s="925"/>
      <c r="U29" s="14">
        <v>0</v>
      </c>
      <c r="V29" s="925"/>
      <c r="W29" s="14">
        <v>0</v>
      </c>
      <c r="X29" s="925"/>
      <c r="Y29" s="14">
        <v>0</v>
      </c>
      <c r="Z29" s="925"/>
    </row>
    <row r="30" spans="1:34">
      <c r="A30" s="5">
        <v>304</v>
      </c>
      <c r="B30" s="13" t="s">
        <v>71</v>
      </c>
      <c r="C30" s="13">
        <v>20201029</v>
      </c>
      <c r="D30" s="925"/>
      <c r="E30" s="14">
        <v>20190617</v>
      </c>
      <c r="F30" s="925"/>
      <c r="G30" s="14">
        <v>20190115</v>
      </c>
      <c r="H30" s="925"/>
      <c r="I30" s="14">
        <v>20181228</v>
      </c>
      <c r="J30" s="925"/>
      <c r="K30" s="15">
        <v>20201230</v>
      </c>
      <c r="L30" s="925"/>
      <c r="M30" s="15">
        <v>20190627</v>
      </c>
      <c r="N30" s="925"/>
      <c r="O30" s="14"/>
      <c r="P30" s="925"/>
      <c r="Q30" s="14"/>
      <c r="R30" s="925"/>
      <c r="S30" s="14">
        <v>20201230</v>
      </c>
      <c r="T30" s="925"/>
      <c r="U30" s="14">
        <v>20190328</v>
      </c>
      <c r="V30" s="925"/>
      <c r="W30" s="14">
        <v>20180727</v>
      </c>
      <c r="X30" s="925"/>
      <c r="Y30" s="14"/>
      <c r="Z30" s="925"/>
    </row>
    <row r="31" spans="1:34">
      <c r="A31" s="5">
        <v>304</v>
      </c>
      <c r="B31" s="13" t="s">
        <v>72</v>
      </c>
      <c r="C31" s="16" t="s">
        <v>73</v>
      </c>
      <c r="D31" s="925"/>
      <c r="E31" s="16" t="s">
        <v>74</v>
      </c>
      <c r="F31" s="925"/>
      <c r="G31" s="16" t="s">
        <v>75</v>
      </c>
      <c r="H31" s="925"/>
      <c r="I31" s="17" t="s">
        <v>76</v>
      </c>
      <c r="J31" s="925"/>
      <c r="K31" s="18" t="s">
        <v>77</v>
      </c>
      <c r="L31" s="925"/>
      <c r="M31" s="18" t="s">
        <v>78</v>
      </c>
      <c r="N31" s="925"/>
      <c r="O31" s="17" t="s">
        <v>79</v>
      </c>
      <c r="P31" s="925"/>
      <c r="Q31" s="17" t="s">
        <v>80</v>
      </c>
      <c r="R31" s="925"/>
      <c r="S31" s="17" t="s">
        <v>81</v>
      </c>
      <c r="T31" s="925"/>
      <c r="U31" s="17" t="s">
        <v>82</v>
      </c>
      <c r="V31" s="925"/>
      <c r="W31" s="17" t="s">
        <v>83</v>
      </c>
      <c r="X31" s="925"/>
      <c r="Y31" s="16" t="s">
        <v>84</v>
      </c>
      <c r="Z31" s="925"/>
    </row>
    <row r="32" spans="1:34">
      <c r="A32" s="5">
        <v>304</v>
      </c>
      <c r="B32" s="13" t="s">
        <v>85</v>
      </c>
      <c r="C32" s="16" t="s">
        <v>84</v>
      </c>
      <c r="D32" s="925"/>
      <c r="E32" s="16" t="s">
        <v>84</v>
      </c>
      <c r="F32" s="925"/>
      <c r="G32" s="16" t="s">
        <v>84</v>
      </c>
      <c r="H32" s="925"/>
      <c r="I32" s="16" t="s">
        <v>84</v>
      </c>
      <c r="J32" s="925"/>
      <c r="K32" s="16" t="s">
        <v>84</v>
      </c>
      <c r="L32" s="925"/>
      <c r="M32" s="16" t="s">
        <v>84</v>
      </c>
      <c r="N32" s="925"/>
      <c r="O32" s="16" t="s">
        <v>84</v>
      </c>
      <c r="P32" s="925"/>
      <c r="Q32" s="16" t="s">
        <v>84</v>
      </c>
      <c r="R32" s="925"/>
      <c r="S32" s="16" t="s">
        <v>84</v>
      </c>
      <c r="T32" s="925"/>
      <c r="U32" s="19" t="s">
        <v>86</v>
      </c>
      <c r="V32" s="925"/>
      <c r="W32" s="19" t="s">
        <v>87</v>
      </c>
      <c r="X32" s="925"/>
      <c r="Y32" s="16" t="s">
        <v>84</v>
      </c>
      <c r="Z32" s="925"/>
    </row>
    <row r="33" spans="1:40">
      <c r="A33" s="5">
        <v>304</v>
      </c>
      <c r="B33" s="13" t="s">
        <v>88</v>
      </c>
      <c r="C33" s="20">
        <v>0</v>
      </c>
      <c r="D33" s="925"/>
      <c r="E33" s="20">
        <v>0</v>
      </c>
      <c r="F33" s="925"/>
      <c r="G33" s="20">
        <v>0</v>
      </c>
      <c r="H33" s="925"/>
      <c r="I33" s="20">
        <v>0</v>
      </c>
      <c r="J33" s="925"/>
      <c r="K33" s="18">
        <v>0</v>
      </c>
      <c r="L33" s="925"/>
      <c r="M33" s="18">
        <v>0</v>
      </c>
      <c r="N33" s="925"/>
      <c r="O33" s="17">
        <v>1</v>
      </c>
      <c r="P33" s="925"/>
      <c r="Q33" s="17">
        <v>1</v>
      </c>
      <c r="R33" s="925"/>
      <c r="S33" s="17">
        <v>0</v>
      </c>
      <c r="T33" s="925"/>
      <c r="U33" s="17">
        <v>0</v>
      </c>
      <c r="V33" s="925"/>
      <c r="W33" s="17">
        <v>0</v>
      </c>
      <c r="X33" s="925"/>
      <c r="Y33" s="17">
        <v>1</v>
      </c>
      <c r="Z33" s="925"/>
    </row>
    <row r="34" spans="1:40">
      <c r="A34" s="5">
        <v>304</v>
      </c>
      <c r="B34" s="13" t="s">
        <v>89</v>
      </c>
      <c r="C34" s="13">
        <v>0</v>
      </c>
      <c r="D34" s="925"/>
      <c r="E34" s="13">
        <v>0</v>
      </c>
      <c r="F34" s="925"/>
      <c r="G34" s="13">
        <v>0</v>
      </c>
      <c r="H34" s="925"/>
      <c r="I34" s="17">
        <v>0</v>
      </c>
      <c r="J34" s="925"/>
      <c r="K34" s="18">
        <v>0</v>
      </c>
      <c r="L34" s="925"/>
      <c r="M34" s="18">
        <v>0</v>
      </c>
      <c r="N34" s="925"/>
      <c r="O34" s="17">
        <v>0</v>
      </c>
      <c r="P34" s="925"/>
      <c r="Q34" s="17">
        <v>0</v>
      </c>
      <c r="R34" s="925"/>
      <c r="S34" s="17">
        <v>0</v>
      </c>
      <c r="T34" s="925"/>
      <c r="U34" s="17">
        <v>0</v>
      </c>
      <c r="V34" s="925"/>
      <c r="W34" s="17">
        <v>0</v>
      </c>
      <c r="X34" s="925"/>
      <c r="Y34" s="17">
        <v>0</v>
      </c>
      <c r="Z34" s="925"/>
    </row>
    <row r="35" spans="1:40" s="22" customFormat="1">
      <c r="A35" s="21">
        <v>301</v>
      </c>
      <c r="B35" s="9" t="s">
        <v>55</v>
      </c>
      <c r="C35" s="9">
        <v>4002</v>
      </c>
      <c r="D35" s="925"/>
      <c r="E35" s="10">
        <v>1013</v>
      </c>
      <c r="F35" s="925"/>
      <c r="G35" s="10">
        <v>5105</v>
      </c>
      <c r="H35" s="925"/>
      <c r="I35" s="10">
        <v>2066</v>
      </c>
      <c r="J35" s="925"/>
      <c r="K35" s="10">
        <v>4002</v>
      </c>
      <c r="L35" s="925"/>
      <c r="M35" s="10">
        <v>4002</v>
      </c>
      <c r="N35" s="925"/>
      <c r="O35" s="10">
        <v>4008</v>
      </c>
      <c r="P35" s="925"/>
      <c r="Q35" s="10">
        <v>3103</v>
      </c>
      <c r="R35" s="925"/>
      <c r="S35" s="10">
        <v>4011</v>
      </c>
      <c r="T35" s="925"/>
      <c r="U35" s="10">
        <v>6102</v>
      </c>
      <c r="V35" s="925"/>
      <c r="W35" s="10">
        <v>4002</v>
      </c>
      <c r="X35" s="925"/>
      <c r="Y35" s="10">
        <v>4002</v>
      </c>
      <c r="Z35" s="925"/>
    </row>
    <row r="36" spans="1:40">
      <c r="A36" s="5">
        <v>301</v>
      </c>
      <c r="B36" s="13" t="s">
        <v>90</v>
      </c>
      <c r="C36" s="13">
        <v>2</v>
      </c>
      <c r="D36" s="925"/>
      <c r="E36" s="14">
        <v>4</v>
      </c>
      <c r="F36" s="925"/>
      <c r="G36" s="14">
        <v>0</v>
      </c>
      <c r="H36" s="925"/>
      <c r="I36" s="14">
        <v>2</v>
      </c>
      <c r="J36" s="925"/>
      <c r="K36" s="15">
        <v>2</v>
      </c>
      <c r="L36" s="925"/>
      <c r="M36" s="15">
        <v>2</v>
      </c>
      <c r="N36" s="925"/>
      <c r="O36" s="14">
        <v>2</v>
      </c>
      <c r="P36" s="925"/>
      <c r="Q36" s="14">
        <v>2</v>
      </c>
      <c r="R36" s="925"/>
      <c r="S36" s="14">
        <v>0</v>
      </c>
      <c r="T36" s="925"/>
      <c r="U36" s="14">
        <v>2</v>
      </c>
      <c r="V36" s="925"/>
      <c r="W36" s="15">
        <v>2</v>
      </c>
      <c r="X36" s="925"/>
      <c r="Y36" s="15">
        <v>2</v>
      </c>
      <c r="Z36" s="925"/>
    </row>
    <row r="37" spans="1:40">
      <c r="A37" s="5">
        <v>301</v>
      </c>
      <c r="B37" s="13" t="s">
        <v>68</v>
      </c>
      <c r="C37" s="13"/>
      <c r="D37" s="925"/>
      <c r="E37" s="14"/>
      <c r="F37" s="925"/>
      <c r="G37" s="14"/>
      <c r="H37" s="925"/>
      <c r="I37" s="14"/>
      <c r="J37" s="925"/>
      <c r="K37" s="15"/>
      <c r="L37" s="925"/>
      <c r="M37" s="15"/>
      <c r="N37" s="925"/>
      <c r="O37" s="14"/>
      <c r="P37" s="925"/>
      <c r="Q37" s="14"/>
      <c r="R37" s="925"/>
      <c r="S37" s="14"/>
      <c r="T37" s="925"/>
      <c r="U37" s="14"/>
      <c r="V37" s="925"/>
      <c r="W37" s="15"/>
      <c r="X37" s="925"/>
      <c r="Y37" s="15"/>
      <c r="Z37" s="925"/>
    </row>
    <row r="38" spans="1:40">
      <c r="A38" s="5">
        <v>301</v>
      </c>
      <c r="B38" s="13" t="s">
        <v>91</v>
      </c>
      <c r="C38" s="14" t="s">
        <v>92</v>
      </c>
      <c r="D38" s="925"/>
      <c r="E38" s="14" t="s">
        <v>93</v>
      </c>
      <c r="F38" s="925"/>
      <c r="G38" s="14" t="s">
        <v>94</v>
      </c>
      <c r="H38" s="925"/>
      <c r="I38" s="14" t="s">
        <v>95</v>
      </c>
      <c r="J38" s="925"/>
      <c r="K38" s="15" t="s">
        <v>95</v>
      </c>
      <c r="L38" s="925"/>
      <c r="M38" s="15" t="s">
        <v>95</v>
      </c>
      <c r="N38" s="925"/>
      <c r="O38" s="14" t="s">
        <v>92</v>
      </c>
      <c r="P38" s="925"/>
      <c r="Q38" s="14" t="s">
        <v>95</v>
      </c>
      <c r="R38" s="925"/>
      <c r="S38" s="14" t="s">
        <v>95</v>
      </c>
      <c r="T38" s="925"/>
      <c r="U38" s="14" t="s">
        <v>95</v>
      </c>
      <c r="V38" s="925"/>
      <c r="W38" s="15" t="s">
        <v>95</v>
      </c>
      <c r="X38" s="925"/>
      <c r="Y38" s="15" t="s">
        <v>95</v>
      </c>
      <c r="Z38" s="925"/>
    </row>
    <row r="39" spans="1:40">
      <c r="A39" s="5">
        <v>301</v>
      </c>
      <c r="B39" s="13" t="s">
        <v>96</v>
      </c>
      <c r="C39" s="14">
        <v>1</v>
      </c>
      <c r="D39" s="925"/>
      <c r="E39" s="14">
        <v>1</v>
      </c>
      <c r="F39" s="925"/>
      <c r="G39" s="14">
        <v>1</v>
      </c>
      <c r="H39" s="925"/>
      <c r="I39" s="14">
        <v>1</v>
      </c>
      <c r="J39" s="925"/>
      <c r="K39" s="15">
        <v>1</v>
      </c>
      <c r="L39" s="925"/>
      <c r="M39" s="15">
        <v>1</v>
      </c>
      <c r="N39" s="925"/>
      <c r="O39" s="14">
        <v>1</v>
      </c>
      <c r="P39" s="925"/>
      <c r="Q39" s="14">
        <v>1</v>
      </c>
      <c r="R39" s="925"/>
      <c r="S39" s="14">
        <v>1</v>
      </c>
      <c r="T39" s="925"/>
      <c r="U39" s="14">
        <v>1</v>
      </c>
      <c r="V39" s="925"/>
      <c r="W39" s="15">
        <v>1</v>
      </c>
      <c r="X39" s="925"/>
      <c r="Y39" s="15">
        <v>1</v>
      </c>
      <c r="Z39" s="925"/>
    </row>
    <row r="40" spans="1:40">
      <c r="A40" s="5">
        <v>301</v>
      </c>
      <c r="B40" s="13" t="s">
        <v>97</v>
      </c>
      <c r="C40" s="14" t="s">
        <v>98</v>
      </c>
      <c r="D40" s="925"/>
      <c r="E40" s="14" t="s">
        <v>99</v>
      </c>
      <c r="F40" s="925"/>
      <c r="G40" s="14" t="s">
        <v>100</v>
      </c>
      <c r="H40" s="925"/>
      <c r="I40" s="14" t="s">
        <v>101</v>
      </c>
      <c r="J40" s="925"/>
      <c r="K40" s="15" t="s">
        <v>98</v>
      </c>
      <c r="L40" s="925"/>
      <c r="M40" s="15" t="s">
        <v>98</v>
      </c>
      <c r="N40" s="925"/>
      <c r="O40" s="14" t="s">
        <v>102</v>
      </c>
      <c r="P40" s="925"/>
      <c r="Q40" s="14" t="s">
        <v>103</v>
      </c>
      <c r="R40" s="925"/>
      <c r="S40" s="14" t="s">
        <v>104</v>
      </c>
      <c r="T40" s="925"/>
      <c r="U40" s="14" t="s">
        <v>105</v>
      </c>
      <c r="V40" s="925"/>
      <c r="W40" s="15" t="s">
        <v>98</v>
      </c>
      <c r="X40" s="925"/>
      <c r="Y40" s="15" t="s">
        <v>98</v>
      </c>
      <c r="Z40" s="925"/>
    </row>
    <row r="41" spans="1:40">
      <c r="A41" s="5">
        <v>301</v>
      </c>
      <c r="B41" s="13" t="s">
        <v>106</v>
      </c>
      <c r="C41" s="14">
        <v>0</v>
      </c>
      <c r="D41" s="925"/>
      <c r="E41" s="14">
        <v>0</v>
      </c>
      <c r="F41" s="925"/>
      <c r="G41" s="14">
        <v>0</v>
      </c>
      <c r="H41" s="925"/>
      <c r="I41" s="14">
        <v>0</v>
      </c>
      <c r="J41" s="925"/>
      <c r="K41" s="15">
        <v>0</v>
      </c>
      <c r="L41" s="925"/>
      <c r="M41" s="15">
        <v>0</v>
      </c>
      <c r="N41" s="925"/>
      <c r="O41" s="14">
        <v>0</v>
      </c>
      <c r="P41" s="925"/>
      <c r="Q41" s="14">
        <v>0</v>
      </c>
      <c r="R41" s="925"/>
      <c r="S41" s="14">
        <v>0</v>
      </c>
      <c r="T41" s="925"/>
      <c r="U41" s="14">
        <v>0</v>
      </c>
      <c r="V41" s="925"/>
      <c r="W41" s="15">
        <v>0</v>
      </c>
      <c r="X41" s="925"/>
      <c r="Y41" s="15">
        <v>0</v>
      </c>
      <c r="Z41" s="925"/>
    </row>
    <row r="42" spans="1:40">
      <c r="A42" s="5">
        <v>301</v>
      </c>
      <c r="B42" s="13" t="s">
        <v>107</v>
      </c>
      <c r="C42" s="14" t="s">
        <v>108</v>
      </c>
      <c r="D42" s="925"/>
      <c r="E42" s="14"/>
      <c r="F42" s="925"/>
      <c r="G42" s="14"/>
      <c r="H42" s="925"/>
      <c r="I42" s="17" t="s">
        <v>109</v>
      </c>
      <c r="J42" s="925"/>
      <c r="K42" s="15" t="s">
        <v>108</v>
      </c>
      <c r="L42" s="925"/>
      <c r="M42" s="15" t="s">
        <v>108</v>
      </c>
      <c r="N42" s="925"/>
      <c r="O42" s="14" t="s">
        <v>110</v>
      </c>
      <c r="P42" s="925"/>
      <c r="Q42" s="14"/>
      <c r="R42" s="925"/>
      <c r="S42" s="14"/>
      <c r="T42" s="925"/>
      <c r="U42" s="14"/>
      <c r="V42" s="925"/>
      <c r="W42" s="15" t="s">
        <v>108</v>
      </c>
      <c r="X42" s="925"/>
      <c r="Y42" s="15" t="s">
        <v>108</v>
      </c>
      <c r="Z42" s="925"/>
    </row>
    <row r="43" spans="1:40">
      <c r="A43" s="5">
        <v>301</v>
      </c>
      <c r="B43" s="13" t="s">
        <v>111</v>
      </c>
      <c r="C43" s="14">
        <v>7</v>
      </c>
      <c r="D43" s="925"/>
      <c r="E43" s="14">
        <v>2</v>
      </c>
      <c r="F43" s="925"/>
      <c r="G43" s="14">
        <v>6</v>
      </c>
      <c r="H43" s="925"/>
      <c r="I43" s="14">
        <v>1</v>
      </c>
      <c r="J43" s="925"/>
      <c r="K43" s="15">
        <v>7</v>
      </c>
      <c r="L43" s="925"/>
      <c r="M43" s="15">
        <v>7</v>
      </c>
      <c r="N43" s="925"/>
      <c r="O43" s="14">
        <v>7</v>
      </c>
      <c r="P43" s="925"/>
      <c r="Q43" s="14">
        <v>3</v>
      </c>
      <c r="R43" s="925"/>
      <c r="S43" s="14">
        <v>7</v>
      </c>
      <c r="T43" s="925"/>
      <c r="U43" s="14">
        <v>1</v>
      </c>
      <c r="V43" s="925"/>
      <c r="W43" s="15">
        <v>7</v>
      </c>
      <c r="X43" s="925"/>
      <c r="Y43" s="15">
        <v>7</v>
      </c>
      <c r="Z43" s="925"/>
    </row>
    <row r="44" spans="1:40">
      <c r="A44" s="5">
        <v>301</v>
      </c>
      <c r="B44" s="13" t="s">
        <v>70</v>
      </c>
      <c r="C44" s="14">
        <v>0</v>
      </c>
      <c r="D44" s="925"/>
      <c r="E44" s="14">
        <v>0</v>
      </c>
      <c r="F44" s="925"/>
      <c r="G44" s="14">
        <v>0</v>
      </c>
      <c r="H44" s="925"/>
      <c r="I44" s="14">
        <v>0</v>
      </c>
      <c r="J44" s="925"/>
      <c r="K44" s="15">
        <v>0</v>
      </c>
      <c r="L44" s="925"/>
      <c r="M44" s="15">
        <v>0</v>
      </c>
      <c r="N44" s="925"/>
      <c r="O44" s="14">
        <v>0</v>
      </c>
      <c r="P44" s="925"/>
      <c r="Q44" s="14">
        <v>0</v>
      </c>
      <c r="R44" s="925"/>
      <c r="S44" s="14">
        <v>0</v>
      </c>
      <c r="T44" s="925"/>
      <c r="U44" s="14">
        <v>0</v>
      </c>
      <c r="V44" s="925"/>
      <c r="W44" s="15">
        <v>0</v>
      </c>
      <c r="X44" s="925"/>
      <c r="Y44" s="15">
        <v>0</v>
      </c>
      <c r="Z44" s="925"/>
    </row>
    <row r="45" spans="1:40">
      <c r="A45" s="5">
        <v>301</v>
      </c>
      <c r="B45" s="13" t="s">
        <v>112</v>
      </c>
      <c r="C45" s="14" t="s">
        <v>108</v>
      </c>
      <c r="D45" s="925"/>
      <c r="E45" s="14" t="s">
        <v>113</v>
      </c>
      <c r="F45" s="925"/>
      <c r="G45" s="14" t="s">
        <v>114</v>
      </c>
      <c r="H45" s="925"/>
      <c r="I45" s="17" t="s">
        <v>115</v>
      </c>
      <c r="J45" s="925"/>
      <c r="K45" s="15" t="s">
        <v>108</v>
      </c>
      <c r="L45" s="925"/>
      <c r="M45" s="15" t="s">
        <v>108</v>
      </c>
      <c r="N45" s="925"/>
      <c r="O45" s="14" t="s">
        <v>116</v>
      </c>
      <c r="P45" s="925"/>
      <c r="Q45" s="14" t="s">
        <v>117</v>
      </c>
      <c r="R45" s="925"/>
      <c r="S45" s="14" t="s">
        <v>118</v>
      </c>
      <c r="T45" s="925"/>
      <c r="U45" s="14" t="s">
        <v>119</v>
      </c>
      <c r="V45" s="925"/>
      <c r="W45" s="15" t="s">
        <v>108</v>
      </c>
      <c r="X45" s="925"/>
      <c r="Y45" s="15" t="s">
        <v>108</v>
      </c>
      <c r="Z45" s="925"/>
    </row>
    <row r="46" spans="1:40">
      <c r="A46" s="5">
        <v>302</v>
      </c>
      <c r="B46" s="13" t="s">
        <v>51</v>
      </c>
      <c r="C46" s="14">
        <v>12</v>
      </c>
      <c r="D46" s="925"/>
      <c r="E46" s="14">
        <v>12</v>
      </c>
      <c r="F46" s="925"/>
      <c r="G46" s="14">
        <v>12</v>
      </c>
      <c r="H46" s="925"/>
      <c r="I46" s="14">
        <v>12</v>
      </c>
      <c r="J46" s="925"/>
      <c r="K46" s="15">
        <v>12</v>
      </c>
      <c r="L46" s="925"/>
      <c r="M46" s="15">
        <v>12</v>
      </c>
      <c r="N46" s="925"/>
      <c r="O46" s="14">
        <v>12</v>
      </c>
      <c r="P46" s="925"/>
      <c r="Q46" s="14">
        <v>12</v>
      </c>
      <c r="R46" s="925"/>
      <c r="S46" s="14">
        <v>12</v>
      </c>
      <c r="T46" s="925"/>
      <c r="U46" s="14">
        <v>12</v>
      </c>
      <c r="V46" s="925"/>
      <c r="W46" s="15">
        <v>12</v>
      </c>
      <c r="X46" s="925"/>
      <c r="Y46" s="14">
        <v>12</v>
      </c>
      <c r="Z46" s="925"/>
      <c r="AF46"/>
      <c r="AG46"/>
      <c r="AH46"/>
      <c r="AI46"/>
      <c r="AJ46"/>
      <c r="AK46"/>
      <c r="AL46"/>
      <c r="AM46"/>
      <c r="AN46"/>
    </row>
    <row r="47" spans="1:40">
      <c r="A47" s="5">
        <v>302</v>
      </c>
      <c r="B47" s="13" t="s">
        <v>52</v>
      </c>
      <c r="C47" s="14">
        <v>34</v>
      </c>
      <c r="D47" s="925"/>
      <c r="E47" s="14">
        <v>70</v>
      </c>
      <c r="F47" s="925"/>
      <c r="G47" s="14">
        <v>120</v>
      </c>
      <c r="H47" s="925"/>
      <c r="I47" s="14">
        <v>2</v>
      </c>
      <c r="J47" s="925"/>
      <c r="K47" s="15">
        <v>34</v>
      </c>
      <c r="L47" s="925"/>
      <c r="M47" s="15">
        <v>34</v>
      </c>
      <c r="N47" s="925"/>
      <c r="O47" s="14">
        <v>38</v>
      </c>
      <c r="P47" s="925"/>
      <c r="Q47" s="14">
        <v>24</v>
      </c>
      <c r="R47" s="925"/>
      <c r="S47" s="14">
        <v>37</v>
      </c>
      <c r="T47" s="925"/>
      <c r="U47" s="14">
        <v>2</v>
      </c>
      <c r="V47" s="925"/>
      <c r="W47" s="15">
        <v>39</v>
      </c>
      <c r="X47" s="925"/>
      <c r="Y47" s="14">
        <v>34</v>
      </c>
      <c r="Z47" s="925"/>
    </row>
    <row r="48" spans="1:40">
      <c r="A48" s="5">
        <v>302</v>
      </c>
      <c r="B48" s="13" t="s">
        <v>120</v>
      </c>
      <c r="C48" s="14">
        <v>4</v>
      </c>
      <c r="D48" s="925"/>
      <c r="E48" s="14">
        <v>4</v>
      </c>
      <c r="F48" s="925"/>
      <c r="G48" s="14">
        <v>4</v>
      </c>
      <c r="H48" s="925"/>
      <c r="I48" s="14">
        <v>4</v>
      </c>
      <c r="J48" s="925"/>
      <c r="K48" s="15">
        <v>22</v>
      </c>
      <c r="L48" s="925"/>
      <c r="M48" s="15">
        <v>23</v>
      </c>
      <c r="N48" s="925"/>
      <c r="O48" s="14">
        <v>201</v>
      </c>
      <c r="P48" s="925"/>
      <c r="Q48" s="14">
        <v>203</v>
      </c>
      <c r="R48" s="925"/>
      <c r="S48" s="14">
        <v>23</v>
      </c>
      <c r="T48" s="925"/>
      <c r="U48" s="14">
        <v>4</v>
      </c>
      <c r="V48" s="925"/>
      <c r="W48" s="15">
        <v>22</v>
      </c>
      <c r="X48" s="925"/>
      <c r="Y48" s="14">
        <v>250</v>
      </c>
      <c r="Z48" s="925"/>
    </row>
    <row r="49" spans="1:26">
      <c r="A49" s="5">
        <v>302</v>
      </c>
      <c r="B49" s="13" t="s">
        <v>54</v>
      </c>
      <c r="C49" s="14">
        <v>0</v>
      </c>
      <c r="D49" s="925"/>
      <c r="E49" s="14">
        <v>0</v>
      </c>
      <c r="F49" s="925"/>
      <c r="G49" s="14">
        <v>0</v>
      </c>
      <c r="H49" s="925"/>
      <c r="I49" s="14">
        <v>0</v>
      </c>
      <c r="J49" s="925"/>
      <c r="K49" s="15">
        <v>0</v>
      </c>
      <c r="L49" s="925"/>
      <c r="M49" s="15">
        <v>0</v>
      </c>
      <c r="N49" s="925"/>
      <c r="O49" s="14">
        <v>0</v>
      </c>
      <c r="P49" s="925"/>
      <c r="Q49" s="14">
        <v>0</v>
      </c>
      <c r="R49" s="925"/>
      <c r="S49" s="14">
        <v>0</v>
      </c>
      <c r="T49" s="925"/>
      <c r="U49" s="14">
        <v>0</v>
      </c>
      <c r="V49" s="925"/>
      <c r="W49" s="15">
        <v>0</v>
      </c>
      <c r="X49" s="925"/>
      <c r="Y49" s="15">
        <v>0</v>
      </c>
      <c r="Z49" s="925"/>
    </row>
    <row r="50" spans="1:26" s="12" customFormat="1">
      <c r="A50" s="8">
        <v>302</v>
      </c>
      <c r="B50" s="9" t="s">
        <v>55</v>
      </c>
      <c r="C50" s="10">
        <v>4002</v>
      </c>
      <c r="D50" s="925"/>
      <c r="E50" s="10">
        <v>1013</v>
      </c>
      <c r="F50" s="925"/>
      <c r="G50" s="10">
        <v>5105</v>
      </c>
      <c r="H50" s="925"/>
      <c r="I50" s="10">
        <v>2066</v>
      </c>
      <c r="J50" s="925"/>
      <c r="K50" s="11">
        <v>4002</v>
      </c>
      <c r="L50" s="925"/>
      <c r="M50" s="11">
        <v>4002</v>
      </c>
      <c r="N50" s="925"/>
      <c r="O50" s="10">
        <v>4008</v>
      </c>
      <c r="P50" s="925"/>
      <c r="Q50" s="10">
        <v>3103</v>
      </c>
      <c r="R50" s="925"/>
      <c r="S50" s="10">
        <v>4011</v>
      </c>
      <c r="T50" s="925"/>
      <c r="U50" s="10">
        <v>6102</v>
      </c>
      <c r="V50" s="925"/>
      <c r="W50" s="11">
        <v>4002</v>
      </c>
      <c r="X50" s="925"/>
      <c r="Y50" s="11">
        <v>4002</v>
      </c>
      <c r="Z50" s="925"/>
    </row>
    <row r="51" spans="1:26">
      <c r="A51" s="5">
        <v>302</v>
      </c>
      <c r="B51" s="13" t="s">
        <v>121</v>
      </c>
      <c r="C51" s="13">
        <v>50</v>
      </c>
      <c r="D51" s="925"/>
      <c r="E51" s="14">
        <v>100000</v>
      </c>
      <c r="F51" s="925"/>
      <c r="G51" s="14">
        <v>5</v>
      </c>
      <c r="H51" s="925"/>
      <c r="I51" s="14">
        <v>500</v>
      </c>
      <c r="J51" s="925"/>
      <c r="K51" s="15">
        <v>50</v>
      </c>
      <c r="L51" s="925"/>
      <c r="M51" s="15">
        <v>50</v>
      </c>
      <c r="N51" s="925"/>
      <c r="O51" s="14">
        <v>0</v>
      </c>
      <c r="P51" s="925"/>
      <c r="Q51" s="14">
        <v>0</v>
      </c>
      <c r="R51" s="925"/>
      <c r="S51" s="14">
        <v>50</v>
      </c>
      <c r="T51" s="925"/>
      <c r="U51" s="14">
        <v>100</v>
      </c>
      <c r="V51" s="925"/>
      <c r="W51" s="15">
        <v>50</v>
      </c>
      <c r="X51" s="925"/>
      <c r="Y51" s="15">
        <v>0</v>
      </c>
      <c r="Z51" s="925"/>
    </row>
    <row r="52" spans="1:26">
      <c r="A52" s="5">
        <v>302</v>
      </c>
      <c r="B52" s="13" t="s">
        <v>67</v>
      </c>
      <c r="C52" s="13">
        <v>1</v>
      </c>
      <c r="D52" s="925"/>
      <c r="E52" s="14">
        <v>1</v>
      </c>
      <c r="F52" s="925"/>
      <c r="G52" s="14">
        <v>1</v>
      </c>
      <c r="H52" s="925"/>
      <c r="I52" s="14">
        <v>500</v>
      </c>
      <c r="J52" s="925"/>
      <c r="K52" s="15">
        <v>1</v>
      </c>
      <c r="L52" s="925"/>
      <c r="M52" s="15">
        <v>1</v>
      </c>
      <c r="N52" s="925"/>
      <c r="O52" s="14">
        <v>0</v>
      </c>
      <c r="P52" s="925"/>
      <c r="Q52" s="14">
        <v>0</v>
      </c>
      <c r="R52" s="925"/>
      <c r="S52" s="14">
        <v>1</v>
      </c>
      <c r="T52" s="925"/>
      <c r="U52" s="14">
        <v>100</v>
      </c>
      <c r="V52" s="925"/>
      <c r="W52" s="15">
        <v>1</v>
      </c>
      <c r="X52" s="925"/>
      <c r="Y52" s="15">
        <v>0</v>
      </c>
      <c r="Z52" s="925"/>
    </row>
    <row r="53" spans="1:26">
      <c r="A53" s="5">
        <v>302</v>
      </c>
      <c r="B53" s="13" t="s">
        <v>122</v>
      </c>
      <c r="C53" s="13">
        <v>0</v>
      </c>
      <c r="D53" s="925"/>
      <c r="E53" s="14">
        <v>0</v>
      </c>
      <c r="F53" s="925"/>
      <c r="G53" s="14">
        <v>0</v>
      </c>
      <c r="H53" s="925"/>
      <c r="I53" s="14">
        <v>0</v>
      </c>
      <c r="J53" s="925"/>
      <c r="K53" s="15">
        <v>0</v>
      </c>
      <c r="L53" s="925"/>
      <c r="M53" s="15">
        <v>0</v>
      </c>
      <c r="N53" s="925"/>
      <c r="O53" s="14">
        <v>0</v>
      </c>
      <c r="P53" s="925"/>
      <c r="Q53" s="14">
        <v>0</v>
      </c>
      <c r="R53" s="925"/>
      <c r="S53" s="14">
        <v>0</v>
      </c>
      <c r="T53" s="925"/>
      <c r="U53" s="14">
        <v>0</v>
      </c>
      <c r="V53" s="925"/>
      <c r="W53" s="15">
        <v>0</v>
      </c>
      <c r="X53" s="925"/>
      <c r="Y53" s="15">
        <v>0</v>
      </c>
      <c r="Z53" s="925"/>
    </row>
    <row r="54" spans="1:26">
      <c r="A54" s="5">
        <v>302</v>
      </c>
      <c r="B54" s="13" t="s">
        <v>123</v>
      </c>
      <c r="C54" s="13">
        <v>0</v>
      </c>
      <c r="D54" s="925"/>
      <c r="E54" s="14">
        <v>0</v>
      </c>
      <c r="F54" s="925"/>
      <c r="G54" s="14">
        <v>0</v>
      </c>
      <c r="H54" s="925"/>
      <c r="I54" s="14">
        <v>0</v>
      </c>
      <c r="J54" s="925"/>
      <c r="K54" s="15">
        <v>0</v>
      </c>
      <c r="L54" s="925"/>
      <c r="M54" s="15">
        <v>0</v>
      </c>
      <c r="N54" s="925"/>
      <c r="O54" s="14">
        <v>0</v>
      </c>
      <c r="P54" s="925"/>
      <c r="Q54" s="14">
        <v>0</v>
      </c>
      <c r="R54" s="925"/>
      <c r="S54" s="14">
        <v>0</v>
      </c>
      <c r="T54" s="925"/>
      <c r="U54" s="14">
        <v>0</v>
      </c>
      <c r="V54" s="925"/>
      <c r="W54" s="15">
        <v>0</v>
      </c>
      <c r="X54" s="925"/>
      <c r="Y54" s="15">
        <v>0</v>
      </c>
      <c r="Z54" s="925"/>
    </row>
    <row r="55" spans="1:26">
      <c r="A55" s="5">
        <v>302</v>
      </c>
      <c r="B55" s="13" t="s">
        <v>124</v>
      </c>
      <c r="C55" s="13">
        <v>0</v>
      </c>
      <c r="D55" s="925"/>
      <c r="E55" s="14">
        <v>4</v>
      </c>
      <c r="F55" s="925"/>
      <c r="G55" s="14">
        <v>0</v>
      </c>
      <c r="H55" s="925"/>
      <c r="I55" s="14">
        <v>2</v>
      </c>
      <c r="J55" s="925"/>
      <c r="K55" s="15">
        <v>0</v>
      </c>
      <c r="L55" s="925"/>
      <c r="M55" s="15">
        <v>0</v>
      </c>
      <c r="N55" s="925"/>
      <c r="O55" s="14">
        <v>0</v>
      </c>
      <c r="P55" s="925"/>
      <c r="Q55" s="14">
        <v>2</v>
      </c>
      <c r="R55" s="925"/>
      <c r="S55" s="14">
        <v>0</v>
      </c>
      <c r="T55" s="925"/>
      <c r="U55" s="14">
        <v>2</v>
      </c>
      <c r="V55" s="925"/>
      <c r="W55" s="15">
        <v>0</v>
      </c>
      <c r="X55" s="925"/>
      <c r="Y55" s="15">
        <v>0</v>
      </c>
      <c r="Z55" s="925"/>
    </row>
    <row r="56" spans="1:26">
      <c r="A56" s="5">
        <v>302</v>
      </c>
      <c r="B56" s="13" t="s">
        <v>125</v>
      </c>
      <c r="C56" s="13">
        <v>1</v>
      </c>
      <c r="D56" s="925"/>
      <c r="E56" s="14">
        <v>1</v>
      </c>
      <c r="F56" s="925"/>
      <c r="G56" s="14">
        <v>1</v>
      </c>
      <c r="H56" s="925"/>
      <c r="I56" s="14">
        <v>1</v>
      </c>
      <c r="J56" s="925"/>
      <c r="K56" s="15">
        <v>1</v>
      </c>
      <c r="L56" s="925"/>
      <c r="M56" s="15">
        <v>1</v>
      </c>
      <c r="N56" s="925"/>
      <c r="O56" s="14">
        <v>1</v>
      </c>
      <c r="P56" s="925"/>
      <c r="Q56" s="14">
        <v>1</v>
      </c>
      <c r="R56" s="925"/>
      <c r="S56" s="14">
        <v>1</v>
      </c>
      <c r="T56" s="925"/>
      <c r="U56" s="14">
        <v>1</v>
      </c>
      <c r="V56" s="925"/>
      <c r="W56" s="15">
        <v>1</v>
      </c>
      <c r="X56" s="925"/>
      <c r="Y56" s="15">
        <v>1</v>
      </c>
      <c r="Z56" s="925"/>
    </row>
    <row r="57" spans="1:26">
      <c r="A57" s="5">
        <v>302</v>
      </c>
      <c r="B57" s="13" t="s">
        <v>126</v>
      </c>
      <c r="C57" s="13">
        <v>1</v>
      </c>
      <c r="D57" s="925"/>
      <c r="E57" s="14">
        <v>1</v>
      </c>
      <c r="F57" s="925"/>
      <c r="G57" s="14">
        <v>1</v>
      </c>
      <c r="H57" s="925"/>
      <c r="I57" s="14">
        <v>1</v>
      </c>
      <c r="J57" s="925"/>
      <c r="K57" s="15">
        <v>1</v>
      </c>
      <c r="L57" s="925"/>
      <c r="M57" s="15">
        <v>1</v>
      </c>
      <c r="N57" s="925"/>
      <c r="O57" s="14">
        <v>1</v>
      </c>
      <c r="P57" s="925"/>
      <c r="Q57" s="14">
        <v>1</v>
      </c>
      <c r="R57" s="925"/>
      <c r="S57" s="14">
        <v>1</v>
      </c>
      <c r="T57" s="925"/>
      <c r="U57" s="14">
        <v>1</v>
      </c>
      <c r="V57" s="925"/>
      <c r="W57" s="15">
        <v>1</v>
      </c>
      <c r="X57" s="925"/>
      <c r="Y57" s="15">
        <v>1</v>
      </c>
      <c r="Z57" s="925"/>
    </row>
    <row r="58" spans="1:26">
      <c r="A58" s="5">
        <v>302</v>
      </c>
      <c r="B58" s="13" t="s">
        <v>127</v>
      </c>
      <c r="C58" s="13">
        <v>1</v>
      </c>
      <c r="D58" s="925"/>
      <c r="E58" s="14">
        <v>1</v>
      </c>
      <c r="F58" s="925"/>
      <c r="G58" s="14">
        <v>1</v>
      </c>
      <c r="H58" s="925"/>
      <c r="I58" s="14">
        <v>1</v>
      </c>
      <c r="J58" s="925"/>
      <c r="K58" s="15">
        <v>1</v>
      </c>
      <c r="L58" s="925"/>
      <c r="M58" s="15">
        <v>1</v>
      </c>
      <c r="N58" s="925"/>
      <c r="O58" s="14">
        <v>1</v>
      </c>
      <c r="P58" s="925"/>
      <c r="Q58" s="14">
        <v>1</v>
      </c>
      <c r="R58" s="925"/>
      <c r="S58" s="14">
        <v>1</v>
      </c>
      <c r="T58" s="925"/>
      <c r="U58" s="14">
        <v>1</v>
      </c>
      <c r="V58" s="925"/>
      <c r="W58" s="15">
        <v>1</v>
      </c>
      <c r="X58" s="925"/>
      <c r="Y58" s="15">
        <v>1</v>
      </c>
      <c r="Z58" s="925"/>
    </row>
    <row r="59" spans="1:26">
      <c r="A59" s="5">
        <v>302</v>
      </c>
      <c r="B59" s="13" t="s">
        <v>91</v>
      </c>
      <c r="C59" s="14" t="s">
        <v>95</v>
      </c>
      <c r="D59" s="925"/>
      <c r="E59" s="14" t="s">
        <v>93</v>
      </c>
      <c r="F59" s="925"/>
      <c r="G59" s="14" t="s">
        <v>93</v>
      </c>
      <c r="H59" s="925"/>
      <c r="I59" s="14" t="s">
        <v>95</v>
      </c>
      <c r="J59" s="925"/>
      <c r="K59" s="15" t="s">
        <v>95</v>
      </c>
      <c r="L59" s="925"/>
      <c r="M59" s="15" t="s">
        <v>95</v>
      </c>
      <c r="N59" s="925"/>
      <c r="O59" s="14" t="s">
        <v>92</v>
      </c>
      <c r="P59" s="925"/>
      <c r="Q59" s="14" t="s">
        <v>95</v>
      </c>
      <c r="R59" s="925"/>
      <c r="S59" s="14" t="s">
        <v>95</v>
      </c>
      <c r="T59" s="925"/>
      <c r="U59" s="14" t="s">
        <v>95</v>
      </c>
      <c r="V59" s="925"/>
      <c r="W59" s="15" t="s">
        <v>95</v>
      </c>
      <c r="X59" s="925"/>
      <c r="Y59" s="15" t="s">
        <v>95</v>
      </c>
      <c r="Z59" s="925"/>
    </row>
    <row r="60" spans="1:26">
      <c r="A60" s="5">
        <v>302</v>
      </c>
      <c r="B60" s="13" t="s">
        <v>129</v>
      </c>
      <c r="C60" s="14" t="s">
        <v>130</v>
      </c>
      <c r="D60" s="925"/>
      <c r="E60" s="14" t="s">
        <v>131</v>
      </c>
      <c r="F60" s="925"/>
      <c r="G60" s="14" t="s">
        <v>132</v>
      </c>
      <c r="H60" s="925"/>
      <c r="I60" s="14" t="s">
        <v>133</v>
      </c>
      <c r="J60" s="925"/>
      <c r="K60" s="15" t="s">
        <v>134</v>
      </c>
      <c r="L60" s="925"/>
      <c r="M60" s="15" t="s">
        <v>135</v>
      </c>
      <c r="N60" s="925"/>
      <c r="O60" s="23" t="s">
        <v>136</v>
      </c>
      <c r="P60" s="925"/>
      <c r="Q60" s="14" t="s">
        <v>137</v>
      </c>
      <c r="R60" s="925"/>
      <c r="S60" s="23" t="s">
        <v>138</v>
      </c>
      <c r="T60" s="925"/>
      <c r="U60" s="23" t="s">
        <v>139</v>
      </c>
      <c r="V60" s="925"/>
      <c r="W60" s="15" t="s">
        <v>140</v>
      </c>
      <c r="X60" s="925"/>
      <c r="Y60" s="15" t="s">
        <v>141</v>
      </c>
      <c r="Z60" s="925"/>
    </row>
    <row r="61" spans="1:26">
      <c r="A61" s="5">
        <v>302</v>
      </c>
      <c r="B61" s="13" t="s">
        <v>142</v>
      </c>
      <c r="C61" s="14" t="s">
        <v>143</v>
      </c>
      <c r="D61" s="925"/>
      <c r="E61" s="14" t="s">
        <v>144</v>
      </c>
      <c r="F61" s="925"/>
      <c r="G61" s="14" t="s">
        <v>145</v>
      </c>
      <c r="H61" s="925"/>
      <c r="I61" s="14" t="s">
        <v>146</v>
      </c>
      <c r="J61" s="925"/>
      <c r="K61" s="15" t="s">
        <v>147</v>
      </c>
      <c r="L61" s="925"/>
      <c r="M61" s="15" t="s">
        <v>148</v>
      </c>
      <c r="N61" s="925"/>
      <c r="O61" s="23" t="s">
        <v>149</v>
      </c>
      <c r="P61" s="925"/>
      <c r="Q61" s="14" t="s">
        <v>150</v>
      </c>
      <c r="R61" s="925"/>
      <c r="S61" s="23" t="s">
        <v>151</v>
      </c>
      <c r="T61" s="925"/>
      <c r="U61" s="23" t="s">
        <v>152</v>
      </c>
      <c r="V61" s="925"/>
      <c r="W61" s="15" t="s">
        <v>153</v>
      </c>
      <c r="X61" s="925"/>
      <c r="Y61" s="15" t="s">
        <v>154</v>
      </c>
      <c r="Z61" s="925"/>
    </row>
    <row r="62" spans="1:26">
      <c r="A62" s="5">
        <v>302</v>
      </c>
      <c r="B62" s="13" t="s">
        <v>155</v>
      </c>
      <c r="C62" s="14" t="s">
        <v>156</v>
      </c>
      <c r="D62" s="925"/>
      <c r="E62" s="14" t="s">
        <v>128</v>
      </c>
      <c r="F62" s="925"/>
      <c r="G62" s="14" t="s">
        <v>128</v>
      </c>
      <c r="H62" s="925"/>
      <c r="I62" s="14" t="s">
        <v>128</v>
      </c>
      <c r="J62" s="925"/>
      <c r="K62" s="15" t="s">
        <v>128</v>
      </c>
      <c r="L62" s="925"/>
      <c r="M62" s="15" t="s">
        <v>128</v>
      </c>
      <c r="N62" s="925"/>
      <c r="O62" s="14" t="s">
        <v>156</v>
      </c>
      <c r="P62" s="925"/>
      <c r="Q62" s="14" t="s">
        <v>128</v>
      </c>
      <c r="R62" s="925"/>
      <c r="S62" s="14" t="s">
        <v>128</v>
      </c>
      <c r="T62" s="925"/>
      <c r="U62" s="14" t="s">
        <v>128</v>
      </c>
      <c r="V62" s="925"/>
      <c r="W62" s="15" t="s">
        <v>128</v>
      </c>
      <c r="X62" s="925"/>
      <c r="Y62" s="15" t="s">
        <v>128</v>
      </c>
      <c r="Z62" s="925"/>
    </row>
    <row r="63" spans="1:26">
      <c r="A63" s="5">
        <v>302</v>
      </c>
      <c r="B63" s="13" t="s">
        <v>157</v>
      </c>
      <c r="C63" s="14" t="s">
        <v>95</v>
      </c>
      <c r="D63" s="925"/>
      <c r="E63" s="14" t="s">
        <v>93</v>
      </c>
      <c r="F63" s="925"/>
      <c r="G63" s="14" t="s">
        <v>93</v>
      </c>
      <c r="H63" s="925"/>
      <c r="I63" s="14" t="s">
        <v>95</v>
      </c>
      <c r="J63" s="925"/>
      <c r="K63" s="15" t="s">
        <v>95</v>
      </c>
      <c r="L63" s="925"/>
      <c r="M63" s="15" t="s">
        <v>95</v>
      </c>
      <c r="N63" s="925"/>
      <c r="O63" s="14"/>
      <c r="P63" s="925"/>
      <c r="Q63" s="14"/>
      <c r="R63" s="925"/>
      <c r="S63" s="14" t="s">
        <v>95</v>
      </c>
      <c r="T63" s="925"/>
      <c r="U63" s="14" t="s">
        <v>95</v>
      </c>
      <c r="V63" s="925"/>
      <c r="W63" s="15" t="s">
        <v>95</v>
      </c>
      <c r="X63" s="925"/>
      <c r="Y63" s="15"/>
      <c r="Z63" s="925"/>
    </row>
    <row r="64" spans="1:26">
      <c r="A64" s="5">
        <v>302</v>
      </c>
      <c r="B64" s="13" t="s">
        <v>158</v>
      </c>
      <c r="C64" s="14">
        <v>0</v>
      </c>
      <c r="D64" s="925"/>
      <c r="E64" s="14">
        <v>0</v>
      </c>
      <c r="F64" s="925"/>
      <c r="G64" s="14">
        <v>0</v>
      </c>
      <c r="H64" s="925"/>
      <c r="I64" s="14">
        <v>0</v>
      </c>
      <c r="J64" s="925"/>
      <c r="K64" s="15">
        <v>0</v>
      </c>
      <c r="L64" s="925"/>
      <c r="M64" s="15">
        <v>0</v>
      </c>
      <c r="N64" s="925"/>
      <c r="O64" s="14">
        <v>0</v>
      </c>
      <c r="P64" s="925"/>
      <c r="Q64" s="14">
        <v>0</v>
      </c>
      <c r="R64" s="925"/>
      <c r="S64" s="14">
        <v>0</v>
      </c>
      <c r="T64" s="925"/>
      <c r="U64" s="14">
        <v>0</v>
      </c>
      <c r="V64" s="925"/>
      <c r="W64" s="15">
        <v>0</v>
      </c>
      <c r="X64" s="925"/>
      <c r="Y64" s="15">
        <v>0</v>
      </c>
      <c r="Z64" s="925"/>
    </row>
    <row r="65" spans="1:26">
      <c r="A65" s="5">
        <v>302</v>
      </c>
      <c r="B65" s="13" t="s">
        <v>159</v>
      </c>
      <c r="C65" s="14">
        <v>1</v>
      </c>
      <c r="D65" s="925"/>
      <c r="E65" s="14">
        <v>1</v>
      </c>
      <c r="F65" s="925"/>
      <c r="G65" s="14">
        <v>1</v>
      </c>
      <c r="H65" s="925"/>
      <c r="I65" s="14">
        <v>1</v>
      </c>
      <c r="J65" s="925"/>
      <c r="K65" s="15">
        <v>1</v>
      </c>
      <c r="L65" s="925"/>
      <c r="M65" s="15">
        <v>1</v>
      </c>
      <c r="N65" s="925"/>
      <c r="O65" s="14">
        <v>1</v>
      </c>
      <c r="P65" s="925"/>
      <c r="Q65" s="14">
        <v>1</v>
      </c>
      <c r="R65" s="925"/>
      <c r="S65" s="14">
        <v>1</v>
      </c>
      <c r="T65" s="925"/>
      <c r="U65" s="14">
        <v>1</v>
      </c>
      <c r="V65" s="925"/>
      <c r="W65" s="15">
        <v>1</v>
      </c>
      <c r="X65" s="925"/>
      <c r="Y65" s="15">
        <v>1</v>
      </c>
      <c r="Z65" s="925"/>
    </row>
    <row r="66" spans="1:26" s="12" customFormat="1">
      <c r="A66" s="8">
        <v>305</v>
      </c>
      <c r="B66" s="9" t="s">
        <v>160</v>
      </c>
      <c r="C66" s="10" t="s">
        <v>161</v>
      </c>
      <c r="D66" s="925"/>
      <c r="E66" s="10" t="s">
        <v>161</v>
      </c>
      <c r="F66" s="925"/>
      <c r="G66" s="10" t="s">
        <v>161</v>
      </c>
      <c r="H66" s="925"/>
      <c r="I66" s="10" t="s">
        <v>161</v>
      </c>
      <c r="J66" s="925"/>
      <c r="K66" s="11" t="s">
        <v>161</v>
      </c>
      <c r="L66" s="925"/>
      <c r="M66" s="11" t="s">
        <v>161</v>
      </c>
      <c r="N66" s="925"/>
      <c r="O66" s="10">
        <v>14225320</v>
      </c>
      <c r="P66" s="925"/>
      <c r="Q66" s="10">
        <v>4262943</v>
      </c>
      <c r="R66" s="925"/>
      <c r="S66" s="10" t="s">
        <v>161</v>
      </c>
      <c r="T66" s="925"/>
      <c r="U66" s="10" t="s">
        <v>161</v>
      </c>
      <c r="V66" s="925"/>
      <c r="W66" s="10" t="s">
        <v>161</v>
      </c>
      <c r="X66" s="925"/>
      <c r="Y66" s="10">
        <v>4294840226</v>
      </c>
      <c r="Z66" s="925"/>
    </row>
    <row r="67" spans="1:26">
      <c r="A67" s="5">
        <v>305</v>
      </c>
      <c r="B67" s="13" t="s">
        <v>162</v>
      </c>
      <c r="C67" s="14" t="s">
        <v>161</v>
      </c>
      <c r="D67" s="925"/>
      <c r="E67" s="14" t="s">
        <v>161</v>
      </c>
      <c r="F67" s="925"/>
      <c r="G67" s="14" t="s">
        <v>161</v>
      </c>
      <c r="H67" s="925"/>
      <c r="I67" s="14" t="s">
        <v>161</v>
      </c>
      <c r="J67" s="925"/>
      <c r="K67" s="15" t="s">
        <v>161</v>
      </c>
      <c r="L67" s="925"/>
      <c r="M67" s="15" t="s">
        <v>161</v>
      </c>
      <c r="N67" s="925"/>
      <c r="O67" s="14">
        <v>13963176</v>
      </c>
      <c r="P67" s="925"/>
      <c r="Q67" s="14">
        <v>723999</v>
      </c>
      <c r="R67" s="925"/>
      <c r="S67" s="14" t="s">
        <v>161</v>
      </c>
      <c r="T67" s="925"/>
      <c r="U67" s="14" t="s">
        <v>161</v>
      </c>
      <c r="V67" s="925"/>
      <c r="W67" s="14" t="s">
        <v>161</v>
      </c>
      <c r="X67" s="925"/>
      <c r="Y67" s="14">
        <v>2822050</v>
      </c>
      <c r="Z67" s="925"/>
    </row>
    <row r="68" spans="1:26">
      <c r="A68" s="5">
        <v>305</v>
      </c>
      <c r="B68" s="13" t="s">
        <v>163</v>
      </c>
      <c r="C68" s="14" t="s">
        <v>161</v>
      </c>
      <c r="D68" s="925"/>
      <c r="E68" s="14" t="s">
        <v>161</v>
      </c>
      <c r="F68" s="925"/>
      <c r="G68" s="14" t="s">
        <v>161</v>
      </c>
      <c r="H68" s="925"/>
      <c r="I68" s="14" t="s">
        <v>161</v>
      </c>
      <c r="J68" s="925"/>
      <c r="K68" s="15" t="s">
        <v>161</v>
      </c>
      <c r="L68" s="925"/>
      <c r="M68" s="15" t="s">
        <v>161</v>
      </c>
      <c r="N68" s="925"/>
      <c r="O68" s="14" t="s">
        <v>164</v>
      </c>
      <c r="P68" s="925"/>
      <c r="Q68" s="14" t="s">
        <v>165</v>
      </c>
      <c r="R68" s="925"/>
      <c r="S68" s="14" t="s">
        <v>161</v>
      </c>
      <c r="T68" s="925"/>
      <c r="U68" s="14" t="s">
        <v>161</v>
      </c>
      <c r="V68" s="925"/>
      <c r="W68" s="14" t="s">
        <v>161</v>
      </c>
      <c r="X68" s="925"/>
      <c r="Y68" s="14" t="s">
        <v>164</v>
      </c>
      <c r="Z68" s="925"/>
    </row>
    <row r="69" spans="1:26">
      <c r="A69" s="5">
        <v>305</v>
      </c>
      <c r="B69" s="13" t="s">
        <v>166</v>
      </c>
      <c r="C69" s="14" t="s">
        <v>161</v>
      </c>
      <c r="D69" s="925"/>
      <c r="E69" s="14" t="s">
        <v>161</v>
      </c>
      <c r="F69" s="925"/>
      <c r="G69" s="14" t="s">
        <v>161</v>
      </c>
      <c r="H69" s="925"/>
      <c r="I69" s="14" t="s">
        <v>161</v>
      </c>
      <c r="J69" s="925"/>
      <c r="K69" s="15" t="s">
        <v>161</v>
      </c>
      <c r="L69" s="925"/>
      <c r="M69" s="15" t="s">
        <v>161</v>
      </c>
      <c r="N69" s="925"/>
      <c r="O69" s="14">
        <v>1</v>
      </c>
      <c r="P69" s="925"/>
      <c r="Q69" s="14">
        <v>1</v>
      </c>
      <c r="R69" s="925"/>
      <c r="S69" s="14" t="s">
        <v>161</v>
      </c>
      <c r="T69" s="925"/>
      <c r="U69" s="14" t="s">
        <v>161</v>
      </c>
      <c r="V69" s="925"/>
      <c r="W69" s="14" t="s">
        <v>161</v>
      </c>
      <c r="X69" s="925"/>
      <c r="Y69" s="14">
        <v>1</v>
      </c>
      <c r="Z69" s="925"/>
    </row>
    <row r="70" spans="1:26" s="12" customFormat="1">
      <c r="A70" s="8">
        <v>305</v>
      </c>
      <c r="B70" s="9" t="s">
        <v>160</v>
      </c>
      <c r="C70" s="10" t="s">
        <v>161</v>
      </c>
      <c r="D70" s="925"/>
      <c r="E70" s="10" t="s">
        <v>161</v>
      </c>
      <c r="F70" s="925"/>
      <c r="G70" s="10" t="s">
        <v>161</v>
      </c>
      <c r="H70" s="925"/>
      <c r="I70" s="10" t="s">
        <v>161</v>
      </c>
      <c r="J70" s="925"/>
      <c r="K70" s="11" t="s">
        <v>161</v>
      </c>
      <c r="L70" s="925"/>
      <c r="M70" s="11" t="s">
        <v>161</v>
      </c>
      <c r="N70" s="925"/>
      <c r="O70" s="10">
        <v>14225320</v>
      </c>
      <c r="P70" s="925"/>
      <c r="Q70" s="10">
        <v>4262943</v>
      </c>
      <c r="R70" s="925"/>
      <c r="S70" s="10" t="s">
        <v>161</v>
      </c>
      <c r="T70" s="925"/>
      <c r="U70" s="10" t="s">
        <v>161</v>
      </c>
      <c r="V70" s="925"/>
      <c r="W70" s="10" t="s">
        <v>161</v>
      </c>
      <c r="X70" s="925"/>
      <c r="Y70" s="10">
        <v>4294840226</v>
      </c>
      <c r="Z70" s="925"/>
    </row>
    <row r="71" spans="1:26">
      <c r="A71" s="5">
        <v>305</v>
      </c>
      <c r="B71" s="13" t="s">
        <v>162</v>
      </c>
      <c r="C71" s="14" t="s">
        <v>161</v>
      </c>
      <c r="D71" s="925"/>
      <c r="E71" s="14" t="s">
        <v>161</v>
      </c>
      <c r="F71" s="925"/>
      <c r="G71" s="14" t="s">
        <v>161</v>
      </c>
      <c r="H71" s="925"/>
      <c r="I71" s="14" t="s">
        <v>161</v>
      </c>
      <c r="J71" s="925"/>
      <c r="K71" s="15" t="s">
        <v>161</v>
      </c>
      <c r="L71" s="925"/>
      <c r="M71" s="15" t="s">
        <v>161</v>
      </c>
      <c r="N71" s="925"/>
      <c r="O71" s="14">
        <v>13897640</v>
      </c>
      <c r="P71" s="925"/>
      <c r="Q71" s="14">
        <v>658463</v>
      </c>
      <c r="R71" s="925"/>
      <c r="S71" s="14" t="s">
        <v>161</v>
      </c>
      <c r="T71" s="925"/>
      <c r="U71" s="14" t="s">
        <v>161</v>
      </c>
      <c r="V71" s="925"/>
      <c r="W71" s="14" t="s">
        <v>161</v>
      </c>
      <c r="X71" s="925"/>
      <c r="Y71" s="14">
        <v>50794402</v>
      </c>
      <c r="Z71" s="925"/>
    </row>
    <row r="72" spans="1:26">
      <c r="A72" s="5">
        <v>305</v>
      </c>
      <c r="B72" s="13" t="s">
        <v>163</v>
      </c>
      <c r="C72" s="14" t="s">
        <v>161</v>
      </c>
      <c r="D72" s="925"/>
      <c r="E72" s="14" t="s">
        <v>161</v>
      </c>
      <c r="F72" s="925"/>
      <c r="G72" s="14" t="s">
        <v>161</v>
      </c>
      <c r="H72" s="925"/>
      <c r="I72" s="14" t="s">
        <v>161</v>
      </c>
      <c r="J72" s="925"/>
      <c r="K72" s="15" t="s">
        <v>161</v>
      </c>
      <c r="L72" s="925"/>
      <c r="M72" s="15" t="s">
        <v>161</v>
      </c>
      <c r="N72" s="925"/>
      <c r="O72" s="14" t="s">
        <v>167</v>
      </c>
      <c r="P72" s="925"/>
      <c r="Q72" s="14" t="s">
        <v>168</v>
      </c>
      <c r="R72" s="925"/>
      <c r="S72" s="14" t="s">
        <v>161</v>
      </c>
      <c r="T72" s="925"/>
      <c r="U72" s="14" t="s">
        <v>161</v>
      </c>
      <c r="V72" s="925"/>
      <c r="W72" s="14" t="s">
        <v>161</v>
      </c>
      <c r="X72" s="925"/>
      <c r="Y72" s="14" t="s">
        <v>167</v>
      </c>
      <c r="Z72" s="925"/>
    </row>
    <row r="73" spans="1:26">
      <c r="A73" s="5">
        <v>305</v>
      </c>
      <c r="B73" s="13" t="s">
        <v>166</v>
      </c>
      <c r="C73" s="14" t="s">
        <v>161</v>
      </c>
      <c r="D73" s="926"/>
      <c r="E73" s="14" t="s">
        <v>169</v>
      </c>
      <c r="F73" s="926"/>
      <c r="G73" s="14" t="s">
        <v>169</v>
      </c>
      <c r="H73" s="926"/>
      <c r="I73" s="14" t="s">
        <v>169</v>
      </c>
      <c r="J73" s="926"/>
      <c r="K73" s="15" t="s">
        <v>169</v>
      </c>
      <c r="L73" s="926"/>
      <c r="M73" s="15" t="s">
        <v>169</v>
      </c>
      <c r="N73" s="926"/>
      <c r="O73" s="14">
        <v>1</v>
      </c>
      <c r="P73" s="926"/>
      <c r="Q73" s="14">
        <v>1</v>
      </c>
      <c r="R73" s="926"/>
      <c r="S73" s="14" t="s">
        <v>169</v>
      </c>
      <c r="T73" s="926"/>
      <c r="U73" s="14" t="s">
        <v>169</v>
      </c>
      <c r="V73" s="926"/>
      <c r="W73" s="14" t="s">
        <v>169</v>
      </c>
      <c r="X73" s="926"/>
      <c r="Y73" s="14">
        <v>1</v>
      </c>
      <c r="Z73" s="926"/>
    </row>
    <row r="75" spans="1:26">
      <c r="A75" s="916" t="s">
        <v>170</v>
      </c>
      <c r="B75" s="916"/>
    </row>
    <row r="76" spans="1:26">
      <c r="A76" s="910" t="s">
        <v>4</v>
      </c>
      <c r="B76" s="917" t="s">
        <v>171</v>
      </c>
      <c r="C76" s="919" t="s">
        <v>172</v>
      </c>
      <c r="D76" s="920"/>
    </row>
    <row r="77" spans="1:26" ht="42.75">
      <c r="A77" s="910"/>
      <c r="B77" s="918"/>
      <c r="C77" s="5" t="s">
        <v>18</v>
      </c>
      <c r="D77" s="544" t="s">
        <v>2038</v>
      </c>
    </row>
    <row r="78" spans="1:26" s="12" customFormat="1">
      <c r="A78" s="8">
        <v>304</v>
      </c>
      <c r="B78" s="9" t="s">
        <v>40</v>
      </c>
      <c r="C78" s="11">
        <v>0</v>
      </c>
      <c r="D78" s="924"/>
      <c r="E78" s="24"/>
      <c r="F78" s="24"/>
      <c r="G78" s="24"/>
      <c r="H78" s="24"/>
      <c r="I78" s="24"/>
      <c r="J78" s="24"/>
      <c r="K78" s="24"/>
      <c r="L78" s="24"/>
      <c r="M78" s="24"/>
      <c r="N78" s="24"/>
      <c r="O78" s="24"/>
      <c r="P78" s="24"/>
      <c r="Q78" s="24"/>
      <c r="R78" s="24"/>
      <c r="S78" s="24"/>
      <c r="T78" s="24"/>
    </row>
    <row r="79" spans="1:26">
      <c r="A79" s="5">
        <v>304</v>
      </c>
      <c r="B79" s="13" t="s">
        <v>20</v>
      </c>
      <c r="C79" s="15" t="s">
        <v>173</v>
      </c>
      <c r="D79" s="925"/>
    </row>
    <row r="80" spans="1:26">
      <c r="A80" s="5">
        <v>304</v>
      </c>
      <c r="B80" s="13" t="s">
        <v>51</v>
      </c>
      <c r="C80" s="15">
        <v>12</v>
      </c>
      <c r="D80" s="925"/>
    </row>
    <row r="81" spans="1:20">
      <c r="A81" s="5">
        <v>304</v>
      </c>
      <c r="B81" s="13" t="s">
        <v>52</v>
      </c>
      <c r="C81" s="15">
        <v>34</v>
      </c>
      <c r="D81" s="925"/>
    </row>
    <row r="82" spans="1:20">
      <c r="A82" s="5">
        <v>304</v>
      </c>
      <c r="B82" s="13" t="s">
        <v>120</v>
      </c>
      <c r="C82" s="15">
        <v>23</v>
      </c>
      <c r="D82" s="925"/>
    </row>
    <row r="83" spans="1:20">
      <c r="A83" s="5">
        <v>304</v>
      </c>
      <c r="B83" s="13" t="s">
        <v>54</v>
      </c>
      <c r="C83" s="15">
        <v>0</v>
      </c>
      <c r="D83" s="925"/>
    </row>
    <row r="84" spans="1:20" s="12" customFormat="1">
      <c r="A84" s="8">
        <v>304</v>
      </c>
      <c r="B84" s="9" t="s">
        <v>55</v>
      </c>
      <c r="C84" s="11">
        <v>4002</v>
      </c>
      <c r="D84" s="925"/>
      <c r="E84" s="24"/>
      <c r="F84" s="24"/>
      <c r="G84" s="24"/>
      <c r="H84" s="24"/>
      <c r="I84" s="24"/>
      <c r="J84" s="24"/>
      <c r="K84" s="24"/>
      <c r="L84" s="24"/>
      <c r="M84" s="24"/>
      <c r="N84" s="24"/>
      <c r="O84" s="24"/>
      <c r="P84" s="24"/>
      <c r="Q84" s="24"/>
      <c r="R84" s="24"/>
      <c r="S84" s="24"/>
      <c r="T84" s="24"/>
    </row>
    <row r="85" spans="1:20">
      <c r="A85" s="5">
        <v>304</v>
      </c>
      <c r="B85" s="13" t="s">
        <v>37</v>
      </c>
      <c r="C85" s="15" t="s">
        <v>61</v>
      </c>
      <c r="D85" s="925"/>
    </row>
    <row r="86" spans="1:20">
      <c r="A86" s="5">
        <v>304</v>
      </c>
      <c r="B86" s="13" t="s">
        <v>36</v>
      </c>
      <c r="C86" s="15">
        <v>15000</v>
      </c>
      <c r="D86" s="925"/>
    </row>
    <row r="87" spans="1:20">
      <c r="A87" s="5">
        <v>304</v>
      </c>
      <c r="B87" s="13" t="s">
        <v>67</v>
      </c>
      <c r="C87" s="15">
        <v>0</v>
      </c>
      <c r="D87" s="925"/>
    </row>
    <row r="88" spans="1:20">
      <c r="A88" s="5">
        <v>304</v>
      </c>
      <c r="B88" s="13" t="s">
        <v>68</v>
      </c>
      <c r="C88" s="15"/>
      <c r="D88" s="925"/>
    </row>
    <row r="89" spans="1:20">
      <c r="A89" s="5">
        <v>304</v>
      </c>
      <c r="B89" s="13" t="s">
        <v>69</v>
      </c>
      <c r="C89" s="15">
        <v>0</v>
      </c>
      <c r="D89" s="925"/>
    </row>
    <row r="90" spans="1:20">
      <c r="A90" s="5">
        <v>304</v>
      </c>
      <c r="B90" s="13" t="s">
        <v>70</v>
      </c>
      <c r="C90" s="15">
        <v>1</v>
      </c>
      <c r="D90" s="925"/>
    </row>
    <row r="91" spans="1:20">
      <c r="A91" s="5">
        <v>304</v>
      </c>
      <c r="B91" s="13" t="s">
        <v>71</v>
      </c>
      <c r="C91" s="15">
        <v>20190627</v>
      </c>
      <c r="D91" s="925"/>
    </row>
    <row r="92" spans="1:20">
      <c r="A92" s="5">
        <v>304</v>
      </c>
      <c r="B92" s="13" t="s">
        <v>72</v>
      </c>
      <c r="C92" s="18" t="s">
        <v>174</v>
      </c>
      <c r="D92" s="925"/>
    </row>
    <row r="93" spans="1:20">
      <c r="A93" s="5">
        <v>304</v>
      </c>
      <c r="B93" s="13" t="s">
        <v>175</v>
      </c>
      <c r="C93" s="16" t="s">
        <v>176</v>
      </c>
      <c r="D93" s="925"/>
    </row>
    <row r="94" spans="1:20">
      <c r="A94" s="5">
        <v>304</v>
      </c>
      <c r="B94" s="13" t="s">
        <v>177</v>
      </c>
      <c r="C94" s="18">
        <v>0</v>
      </c>
      <c r="D94" s="925"/>
    </row>
    <row r="95" spans="1:20">
      <c r="A95" s="5">
        <v>304</v>
      </c>
      <c r="B95" s="13" t="s">
        <v>178</v>
      </c>
      <c r="C95" s="18">
        <v>0</v>
      </c>
      <c r="D95" s="925"/>
    </row>
    <row r="96" spans="1:20" s="12" customFormat="1">
      <c r="A96" s="8">
        <v>301</v>
      </c>
      <c r="B96" s="9" t="s">
        <v>55</v>
      </c>
      <c r="C96" s="11">
        <v>4002</v>
      </c>
      <c r="D96" s="925"/>
      <c r="E96" s="24"/>
      <c r="F96" s="24"/>
      <c r="G96" s="24"/>
      <c r="H96" s="24"/>
      <c r="I96" s="24"/>
      <c r="J96" s="24"/>
      <c r="K96" s="24"/>
      <c r="L96" s="24"/>
      <c r="M96" s="24"/>
      <c r="N96" s="24"/>
      <c r="O96" s="24"/>
      <c r="P96" s="24"/>
      <c r="Q96" s="24"/>
      <c r="R96" s="24"/>
      <c r="S96" s="24"/>
    </row>
    <row r="97" spans="1:20">
      <c r="A97" s="5">
        <v>301</v>
      </c>
      <c r="B97" s="13" t="s">
        <v>90</v>
      </c>
      <c r="C97" s="15">
        <v>2</v>
      </c>
      <c r="D97" s="925"/>
      <c r="T97" s="2"/>
    </row>
    <row r="98" spans="1:20">
      <c r="A98" s="5">
        <v>301</v>
      </c>
      <c r="B98" s="13" t="s">
        <v>68</v>
      </c>
      <c r="C98" s="15"/>
      <c r="D98" s="925"/>
      <c r="T98" s="2"/>
    </row>
    <row r="99" spans="1:20">
      <c r="A99" s="5">
        <v>301</v>
      </c>
      <c r="B99" s="13" t="s">
        <v>91</v>
      </c>
      <c r="C99" s="15" t="s">
        <v>95</v>
      </c>
      <c r="D99" s="925"/>
      <c r="T99" s="2"/>
    </row>
    <row r="100" spans="1:20">
      <c r="A100" s="5">
        <v>301</v>
      </c>
      <c r="B100" s="13" t="s">
        <v>96</v>
      </c>
      <c r="C100" s="15">
        <v>1</v>
      </c>
      <c r="D100" s="925"/>
      <c r="T100" s="2"/>
    </row>
    <row r="101" spans="1:20">
      <c r="A101" s="5">
        <v>301</v>
      </c>
      <c r="B101" s="13" t="s">
        <v>97</v>
      </c>
      <c r="C101" s="15" t="s">
        <v>98</v>
      </c>
      <c r="D101" s="925"/>
      <c r="T101" s="2"/>
    </row>
    <row r="102" spans="1:20">
      <c r="A102" s="5">
        <v>301</v>
      </c>
      <c r="B102" s="13" t="s">
        <v>106</v>
      </c>
      <c r="C102" s="15">
        <v>0</v>
      </c>
      <c r="D102" s="925"/>
      <c r="T102" s="2"/>
    </row>
    <row r="103" spans="1:20">
      <c r="A103" s="5">
        <v>301</v>
      </c>
      <c r="B103" s="13" t="s">
        <v>107</v>
      </c>
      <c r="C103" s="15" t="s">
        <v>108</v>
      </c>
      <c r="D103" s="925"/>
      <c r="T103" s="2"/>
    </row>
    <row r="104" spans="1:20">
      <c r="A104" s="5">
        <v>301</v>
      </c>
      <c r="B104" s="13" t="s">
        <v>111</v>
      </c>
      <c r="C104" s="15">
        <v>7</v>
      </c>
      <c r="D104" s="925"/>
      <c r="T104" s="2"/>
    </row>
    <row r="105" spans="1:20">
      <c r="A105" s="5">
        <v>301</v>
      </c>
      <c r="B105" s="13" t="s">
        <v>70</v>
      </c>
      <c r="C105" s="15">
        <v>1</v>
      </c>
      <c r="D105" s="925"/>
      <c r="T105" s="2"/>
    </row>
    <row r="106" spans="1:20">
      <c r="A106" s="5">
        <v>301</v>
      </c>
      <c r="B106" s="13" t="s">
        <v>179</v>
      </c>
      <c r="C106" s="15" t="s">
        <v>108</v>
      </c>
      <c r="D106" s="925"/>
      <c r="T106" s="2"/>
    </row>
    <row r="107" spans="1:20">
      <c r="A107" s="5">
        <v>302</v>
      </c>
      <c r="B107" s="13" t="s">
        <v>51</v>
      </c>
      <c r="C107" s="15">
        <v>12</v>
      </c>
      <c r="D107" s="925"/>
      <c r="T107" s="2"/>
    </row>
    <row r="108" spans="1:20">
      <c r="A108" s="5">
        <v>302</v>
      </c>
      <c r="B108" s="13" t="s">
        <v>52</v>
      </c>
      <c r="C108" s="15">
        <v>34</v>
      </c>
      <c r="D108" s="925"/>
      <c r="T108" s="2"/>
    </row>
    <row r="109" spans="1:20">
      <c r="A109" s="5">
        <v>302</v>
      </c>
      <c r="B109" s="13" t="s">
        <v>120</v>
      </c>
      <c r="C109" s="15">
        <v>23</v>
      </c>
      <c r="D109" s="925"/>
      <c r="T109" s="2"/>
    </row>
    <row r="110" spans="1:20">
      <c r="A110" s="5">
        <v>302</v>
      </c>
      <c r="B110" s="13" t="s">
        <v>54</v>
      </c>
      <c r="C110" s="15">
        <v>0</v>
      </c>
      <c r="D110" s="925"/>
      <c r="T110" s="2"/>
    </row>
    <row r="111" spans="1:20" s="12" customFormat="1">
      <c r="A111" s="8">
        <v>302</v>
      </c>
      <c r="B111" s="9" t="s">
        <v>55</v>
      </c>
      <c r="C111" s="11">
        <v>4002</v>
      </c>
      <c r="D111" s="925"/>
      <c r="E111" s="24"/>
      <c r="F111" s="24"/>
      <c r="G111" s="24"/>
      <c r="H111" s="24"/>
      <c r="I111" s="24"/>
      <c r="J111" s="24"/>
      <c r="K111" s="24"/>
      <c r="L111" s="24"/>
      <c r="M111" s="24"/>
      <c r="N111" s="24"/>
      <c r="O111" s="24"/>
      <c r="P111" s="24"/>
      <c r="Q111" s="24"/>
      <c r="R111" s="24"/>
      <c r="S111" s="24"/>
    </row>
    <row r="112" spans="1:20">
      <c r="A112" s="5">
        <v>302</v>
      </c>
      <c r="B112" s="13" t="s">
        <v>121</v>
      </c>
      <c r="C112" s="15">
        <v>50</v>
      </c>
      <c r="D112" s="925"/>
      <c r="T112" s="2"/>
    </row>
    <row r="113" spans="1:20">
      <c r="A113" s="5">
        <v>302</v>
      </c>
      <c r="B113" s="13" t="s">
        <v>67</v>
      </c>
      <c r="C113" s="15">
        <v>1</v>
      </c>
      <c r="D113" s="925"/>
      <c r="T113" s="2"/>
    </row>
    <row r="114" spans="1:20">
      <c r="A114" s="5">
        <v>302</v>
      </c>
      <c r="B114" s="13" t="s">
        <v>122</v>
      </c>
      <c r="C114" s="15">
        <v>0</v>
      </c>
      <c r="D114" s="925"/>
      <c r="T114" s="2"/>
    </row>
    <row r="115" spans="1:20">
      <c r="A115" s="5">
        <v>302</v>
      </c>
      <c r="B115" s="13" t="s">
        <v>123</v>
      </c>
      <c r="C115" s="15">
        <v>0</v>
      </c>
      <c r="D115" s="925"/>
      <c r="T115" s="2"/>
    </row>
    <row r="116" spans="1:20">
      <c r="A116" s="5">
        <v>302</v>
      </c>
      <c r="B116" s="13" t="s">
        <v>124</v>
      </c>
      <c r="C116" s="15">
        <v>0</v>
      </c>
      <c r="D116" s="925"/>
      <c r="T116" s="2"/>
    </row>
    <row r="117" spans="1:20">
      <c r="A117" s="5">
        <v>302</v>
      </c>
      <c r="B117" s="13" t="s">
        <v>125</v>
      </c>
      <c r="C117" s="15">
        <v>1</v>
      </c>
      <c r="D117" s="925"/>
      <c r="T117" s="2"/>
    </row>
    <row r="118" spans="1:20">
      <c r="A118" s="5">
        <v>302</v>
      </c>
      <c r="B118" s="13" t="s">
        <v>126</v>
      </c>
      <c r="C118" s="15">
        <v>1</v>
      </c>
      <c r="D118" s="925"/>
      <c r="T118" s="2"/>
    </row>
    <row r="119" spans="1:20">
      <c r="A119" s="5">
        <v>302</v>
      </c>
      <c r="B119" s="13" t="s">
        <v>127</v>
      </c>
      <c r="C119" s="15">
        <v>1</v>
      </c>
      <c r="D119" s="925"/>
      <c r="T119" s="2"/>
    </row>
    <row r="120" spans="1:20">
      <c r="A120" s="5">
        <v>302</v>
      </c>
      <c r="B120" s="13" t="s">
        <v>91</v>
      </c>
      <c r="C120" s="15" t="s">
        <v>95</v>
      </c>
      <c r="D120" s="925"/>
      <c r="T120" s="2"/>
    </row>
    <row r="121" spans="1:20">
      <c r="A121" s="5">
        <v>302</v>
      </c>
      <c r="B121" s="13" t="s">
        <v>129</v>
      </c>
      <c r="C121" s="15" t="s">
        <v>180</v>
      </c>
      <c r="D121" s="925"/>
      <c r="T121" s="2"/>
    </row>
    <row r="122" spans="1:20">
      <c r="A122" s="5">
        <v>302</v>
      </c>
      <c r="B122" s="13" t="s">
        <v>142</v>
      </c>
      <c r="C122" s="15" t="s">
        <v>181</v>
      </c>
      <c r="D122" s="925"/>
      <c r="T122" s="2"/>
    </row>
    <row r="123" spans="1:20">
      <c r="A123" s="5">
        <v>302</v>
      </c>
      <c r="B123" s="13" t="s">
        <v>155</v>
      </c>
      <c r="C123" s="15" t="s">
        <v>128</v>
      </c>
      <c r="D123" s="925"/>
      <c r="T123" s="2"/>
    </row>
    <row r="124" spans="1:20">
      <c r="A124" s="5">
        <v>302</v>
      </c>
      <c r="B124" s="13" t="s">
        <v>182</v>
      </c>
      <c r="C124" s="15" t="s">
        <v>95</v>
      </c>
      <c r="D124" s="925"/>
      <c r="T124" s="2"/>
    </row>
    <row r="125" spans="1:20">
      <c r="A125" s="5">
        <v>302</v>
      </c>
      <c r="B125" s="13" t="s">
        <v>158</v>
      </c>
      <c r="C125" s="15">
        <v>1</v>
      </c>
      <c r="D125" s="925"/>
      <c r="T125" s="2"/>
    </row>
    <row r="126" spans="1:20">
      <c r="A126" s="5">
        <v>302</v>
      </c>
      <c r="B126" s="13" t="s">
        <v>183</v>
      </c>
      <c r="C126" s="15">
        <v>1</v>
      </c>
      <c r="D126" s="926"/>
      <c r="T126" s="2"/>
    </row>
    <row r="129" spans="1:20" ht="18">
      <c r="A129" s="927" t="s">
        <v>184</v>
      </c>
      <c r="B129" s="927"/>
      <c r="C129" s="927"/>
    </row>
    <row r="130" spans="1:20">
      <c r="A130" s="916" t="s">
        <v>185</v>
      </c>
      <c r="B130" s="916"/>
      <c r="C130" s="25"/>
    </row>
    <row r="131" spans="1:20">
      <c r="A131" s="910" t="s">
        <v>4</v>
      </c>
      <c r="B131" s="917" t="s">
        <v>171</v>
      </c>
      <c r="C131" s="910" t="s">
        <v>186</v>
      </c>
      <c r="D131" s="910"/>
      <c r="E131" s="919" t="s">
        <v>187</v>
      </c>
      <c r="F131" s="920"/>
      <c r="G131" s="919" t="s">
        <v>188</v>
      </c>
      <c r="H131" s="920"/>
      <c r="I131" s="919" t="s">
        <v>189</v>
      </c>
      <c r="J131" s="920"/>
      <c r="K131" s="2"/>
      <c r="L131" s="2"/>
      <c r="M131" s="2"/>
      <c r="N131" s="2"/>
      <c r="O131" s="2"/>
      <c r="P131" s="2"/>
      <c r="Q131" s="2"/>
      <c r="R131" s="2"/>
      <c r="S131" s="2"/>
      <c r="T131" s="2"/>
    </row>
    <row r="132" spans="1:20" ht="42.75">
      <c r="A132" s="910"/>
      <c r="B132" s="918"/>
      <c r="C132" s="5" t="s">
        <v>18</v>
      </c>
      <c r="D132" s="544" t="s">
        <v>2038</v>
      </c>
      <c r="E132" s="5" t="s">
        <v>18</v>
      </c>
      <c r="F132" s="544" t="s">
        <v>2038</v>
      </c>
      <c r="G132" s="7" t="s">
        <v>18</v>
      </c>
      <c r="H132" s="544" t="s">
        <v>2038</v>
      </c>
      <c r="I132" s="7" t="s">
        <v>18</v>
      </c>
      <c r="J132" s="544" t="s">
        <v>2038</v>
      </c>
      <c r="K132" s="2"/>
      <c r="L132" s="2"/>
      <c r="M132" s="2"/>
      <c r="N132" s="2"/>
      <c r="O132" s="2"/>
      <c r="P132" s="2"/>
      <c r="Q132" s="2"/>
      <c r="R132" s="2"/>
      <c r="S132" s="2"/>
      <c r="T132" s="2"/>
    </row>
    <row r="133" spans="1:20">
      <c r="A133" s="8">
        <v>303</v>
      </c>
      <c r="B133" s="9" t="s">
        <v>19</v>
      </c>
      <c r="C133" s="11">
        <v>3934548</v>
      </c>
      <c r="D133" s="921"/>
      <c r="E133" s="11">
        <v>8587221</v>
      </c>
      <c r="F133" s="921"/>
      <c r="G133" s="10">
        <v>8591318</v>
      </c>
      <c r="H133" s="924"/>
      <c r="I133" s="10">
        <v>4294707157</v>
      </c>
      <c r="J133" s="924"/>
      <c r="K133" s="2"/>
      <c r="L133" s="2"/>
      <c r="M133" s="2"/>
      <c r="N133" s="2"/>
      <c r="O133" s="2"/>
      <c r="P133" s="2"/>
      <c r="Q133" s="2"/>
      <c r="R133" s="2"/>
      <c r="S133" s="2"/>
      <c r="T133" s="2"/>
    </row>
    <row r="134" spans="1:20">
      <c r="A134" s="5">
        <v>303</v>
      </c>
      <c r="B134" s="13" t="s">
        <v>20</v>
      </c>
      <c r="C134" s="15" t="s">
        <v>190</v>
      </c>
      <c r="D134" s="922"/>
      <c r="E134" s="15" t="s">
        <v>191</v>
      </c>
      <c r="F134" s="922"/>
      <c r="G134" s="14" t="s">
        <v>192</v>
      </c>
      <c r="H134" s="925"/>
      <c r="I134" s="14" t="s">
        <v>193</v>
      </c>
      <c r="J134" s="925"/>
      <c r="K134" s="2"/>
      <c r="L134" s="2"/>
      <c r="M134" s="2"/>
      <c r="N134" s="2"/>
      <c r="O134" s="2"/>
      <c r="P134" s="2"/>
      <c r="Q134" s="2"/>
      <c r="R134" s="2"/>
      <c r="S134" s="2"/>
      <c r="T134" s="2"/>
    </row>
    <row r="135" spans="1:20">
      <c r="A135" s="5">
        <v>303</v>
      </c>
      <c r="B135" s="13" t="s">
        <v>33</v>
      </c>
      <c r="C135" s="15">
        <v>1</v>
      </c>
      <c r="D135" s="922"/>
      <c r="E135" s="15">
        <v>1</v>
      </c>
      <c r="F135" s="922"/>
      <c r="G135" s="14">
        <v>1</v>
      </c>
      <c r="H135" s="925"/>
      <c r="I135" s="14">
        <v>11</v>
      </c>
      <c r="J135" s="925"/>
      <c r="K135" s="2"/>
      <c r="L135" s="2"/>
      <c r="M135" s="2"/>
      <c r="N135" s="2"/>
      <c r="O135" s="2"/>
      <c r="P135" s="2"/>
      <c r="Q135" s="2"/>
      <c r="R135" s="2"/>
      <c r="S135" s="2"/>
      <c r="T135" s="2"/>
    </row>
    <row r="136" spans="1:20">
      <c r="A136" s="5">
        <v>303</v>
      </c>
      <c r="B136" s="13" t="s">
        <v>34</v>
      </c>
      <c r="C136" s="15">
        <v>2</v>
      </c>
      <c r="D136" s="922"/>
      <c r="E136" s="15">
        <v>2</v>
      </c>
      <c r="F136" s="922"/>
      <c r="G136" s="14">
        <v>2</v>
      </c>
      <c r="H136" s="925"/>
      <c r="I136" s="14">
        <v>2</v>
      </c>
      <c r="J136" s="925"/>
      <c r="K136" s="2"/>
      <c r="L136" s="2"/>
      <c r="M136" s="2"/>
      <c r="N136" s="2"/>
      <c r="O136" s="2"/>
      <c r="P136" s="2"/>
      <c r="Q136" s="2"/>
      <c r="R136" s="2"/>
      <c r="S136" s="2"/>
      <c r="T136" s="2"/>
    </row>
    <row r="137" spans="1:20">
      <c r="A137" s="5">
        <v>303</v>
      </c>
      <c r="B137" s="13" t="s">
        <v>35</v>
      </c>
      <c r="C137" s="15">
        <v>0</v>
      </c>
      <c r="D137" s="922"/>
      <c r="E137" s="15">
        <v>0</v>
      </c>
      <c r="F137" s="922"/>
      <c r="G137" s="14">
        <v>0</v>
      </c>
      <c r="H137" s="925"/>
      <c r="I137" s="14">
        <v>2</v>
      </c>
      <c r="J137" s="925"/>
      <c r="K137" s="2"/>
      <c r="L137" s="2"/>
      <c r="M137" s="2"/>
      <c r="N137" s="2"/>
      <c r="O137" s="2"/>
      <c r="P137" s="2"/>
      <c r="Q137" s="2"/>
      <c r="R137" s="2"/>
      <c r="S137" s="2"/>
      <c r="T137" s="2"/>
    </row>
    <row r="138" spans="1:20">
      <c r="A138" s="5">
        <v>303</v>
      </c>
      <c r="B138" s="13" t="s">
        <v>36</v>
      </c>
      <c r="C138" s="26">
        <v>275</v>
      </c>
      <c r="D138" s="922"/>
      <c r="E138" s="27">
        <v>77.5</v>
      </c>
      <c r="F138" s="922"/>
      <c r="G138" s="17" t="s">
        <v>194</v>
      </c>
      <c r="H138" s="925"/>
      <c r="I138" s="17">
        <v>4</v>
      </c>
      <c r="J138" s="925"/>
      <c r="K138" s="2"/>
      <c r="L138" s="2"/>
      <c r="M138" s="2"/>
      <c r="N138" s="2"/>
      <c r="O138" s="2"/>
      <c r="P138" s="2"/>
      <c r="Q138" s="2"/>
      <c r="R138" s="2"/>
      <c r="S138" s="2"/>
      <c r="T138" s="2"/>
    </row>
    <row r="139" spans="1:20">
      <c r="A139" s="5">
        <v>303</v>
      </c>
      <c r="B139" s="13" t="s">
        <v>37</v>
      </c>
      <c r="C139" s="15">
        <v>20190627</v>
      </c>
      <c r="D139" s="922"/>
      <c r="E139" s="15">
        <v>20191230</v>
      </c>
      <c r="F139" s="922"/>
      <c r="G139" s="14">
        <v>20190627</v>
      </c>
      <c r="H139" s="925"/>
      <c r="I139" s="14">
        <v>20180927</v>
      </c>
      <c r="J139" s="925"/>
      <c r="K139" s="2"/>
      <c r="L139" s="2"/>
      <c r="M139" s="2"/>
      <c r="N139" s="2"/>
      <c r="O139" s="2"/>
      <c r="P139" s="2"/>
      <c r="Q139" s="2"/>
      <c r="R139" s="2"/>
      <c r="S139" s="2"/>
      <c r="T139" s="2"/>
    </row>
    <row r="140" spans="1:20">
      <c r="A140" s="5">
        <v>303</v>
      </c>
      <c r="B140" s="13" t="s">
        <v>38</v>
      </c>
      <c r="C140" s="15">
        <v>2</v>
      </c>
      <c r="D140" s="922"/>
      <c r="E140" s="15">
        <v>2</v>
      </c>
      <c r="F140" s="922"/>
      <c r="G140" s="14">
        <v>2</v>
      </c>
      <c r="H140" s="925"/>
      <c r="I140" s="14">
        <v>0</v>
      </c>
      <c r="J140" s="925"/>
      <c r="K140" s="2"/>
      <c r="L140" s="2"/>
      <c r="M140" s="2"/>
      <c r="N140" s="2"/>
      <c r="O140" s="2"/>
      <c r="P140" s="2"/>
      <c r="Q140" s="2"/>
      <c r="R140" s="2"/>
      <c r="S140" s="2"/>
      <c r="T140" s="2"/>
    </row>
    <row r="141" spans="1:20">
      <c r="A141" s="5">
        <v>303</v>
      </c>
      <c r="B141" s="13" t="s">
        <v>39</v>
      </c>
      <c r="C141" s="15">
        <v>1</v>
      </c>
      <c r="D141" s="922"/>
      <c r="E141" s="15">
        <v>2</v>
      </c>
      <c r="F141" s="922"/>
      <c r="G141" s="14">
        <v>2</v>
      </c>
      <c r="H141" s="925"/>
      <c r="I141" s="14">
        <v>0</v>
      </c>
      <c r="J141" s="925"/>
      <c r="K141" s="2"/>
      <c r="L141" s="2"/>
      <c r="M141" s="2"/>
      <c r="N141" s="2"/>
      <c r="O141" s="2"/>
      <c r="P141" s="2"/>
      <c r="Q141" s="2"/>
      <c r="R141" s="2"/>
      <c r="S141" s="2"/>
      <c r="T141" s="2"/>
    </row>
    <row r="142" spans="1:20">
      <c r="A142" s="8">
        <v>304</v>
      </c>
      <c r="B142" s="9" t="s">
        <v>40</v>
      </c>
      <c r="C142" s="11">
        <v>3934548</v>
      </c>
      <c r="D142" s="922"/>
      <c r="E142" s="11">
        <v>8587221</v>
      </c>
      <c r="F142" s="922"/>
      <c r="G142" s="10">
        <v>8591318</v>
      </c>
      <c r="H142" s="925"/>
      <c r="I142" s="10">
        <v>4294707157</v>
      </c>
      <c r="J142" s="925"/>
      <c r="K142" s="2"/>
      <c r="L142" s="2"/>
      <c r="M142" s="2"/>
      <c r="N142" s="2"/>
      <c r="O142" s="2"/>
      <c r="P142" s="2"/>
      <c r="Q142" s="2"/>
      <c r="R142" s="2"/>
      <c r="S142" s="2"/>
      <c r="T142" s="2"/>
    </row>
    <row r="143" spans="1:20">
      <c r="A143" s="5">
        <v>304</v>
      </c>
      <c r="B143" s="13" t="s">
        <v>20</v>
      </c>
      <c r="C143" s="15" t="s">
        <v>190</v>
      </c>
      <c r="D143" s="922"/>
      <c r="E143" s="15" t="s">
        <v>191</v>
      </c>
      <c r="F143" s="922"/>
      <c r="G143" s="14" t="s">
        <v>192</v>
      </c>
      <c r="H143" s="925"/>
      <c r="I143" s="14" t="s">
        <v>193</v>
      </c>
      <c r="J143" s="925"/>
      <c r="K143" s="2"/>
      <c r="L143">
        <v>12</v>
      </c>
      <c r="M143">
        <v>20</v>
      </c>
      <c r="N143">
        <v>250</v>
      </c>
      <c r="O143">
        <v>2005</v>
      </c>
      <c r="P143">
        <v>4294707157</v>
      </c>
      <c r="Q143" t="s">
        <v>193</v>
      </c>
      <c r="R143">
        <v>0</v>
      </c>
      <c r="S143" s="2"/>
      <c r="T143" s="2"/>
    </row>
    <row r="144" spans="1:20">
      <c r="A144" s="5">
        <v>304</v>
      </c>
      <c r="B144" s="13" t="s">
        <v>51</v>
      </c>
      <c r="C144" s="15">
        <v>12</v>
      </c>
      <c r="D144" s="922"/>
      <c r="E144" s="15">
        <v>12</v>
      </c>
      <c r="F144" s="922"/>
      <c r="G144" s="14">
        <v>12</v>
      </c>
      <c r="H144" s="925"/>
      <c r="I144" s="14">
        <v>12</v>
      </c>
      <c r="J144" s="925"/>
      <c r="K144" s="2"/>
      <c r="L144" s="2"/>
      <c r="M144" s="2"/>
      <c r="N144" s="2"/>
      <c r="O144" s="2"/>
      <c r="P144" s="2"/>
      <c r="Q144" s="2"/>
      <c r="R144" s="2"/>
      <c r="S144" s="2"/>
      <c r="T144" s="2"/>
    </row>
    <row r="145" spans="1:20">
      <c r="A145" s="5">
        <v>304</v>
      </c>
      <c r="B145" s="13" t="s">
        <v>52</v>
      </c>
      <c r="C145" s="15">
        <v>20</v>
      </c>
      <c r="D145" s="922"/>
      <c r="E145" s="15">
        <v>20</v>
      </c>
      <c r="F145" s="922"/>
      <c r="G145" s="14">
        <v>20</v>
      </c>
      <c r="H145" s="925"/>
      <c r="I145" s="14">
        <v>20</v>
      </c>
      <c r="J145" s="925"/>
      <c r="K145" s="2"/>
      <c r="L145" s="2"/>
      <c r="M145" s="2"/>
      <c r="N145" s="2"/>
      <c r="O145" s="2"/>
      <c r="P145" s="2"/>
      <c r="Q145" s="2"/>
      <c r="R145" s="2"/>
      <c r="S145" s="2"/>
      <c r="T145" s="2"/>
    </row>
    <row r="146" spans="1:20">
      <c r="A146" s="5">
        <v>304</v>
      </c>
      <c r="B146" s="13" t="s">
        <v>120</v>
      </c>
      <c r="C146" s="15">
        <v>6</v>
      </c>
      <c r="D146" s="922"/>
      <c r="E146" s="15">
        <v>7</v>
      </c>
      <c r="F146" s="922"/>
      <c r="G146" s="14">
        <v>7</v>
      </c>
      <c r="H146" s="925"/>
      <c r="I146" s="14">
        <v>250</v>
      </c>
      <c r="J146" s="925"/>
      <c r="K146" s="2"/>
      <c r="L146" s="2"/>
      <c r="M146" s="2"/>
      <c r="N146" s="2"/>
      <c r="O146" s="2"/>
      <c r="P146" s="2"/>
      <c r="Q146" s="2"/>
      <c r="R146" s="2"/>
      <c r="S146" s="2"/>
      <c r="T146" s="2"/>
    </row>
    <row r="147" spans="1:20">
      <c r="A147" s="5">
        <v>304</v>
      </c>
      <c r="B147" s="13" t="s">
        <v>54</v>
      </c>
      <c r="C147" s="15">
        <v>0</v>
      </c>
      <c r="D147" s="922"/>
      <c r="E147" s="15">
        <v>0</v>
      </c>
      <c r="F147" s="922"/>
      <c r="G147" s="14">
        <v>0</v>
      </c>
      <c r="H147" s="925"/>
      <c r="I147" s="14">
        <v>0</v>
      </c>
      <c r="J147" s="925"/>
      <c r="K147" s="2"/>
      <c r="L147" s="2"/>
      <c r="M147" s="2"/>
      <c r="N147" s="2"/>
      <c r="O147" s="2"/>
      <c r="P147" s="2"/>
      <c r="Q147" s="2"/>
      <c r="R147" s="2"/>
      <c r="S147" s="2"/>
      <c r="T147" s="2"/>
    </row>
    <row r="148" spans="1:20">
      <c r="A148" s="8">
        <v>304</v>
      </c>
      <c r="B148" s="9" t="s">
        <v>55</v>
      </c>
      <c r="C148" s="11">
        <v>2388</v>
      </c>
      <c r="D148" s="922"/>
      <c r="E148" s="11">
        <v>2005</v>
      </c>
      <c r="F148" s="922"/>
      <c r="G148" s="10">
        <v>6102</v>
      </c>
      <c r="H148" s="925"/>
      <c r="I148" s="10">
        <v>2005</v>
      </c>
      <c r="J148" s="925"/>
      <c r="K148" s="2"/>
      <c r="L148" s="2"/>
      <c r="M148" s="2"/>
      <c r="N148" s="2"/>
      <c r="O148" s="2"/>
      <c r="P148" s="2"/>
      <c r="Q148" s="2"/>
      <c r="R148" s="2"/>
      <c r="S148" s="2"/>
      <c r="T148" s="2"/>
    </row>
    <row r="149" spans="1:20">
      <c r="A149" s="5">
        <v>304</v>
      </c>
      <c r="B149" s="13" t="s">
        <v>37</v>
      </c>
      <c r="C149" s="15" t="s">
        <v>61</v>
      </c>
      <c r="D149" s="922"/>
      <c r="E149" s="15" t="s">
        <v>195</v>
      </c>
      <c r="F149" s="922"/>
      <c r="G149" s="14" t="s">
        <v>61</v>
      </c>
      <c r="H149" s="925"/>
      <c r="I149" s="14" t="s">
        <v>1470</v>
      </c>
      <c r="J149" s="925"/>
      <c r="K149" s="2"/>
      <c r="L149" s="2"/>
      <c r="M149" s="2"/>
      <c r="N149" s="2"/>
      <c r="O149" s="2"/>
      <c r="P149" s="2"/>
      <c r="Q149" s="2"/>
      <c r="R149" s="2"/>
      <c r="S149" s="2"/>
      <c r="T149" s="2"/>
    </row>
    <row r="150" spans="1:20">
      <c r="A150" s="5">
        <v>304</v>
      </c>
      <c r="B150" s="13" t="s">
        <v>36</v>
      </c>
      <c r="C150" s="27">
        <v>275</v>
      </c>
      <c r="D150" s="922"/>
      <c r="E150" s="27">
        <v>77.5</v>
      </c>
      <c r="F150" s="922"/>
      <c r="G150" s="17" t="s">
        <v>194</v>
      </c>
      <c r="H150" s="925"/>
      <c r="I150" s="17">
        <v>4</v>
      </c>
      <c r="J150" s="925"/>
      <c r="K150" s="2"/>
      <c r="L150" s="2"/>
      <c r="M150" s="2"/>
      <c r="N150" s="2"/>
      <c r="O150" s="2"/>
      <c r="P150" s="2"/>
      <c r="Q150" s="2"/>
      <c r="R150" s="2"/>
      <c r="S150" s="2"/>
      <c r="T150" s="2"/>
    </row>
    <row r="151" spans="1:20">
      <c r="A151" s="5">
        <v>304</v>
      </c>
      <c r="B151" s="13" t="s">
        <v>67</v>
      </c>
      <c r="C151" s="15">
        <v>0</v>
      </c>
      <c r="D151" s="922"/>
      <c r="E151" s="23">
        <v>0</v>
      </c>
      <c r="F151" s="922"/>
      <c r="G151" s="14">
        <v>0</v>
      </c>
      <c r="H151" s="925"/>
      <c r="I151" s="17">
        <v>0</v>
      </c>
      <c r="J151" s="925"/>
      <c r="K151" s="2"/>
      <c r="L151" s="2"/>
      <c r="M151" s="2"/>
      <c r="N151" s="2"/>
      <c r="O151" s="2"/>
      <c r="P151" s="2"/>
      <c r="Q151" s="2"/>
      <c r="R151" s="2"/>
      <c r="S151" s="2"/>
      <c r="T151" s="2"/>
    </row>
    <row r="152" spans="1:20">
      <c r="A152" s="5">
        <v>304</v>
      </c>
      <c r="B152" s="13" t="s">
        <v>68</v>
      </c>
      <c r="C152" s="15"/>
      <c r="D152" s="922"/>
      <c r="E152" s="15"/>
      <c r="F152" s="922"/>
      <c r="G152" s="14"/>
      <c r="H152" s="925"/>
      <c r="I152" s="14"/>
      <c r="J152" s="925"/>
      <c r="K152" s="2"/>
      <c r="L152" s="2"/>
      <c r="M152" s="2"/>
      <c r="N152" s="2"/>
      <c r="O152" s="2"/>
      <c r="P152" s="2"/>
      <c r="Q152" s="2"/>
      <c r="R152" s="2"/>
      <c r="S152" s="2"/>
      <c r="T152" s="2"/>
    </row>
    <row r="153" spans="1:20">
      <c r="A153" s="5">
        <v>304</v>
      </c>
      <c r="B153" s="13" t="s">
        <v>69</v>
      </c>
      <c r="C153" s="15">
        <v>1</v>
      </c>
      <c r="D153" s="922"/>
      <c r="E153" s="15">
        <v>1</v>
      </c>
      <c r="F153" s="922"/>
      <c r="G153" s="14">
        <v>1</v>
      </c>
      <c r="H153" s="925"/>
      <c r="I153" s="14">
        <v>1</v>
      </c>
      <c r="J153" s="925"/>
      <c r="K153" s="2"/>
      <c r="L153" s="2"/>
      <c r="M153" s="2"/>
      <c r="N153" s="2"/>
      <c r="O153" s="2"/>
      <c r="P153" s="2"/>
      <c r="Q153" s="2"/>
      <c r="R153" s="2"/>
      <c r="S153" s="2"/>
      <c r="T153" s="2"/>
    </row>
    <row r="154" spans="1:20">
      <c r="A154" s="5">
        <v>304</v>
      </c>
      <c r="B154" s="13" t="s">
        <v>70</v>
      </c>
      <c r="C154" s="15">
        <v>0</v>
      </c>
      <c r="D154" s="922"/>
      <c r="E154" s="15">
        <v>0</v>
      </c>
      <c r="F154" s="922"/>
      <c r="G154" s="14">
        <v>0</v>
      </c>
      <c r="H154" s="925"/>
      <c r="I154" s="14">
        <v>0</v>
      </c>
      <c r="J154" s="925"/>
      <c r="K154" s="2"/>
      <c r="L154" s="2"/>
      <c r="M154" s="2"/>
      <c r="N154" s="2"/>
      <c r="O154" s="2"/>
      <c r="P154" s="2"/>
      <c r="Q154" s="2"/>
      <c r="R154" s="2"/>
      <c r="S154" s="2"/>
      <c r="T154" s="2"/>
    </row>
    <row r="155" spans="1:20">
      <c r="A155" s="5">
        <v>304</v>
      </c>
      <c r="B155" s="13" t="s">
        <v>71</v>
      </c>
      <c r="C155" s="15">
        <v>20190627</v>
      </c>
      <c r="D155" s="922"/>
      <c r="E155" s="15">
        <v>20191230</v>
      </c>
      <c r="F155" s="922"/>
      <c r="G155" s="14">
        <v>20190627</v>
      </c>
      <c r="H155" s="925"/>
      <c r="I155" s="14"/>
      <c r="J155" s="925"/>
      <c r="K155" s="2"/>
      <c r="L155" s="2"/>
      <c r="M155" s="2"/>
      <c r="N155" s="2"/>
      <c r="O155" s="2"/>
      <c r="P155" s="2"/>
      <c r="Q155" s="2"/>
      <c r="R155" s="2"/>
      <c r="S155" s="2"/>
      <c r="T155" s="2"/>
    </row>
    <row r="156" spans="1:20">
      <c r="A156" s="5">
        <v>304</v>
      </c>
      <c r="B156" s="13" t="s">
        <v>72</v>
      </c>
      <c r="C156" s="18" t="s">
        <v>196</v>
      </c>
      <c r="D156" s="922"/>
      <c r="E156" s="18" t="s">
        <v>197</v>
      </c>
      <c r="F156" s="922"/>
      <c r="G156" s="17" t="s">
        <v>174</v>
      </c>
      <c r="H156" s="925"/>
      <c r="I156" s="16" t="s">
        <v>176</v>
      </c>
      <c r="J156" s="925"/>
      <c r="K156" s="2"/>
      <c r="L156" s="2"/>
      <c r="M156" s="2"/>
      <c r="N156" s="2"/>
      <c r="O156" s="2"/>
      <c r="P156" s="2"/>
      <c r="Q156" s="2"/>
      <c r="R156" s="2"/>
      <c r="S156" s="2"/>
      <c r="T156" s="2"/>
    </row>
    <row r="157" spans="1:20">
      <c r="A157" s="5">
        <v>304</v>
      </c>
      <c r="B157" s="13" t="s">
        <v>175</v>
      </c>
      <c r="C157" s="16" t="s">
        <v>176</v>
      </c>
      <c r="D157" s="922"/>
      <c r="E157" s="16" t="s">
        <v>176</v>
      </c>
      <c r="F157" s="922"/>
      <c r="G157" s="19" t="s">
        <v>198</v>
      </c>
      <c r="H157" s="925"/>
      <c r="I157" s="16" t="s">
        <v>176</v>
      </c>
      <c r="J157" s="925"/>
      <c r="K157" s="2"/>
      <c r="L157" s="2"/>
      <c r="M157" s="2"/>
      <c r="N157" s="2"/>
      <c r="O157" s="2"/>
      <c r="P157" s="2"/>
      <c r="Q157" s="2"/>
      <c r="R157" s="2"/>
      <c r="S157" s="2"/>
      <c r="T157" s="2"/>
    </row>
    <row r="158" spans="1:20">
      <c r="A158" s="5">
        <v>304</v>
      </c>
      <c r="B158" s="13" t="s">
        <v>177</v>
      </c>
      <c r="C158" s="18">
        <v>0</v>
      </c>
      <c r="D158" s="922"/>
      <c r="E158" s="18">
        <v>0</v>
      </c>
      <c r="F158" s="922"/>
      <c r="G158" s="17">
        <v>0</v>
      </c>
      <c r="H158" s="925"/>
      <c r="I158" s="17">
        <v>1</v>
      </c>
      <c r="J158" s="925"/>
      <c r="K158" s="2"/>
      <c r="L158" s="2"/>
      <c r="M158" s="2"/>
      <c r="N158" s="2"/>
      <c r="O158" s="2"/>
      <c r="P158" s="2"/>
      <c r="Q158" s="2"/>
      <c r="R158" s="2"/>
      <c r="S158" s="2"/>
      <c r="T158" s="2"/>
    </row>
    <row r="159" spans="1:20">
      <c r="A159" s="5">
        <v>304</v>
      </c>
      <c r="B159" s="13" t="s">
        <v>178</v>
      </c>
      <c r="C159" s="15">
        <v>0</v>
      </c>
      <c r="D159" s="922"/>
      <c r="E159" s="15">
        <v>0</v>
      </c>
      <c r="F159" s="922"/>
      <c r="G159" s="17">
        <v>0</v>
      </c>
      <c r="H159" s="925"/>
      <c r="I159" s="17">
        <v>0</v>
      </c>
      <c r="J159" s="925"/>
      <c r="K159" s="2"/>
      <c r="L159" s="2"/>
      <c r="M159" s="2"/>
      <c r="N159" s="2"/>
      <c r="O159" s="2"/>
      <c r="P159" s="2"/>
      <c r="Q159" s="2"/>
      <c r="R159" s="2"/>
      <c r="S159" s="2"/>
      <c r="T159" s="2"/>
    </row>
    <row r="160" spans="1:20">
      <c r="A160" s="8">
        <v>301</v>
      </c>
      <c r="B160" s="9" t="s">
        <v>55</v>
      </c>
      <c r="C160" s="11">
        <v>2388</v>
      </c>
      <c r="D160" s="922"/>
      <c r="E160" s="11">
        <v>2005</v>
      </c>
      <c r="F160" s="922"/>
      <c r="G160" s="10">
        <v>6102</v>
      </c>
      <c r="H160" s="925"/>
      <c r="I160" s="10">
        <v>2005</v>
      </c>
      <c r="J160" s="925"/>
      <c r="K160" s="2"/>
      <c r="L160" s="2"/>
      <c r="M160" s="2"/>
      <c r="N160" s="2"/>
      <c r="O160" s="2"/>
      <c r="P160" s="2"/>
      <c r="Q160" s="2"/>
      <c r="R160" s="2"/>
      <c r="S160" s="2"/>
      <c r="T160" s="2"/>
    </row>
    <row r="161" spans="1:20">
      <c r="A161" s="5">
        <v>301</v>
      </c>
      <c r="B161" s="13" t="s">
        <v>90</v>
      </c>
      <c r="C161" s="15">
        <v>2</v>
      </c>
      <c r="D161" s="922"/>
      <c r="E161" s="15">
        <v>2</v>
      </c>
      <c r="F161" s="922"/>
      <c r="G161" s="14">
        <v>2</v>
      </c>
      <c r="H161" s="925"/>
      <c r="I161" s="14">
        <v>2</v>
      </c>
      <c r="J161" s="925"/>
      <c r="K161" s="2"/>
      <c r="L161" s="2"/>
      <c r="M161" s="2"/>
      <c r="N161" s="2"/>
      <c r="O161" s="2"/>
      <c r="P161" s="2"/>
      <c r="Q161" s="2"/>
      <c r="R161" s="2"/>
      <c r="S161" s="2"/>
      <c r="T161" s="2"/>
    </row>
    <row r="162" spans="1:20">
      <c r="A162" s="5">
        <v>301</v>
      </c>
      <c r="B162" s="13" t="s">
        <v>68</v>
      </c>
      <c r="C162" s="15"/>
      <c r="D162" s="922"/>
      <c r="F162" s="922"/>
      <c r="G162" s="14"/>
      <c r="H162" s="925"/>
      <c r="I162" s="14"/>
      <c r="J162" s="925"/>
      <c r="K162" s="2"/>
      <c r="L162" s="2"/>
      <c r="M162" s="2"/>
      <c r="N162" s="2"/>
      <c r="O162" s="2"/>
      <c r="P162" s="2"/>
      <c r="Q162" s="2"/>
      <c r="R162" s="2"/>
      <c r="S162" s="2"/>
      <c r="T162" s="2"/>
    </row>
    <row r="163" spans="1:20">
      <c r="A163" s="5">
        <v>301</v>
      </c>
      <c r="B163" s="13" t="s">
        <v>91</v>
      </c>
      <c r="C163" s="15" t="s">
        <v>95</v>
      </c>
      <c r="D163" s="922"/>
      <c r="E163" s="15" t="s">
        <v>95</v>
      </c>
      <c r="F163" s="922"/>
      <c r="G163" s="14" t="s">
        <v>95</v>
      </c>
      <c r="H163" s="925"/>
      <c r="I163" s="14" t="s">
        <v>95</v>
      </c>
      <c r="J163" s="925"/>
      <c r="K163" s="2"/>
      <c r="L163" s="2"/>
      <c r="M163" s="2"/>
      <c r="N163" s="2"/>
      <c r="O163" s="2"/>
      <c r="P163" s="2"/>
      <c r="Q163" s="2"/>
      <c r="R163" s="2"/>
      <c r="S163" s="2"/>
      <c r="T163" s="2"/>
    </row>
    <row r="164" spans="1:20">
      <c r="A164" s="5">
        <v>301</v>
      </c>
      <c r="B164" s="13" t="s">
        <v>96</v>
      </c>
      <c r="C164" s="15">
        <v>1</v>
      </c>
      <c r="D164" s="922"/>
      <c r="E164" s="15">
        <v>1</v>
      </c>
      <c r="F164" s="922"/>
      <c r="G164" s="14">
        <v>1</v>
      </c>
      <c r="H164" s="925"/>
      <c r="I164" s="14">
        <v>1</v>
      </c>
      <c r="J164" s="925"/>
      <c r="K164" s="2"/>
      <c r="L164" s="2"/>
      <c r="M164" s="2"/>
      <c r="N164" s="2"/>
      <c r="O164" s="2"/>
      <c r="P164" s="2"/>
      <c r="Q164" s="2"/>
      <c r="R164" s="2"/>
      <c r="S164" s="2"/>
      <c r="T164" s="2"/>
    </row>
    <row r="165" spans="1:20">
      <c r="A165" s="5">
        <v>301</v>
      </c>
      <c r="B165" s="13" t="s">
        <v>97</v>
      </c>
      <c r="C165" s="15" t="s">
        <v>199</v>
      </c>
      <c r="D165" s="922"/>
      <c r="E165" s="15" t="s">
        <v>200</v>
      </c>
      <c r="F165" s="922"/>
      <c r="G165" s="14" t="s">
        <v>201</v>
      </c>
      <c r="H165" s="925"/>
      <c r="I165" s="14" t="s">
        <v>202</v>
      </c>
      <c r="J165" s="925"/>
      <c r="K165" s="2"/>
      <c r="L165" s="2"/>
      <c r="M165" s="2"/>
      <c r="N165" s="2"/>
      <c r="O165" s="2"/>
      <c r="P165" s="2"/>
      <c r="Q165" s="2"/>
      <c r="R165" s="2"/>
      <c r="S165" s="2"/>
      <c r="T165" s="2"/>
    </row>
    <row r="166" spans="1:20">
      <c r="A166" s="5">
        <v>301</v>
      </c>
      <c r="B166" s="13" t="s">
        <v>106</v>
      </c>
      <c r="C166" s="15">
        <v>0</v>
      </c>
      <c r="D166" s="922"/>
      <c r="E166" s="18">
        <v>0</v>
      </c>
      <c r="F166" s="922"/>
      <c r="G166" s="14">
        <v>0</v>
      </c>
      <c r="H166" s="925"/>
      <c r="I166" s="14">
        <v>0</v>
      </c>
      <c r="J166" s="925"/>
      <c r="K166" s="2"/>
      <c r="L166" s="2"/>
      <c r="M166" s="2"/>
      <c r="N166" s="2"/>
      <c r="O166" s="2"/>
      <c r="P166" s="2"/>
      <c r="Q166" s="2"/>
      <c r="R166" s="2"/>
      <c r="S166" s="2"/>
      <c r="T166" s="2"/>
    </row>
    <row r="167" spans="1:20">
      <c r="A167" s="5">
        <v>301</v>
      </c>
      <c r="B167" s="13" t="s">
        <v>107</v>
      </c>
      <c r="C167" s="18" t="s">
        <v>203</v>
      </c>
      <c r="D167" s="922"/>
      <c r="E167" s="18" t="s">
        <v>1469</v>
      </c>
      <c r="F167" s="922"/>
      <c r="G167" s="14"/>
      <c r="H167" s="925"/>
      <c r="I167" s="18" t="s">
        <v>1469</v>
      </c>
      <c r="J167" s="925"/>
      <c r="K167" s="2"/>
      <c r="L167" s="2"/>
      <c r="M167" s="2"/>
      <c r="N167" s="2"/>
      <c r="O167" s="2"/>
      <c r="P167" s="2"/>
      <c r="Q167" s="2"/>
      <c r="R167" s="2"/>
      <c r="S167" s="2"/>
      <c r="T167" s="2"/>
    </row>
    <row r="168" spans="1:20">
      <c r="A168" s="5">
        <v>301</v>
      </c>
      <c r="B168" s="13" t="s">
        <v>111</v>
      </c>
      <c r="C168" s="15">
        <v>1</v>
      </c>
      <c r="D168" s="922"/>
      <c r="E168" s="15">
        <v>1</v>
      </c>
      <c r="F168" s="922"/>
      <c r="G168" s="14">
        <v>1</v>
      </c>
      <c r="H168" s="925"/>
      <c r="I168" s="14">
        <v>1</v>
      </c>
      <c r="J168" s="925"/>
      <c r="K168" s="2"/>
      <c r="L168" s="2"/>
      <c r="M168" s="2"/>
      <c r="N168" s="2"/>
      <c r="O168" s="2"/>
      <c r="P168" s="2"/>
      <c r="Q168" s="2"/>
      <c r="R168" s="2"/>
      <c r="S168" s="2"/>
      <c r="T168" s="2"/>
    </row>
    <row r="169" spans="1:20">
      <c r="A169" s="5">
        <v>301</v>
      </c>
      <c r="B169" s="13" t="s">
        <v>70</v>
      </c>
      <c r="C169" s="15">
        <v>0</v>
      </c>
      <c r="D169" s="922"/>
      <c r="E169" s="15">
        <v>0</v>
      </c>
      <c r="F169" s="922"/>
      <c r="G169" s="14">
        <v>0</v>
      </c>
      <c r="H169" s="925"/>
      <c r="I169" s="14">
        <v>0</v>
      </c>
      <c r="J169" s="925"/>
      <c r="K169" s="2"/>
      <c r="L169" s="2"/>
      <c r="M169" s="2"/>
      <c r="N169" s="2"/>
      <c r="O169" s="2"/>
      <c r="P169" s="2"/>
      <c r="Q169" s="2"/>
      <c r="R169" s="2"/>
      <c r="S169" s="2"/>
      <c r="T169" s="2"/>
    </row>
    <row r="170" spans="1:20">
      <c r="A170" s="5">
        <v>301</v>
      </c>
      <c r="B170" s="13" t="s">
        <v>179</v>
      </c>
      <c r="C170" s="15" t="s">
        <v>204</v>
      </c>
      <c r="D170" s="922"/>
      <c r="E170" s="15" t="s">
        <v>205</v>
      </c>
      <c r="F170" s="922"/>
      <c r="G170" s="14" t="s">
        <v>206</v>
      </c>
      <c r="H170" s="925"/>
      <c r="I170" s="14" t="s">
        <v>205</v>
      </c>
      <c r="J170" s="925"/>
      <c r="K170" s="2"/>
      <c r="L170" s="2"/>
      <c r="M170" s="2"/>
      <c r="N170" s="2"/>
      <c r="O170" s="2"/>
      <c r="P170" s="2"/>
      <c r="Q170" s="2"/>
      <c r="R170" s="2"/>
      <c r="S170" s="2"/>
      <c r="T170" s="2"/>
    </row>
    <row r="171" spans="1:20">
      <c r="A171" s="5">
        <v>302</v>
      </c>
      <c r="B171" s="13" t="s">
        <v>51</v>
      </c>
      <c r="C171" s="15">
        <v>12</v>
      </c>
      <c r="D171" s="922"/>
      <c r="E171" s="15">
        <v>12</v>
      </c>
      <c r="F171" s="922"/>
      <c r="G171" s="14">
        <v>12</v>
      </c>
      <c r="H171" s="925"/>
      <c r="I171" s="14">
        <v>12</v>
      </c>
      <c r="J171" s="925"/>
      <c r="K171" s="2"/>
      <c r="L171" s="2"/>
      <c r="M171" s="2"/>
      <c r="N171" s="2"/>
      <c r="O171" s="2"/>
      <c r="P171" s="2"/>
      <c r="Q171" s="2"/>
      <c r="R171" s="2"/>
      <c r="S171" s="2"/>
      <c r="T171" s="2"/>
    </row>
    <row r="172" spans="1:20">
      <c r="A172" s="5">
        <v>302</v>
      </c>
      <c r="B172" s="13" t="s">
        <v>52</v>
      </c>
      <c r="C172" s="15">
        <v>20</v>
      </c>
      <c r="D172" s="922"/>
      <c r="E172" s="15">
        <v>20</v>
      </c>
      <c r="F172" s="922"/>
      <c r="G172" s="14">
        <v>20</v>
      </c>
      <c r="H172" s="925"/>
      <c r="I172" s="14">
        <v>20</v>
      </c>
      <c r="J172" s="925"/>
      <c r="K172" s="2"/>
      <c r="L172" s="2"/>
      <c r="M172" s="2"/>
      <c r="N172" s="2"/>
      <c r="O172" s="2"/>
      <c r="P172" s="2"/>
      <c r="Q172" s="2"/>
      <c r="R172" s="2"/>
      <c r="S172" s="2"/>
      <c r="T172" s="2"/>
    </row>
    <row r="173" spans="1:20">
      <c r="A173" s="5">
        <v>302</v>
      </c>
      <c r="B173" s="13" t="s">
        <v>120</v>
      </c>
      <c r="C173" s="15">
        <v>6</v>
      </c>
      <c r="D173" s="922"/>
      <c r="E173" s="15">
        <v>7</v>
      </c>
      <c r="F173" s="922"/>
      <c r="G173" s="14">
        <v>7</v>
      </c>
      <c r="H173" s="925"/>
      <c r="I173" s="14">
        <v>250</v>
      </c>
      <c r="J173" s="925"/>
      <c r="K173" s="2"/>
      <c r="L173" s="2"/>
      <c r="M173" s="2"/>
      <c r="N173" s="2"/>
      <c r="O173" s="2"/>
      <c r="P173" s="2"/>
      <c r="Q173" s="2"/>
      <c r="R173" s="2"/>
      <c r="S173" s="2"/>
      <c r="T173" s="2"/>
    </row>
    <row r="174" spans="1:20">
      <c r="A174" s="5">
        <v>302</v>
      </c>
      <c r="B174" s="13" t="s">
        <v>54</v>
      </c>
      <c r="C174" s="15">
        <v>0</v>
      </c>
      <c r="D174" s="922"/>
      <c r="E174" s="15">
        <v>0</v>
      </c>
      <c r="F174" s="922"/>
      <c r="G174" s="14">
        <v>0</v>
      </c>
      <c r="H174" s="925"/>
      <c r="I174" s="14">
        <v>0</v>
      </c>
      <c r="J174" s="925"/>
      <c r="K174" s="2"/>
      <c r="L174" s="2"/>
      <c r="M174" s="2"/>
      <c r="N174" s="2"/>
      <c r="O174" s="2"/>
      <c r="P174" s="2"/>
      <c r="Q174" s="2"/>
      <c r="R174" s="2"/>
      <c r="S174" s="2"/>
      <c r="T174" s="2"/>
    </row>
    <row r="175" spans="1:20">
      <c r="A175" s="8">
        <v>302</v>
      </c>
      <c r="B175" s="9" t="s">
        <v>55</v>
      </c>
      <c r="C175" s="11">
        <v>2388</v>
      </c>
      <c r="D175" s="922"/>
      <c r="E175" s="11">
        <v>2005</v>
      </c>
      <c r="F175" s="922"/>
      <c r="G175" s="10">
        <v>6102</v>
      </c>
      <c r="H175" s="925"/>
      <c r="I175" s="10">
        <v>2005</v>
      </c>
      <c r="J175" s="925"/>
      <c r="K175" s="2"/>
      <c r="L175" s="2"/>
      <c r="M175" s="2"/>
      <c r="N175" s="2"/>
      <c r="O175" s="2"/>
      <c r="P175" s="2"/>
      <c r="Q175" s="2"/>
      <c r="R175" s="2"/>
      <c r="S175" s="2"/>
      <c r="T175" s="2"/>
    </row>
    <row r="176" spans="1:20">
      <c r="A176" s="5">
        <v>302</v>
      </c>
      <c r="B176" s="13" t="s">
        <v>121</v>
      </c>
      <c r="C176" s="18">
        <v>100</v>
      </c>
      <c r="D176" s="922"/>
      <c r="E176" s="17">
        <v>400</v>
      </c>
      <c r="F176" s="922"/>
      <c r="G176" s="14">
        <v>100</v>
      </c>
      <c r="H176" s="925"/>
      <c r="I176" s="14">
        <v>0</v>
      </c>
      <c r="J176" s="925"/>
      <c r="K176" s="2"/>
      <c r="L176" s="2"/>
      <c r="M176" s="2"/>
      <c r="N176" s="2"/>
      <c r="O176" s="2"/>
      <c r="P176" s="2"/>
      <c r="Q176" s="2"/>
      <c r="R176" s="2"/>
      <c r="S176" s="2"/>
      <c r="T176" s="2"/>
    </row>
    <row r="177" spans="1:20">
      <c r="A177" s="5">
        <v>302</v>
      </c>
      <c r="B177" s="13" t="s">
        <v>67</v>
      </c>
      <c r="C177" s="18">
        <v>100</v>
      </c>
      <c r="D177" s="922"/>
      <c r="E177" s="17">
        <v>400</v>
      </c>
      <c r="F177" s="922"/>
      <c r="G177" s="14">
        <v>100</v>
      </c>
      <c r="H177" s="925"/>
      <c r="I177" s="14">
        <v>0</v>
      </c>
      <c r="J177" s="925"/>
      <c r="K177" s="2"/>
      <c r="L177" s="2"/>
      <c r="M177" s="2"/>
      <c r="N177" s="2"/>
      <c r="O177" s="2"/>
      <c r="P177" s="2"/>
      <c r="Q177" s="2"/>
      <c r="R177" s="2"/>
      <c r="S177" s="2"/>
      <c r="T177" s="2"/>
    </row>
    <row r="178" spans="1:20">
      <c r="A178" s="5">
        <v>302</v>
      </c>
      <c r="B178" s="13" t="s">
        <v>122</v>
      </c>
      <c r="C178" s="15">
        <v>2</v>
      </c>
      <c r="D178" s="922"/>
      <c r="E178" s="15">
        <v>2</v>
      </c>
      <c r="F178" s="922"/>
      <c r="G178" s="14">
        <v>2</v>
      </c>
      <c r="H178" s="925"/>
      <c r="I178" s="14">
        <v>0</v>
      </c>
      <c r="J178" s="925"/>
      <c r="K178" s="2"/>
      <c r="L178" s="2"/>
      <c r="M178" s="2"/>
      <c r="N178" s="2"/>
      <c r="O178" s="2"/>
      <c r="P178" s="2"/>
      <c r="Q178" s="2"/>
      <c r="R178" s="2"/>
      <c r="S178" s="2"/>
      <c r="T178" s="2"/>
    </row>
    <row r="179" spans="1:20">
      <c r="A179" s="5">
        <v>302</v>
      </c>
      <c r="B179" s="13" t="s">
        <v>123</v>
      </c>
      <c r="C179" s="15">
        <v>0</v>
      </c>
      <c r="D179" s="922"/>
      <c r="E179" s="15">
        <v>0</v>
      </c>
      <c r="F179" s="922"/>
      <c r="G179" s="14">
        <v>0</v>
      </c>
      <c r="H179" s="925"/>
      <c r="I179" s="14">
        <v>0</v>
      </c>
      <c r="J179" s="925"/>
      <c r="K179" s="2"/>
      <c r="L179" s="2"/>
      <c r="M179" s="2"/>
      <c r="N179" s="2"/>
      <c r="O179" s="2"/>
      <c r="P179" s="2"/>
      <c r="Q179" s="2"/>
      <c r="R179" s="2"/>
      <c r="S179" s="2"/>
      <c r="T179" s="2"/>
    </row>
    <row r="180" spans="1:20">
      <c r="A180" s="5">
        <v>302</v>
      </c>
      <c r="B180" s="13" t="s">
        <v>124</v>
      </c>
      <c r="C180" s="15">
        <v>2</v>
      </c>
      <c r="D180" s="922"/>
      <c r="E180" s="15">
        <v>2</v>
      </c>
      <c r="F180" s="922"/>
      <c r="G180" s="14">
        <v>2</v>
      </c>
      <c r="H180" s="925"/>
      <c r="I180" s="14">
        <v>2</v>
      </c>
      <c r="J180" s="925"/>
      <c r="K180" s="2"/>
      <c r="L180" s="2"/>
      <c r="M180" s="2"/>
      <c r="N180" s="2"/>
      <c r="O180" s="2"/>
      <c r="P180" s="2"/>
      <c r="Q180" s="2"/>
      <c r="R180" s="2"/>
      <c r="S180" s="2"/>
      <c r="T180" s="2"/>
    </row>
    <row r="181" spans="1:20">
      <c r="A181" s="5">
        <v>302</v>
      </c>
      <c r="B181" s="13" t="s">
        <v>125</v>
      </c>
      <c r="C181" s="15">
        <v>1</v>
      </c>
      <c r="D181" s="922"/>
      <c r="E181" s="15">
        <v>1</v>
      </c>
      <c r="F181" s="922"/>
      <c r="G181" s="14">
        <v>1</v>
      </c>
      <c r="H181" s="925"/>
      <c r="I181" s="14">
        <v>1</v>
      </c>
      <c r="J181" s="925"/>
      <c r="K181" s="2"/>
      <c r="L181" s="2"/>
      <c r="M181" s="2"/>
      <c r="N181" s="2"/>
      <c r="O181" s="2"/>
      <c r="P181" s="2"/>
      <c r="Q181" s="2"/>
      <c r="R181" s="2"/>
      <c r="S181" s="2"/>
      <c r="T181" s="2"/>
    </row>
    <row r="182" spans="1:20">
      <c r="A182" s="5">
        <v>302</v>
      </c>
      <c r="B182" s="13" t="s">
        <v>126</v>
      </c>
      <c r="C182" s="15">
        <v>1</v>
      </c>
      <c r="D182" s="922"/>
      <c r="E182" s="15">
        <v>1</v>
      </c>
      <c r="F182" s="922"/>
      <c r="G182" s="14">
        <v>1</v>
      </c>
      <c r="H182" s="925"/>
      <c r="I182" s="14">
        <v>1</v>
      </c>
      <c r="J182" s="925"/>
      <c r="K182" s="2"/>
      <c r="L182" s="2"/>
      <c r="M182" s="2"/>
      <c r="N182" s="2"/>
      <c r="O182" s="2"/>
      <c r="P182" s="2"/>
      <c r="Q182" s="2"/>
      <c r="R182" s="2"/>
      <c r="S182" s="2"/>
      <c r="T182" s="2"/>
    </row>
    <row r="183" spans="1:20">
      <c r="A183" s="5">
        <v>302</v>
      </c>
      <c r="B183" s="13" t="s">
        <v>127</v>
      </c>
      <c r="C183" s="15">
        <v>1</v>
      </c>
      <c r="D183" s="922"/>
      <c r="E183" s="15">
        <v>1</v>
      </c>
      <c r="F183" s="922"/>
      <c r="G183" s="14">
        <v>1</v>
      </c>
      <c r="H183" s="925"/>
      <c r="I183" s="14">
        <v>1</v>
      </c>
      <c r="J183" s="925"/>
      <c r="K183" s="2"/>
      <c r="L183" s="2"/>
      <c r="M183" s="2"/>
      <c r="N183" s="2"/>
      <c r="O183" s="2"/>
      <c r="P183" s="2"/>
      <c r="Q183" s="2"/>
      <c r="R183" s="2"/>
      <c r="S183" s="2"/>
      <c r="T183" s="2"/>
    </row>
    <row r="184" spans="1:20">
      <c r="A184" s="5">
        <v>302</v>
      </c>
      <c r="B184" s="13" t="s">
        <v>91</v>
      </c>
      <c r="C184" s="15" t="s">
        <v>95</v>
      </c>
      <c r="D184" s="922"/>
      <c r="E184" s="15" t="s">
        <v>95</v>
      </c>
      <c r="F184" s="922"/>
      <c r="G184" s="14" t="s">
        <v>95</v>
      </c>
      <c r="H184" s="925"/>
      <c r="I184" s="14" t="s">
        <v>95</v>
      </c>
      <c r="J184" s="925"/>
      <c r="K184" s="2"/>
      <c r="L184" s="2"/>
      <c r="M184" s="2"/>
      <c r="N184" s="2"/>
      <c r="O184" s="2"/>
      <c r="P184" s="2"/>
      <c r="Q184" s="2"/>
      <c r="R184" s="2"/>
      <c r="S184" s="2"/>
      <c r="T184" s="2"/>
    </row>
    <row r="185" spans="1:20">
      <c r="A185" s="5">
        <v>302</v>
      </c>
      <c r="B185" s="13" t="s">
        <v>129</v>
      </c>
      <c r="C185" s="15" t="s">
        <v>207</v>
      </c>
      <c r="D185" s="922"/>
      <c r="E185" s="15" t="s">
        <v>208</v>
      </c>
      <c r="F185" s="922"/>
      <c r="G185" s="23" t="s">
        <v>209</v>
      </c>
      <c r="H185" s="925"/>
      <c r="I185" s="23" t="s">
        <v>210</v>
      </c>
      <c r="J185" s="925"/>
      <c r="K185" s="2"/>
      <c r="L185" s="2"/>
      <c r="M185" s="2"/>
      <c r="N185" s="2"/>
      <c r="O185" s="2"/>
      <c r="P185" s="2"/>
      <c r="Q185" s="2"/>
      <c r="R185" s="2"/>
      <c r="S185" s="2"/>
      <c r="T185" s="2"/>
    </row>
    <row r="186" spans="1:20">
      <c r="A186" s="5">
        <v>302</v>
      </c>
      <c r="B186" s="13" t="s">
        <v>142</v>
      </c>
      <c r="C186" s="15" t="s">
        <v>211</v>
      </c>
      <c r="D186" s="922"/>
      <c r="E186" s="15" t="s">
        <v>212</v>
      </c>
      <c r="F186" s="922"/>
      <c r="G186" s="23" t="s">
        <v>213</v>
      </c>
      <c r="H186" s="925"/>
      <c r="I186" s="23" t="s">
        <v>214</v>
      </c>
      <c r="J186" s="925"/>
      <c r="K186" s="2"/>
      <c r="L186" s="2"/>
      <c r="M186" s="2"/>
      <c r="N186" s="2"/>
      <c r="O186" s="2"/>
      <c r="P186" s="2"/>
      <c r="Q186" s="2"/>
      <c r="R186" s="2"/>
      <c r="S186" s="2"/>
      <c r="T186" s="2"/>
    </row>
    <row r="187" spans="1:20">
      <c r="A187" s="5">
        <v>302</v>
      </c>
      <c r="B187" s="13" t="s">
        <v>155</v>
      </c>
      <c r="C187" s="15" t="s">
        <v>128</v>
      </c>
      <c r="D187" s="922"/>
      <c r="E187" s="15" t="s">
        <v>215</v>
      </c>
      <c r="F187" s="922"/>
      <c r="G187" s="14" t="s">
        <v>128</v>
      </c>
      <c r="H187" s="925"/>
      <c r="I187" s="14" t="s">
        <v>215</v>
      </c>
      <c r="J187" s="925"/>
      <c r="K187" s="2"/>
      <c r="L187" s="2"/>
      <c r="M187" s="2"/>
      <c r="N187" s="2"/>
      <c r="O187" s="2"/>
      <c r="P187" s="2"/>
      <c r="Q187" s="2"/>
      <c r="R187" s="2"/>
      <c r="S187" s="2"/>
      <c r="T187" s="2"/>
    </row>
    <row r="188" spans="1:20">
      <c r="A188" s="5">
        <v>302</v>
      </c>
      <c r="B188" s="13" t="s">
        <v>182</v>
      </c>
      <c r="C188" s="15" t="s">
        <v>216</v>
      </c>
      <c r="D188" s="922"/>
      <c r="E188" s="15" t="s">
        <v>95</v>
      </c>
      <c r="F188" s="922"/>
      <c r="G188" s="14" t="s">
        <v>95</v>
      </c>
      <c r="H188" s="925"/>
      <c r="I188" s="14"/>
      <c r="J188" s="925"/>
      <c r="K188" s="2"/>
      <c r="L188" s="2"/>
      <c r="M188" s="2"/>
      <c r="N188" s="2"/>
      <c r="O188" s="2"/>
      <c r="P188" s="2"/>
      <c r="Q188" s="2"/>
      <c r="R188" s="2"/>
      <c r="S188" s="2"/>
      <c r="T188" s="2"/>
    </row>
    <row r="189" spans="1:20">
      <c r="A189" s="5">
        <v>302</v>
      </c>
      <c r="B189" s="13" t="s">
        <v>158</v>
      </c>
      <c r="C189" s="15">
        <v>0</v>
      </c>
      <c r="D189" s="922"/>
      <c r="E189" s="15">
        <v>0</v>
      </c>
      <c r="F189" s="922"/>
      <c r="G189" s="14">
        <v>0</v>
      </c>
      <c r="H189" s="925"/>
      <c r="I189" s="14">
        <v>0</v>
      </c>
      <c r="J189" s="925"/>
      <c r="K189" s="2"/>
      <c r="L189" s="2"/>
      <c r="M189" s="2"/>
      <c r="N189" s="2"/>
      <c r="O189" s="2"/>
      <c r="P189" s="2"/>
      <c r="Q189" s="2"/>
      <c r="R189" s="2"/>
      <c r="S189" s="2"/>
      <c r="T189" s="2"/>
    </row>
    <row r="190" spans="1:20">
      <c r="A190" s="5">
        <v>302</v>
      </c>
      <c r="B190" s="13" t="s">
        <v>183</v>
      </c>
      <c r="C190" s="15">
        <v>1</v>
      </c>
      <c r="D190" s="922"/>
      <c r="E190" s="15">
        <v>1</v>
      </c>
      <c r="F190" s="922"/>
      <c r="G190" s="14">
        <v>1</v>
      </c>
      <c r="H190" s="925"/>
      <c r="I190" s="14">
        <v>1</v>
      </c>
      <c r="J190" s="925"/>
      <c r="K190" s="2"/>
      <c r="L190" s="2"/>
      <c r="M190" s="2"/>
      <c r="N190" s="2"/>
      <c r="O190" s="2"/>
      <c r="P190" s="2"/>
      <c r="Q190" s="2"/>
      <c r="R190" s="2"/>
      <c r="S190" s="2"/>
      <c r="T190" s="2"/>
    </row>
    <row r="191" spans="1:20" s="12" customFormat="1">
      <c r="A191" s="8">
        <v>305</v>
      </c>
      <c r="B191" s="9" t="s">
        <v>160</v>
      </c>
      <c r="C191" s="11" t="s">
        <v>169</v>
      </c>
      <c r="D191" s="922"/>
      <c r="E191" s="11" t="s">
        <v>169</v>
      </c>
      <c r="F191" s="922"/>
      <c r="G191" s="10" t="s">
        <v>169</v>
      </c>
      <c r="H191" s="925"/>
      <c r="I191" s="10">
        <v>4294707157</v>
      </c>
      <c r="J191" s="925"/>
    </row>
    <row r="192" spans="1:20">
      <c r="A192" s="5">
        <v>305</v>
      </c>
      <c r="B192" s="13" t="s">
        <v>162</v>
      </c>
      <c r="C192" s="15" t="s">
        <v>169</v>
      </c>
      <c r="D192" s="922"/>
      <c r="E192" s="15" t="s">
        <v>169</v>
      </c>
      <c r="F192" s="922"/>
      <c r="G192" s="14" t="s">
        <v>169</v>
      </c>
      <c r="H192" s="925"/>
      <c r="I192" s="14">
        <v>1050581</v>
      </c>
      <c r="J192" s="925"/>
      <c r="K192" s="2"/>
      <c r="L192" s="2"/>
      <c r="M192" s="2"/>
      <c r="N192" s="2"/>
      <c r="O192" s="2"/>
      <c r="P192" s="2"/>
      <c r="Q192" s="2"/>
      <c r="R192" s="2"/>
      <c r="S192" s="2"/>
      <c r="T192" s="2"/>
    </row>
    <row r="193" spans="1:20">
      <c r="A193" s="5">
        <v>305</v>
      </c>
      <c r="B193" s="13" t="s">
        <v>163</v>
      </c>
      <c r="C193" s="15" t="s">
        <v>169</v>
      </c>
      <c r="D193" s="922"/>
      <c r="E193" s="15" t="s">
        <v>169</v>
      </c>
      <c r="F193" s="922"/>
      <c r="G193" s="14" t="s">
        <v>169</v>
      </c>
      <c r="H193" s="925"/>
      <c r="I193" s="14" t="s">
        <v>217</v>
      </c>
      <c r="J193" s="925"/>
      <c r="K193" s="2"/>
      <c r="L193" s="2"/>
      <c r="M193" s="2"/>
      <c r="N193" s="2"/>
      <c r="O193" s="2"/>
      <c r="P193" s="2"/>
      <c r="Q193" s="2"/>
      <c r="R193" s="2"/>
      <c r="S193" s="2"/>
      <c r="T193" s="2"/>
    </row>
    <row r="194" spans="1:20">
      <c r="A194" s="5">
        <v>305</v>
      </c>
      <c r="B194" s="13" t="s">
        <v>166</v>
      </c>
      <c r="C194" s="15" t="s">
        <v>169</v>
      </c>
      <c r="D194" s="922"/>
      <c r="E194" s="15" t="s">
        <v>169</v>
      </c>
      <c r="F194" s="922"/>
      <c r="G194" s="14" t="s">
        <v>169</v>
      </c>
      <c r="H194" s="925"/>
      <c r="I194" s="14">
        <v>1</v>
      </c>
      <c r="J194" s="925"/>
      <c r="K194" s="2"/>
      <c r="L194" s="2"/>
      <c r="M194" s="2"/>
      <c r="N194" s="2"/>
      <c r="O194" s="2"/>
      <c r="P194" s="2"/>
      <c r="Q194" s="2"/>
      <c r="R194" s="2"/>
      <c r="S194" s="2"/>
      <c r="T194" s="2"/>
    </row>
    <row r="195" spans="1:20" s="12" customFormat="1">
      <c r="A195" s="8">
        <v>305</v>
      </c>
      <c r="B195" s="9" t="s">
        <v>160</v>
      </c>
      <c r="C195" s="11" t="s">
        <v>169</v>
      </c>
      <c r="D195" s="922"/>
      <c r="E195" s="11" t="s">
        <v>169</v>
      </c>
      <c r="F195" s="922"/>
      <c r="G195" s="10" t="s">
        <v>169</v>
      </c>
      <c r="H195" s="925"/>
      <c r="I195" s="10">
        <v>4294707157</v>
      </c>
      <c r="J195" s="925"/>
    </row>
    <row r="196" spans="1:20">
      <c r="A196" s="5">
        <v>305</v>
      </c>
      <c r="B196" s="13" t="s">
        <v>162</v>
      </c>
      <c r="C196" s="15" t="s">
        <v>169</v>
      </c>
      <c r="D196" s="922"/>
      <c r="E196" s="15" t="s">
        <v>169</v>
      </c>
      <c r="F196" s="922"/>
      <c r="G196" s="14" t="s">
        <v>169</v>
      </c>
      <c r="H196" s="925"/>
      <c r="I196" s="14">
        <v>1181653</v>
      </c>
      <c r="J196" s="925"/>
      <c r="K196" s="2"/>
      <c r="L196" s="2"/>
      <c r="M196" s="2"/>
      <c r="N196" s="2"/>
      <c r="O196" s="2"/>
      <c r="P196" s="2"/>
      <c r="Q196" s="2"/>
      <c r="R196" s="2"/>
      <c r="S196" s="2"/>
      <c r="T196" s="2"/>
    </row>
    <row r="197" spans="1:20">
      <c r="A197" s="5">
        <v>305</v>
      </c>
      <c r="B197" s="13" t="s">
        <v>163</v>
      </c>
      <c r="C197" s="15" t="s">
        <v>169</v>
      </c>
      <c r="D197" s="922"/>
      <c r="E197" s="15" t="s">
        <v>169</v>
      </c>
      <c r="F197" s="922"/>
      <c r="G197" s="14" t="s">
        <v>169</v>
      </c>
      <c r="H197" s="925"/>
      <c r="I197" s="14" t="s">
        <v>218</v>
      </c>
      <c r="J197" s="925"/>
      <c r="K197" s="2"/>
      <c r="L197" s="2"/>
      <c r="M197" s="2"/>
      <c r="N197" s="2"/>
      <c r="O197" s="2"/>
      <c r="P197" s="2"/>
      <c r="Q197" s="2"/>
      <c r="R197" s="2"/>
      <c r="S197" s="2"/>
      <c r="T197" s="2"/>
    </row>
    <row r="198" spans="1:20">
      <c r="A198" s="5">
        <v>305</v>
      </c>
      <c r="B198" s="13" t="s">
        <v>166</v>
      </c>
      <c r="C198" s="15" t="s">
        <v>169</v>
      </c>
      <c r="D198" s="923"/>
      <c r="E198" s="15" t="s">
        <v>169</v>
      </c>
      <c r="F198" s="923"/>
      <c r="G198" s="14" t="s">
        <v>169</v>
      </c>
      <c r="H198" s="926"/>
      <c r="I198" s="14">
        <v>1</v>
      </c>
      <c r="J198" s="926"/>
      <c r="K198" s="2"/>
      <c r="L198" s="2"/>
      <c r="M198" s="2"/>
      <c r="N198" s="2"/>
      <c r="O198" s="2"/>
      <c r="P198" s="2"/>
      <c r="Q198" s="2"/>
      <c r="R198" s="2"/>
      <c r="S198" s="2"/>
      <c r="T198" s="2"/>
    </row>
    <row r="200" spans="1:20">
      <c r="A200" s="916" t="s">
        <v>170</v>
      </c>
      <c r="B200" s="916"/>
      <c r="C200" s="25"/>
    </row>
    <row r="201" spans="1:20">
      <c r="A201" s="910" t="s">
        <v>4</v>
      </c>
      <c r="B201" s="917" t="s">
        <v>171</v>
      </c>
      <c r="C201" s="919" t="s">
        <v>219</v>
      </c>
      <c r="D201" s="920"/>
    </row>
    <row r="202" spans="1:20" ht="42.75">
      <c r="A202" s="910"/>
      <c r="B202" s="918"/>
      <c r="C202" s="5" t="s">
        <v>18</v>
      </c>
      <c r="D202" s="544" t="s">
        <v>2038</v>
      </c>
    </row>
    <row r="203" spans="1:20">
      <c r="A203" s="8">
        <v>304</v>
      </c>
      <c r="B203" s="9" t="s">
        <v>40</v>
      </c>
      <c r="C203" s="11">
        <v>0</v>
      </c>
      <c r="D203" s="921"/>
    </row>
    <row r="204" spans="1:20">
      <c r="A204" s="5">
        <v>304</v>
      </c>
      <c r="B204" s="13" t="s">
        <v>20</v>
      </c>
      <c r="C204" s="15" t="s">
        <v>220</v>
      </c>
      <c r="D204" s="922"/>
    </row>
    <row r="205" spans="1:20">
      <c r="A205" s="5">
        <v>304</v>
      </c>
      <c r="B205" s="13" t="s">
        <v>51</v>
      </c>
      <c r="C205" s="15">
        <v>12</v>
      </c>
      <c r="D205" s="922"/>
    </row>
    <row r="206" spans="1:20">
      <c r="A206" s="5">
        <v>304</v>
      </c>
      <c r="B206" s="13" t="s">
        <v>52</v>
      </c>
      <c r="C206" s="15">
        <v>20</v>
      </c>
      <c r="D206" s="922"/>
    </row>
    <row r="207" spans="1:20">
      <c r="A207" s="5">
        <v>304</v>
      </c>
      <c r="B207" s="13" t="s">
        <v>120</v>
      </c>
      <c r="C207" s="15">
        <v>6</v>
      </c>
      <c r="D207" s="922"/>
    </row>
    <row r="208" spans="1:20">
      <c r="A208" s="5">
        <v>304</v>
      </c>
      <c r="B208" s="13" t="s">
        <v>54</v>
      </c>
      <c r="C208" s="15">
        <v>0</v>
      </c>
      <c r="D208" s="922"/>
    </row>
    <row r="209" spans="1:5" s="1" customFormat="1">
      <c r="A209" s="8">
        <v>304</v>
      </c>
      <c r="B209" s="9" t="s">
        <v>55</v>
      </c>
      <c r="C209" s="11">
        <v>2293</v>
      </c>
      <c r="D209" s="922"/>
    </row>
    <row r="210" spans="1:5" s="1" customFormat="1" ht="14.25">
      <c r="A210" s="5">
        <v>304</v>
      </c>
      <c r="B210" s="13" t="s">
        <v>37</v>
      </c>
      <c r="C210" s="15" t="s">
        <v>221</v>
      </c>
      <c r="D210" s="922"/>
    </row>
    <row r="211" spans="1:5" s="1" customFormat="1" ht="14.25">
      <c r="A211" s="5">
        <v>304</v>
      </c>
      <c r="B211" s="13" t="s">
        <v>36</v>
      </c>
      <c r="C211" s="18" t="s">
        <v>222</v>
      </c>
      <c r="D211" s="922"/>
    </row>
    <row r="212" spans="1:5" s="1" customFormat="1" ht="14.25">
      <c r="A212" s="5">
        <v>304</v>
      </c>
      <c r="B212" s="13" t="s">
        <v>67</v>
      </c>
      <c r="C212" s="15">
        <v>0</v>
      </c>
      <c r="D212" s="922"/>
    </row>
    <row r="213" spans="1:5" s="1" customFormat="1" ht="14.25">
      <c r="A213" s="5">
        <v>304</v>
      </c>
      <c r="B213" s="13" t="s">
        <v>68</v>
      </c>
      <c r="C213" s="15"/>
      <c r="D213" s="922"/>
    </row>
    <row r="214" spans="1:5" s="1" customFormat="1" ht="14.25">
      <c r="A214" s="5">
        <v>304</v>
      </c>
      <c r="B214" s="13" t="s">
        <v>69</v>
      </c>
      <c r="C214" s="15">
        <v>0</v>
      </c>
      <c r="D214" s="922"/>
    </row>
    <row r="215" spans="1:5" s="1" customFormat="1" ht="14.25">
      <c r="A215" s="5">
        <v>304</v>
      </c>
      <c r="B215" s="13" t="s">
        <v>70</v>
      </c>
      <c r="C215" s="15">
        <v>1</v>
      </c>
      <c r="D215" s="922"/>
    </row>
    <row r="216" spans="1:5" s="1" customFormat="1" ht="14.25">
      <c r="A216" s="5">
        <v>304</v>
      </c>
      <c r="B216" s="13" t="s">
        <v>71</v>
      </c>
      <c r="C216" s="15">
        <v>20190328</v>
      </c>
      <c r="D216" s="922"/>
    </row>
    <row r="217" spans="1:5" s="1" customFormat="1" ht="14.25">
      <c r="A217" s="5">
        <v>304</v>
      </c>
      <c r="B217" s="13" t="s">
        <v>72</v>
      </c>
      <c r="C217" s="18" t="s">
        <v>223</v>
      </c>
      <c r="D217" s="922"/>
      <c r="E217" s="28"/>
    </row>
    <row r="218" spans="1:5" s="1" customFormat="1" ht="14.25">
      <c r="A218" s="5">
        <v>304</v>
      </c>
      <c r="B218" s="13" t="s">
        <v>175</v>
      </c>
      <c r="C218" s="16" t="s">
        <v>176</v>
      </c>
      <c r="D218" s="922"/>
      <c r="E218" s="28"/>
    </row>
    <row r="219" spans="1:5" s="1" customFormat="1" ht="14.25">
      <c r="A219" s="5">
        <v>304</v>
      </c>
      <c r="B219" s="13" t="s">
        <v>177</v>
      </c>
      <c r="C219" s="18">
        <v>0</v>
      </c>
      <c r="D219" s="922"/>
      <c r="E219" s="28"/>
    </row>
    <row r="220" spans="1:5" s="1" customFormat="1" ht="14.25">
      <c r="A220" s="5">
        <v>304</v>
      </c>
      <c r="B220" s="13" t="s">
        <v>178</v>
      </c>
      <c r="C220" s="15">
        <v>0</v>
      </c>
      <c r="D220" s="922"/>
    </row>
    <row r="221" spans="1:5" s="1" customFormat="1">
      <c r="A221" s="8">
        <v>301</v>
      </c>
      <c r="B221" s="9" t="s">
        <v>55</v>
      </c>
      <c r="C221" s="11">
        <v>2293</v>
      </c>
      <c r="D221" s="922"/>
    </row>
    <row r="222" spans="1:5" s="1" customFormat="1" ht="14.25">
      <c r="A222" s="5">
        <v>301</v>
      </c>
      <c r="B222" s="13" t="s">
        <v>90</v>
      </c>
      <c r="C222" s="15">
        <v>2</v>
      </c>
      <c r="D222" s="922"/>
    </row>
    <row r="223" spans="1:5" s="1" customFormat="1" ht="14.25">
      <c r="A223" s="5">
        <v>301</v>
      </c>
      <c r="B223" s="13" t="s">
        <v>68</v>
      </c>
      <c r="C223" s="15"/>
      <c r="D223" s="922"/>
    </row>
    <row r="224" spans="1:5" s="1" customFormat="1" ht="14.25">
      <c r="A224" s="5">
        <v>301</v>
      </c>
      <c r="B224" s="13" t="s">
        <v>91</v>
      </c>
      <c r="C224" s="15" t="s">
        <v>216</v>
      </c>
      <c r="D224" s="922"/>
    </row>
    <row r="225" spans="1:4" s="1" customFormat="1" ht="14.25">
      <c r="A225" s="5">
        <v>301</v>
      </c>
      <c r="B225" s="13" t="s">
        <v>96</v>
      </c>
      <c r="C225" s="15">
        <v>1</v>
      </c>
      <c r="D225" s="922"/>
    </row>
    <row r="226" spans="1:4" s="1" customFormat="1" ht="14.25">
      <c r="A226" s="5">
        <v>301</v>
      </c>
      <c r="B226" s="13" t="s">
        <v>97</v>
      </c>
      <c r="C226" s="15" t="s">
        <v>224</v>
      </c>
      <c r="D226" s="922"/>
    </row>
    <row r="227" spans="1:4" s="1" customFormat="1" ht="14.25">
      <c r="A227" s="5">
        <v>301</v>
      </c>
      <c r="B227" s="13" t="s">
        <v>106</v>
      </c>
      <c r="C227" s="15">
        <v>0</v>
      </c>
      <c r="D227" s="922"/>
    </row>
    <row r="228" spans="1:4" s="1" customFormat="1" ht="14.25">
      <c r="A228" s="5">
        <v>301</v>
      </c>
      <c r="B228" s="13" t="s">
        <v>107</v>
      </c>
      <c r="C228" s="18" t="s">
        <v>225</v>
      </c>
      <c r="D228" s="922"/>
    </row>
    <row r="229" spans="1:4" s="1" customFormat="1" ht="14.25">
      <c r="A229" s="5">
        <v>301</v>
      </c>
      <c r="B229" s="13" t="s">
        <v>111</v>
      </c>
      <c r="C229" s="15">
        <v>1</v>
      </c>
      <c r="D229" s="922"/>
    </row>
    <row r="230" spans="1:4" s="1" customFormat="1" ht="14.25">
      <c r="A230" s="5">
        <v>301</v>
      </c>
      <c r="B230" s="13" t="s">
        <v>70</v>
      </c>
      <c r="C230" s="15">
        <v>1</v>
      </c>
      <c r="D230" s="922"/>
    </row>
    <row r="231" spans="1:4" s="1" customFormat="1" ht="14.25">
      <c r="A231" s="5">
        <v>301</v>
      </c>
      <c r="B231" s="13" t="s">
        <v>179</v>
      </c>
      <c r="C231" s="15" t="s">
        <v>226</v>
      </c>
      <c r="D231" s="922"/>
    </row>
    <row r="232" spans="1:4" s="1" customFormat="1" ht="14.25">
      <c r="A232" s="5">
        <v>302</v>
      </c>
      <c r="B232" s="13" t="s">
        <v>51</v>
      </c>
      <c r="C232" s="15">
        <v>12</v>
      </c>
      <c r="D232" s="922"/>
    </row>
    <row r="233" spans="1:4" s="1" customFormat="1" ht="14.25">
      <c r="A233" s="5">
        <v>302</v>
      </c>
      <c r="B233" s="13" t="s">
        <v>52</v>
      </c>
      <c r="C233" s="15">
        <v>20</v>
      </c>
      <c r="D233" s="922"/>
    </row>
    <row r="234" spans="1:4" s="1" customFormat="1" ht="14.25">
      <c r="A234" s="5">
        <v>302</v>
      </c>
      <c r="B234" s="13" t="s">
        <v>120</v>
      </c>
      <c r="C234" s="15">
        <v>6</v>
      </c>
      <c r="D234" s="922"/>
    </row>
    <row r="235" spans="1:4" s="1" customFormat="1" ht="14.25">
      <c r="A235" s="5">
        <v>302</v>
      </c>
      <c r="B235" s="13" t="s">
        <v>54</v>
      </c>
      <c r="C235" s="15">
        <v>0</v>
      </c>
      <c r="D235" s="922"/>
    </row>
    <row r="236" spans="1:4" s="1" customFormat="1">
      <c r="A236" s="8">
        <v>302</v>
      </c>
      <c r="B236" s="9" t="s">
        <v>55</v>
      </c>
      <c r="C236" s="11">
        <v>2293</v>
      </c>
      <c r="D236" s="922"/>
    </row>
    <row r="237" spans="1:4" s="1" customFormat="1" ht="14.25">
      <c r="A237" s="5">
        <v>302</v>
      </c>
      <c r="B237" s="13" t="s">
        <v>121</v>
      </c>
      <c r="C237" s="15">
        <v>1000</v>
      </c>
      <c r="D237" s="922"/>
    </row>
    <row r="238" spans="1:4" s="1" customFormat="1" ht="14.25">
      <c r="A238" s="5">
        <v>302</v>
      </c>
      <c r="B238" s="13" t="s">
        <v>67</v>
      </c>
      <c r="C238" s="15">
        <v>1000</v>
      </c>
      <c r="D238" s="922"/>
    </row>
    <row r="239" spans="1:4" s="1" customFormat="1" ht="14.25">
      <c r="A239" s="5">
        <v>302</v>
      </c>
      <c r="B239" s="13" t="s">
        <v>122</v>
      </c>
      <c r="C239" s="15">
        <v>2</v>
      </c>
      <c r="D239" s="922"/>
    </row>
    <row r="240" spans="1:4" s="1" customFormat="1" ht="14.25">
      <c r="A240" s="5">
        <v>302</v>
      </c>
      <c r="B240" s="13" t="s">
        <v>123</v>
      </c>
      <c r="C240" s="15">
        <v>0</v>
      </c>
      <c r="D240" s="922"/>
    </row>
    <row r="241" spans="1:4" s="1" customFormat="1" ht="14.25">
      <c r="A241" s="5">
        <v>302</v>
      </c>
      <c r="B241" s="13" t="s">
        <v>124</v>
      </c>
      <c r="C241" s="15">
        <v>2</v>
      </c>
      <c r="D241" s="922"/>
    </row>
    <row r="242" spans="1:4" s="1" customFormat="1" ht="14.25">
      <c r="A242" s="5">
        <v>302</v>
      </c>
      <c r="B242" s="13" t="s">
        <v>125</v>
      </c>
      <c r="C242" s="15">
        <v>1</v>
      </c>
      <c r="D242" s="922"/>
    </row>
    <row r="243" spans="1:4" s="1" customFormat="1" ht="14.25">
      <c r="A243" s="5">
        <v>302</v>
      </c>
      <c r="B243" s="13" t="s">
        <v>126</v>
      </c>
      <c r="C243" s="15">
        <v>1</v>
      </c>
      <c r="D243" s="922"/>
    </row>
    <row r="244" spans="1:4" s="1" customFormat="1" ht="14.25">
      <c r="A244" s="5">
        <v>302</v>
      </c>
      <c r="B244" s="13" t="s">
        <v>127</v>
      </c>
      <c r="C244" s="15">
        <v>1</v>
      </c>
      <c r="D244" s="922"/>
    </row>
    <row r="245" spans="1:4" s="1" customFormat="1" ht="14.25">
      <c r="A245" s="5">
        <v>302</v>
      </c>
      <c r="B245" s="13" t="s">
        <v>91</v>
      </c>
      <c r="C245" s="15" t="s">
        <v>216</v>
      </c>
      <c r="D245" s="922"/>
    </row>
    <row r="246" spans="1:4" s="1" customFormat="1" ht="14.25">
      <c r="A246" s="5">
        <v>302</v>
      </c>
      <c r="B246" s="13" t="s">
        <v>129</v>
      </c>
      <c r="C246" s="15" t="s">
        <v>227</v>
      </c>
      <c r="D246" s="922"/>
    </row>
    <row r="247" spans="1:4" s="1" customFormat="1" ht="14.25">
      <c r="A247" s="5">
        <v>302</v>
      </c>
      <c r="B247" s="13" t="s">
        <v>142</v>
      </c>
      <c r="C247" s="15" t="s">
        <v>228</v>
      </c>
      <c r="D247" s="922"/>
    </row>
    <row r="248" spans="1:4" s="1" customFormat="1" ht="14.25">
      <c r="A248" s="5">
        <v>302</v>
      </c>
      <c r="B248" s="13" t="s">
        <v>155</v>
      </c>
      <c r="C248" s="15" t="s">
        <v>128</v>
      </c>
      <c r="D248" s="922"/>
    </row>
    <row r="249" spans="1:4" s="1" customFormat="1" ht="14.25">
      <c r="A249" s="5">
        <v>302</v>
      </c>
      <c r="B249" s="13" t="s">
        <v>182</v>
      </c>
      <c r="C249" s="15" t="s">
        <v>216</v>
      </c>
      <c r="D249" s="922"/>
    </row>
    <row r="250" spans="1:4" s="1" customFormat="1" ht="14.25">
      <c r="A250" s="5">
        <v>302</v>
      </c>
      <c r="B250" s="13" t="s">
        <v>158</v>
      </c>
      <c r="C250" s="15">
        <v>1</v>
      </c>
      <c r="D250" s="922"/>
    </row>
    <row r="251" spans="1:4" s="1" customFormat="1" ht="14.25">
      <c r="A251" s="5">
        <v>302</v>
      </c>
      <c r="B251" s="13" t="s">
        <v>183</v>
      </c>
      <c r="C251" s="15">
        <v>1</v>
      </c>
      <c r="D251" s="923"/>
    </row>
  </sheetData>
  <sheetProtection password="B2DF" sheet="1" objects="1" scenarios="1"/>
  <protectedRanges>
    <protectedRange sqref="D1:D1048576 F1:F1048576 H1:H1048576 J1:J1048576 L1:L1048576 N1:N1048576 P1:P1048576 R1:R1048576 T1:T1048576 V1:V1048576 X1:X1048576 Z1:Z1048576" name="Range1"/>
  </protectedRanges>
  <mergeCells count="52">
    <mergeCell ref="Q6:R6"/>
    <mergeCell ref="S6:T6"/>
    <mergeCell ref="U6:V6"/>
    <mergeCell ref="A1:K1"/>
    <mergeCell ref="A2:N2"/>
    <mergeCell ref="A4:C4"/>
    <mergeCell ref="A5:B5"/>
    <mergeCell ref="A6:A7"/>
    <mergeCell ref="B6:B7"/>
    <mergeCell ref="C6:D6"/>
    <mergeCell ref="E6:F6"/>
    <mergeCell ref="G6:H6"/>
    <mergeCell ref="I6:J6"/>
    <mergeCell ref="A76:A77"/>
    <mergeCell ref="B76:B77"/>
    <mergeCell ref="C76:D76"/>
    <mergeCell ref="W6:X6"/>
    <mergeCell ref="Y6:Z6"/>
    <mergeCell ref="D8:D73"/>
    <mergeCell ref="F8:F73"/>
    <mergeCell ref="H8:H73"/>
    <mergeCell ref="J8:J73"/>
    <mergeCell ref="L8:L73"/>
    <mergeCell ref="N8:N73"/>
    <mergeCell ref="P8:P73"/>
    <mergeCell ref="R8:R73"/>
    <mergeCell ref="K6:L6"/>
    <mergeCell ref="M6:N6"/>
    <mergeCell ref="O6:P6"/>
    <mergeCell ref="T8:T73"/>
    <mergeCell ref="V8:V73"/>
    <mergeCell ref="X8:X73"/>
    <mergeCell ref="Z8:Z73"/>
    <mergeCell ref="A75:B75"/>
    <mergeCell ref="D78:D126"/>
    <mergeCell ref="A129:C129"/>
    <mergeCell ref="A130:B130"/>
    <mergeCell ref="A131:A132"/>
    <mergeCell ref="B131:B132"/>
    <mergeCell ref="C131:D131"/>
    <mergeCell ref="E131:F131"/>
    <mergeCell ref="G131:H131"/>
    <mergeCell ref="I131:J131"/>
    <mergeCell ref="D133:D198"/>
    <mergeCell ref="F133:F198"/>
    <mergeCell ref="H133:H198"/>
    <mergeCell ref="J133:J198"/>
    <mergeCell ref="A200:B200"/>
    <mergeCell ref="A201:A202"/>
    <mergeCell ref="B201:B202"/>
    <mergeCell ref="C201:D201"/>
    <mergeCell ref="D203:D251"/>
  </mergeCells>
  <phoneticPr fontId="4" type="noConversion"/>
  <pageMargins left="0.70866141732283472" right="0.70866141732283472" top="0.74803149606299213" bottom="0.74803149606299213" header="0.31496062992125984" footer="0.31496062992125984"/>
  <pageSetup paperSize="8" scale="3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abSelected="1" topLeftCell="A16" zoomScale="85" zoomScaleNormal="85" workbookViewId="0">
      <pane xSplit="1" topLeftCell="J1" activePane="topRight" state="frozen"/>
      <selection activeCell="E79" sqref="E79"/>
      <selection pane="topRight" activeCell="R39" sqref="R39"/>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941" t="s">
        <v>229</v>
      </c>
      <c r="B1" s="929"/>
      <c r="C1" s="929"/>
      <c r="D1" s="929"/>
      <c r="E1" s="929"/>
      <c r="F1" s="929"/>
      <c r="G1" s="929"/>
      <c r="H1" s="929"/>
      <c r="I1" s="929"/>
      <c r="J1" s="929"/>
      <c r="K1" s="929"/>
    </row>
    <row r="3" spans="1:14" ht="18">
      <c r="A3" s="936" t="s">
        <v>230</v>
      </c>
      <c r="B3" s="936"/>
      <c r="C3" s="936"/>
      <c r="D3" s="936"/>
      <c r="E3" s="936"/>
      <c r="F3" s="936"/>
      <c r="G3" s="936"/>
      <c r="H3" s="30"/>
      <c r="I3" s="30"/>
      <c r="J3" s="30"/>
      <c r="K3" s="30"/>
      <c r="L3" s="30"/>
      <c r="M3" s="30"/>
      <c r="N3" s="30"/>
    </row>
    <row r="4" spans="1:14" ht="15.75">
      <c r="A4" s="930" t="s">
        <v>1</v>
      </c>
      <c r="B4" s="930"/>
      <c r="C4" s="930"/>
      <c r="D4" s="930"/>
      <c r="E4" s="930"/>
      <c r="F4" s="930"/>
      <c r="G4" s="930"/>
      <c r="H4" s="930"/>
      <c r="I4" s="930"/>
      <c r="J4" s="930"/>
      <c r="K4" s="930"/>
      <c r="L4" s="930"/>
      <c r="M4" s="930"/>
      <c r="N4" s="930"/>
    </row>
    <row r="5" spans="1:14">
      <c r="A5" s="31"/>
      <c r="B5" s="919" t="s">
        <v>231</v>
      </c>
      <c r="C5" s="920"/>
      <c r="D5" s="919" t="s">
        <v>7</v>
      </c>
      <c r="E5" s="920"/>
      <c r="F5" s="919" t="s">
        <v>8</v>
      </c>
      <c r="G5" s="920"/>
      <c r="H5" s="919" t="s">
        <v>232</v>
      </c>
      <c r="I5" s="920"/>
    </row>
    <row r="6" spans="1:14" ht="71.25">
      <c r="A6" s="32" t="s">
        <v>233</v>
      </c>
      <c r="B6" s="33" t="s">
        <v>234</v>
      </c>
      <c r="C6" s="544" t="s">
        <v>2038</v>
      </c>
      <c r="D6" s="33" t="s">
        <v>234</v>
      </c>
      <c r="E6" s="544" t="s">
        <v>2038</v>
      </c>
      <c r="F6" s="33" t="s">
        <v>234</v>
      </c>
      <c r="G6" s="544" t="s">
        <v>2038</v>
      </c>
      <c r="H6" s="33" t="s">
        <v>234</v>
      </c>
      <c r="I6" s="544" t="s">
        <v>2038</v>
      </c>
    </row>
    <row r="7" spans="1:14" ht="15.75" customHeight="1">
      <c r="A7" s="34" t="s">
        <v>235</v>
      </c>
      <c r="B7" s="34">
        <v>1</v>
      </c>
      <c r="C7" s="924"/>
      <c r="D7" s="34">
        <v>2</v>
      </c>
      <c r="E7" s="924"/>
      <c r="F7" s="34">
        <v>3</v>
      </c>
      <c r="G7" s="924"/>
      <c r="H7" s="34">
        <v>4</v>
      </c>
      <c r="I7" s="924"/>
    </row>
    <row r="8" spans="1:14" s="24" customFormat="1" ht="15.75" customHeight="1">
      <c r="A8" s="35" t="s">
        <v>52</v>
      </c>
      <c r="B8" s="35">
        <v>16</v>
      </c>
      <c r="C8" s="925"/>
      <c r="D8" s="35">
        <v>35</v>
      </c>
      <c r="E8" s="925"/>
      <c r="F8" s="35">
        <v>38</v>
      </c>
      <c r="G8" s="925"/>
      <c r="H8" s="35">
        <v>0</v>
      </c>
      <c r="I8" s="925"/>
    </row>
    <row r="9" spans="1:14" ht="15.75" customHeight="1">
      <c r="A9" s="34" t="s">
        <v>236</v>
      </c>
      <c r="B9" s="34">
        <v>0</v>
      </c>
      <c r="C9" s="925"/>
      <c r="D9" s="34">
        <v>22</v>
      </c>
      <c r="E9" s="925"/>
      <c r="F9" s="34">
        <v>4</v>
      </c>
      <c r="G9" s="925"/>
      <c r="H9" s="34">
        <v>0</v>
      </c>
      <c r="I9" s="925"/>
    </row>
    <row r="10" spans="1:14" ht="15.75" customHeight="1">
      <c r="A10" s="34" t="s">
        <v>19</v>
      </c>
      <c r="B10" s="34">
        <v>0</v>
      </c>
      <c r="C10" s="925"/>
      <c r="D10" s="34">
        <v>0</v>
      </c>
      <c r="E10" s="925"/>
      <c r="F10" s="34">
        <v>0</v>
      </c>
      <c r="G10" s="925"/>
      <c r="H10" s="34">
        <v>1118114</v>
      </c>
      <c r="I10" s="925"/>
    </row>
    <row r="11" spans="1:14" ht="15.75" customHeight="1">
      <c r="A11" s="34" t="s">
        <v>55</v>
      </c>
      <c r="B11" s="34">
        <v>0</v>
      </c>
      <c r="C11" s="925"/>
      <c r="D11" s="34">
        <v>0</v>
      </c>
      <c r="E11" s="925"/>
      <c r="F11" s="34">
        <v>4008</v>
      </c>
      <c r="G11" s="925"/>
      <c r="H11" s="34">
        <v>0</v>
      </c>
      <c r="I11" s="925"/>
    </row>
    <row r="12" spans="1:14" ht="15.75" customHeight="1">
      <c r="A12" s="34" t="s">
        <v>237</v>
      </c>
      <c r="B12" s="34">
        <v>20180726</v>
      </c>
      <c r="C12" s="925"/>
      <c r="D12" s="34">
        <v>20180726</v>
      </c>
      <c r="E12" s="925"/>
      <c r="F12" s="34">
        <v>20180726</v>
      </c>
      <c r="G12" s="925"/>
      <c r="H12" s="34">
        <v>20180726</v>
      </c>
      <c r="I12" s="925"/>
    </row>
    <row r="13" spans="1:14" ht="15.75" customHeight="1">
      <c r="A13" s="34" t="s">
        <v>238</v>
      </c>
      <c r="B13" s="18" t="s">
        <v>239</v>
      </c>
      <c r="C13" s="925"/>
      <c r="D13" s="18">
        <v>104500</v>
      </c>
      <c r="E13" s="925"/>
      <c r="F13" s="18" t="s">
        <v>239</v>
      </c>
      <c r="G13" s="925"/>
      <c r="H13" s="18" t="s">
        <v>240</v>
      </c>
      <c r="I13" s="925"/>
    </row>
    <row r="14" spans="1:14" ht="15.75" customHeight="1">
      <c r="A14" s="34" t="s">
        <v>241</v>
      </c>
      <c r="B14" s="34"/>
      <c r="C14" s="925"/>
      <c r="D14" s="34"/>
      <c r="E14" s="925"/>
      <c r="F14" s="34"/>
      <c r="G14" s="925"/>
      <c r="H14" s="34"/>
      <c r="I14" s="925"/>
    </row>
    <row r="15" spans="1:14" ht="15.75" customHeight="1">
      <c r="A15" s="34" t="s">
        <v>242</v>
      </c>
      <c r="B15" s="34"/>
      <c r="C15" s="925"/>
      <c r="D15" s="34"/>
      <c r="E15" s="925"/>
      <c r="F15" s="34"/>
      <c r="G15" s="925"/>
      <c r="H15" s="34"/>
      <c r="I15" s="925"/>
    </row>
    <row r="16" spans="1:14" ht="15.75" customHeight="1">
      <c r="A16" s="34" t="s">
        <v>243</v>
      </c>
      <c r="B16" s="34">
        <v>0</v>
      </c>
      <c r="C16" s="925"/>
      <c r="D16" s="34">
        <v>0</v>
      </c>
      <c r="E16" s="925"/>
      <c r="F16" s="34">
        <v>0</v>
      </c>
      <c r="G16" s="925"/>
      <c r="H16" s="34">
        <v>0</v>
      </c>
      <c r="I16" s="925"/>
    </row>
    <row r="17" spans="1:19" ht="15.75" customHeight="1">
      <c r="A17" s="34" t="s">
        <v>244</v>
      </c>
      <c r="B17" s="34">
        <v>15</v>
      </c>
      <c r="C17" s="925"/>
      <c r="D17" s="34">
        <v>9</v>
      </c>
      <c r="E17" s="925"/>
      <c r="F17" s="34">
        <v>15</v>
      </c>
      <c r="G17" s="925"/>
      <c r="H17" s="34">
        <v>0</v>
      </c>
      <c r="I17" s="925"/>
    </row>
    <row r="18" spans="1:19" ht="15.75" customHeight="1">
      <c r="A18" s="34" t="s">
        <v>245</v>
      </c>
      <c r="B18" s="34">
        <v>10</v>
      </c>
      <c r="C18" s="926"/>
      <c r="D18" s="34">
        <v>120</v>
      </c>
      <c r="E18" s="926"/>
      <c r="F18" s="34">
        <v>10</v>
      </c>
      <c r="G18" s="926"/>
      <c r="H18" s="34">
        <v>0</v>
      </c>
      <c r="I18" s="926"/>
    </row>
    <row r="20" spans="1:19" ht="18">
      <c r="A20" s="940" t="s">
        <v>246</v>
      </c>
      <c r="B20" s="940"/>
      <c r="C20" s="940"/>
      <c r="D20" s="940"/>
      <c r="E20" s="940"/>
      <c r="F20" s="940"/>
      <c r="G20" s="940"/>
    </row>
    <row r="21" spans="1:19" ht="15.75">
      <c r="A21" s="916" t="s">
        <v>247</v>
      </c>
      <c r="B21" s="916"/>
      <c r="C21" s="916"/>
      <c r="D21" s="916"/>
      <c r="E21" s="916"/>
      <c r="F21" s="916"/>
      <c r="G21" s="916"/>
      <c r="H21" s="916"/>
      <c r="I21" s="916"/>
      <c r="J21" s="916"/>
      <c r="K21" s="36"/>
      <c r="L21" s="36"/>
      <c r="M21" s="36"/>
      <c r="N21" s="36"/>
      <c r="O21" s="36"/>
      <c r="P21" s="36"/>
      <c r="Q21" s="36"/>
      <c r="R21" s="36"/>
    </row>
    <row r="22" spans="1:19" ht="15">
      <c r="A22" s="37"/>
      <c r="B22" s="933" t="s">
        <v>248</v>
      </c>
      <c r="C22" s="934"/>
      <c r="D22" s="935"/>
      <c r="E22" s="933" t="s">
        <v>249</v>
      </c>
      <c r="F22" s="934"/>
      <c r="G22" s="935"/>
      <c r="H22" s="933" t="s">
        <v>250</v>
      </c>
      <c r="I22" s="934"/>
      <c r="J22" s="935"/>
      <c r="K22" s="933" t="s">
        <v>251</v>
      </c>
      <c r="L22" s="934"/>
      <c r="M22" s="935"/>
      <c r="N22" s="933" t="s">
        <v>252</v>
      </c>
      <c r="O22" s="934"/>
      <c r="P22" s="935"/>
      <c r="Q22" s="933" t="s">
        <v>253</v>
      </c>
      <c r="R22" s="934"/>
      <c r="S22" s="935"/>
    </row>
    <row r="23" spans="1:19" ht="71.25">
      <c r="A23" s="38" t="s">
        <v>254</v>
      </c>
      <c r="B23" s="39" t="s">
        <v>255</v>
      </c>
      <c r="C23" s="40" t="s">
        <v>256</v>
      </c>
      <c r="D23" s="544" t="s">
        <v>2038</v>
      </c>
      <c r="E23" s="39" t="s">
        <v>255</v>
      </c>
      <c r="F23" s="40" t="s">
        <v>256</v>
      </c>
      <c r="G23" s="544" t="s">
        <v>2038</v>
      </c>
      <c r="H23" s="39" t="s">
        <v>255</v>
      </c>
      <c r="I23" s="40" t="s">
        <v>256</v>
      </c>
      <c r="J23" s="544" t="s">
        <v>2038</v>
      </c>
      <c r="K23" s="39" t="s">
        <v>255</v>
      </c>
      <c r="L23" s="40" t="s">
        <v>256</v>
      </c>
      <c r="M23" s="544" t="s">
        <v>2038</v>
      </c>
      <c r="N23" s="39" t="s">
        <v>255</v>
      </c>
      <c r="O23" s="40" t="s">
        <v>256</v>
      </c>
      <c r="P23" s="544" t="s">
        <v>2038</v>
      </c>
      <c r="Q23" s="39" t="s">
        <v>255</v>
      </c>
      <c r="R23" s="40" t="s">
        <v>256</v>
      </c>
      <c r="S23" s="544" t="s">
        <v>2038</v>
      </c>
    </row>
    <row r="24" spans="1:19" s="24" customFormat="1" ht="15.75">
      <c r="A24" s="41" t="s">
        <v>257</v>
      </c>
      <c r="C24" s="42">
        <v>6730</v>
      </c>
      <c r="D24" s="924"/>
      <c r="F24" s="42">
        <v>6731</v>
      </c>
      <c r="G24" s="924"/>
      <c r="H24" s="937"/>
      <c r="I24" s="43">
        <v>6827</v>
      </c>
      <c r="J24" s="924"/>
      <c r="K24" s="937"/>
      <c r="L24" s="43">
        <v>6841</v>
      </c>
      <c r="M24" s="924"/>
      <c r="O24" s="43">
        <v>7220</v>
      </c>
      <c r="P24" s="924"/>
      <c r="R24" s="43">
        <v>7228</v>
      </c>
      <c r="S24" s="924"/>
    </row>
    <row r="25" spans="1:19" ht="15">
      <c r="A25" s="37" t="s">
        <v>235</v>
      </c>
      <c r="C25" s="44">
        <v>4</v>
      </c>
      <c r="D25" s="925"/>
      <c r="F25" s="44">
        <v>4</v>
      </c>
      <c r="G25" s="925"/>
      <c r="H25" s="938"/>
      <c r="I25" s="44">
        <v>4</v>
      </c>
      <c r="J25" s="925"/>
      <c r="K25" s="938"/>
      <c r="L25" s="44">
        <v>2</v>
      </c>
      <c r="M25" s="925"/>
      <c r="O25" s="44">
        <v>4</v>
      </c>
      <c r="P25" s="925"/>
      <c r="R25" s="44">
        <v>4</v>
      </c>
      <c r="S25" s="925"/>
    </row>
    <row r="26" spans="1:19" ht="15">
      <c r="A26" s="37" t="s">
        <v>52</v>
      </c>
      <c r="C26" s="44">
        <v>0</v>
      </c>
      <c r="D26" s="925"/>
      <c r="F26" s="44">
        <v>0</v>
      </c>
      <c r="G26" s="925"/>
      <c r="H26" s="938"/>
      <c r="I26" s="44">
        <v>0</v>
      </c>
      <c r="J26" s="925"/>
      <c r="K26" s="938"/>
      <c r="L26" s="44">
        <v>16</v>
      </c>
      <c r="M26" s="925"/>
      <c r="O26" s="44">
        <v>0</v>
      </c>
      <c r="P26" s="925"/>
      <c r="R26" s="44">
        <v>0</v>
      </c>
      <c r="S26" s="925"/>
    </row>
    <row r="27" spans="1:19" ht="15">
      <c r="A27" s="37" t="s">
        <v>236</v>
      </c>
      <c r="C27" s="44">
        <v>0</v>
      </c>
      <c r="D27" s="925"/>
      <c r="F27" s="44">
        <v>0</v>
      </c>
      <c r="G27" s="925"/>
      <c r="H27" s="938"/>
      <c r="I27" s="44">
        <v>0</v>
      </c>
      <c r="J27" s="925"/>
      <c r="K27" s="938"/>
      <c r="L27" s="44">
        <v>4</v>
      </c>
      <c r="M27" s="925"/>
      <c r="O27" s="44">
        <v>0</v>
      </c>
      <c r="P27" s="925"/>
      <c r="R27" s="44">
        <v>0</v>
      </c>
      <c r="S27" s="925"/>
    </row>
    <row r="28" spans="1:19" ht="15">
      <c r="A28" s="37" t="s">
        <v>258</v>
      </c>
      <c r="C28" s="44">
        <v>1118114</v>
      </c>
      <c r="D28" s="925"/>
      <c r="F28" s="44">
        <v>1118114</v>
      </c>
      <c r="G28" s="925"/>
      <c r="H28" s="938"/>
      <c r="I28" s="44">
        <v>266148</v>
      </c>
      <c r="J28" s="925"/>
      <c r="K28" s="938"/>
      <c r="L28" s="44">
        <v>0</v>
      </c>
      <c r="M28" s="925"/>
      <c r="O28" s="45">
        <v>266148</v>
      </c>
      <c r="P28" s="925"/>
      <c r="R28" s="45">
        <v>266148</v>
      </c>
      <c r="S28" s="925"/>
    </row>
    <row r="29" spans="1:19" ht="15">
      <c r="A29" s="37" t="s">
        <v>55</v>
      </c>
      <c r="C29" s="44">
        <v>0</v>
      </c>
      <c r="D29" s="925"/>
      <c r="F29" s="44">
        <v>0</v>
      </c>
      <c r="G29" s="925"/>
      <c r="H29" s="938"/>
      <c r="I29" s="44">
        <v>0</v>
      </c>
      <c r="J29" s="925"/>
      <c r="K29" s="938"/>
      <c r="L29" s="44">
        <v>0</v>
      </c>
      <c r="M29" s="925"/>
      <c r="O29" s="44">
        <v>0</v>
      </c>
      <c r="P29" s="925"/>
      <c r="R29" s="44">
        <v>0</v>
      </c>
      <c r="S29" s="925"/>
    </row>
    <row r="30" spans="1:19" ht="15">
      <c r="A30" s="37" t="s">
        <v>237</v>
      </c>
      <c r="C30" s="44">
        <v>20180726</v>
      </c>
      <c r="D30" s="925"/>
      <c r="F30" s="44">
        <v>20180726</v>
      </c>
      <c r="G30" s="925"/>
      <c r="H30" s="938"/>
      <c r="I30" s="44">
        <v>20180726</v>
      </c>
      <c r="J30" s="925"/>
      <c r="K30" s="938"/>
      <c r="L30" s="44">
        <v>20180726</v>
      </c>
      <c r="M30" s="925"/>
      <c r="O30" s="44">
        <v>20180726</v>
      </c>
      <c r="P30" s="925"/>
      <c r="R30" s="44">
        <v>20180726</v>
      </c>
      <c r="S30" s="925"/>
    </row>
    <row r="31" spans="1:19" ht="15">
      <c r="A31" s="37" t="s">
        <v>238</v>
      </c>
      <c r="C31" s="46" t="s">
        <v>259</v>
      </c>
      <c r="D31" s="925"/>
      <c r="F31" s="46" t="s">
        <v>260</v>
      </c>
      <c r="G31" s="925"/>
      <c r="H31" s="938"/>
      <c r="I31" s="46" t="s">
        <v>261</v>
      </c>
      <c r="J31" s="925"/>
      <c r="K31" s="938"/>
      <c r="L31" s="46" t="s">
        <v>262</v>
      </c>
      <c r="M31" s="925"/>
      <c r="O31" s="46" t="s">
        <v>263</v>
      </c>
      <c r="P31" s="925"/>
      <c r="R31" s="46" t="s">
        <v>264</v>
      </c>
      <c r="S31" s="925"/>
    </row>
    <row r="32" spans="1:19" ht="15">
      <c r="A32" s="37" t="s">
        <v>241</v>
      </c>
      <c r="C32" s="44">
        <v>20180726</v>
      </c>
      <c r="D32" s="925"/>
      <c r="F32" s="47"/>
      <c r="G32" s="925"/>
      <c r="H32" s="938"/>
      <c r="I32" s="44">
        <v>20180726</v>
      </c>
      <c r="J32" s="925"/>
      <c r="K32" s="938"/>
      <c r="L32" s="44"/>
      <c r="M32" s="925"/>
      <c r="O32" s="44">
        <v>20180726</v>
      </c>
      <c r="P32" s="925"/>
      <c r="R32" s="44"/>
      <c r="S32" s="925"/>
    </row>
    <row r="33" spans="1:19" ht="15">
      <c r="A33" s="37" t="s">
        <v>242</v>
      </c>
      <c r="C33" s="46" t="s">
        <v>260</v>
      </c>
      <c r="D33" s="925"/>
      <c r="F33" s="47"/>
      <c r="G33" s="925"/>
      <c r="H33" s="938"/>
      <c r="I33" s="46" t="s">
        <v>265</v>
      </c>
      <c r="J33" s="925"/>
      <c r="K33" s="938"/>
      <c r="L33" s="44"/>
      <c r="M33" s="925"/>
      <c r="O33" s="46" t="s">
        <v>264</v>
      </c>
      <c r="P33" s="925"/>
      <c r="R33" s="44"/>
      <c r="S33" s="925"/>
    </row>
    <row r="34" spans="1:19" ht="15">
      <c r="A34" s="37" t="s">
        <v>243</v>
      </c>
      <c r="C34" s="44">
        <v>0</v>
      </c>
      <c r="D34" s="925"/>
      <c r="F34" s="44">
        <v>0</v>
      </c>
      <c r="G34" s="925"/>
      <c r="H34" s="938"/>
      <c r="I34" s="44">
        <v>0</v>
      </c>
      <c r="J34" s="925"/>
      <c r="K34" s="938"/>
      <c r="L34" s="44">
        <v>0</v>
      </c>
      <c r="M34" s="925"/>
      <c r="O34" s="44">
        <v>0</v>
      </c>
      <c r="P34" s="925"/>
      <c r="R34" s="44">
        <v>0</v>
      </c>
      <c r="S34" s="925"/>
    </row>
    <row r="35" spans="1:19" ht="15">
      <c r="A35" s="37" t="s">
        <v>266</v>
      </c>
      <c r="C35" s="44">
        <v>25</v>
      </c>
      <c r="D35" s="925"/>
      <c r="F35" s="44">
        <v>0</v>
      </c>
      <c r="G35" s="925"/>
      <c r="H35" s="938"/>
      <c r="I35" s="44">
        <v>25</v>
      </c>
      <c r="J35" s="925"/>
      <c r="K35" s="938"/>
      <c r="L35" s="44">
        <v>6</v>
      </c>
      <c r="M35" s="925"/>
      <c r="O35" s="44">
        <v>25</v>
      </c>
      <c r="P35" s="925"/>
      <c r="R35" s="44">
        <v>0</v>
      </c>
      <c r="S35" s="925"/>
    </row>
    <row r="36" spans="1:19" ht="15">
      <c r="A36" s="37" t="s">
        <v>245</v>
      </c>
      <c r="C36" s="44">
        <v>30</v>
      </c>
      <c r="D36" s="926"/>
      <c r="F36" s="44">
        <v>0</v>
      </c>
      <c r="G36" s="926"/>
      <c r="H36" s="939"/>
      <c r="I36" s="44">
        <v>30</v>
      </c>
      <c r="J36" s="926"/>
      <c r="K36" s="939"/>
      <c r="L36" s="44">
        <v>100</v>
      </c>
      <c r="M36" s="926"/>
      <c r="O36" s="44">
        <v>30</v>
      </c>
      <c r="P36" s="926"/>
      <c r="R36" s="44">
        <v>0</v>
      </c>
      <c r="S36" s="926"/>
    </row>
    <row r="37" spans="1:19" ht="71.25">
      <c r="A37" s="931" t="s">
        <v>267</v>
      </c>
      <c r="B37" s="5" t="s">
        <v>258</v>
      </c>
      <c r="C37" s="5" t="s">
        <v>266</v>
      </c>
      <c r="D37" s="544" t="s">
        <v>2038</v>
      </c>
      <c r="E37" s="5" t="s">
        <v>258</v>
      </c>
      <c r="F37" s="5" t="s">
        <v>266</v>
      </c>
      <c r="G37" s="544" t="s">
        <v>2038</v>
      </c>
      <c r="H37" s="5" t="s">
        <v>258</v>
      </c>
      <c r="I37" s="5" t="s">
        <v>266</v>
      </c>
      <c r="J37" s="544" t="s">
        <v>2038</v>
      </c>
      <c r="K37" s="5" t="s">
        <v>258</v>
      </c>
      <c r="L37" s="5" t="s">
        <v>266</v>
      </c>
      <c r="M37" s="544" t="s">
        <v>2038</v>
      </c>
      <c r="N37" s="5" t="s">
        <v>258</v>
      </c>
      <c r="O37" s="5" t="s">
        <v>266</v>
      </c>
      <c r="P37" s="544" t="s">
        <v>2038</v>
      </c>
      <c r="Q37" s="5" t="s">
        <v>258</v>
      </c>
      <c r="R37" s="5" t="s">
        <v>266</v>
      </c>
      <c r="S37" s="544" t="s">
        <v>2038</v>
      </c>
    </row>
    <row r="38" spans="1:19" ht="15">
      <c r="A38" s="932"/>
      <c r="B38" s="48">
        <v>1118114</v>
      </c>
      <c r="C38" s="49" t="s">
        <v>268</v>
      </c>
      <c r="D38" s="597"/>
      <c r="E38" s="50">
        <v>1118114</v>
      </c>
      <c r="F38" s="49">
        <v>23</v>
      </c>
      <c r="G38" s="597"/>
      <c r="H38" s="48">
        <v>266148</v>
      </c>
      <c r="I38" s="49" t="s">
        <v>268</v>
      </c>
      <c r="J38" s="597"/>
      <c r="K38" s="48">
        <v>266148</v>
      </c>
      <c r="L38" s="49" t="s">
        <v>269</v>
      </c>
      <c r="M38" s="597"/>
      <c r="N38" s="48">
        <v>266148</v>
      </c>
      <c r="O38" s="49" t="s">
        <v>268</v>
      </c>
      <c r="P38" s="597"/>
      <c r="Q38" s="48">
        <v>266148</v>
      </c>
      <c r="R38" s="49">
        <v>23</v>
      </c>
      <c r="S38" s="597"/>
    </row>
    <row r="40" spans="1:19" ht="15">
      <c r="A40" s="37"/>
      <c r="B40" s="933" t="s">
        <v>2068</v>
      </c>
      <c r="C40" s="934"/>
      <c r="D40" s="935"/>
      <c r="E40" s="933" t="s">
        <v>2069</v>
      </c>
      <c r="F40" s="934"/>
      <c r="G40" s="935"/>
      <c r="H40" s="933" t="s">
        <v>172</v>
      </c>
      <c r="I40" s="934"/>
      <c r="J40" s="935"/>
      <c r="K40" s="933" t="s">
        <v>186</v>
      </c>
      <c r="L40" s="934"/>
      <c r="M40" s="935"/>
    </row>
    <row r="41" spans="1:19" ht="71.25">
      <c r="A41" s="51" t="s">
        <v>254</v>
      </c>
      <c r="B41" s="39" t="s">
        <v>255</v>
      </c>
      <c r="C41" s="44" t="s">
        <v>256</v>
      </c>
      <c r="D41" s="544" t="s">
        <v>2038</v>
      </c>
      <c r="E41" s="39" t="s">
        <v>255</v>
      </c>
      <c r="F41" s="44" t="s">
        <v>256</v>
      </c>
      <c r="G41" s="544" t="s">
        <v>2038</v>
      </c>
      <c r="H41" s="39" t="s">
        <v>255</v>
      </c>
      <c r="I41" s="44" t="s">
        <v>256</v>
      </c>
      <c r="J41" s="544" t="s">
        <v>2038</v>
      </c>
      <c r="K41" s="39" t="s">
        <v>1473</v>
      </c>
      <c r="L41" s="44" t="s">
        <v>256</v>
      </c>
      <c r="M41" s="544" t="s">
        <v>2038</v>
      </c>
    </row>
    <row r="42" spans="1:19" s="24" customFormat="1" ht="15.75">
      <c r="A42" s="41" t="s">
        <v>257</v>
      </c>
      <c r="C42" s="43">
        <v>6996</v>
      </c>
      <c r="D42" s="924"/>
      <c r="F42" s="43">
        <v>6635</v>
      </c>
      <c r="G42" s="924"/>
      <c r="I42" s="43">
        <v>7362</v>
      </c>
      <c r="J42" s="924"/>
      <c r="L42" s="43">
        <v>8058</v>
      </c>
      <c r="M42" s="924"/>
    </row>
    <row r="43" spans="1:19" ht="15">
      <c r="A43" s="37" t="s">
        <v>235</v>
      </c>
      <c r="C43" s="44">
        <v>2</v>
      </c>
      <c r="D43" s="925"/>
      <c r="F43" s="44">
        <v>2</v>
      </c>
      <c r="G43" s="925"/>
      <c r="I43" s="44">
        <v>2</v>
      </c>
      <c r="J43" s="925"/>
      <c r="L43" s="44">
        <v>4</v>
      </c>
      <c r="M43" s="925"/>
    </row>
    <row r="44" spans="1:19" ht="15">
      <c r="A44" s="37" t="s">
        <v>52</v>
      </c>
      <c r="C44" s="44">
        <v>34</v>
      </c>
      <c r="D44" s="925"/>
      <c r="F44" s="44">
        <v>38</v>
      </c>
      <c r="G44" s="925"/>
      <c r="I44" s="44">
        <v>70</v>
      </c>
      <c r="J44" s="925"/>
      <c r="L44" s="44">
        <v>0</v>
      </c>
      <c r="M44" s="925"/>
    </row>
    <row r="45" spans="1:19" ht="15">
      <c r="A45" s="37" t="s">
        <v>236</v>
      </c>
      <c r="C45" s="44">
        <v>4</v>
      </c>
      <c r="D45" s="925"/>
      <c r="F45" s="44">
        <v>4</v>
      </c>
      <c r="G45" s="925"/>
      <c r="I45" s="44">
        <v>4</v>
      </c>
      <c r="J45" s="925"/>
      <c r="L45" s="44">
        <v>0</v>
      </c>
      <c r="M45" s="925"/>
    </row>
    <row r="46" spans="1:19" ht="15">
      <c r="A46" s="37" t="s">
        <v>258</v>
      </c>
      <c r="C46" s="44">
        <v>0</v>
      </c>
      <c r="D46" s="925"/>
      <c r="F46" s="44">
        <v>0</v>
      </c>
      <c r="G46" s="925"/>
      <c r="I46" s="44">
        <v>0</v>
      </c>
      <c r="J46" s="925"/>
      <c r="L46" s="44">
        <v>790434</v>
      </c>
      <c r="M46" s="925"/>
    </row>
    <row r="47" spans="1:19" ht="15">
      <c r="A47" s="37" t="s">
        <v>55</v>
      </c>
      <c r="C47" s="44">
        <v>0</v>
      </c>
      <c r="D47" s="925"/>
      <c r="F47" s="44">
        <v>0</v>
      </c>
      <c r="G47" s="925"/>
      <c r="I47" s="44">
        <v>0</v>
      </c>
      <c r="J47" s="925"/>
      <c r="L47" s="44">
        <v>0</v>
      </c>
      <c r="M47" s="925"/>
    </row>
    <row r="48" spans="1:19" ht="15">
      <c r="A48" s="37" t="s">
        <v>237</v>
      </c>
      <c r="C48" s="44">
        <v>20180726</v>
      </c>
      <c r="D48" s="925"/>
      <c r="F48" s="44"/>
      <c r="G48" s="925"/>
      <c r="I48" s="44"/>
      <c r="J48" s="925"/>
      <c r="L48" s="44">
        <v>20180726</v>
      </c>
      <c r="M48" s="925"/>
    </row>
    <row r="49" spans="1:19" ht="15">
      <c r="A49" s="37" t="s">
        <v>238</v>
      </c>
      <c r="C49" s="46" t="s">
        <v>271</v>
      </c>
      <c r="D49" s="925"/>
      <c r="F49" s="44"/>
      <c r="G49" s="925"/>
      <c r="I49" s="44"/>
      <c r="J49" s="925"/>
      <c r="L49" s="46" t="s">
        <v>272</v>
      </c>
      <c r="M49" s="925"/>
    </row>
    <row r="50" spans="1:19" ht="15">
      <c r="A50" s="37" t="s">
        <v>241</v>
      </c>
      <c r="C50" s="44"/>
      <c r="D50" s="925"/>
      <c r="F50" s="44">
        <v>20180726</v>
      </c>
      <c r="G50" s="925"/>
      <c r="I50" s="44">
        <v>20180726</v>
      </c>
      <c r="J50" s="925"/>
      <c r="L50" s="44"/>
      <c r="M50" s="925"/>
    </row>
    <row r="51" spans="1:19" ht="15">
      <c r="A51" s="37" t="s">
        <v>242</v>
      </c>
      <c r="C51" s="46"/>
      <c r="D51" s="925"/>
      <c r="F51" s="46" t="s">
        <v>273</v>
      </c>
      <c r="G51" s="925"/>
      <c r="I51" s="46" t="s">
        <v>274</v>
      </c>
      <c r="J51" s="925"/>
      <c r="L51" s="46"/>
      <c r="M51" s="925"/>
    </row>
    <row r="52" spans="1:19" ht="15">
      <c r="A52" s="37" t="s">
        <v>243</v>
      </c>
      <c r="C52" s="44">
        <v>0</v>
      </c>
      <c r="D52" s="925"/>
      <c r="F52" s="44">
        <v>60</v>
      </c>
      <c r="G52" s="925"/>
      <c r="I52" s="44">
        <v>300</v>
      </c>
      <c r="J52" s="925"/>
      <c r="L52" s="44">
        <v>0</v>
      </c>
      <c r="M52" s="925"/>
    </row>
    <row r="53" spans="1:19" ht="15">
      <c r="A53" s="37" t="s">
        <v>266</v>
      </c>
      <c r="C53" s="47">
        <v>4</v>
      </c>
      <c r="D53" s="925"/>
      <c r="F53" s="47">
        <v>19</v>
      </c>
      <c r="G53" s="925"/>
      <c r="I53" s="47">
        <v>18</v>
      </c>
      <c r="J53" s="925"/>
      <c r="L53" s="47">
        <v>28</v>
      </c>
      <c r="M53" s="925"/>
    </row>
    <row r="54" spans="1:19" ht="15">
      <c r="A54" s="37" t="s">
        <v>245</v>
      </c>
      <c r="C54" s="44">
        <v>40</v>
      </c>
      <c r="D54" s="926"/>
      <c r="F54" s="44">
        <v>10</v>
      </c>
      <c r="G54" s="926"/>
      <c r="I54" s="44">
        <v>105</v>
      </c>
      <c r="J54" s="926"/>
      <c r="L54" s="44">
        <v>35</v>
      </c>
      <c r="M54" s="926"/>
    </row>
    <row r="55" spans="1:19" ht="71.25">
      <c r="A55" s="931" t="s">
        <v>267</v>
      </c>
      <c r="B55" s="5" t="s">
        <v>258</v>
      </c>
      <c r="C55" s="5" t="s">
        <v>266</v>
      </c>
      <c r="D55" s="544" t="s">
        <v>2038</v>
      </c>
      <c r="E55" s="7" t="s">
        <v>258</v>
      </c>
      <c r="F55" s="5" t="s">
        <v>266</v>
      </c>
      <c r="G55" s="544" t="s">
        <v>2038</v>
      </c>
      <c r="H55" s="7" t="s">
        <v>258</v>
      </c>
      <c r="I55" s="5" t="s">
        <v>266</v>
      </c>
      <c r="J55" s="544" t="s">
        <v>2038</v>
      </c>
      <c r="K55" s="7" t="s">
        <v>258</v>
      </c>
      <c r="L55" s="5" t="s">
        <v>266</v>
      </c>
      <c r="M55" s="544" t="s">
        <v>2038</v>
      </c>
    </row>
    <row r="56" spans="1:19" ht="15">
      <c r="A56" s="932"/>
      <c r="B56" s="49">
        <v>1183650</v>
      </c>
      <c r="C56" s="49">
        <v>4</v>
      </c>
      <c r="D56" s="597"/>
      <c r="E56" s="52">
        <v>44306344</v>
      </c>
      <c r="F56" s="49">
        <v>1</v>
      </c>
      <c r="G56" s="597"/>
      <c r="H56" s="52">
        <v>23593973</v>
      </c>
      <c r="I56" s="49">
        <v>3</v>
      </c>
      <c r="J56" s="597"/>
      <c r="K56" s="52">
        <v>790434</v>
      </c>
      <c r="L56" s="49">
        <v>28</v>
      </c>
      <c r="M56" s="597"/>
    </row>
    <row r="57" spans="1:19" ht="15">
      <c r="A57" s="53"/>
      <c r="B57" s="54"/>
      <c r="C57" s="54"/>
      <c r="D57" s="55"/>
      <c r="E57" s="54"/>
      <c r="F57" s="54"/>
      <c r="G57" s="55"/>
      <c r="H57" s="54"/>
      <c r="I57" s="54"/>
      <c r="J57" s="55"/>
      <c r="K57" s="54"/>
      <c r="L57" s="54"/>
      <c r="M57" s="55"/>
      <c r="N57" s="54"/>
      <c r="O57" s="54"/>
      <c r="P57" s="55"/>
      <c r="Q57" s="54"/>
      <c r="R57" s="54"/>
      <c r="S57" s="55"/>
    </row>
    <row r="60" spans="1:19" ht="18">
      <c r="A60" s="936" t="s">
        <v>275</v>
      </c>
      <c r="B60" s="936"/>
      <c r="C60" s="936"/>
      <c r="D60" s="936"/>
      <c r="E60" s="936"/>
      <c r="F60" s="936"/>
      <c r="G60" s="936"/>
    </row>
    <row r="61" spans="1:19" ht="15.75">
      <c r="A61" s="916" t="s">
        <v>247</v>
      </c>
      <c r="B61" s="916"/>
      <c r="C61" s="916"/>
      <c r="D61" s="916"/>
      <c r="E61" s="916"/>
      <c r="F61" s="916"/>
      <c r="G61" s="916"/>
      <c r="H61" s="916"/>
      <c r="I61" s="916"/>
      <c r="J61" s="916"/>
      <c r="K61" s="36"/>
      <c r="L61" s="36"/>
      <c r="M61" s="36"/>
      <c r="N61" s="36"/>
      <c r="O61" s="36"/>
      <c r="P61" s="36"/>
      <c r="Q61" s="36"/>
      <c r="R61" s="36"/>
    </row>
    <row r="62" spans="1:19" ht="15">
      <c r="A62" s="37"/>
      <c r="B62" s="933" t="s">
        <v>2071</v>
      </c>
      <c r="C62" s="934"/>
      <c r="D62" s="935"/>
      <c r="E62" s="933" t="s">
        <v>2070</v>
      </c>
      <c r="F62" s="934"/>
      <c r="G62" s="935"/>
      <c r="H62" s="933" t="s">
        <v>189</v>
      </c>
      <c r="I62" s="934"/>
      <c r="J62" s="935"/>
    </row>
    <row r="63" spans="1:19" ht="71.25">
      <c r="A63" s="38" t="s">
        <v>254</v>
      </c>
      <c r="B63" s="39" t="s">
        <v>270</v>
      </c>
      <c r="C63" s="44" t="s">
        <v>256</v>
      </c>
      <c r="D63" s="544" t="s">
        <v>2038</v>
      </c>
      <c r="E63" s="39" t="s">
        <v>270</v>
      </c>
      <c r="F63" s="44" t="s">
        <v>256</v>
      </c>
      <c r="G63" s="544" t="s">
        <v>2038</v>
      </c>
      <c r="H63" s="39" t="s">
        <v>270</v>
      </c>
      <c r="I63" s="44" t="s">
        <v>256</v>
      </c>
      <c r="J63" s="544" t="s">
        <v>2038</v>
      </c>
    </row>
    <row r="64" spans="1:19" s="24" customFormat="1" ht="15.75">
      <c r="A64" s="41" t="s">
        <v>257</v>
      </c>
      <c r="C64" s="43">
        <v>39091</v>
      </c>
      <c r="D64" s="924"/>
      <c r="F64" s="43">
        <v>38875</v>
      </c>
      <c r="G64" s="924"/>
      <c r="I64" s="43">
        <v>42965</v>
      </c>
      <c r="J64" s="924"/>
    </row>
    <row r="65" spans="1:10" ht="15">
      <c r="A65" s="37" t="s">
        <v>235</v>
      </c>
      <c r="C65" s="44">
        <v>1</v>
      </c>
      <c r="D65" s="925"/>
      <c r="F65" s="44">
        <v>1</v>
      </c>
      <c r="G65" s="925"/>
      <c r="I65" s="44">
        <v>1</v>
      </c>
      <c r="J65" s="925"/>
    </row>
    <row r="66" spans="1:10" ht="15">
      <c r="A66" s="37" t="s">
        <v>52</v>
      </c>
      <c r="C66" s="44">
        <v>20</v>
      </c>
      <c r="D66" s="925"/>
      <c r="F66" s="44">
        <v>20</v>
      </c>
      <c r="G66" s="925"/>
      <c r="I66" s="44">
        <v>20</v>
      </c>
      <c r="J66" s="925"/>
    </row>
    <row r="67" spans="1:10" ht="15">
      <c r="A67" s="37" t="s">
        <v>236</v>
      </c>
      <c r="C67" s="44">
        <v>0</v>
      </c>
      <c r="D67" s="925"/>
      <c r="F67" s="44">
        <v>0</v>
      </c>
      <c r="G67" s="925"/>
      <c r="I67" s="44">
        <v>0</v>
      </c>
      <c r="J67" s="925"/>
    </row>
    <row r="68" spans="1:10" ht="15">
      <c r="A68" s="37" t="s">
        <v>258</v>
      </c>
      <c r="C68" s="44">
        <v>0</v>
      </c>
      <c r="D68" s="925"/>
      <c r="F68" s="44">
        <v>0</v>
      </c>
      <c r="G68" s="925"/>
      <c r="I68" s="44">
        <v>0</v>
      </c>
      <c r="J68" s="925"/>
    </row>
    <row r="69" spans="1:10" ht="15">
      <c r="A69" s="37" t="s">
        <v>55</v>
      </c>
      <c r="C69" s="44">
        <v>0</v>
      </c>
      <c r="D69" s="925"/>
      <c r="F69" s="44">
        <v>0</v>
      </c>
      <c r="G69" s="925"/>
      <c r="I69" s="44">
        <v>0</v>
      </c>
      <c r="J69" s="925"/>
    </row>
    <row r="70" spans="1:10" ht="15">
      <c r="A70" s="37" t="s">
        <v>237</v>
      </c>
      <c r="C70" s="44">
        <v>20180726</v>
      </c>
      <c r="D70" s="925"/>
      <c r="F70" s="44"/>
      <c r="G70" s="925"/>
      <c r="I70" s="44"/>
      <c r="J70" s="925"/>
    </row>
    <row r="71" spans="1:10" ht="15">
      <c r="A71" s="37" t="s">
        <v>238</v>
      </c>
      <c r="C71" s="46" t="s">
        <v>271</v>
      </c>
      <c r="D71" s="925"/>
      <c r="F71" s="44"/>
      <c r="G71" s="925"/>
      <c r="I71" s="44"/>
      <c r="J71" s="925"/>
    </row>
    <row r="72" spans="1:10" ht="15">
      <c r="A72" s="37" t="s">
        <v>241</v>
      </c>
      <c r="C72" s="44"/>
      <c r="D72" s="925"/>
      <c r="F72" s="44">
        <v>20180726</v>
      </c>
      <c r="G72" s="925"/>
      <c r="I72" s="44">
        <v>20180726</v>
      </c>
      <c r="J72" s="925"/>
    </row>
    <row r="73" spans="1:10" ht="15">
      <c r="A73" s="37" t="s">
        <v>242</v>
      </c>
      <c r="C73" s="46"/>
      <c r="D73" s="925"/>
      <c r="F73" s="46" t="s">
        <v>262</v>
      </c>
      <c r="G73" s="925"/>
      <c r="I73" s="44">
        <v>104500</v>
      </c>
      <c r="J73" s="925"/>
    </row>
    <row r="74" spans="1:10" ht="15">
      <c r="A74" s="37" t="s">
        <v>243</v>
      </c>
      <c r="C74" s="44">
        <v>0</v>
      </c>
      <c r="D74" s="925"/>
      <c r="F74" s="44">
        <v>600</v>
      </c>
      <c r="G74" s="925"/>
      <c r="I74" s="44">
        <v>600</v>
      </c>
      <c r="J74" s="925"/>
    </row>
    <row r="75" spans="1:10" ht="15">
      <c r="A75" s="37" t="s">
        <v>266</v>
      </c>
      <c r="C75" s="47">
        <v>7</v>
      </c>
      <c r="D75" s="925"/>
      <c r="F75" s="47">
        <v>6</v>
      </c>
      <c r="G75" s="925"/>
      <c r="I75" s="47">
        <v>9</v>
      </c>
      <c r="J75" s="925"/>
    </row>
    <row r="76" spans="1:10" ht="15">
      <c r="A76" s="37" t="s">
        <v>245</v>
      </c>
      <c r="C76" s="44">
        <v>50</v>
      </c>
      <c r="D76" s="926"/>
      <c r="F76" s="44">
        <v>100</v>
      </c>
      <c r="G76" s="926"/>
      <c r="I76" s="44">
        <v>120</v>
      </c>
      <c r="J76" s="926"/>
    </row>
    <row r="77" spans="1:10" ht="71.25">
      <c r="A77" s="931" t="s">
        <v>267</v>
      </c>
      <c r="B77" s="5" t="s">
        <v>258</v>
      </c>
      <c r="C77" s="5" t="s">
        <v>266</v>
      </c>
      <c r="D77" s="544" t="s">
        <v>2038</v>
      </c>
      <c r="E77" s="5" t="s">
        <v>258</v>
      </c>
      <c r="F77" s="5" t="s">
        <v>266</v>
      </c>
      <c r="G77" s="544" t="s">
        <v>2038</v>
      </c>
      <c r="H77" s="5" t="s">
        <v>258</v>
      </c>
      <c r="I77" s="5" t="s">
        <v>266</v>
      </c>
      <c r="J77" s="544" t="s">
        <v>2038</v>
      </c>
    </row>
    <row r="78" spans="1:10" ht="15">
      <c r="A78" s="932"/>
      <c r="B78" s="52">
        <v>13566996</v>
      </c>
      <c r="C78" s="52">
        <v>7</v>
      </c>
      <c r="D78" s="597"/>
      <c r="E78" s="52">
        <v>20710420</v>
      </c>
      <c r="F78" s="52">
        <v>3</v>
      </c>
      <c r="G78" s="597"/>
      <c r="H78" s="52">
        <v>20252923</v>
      </c>
      <c r="I78" s="52">
        <v>2</v>
      </c>
      <c r="J78" s="597"/>
    </row>
  </sheetData>
  <sheetProtection algorithmName="SHA-512" hashValue="kFOV3joLbS+TjXkfMafcrewqT35yhCsfIAkPieUgtQQXXThSe1q6a4Y7z5lML8259Ob8TtTW0cIv+xcr/J3yVQ==" saltValue="ZtrsZz5wEaUE4s5xvSh2FA==" spinCount="100000" sheet="1" objects="1" scenarios="1"/>
  <protectedRanges>
    <protectedRange sqref="J64 J78 G78 D78" name="Range2"/>
    <protectedRange sqref="C7:C18 E7:E18 G7:G18 I7:I18 D24:D36 G24:G36 J24:J36 M24:M36 P24:P36 S24:S36 S38 P38 M38 J38 G38 D38 D42:D54 G42:G54 J42:J54 M42:M54 M56 J56 G56 D56 D64:D76 G64:G76" name="Range1"/>
  </protectedRanges>
  <mergeCells count="46">
    <mergeCell ref="G7:G18"/>
    <mergeCell ref="E7:E18"/>
    <mergeCell ref="C7:C18"/>
    <mergeCell ref="A1:K1"/>
    <mergeCell ref="A3:G3"/>
    <mergeCell ref="A4:N4"/>
    <mergeCell ref="H5:I5"/>
    <mergeCell ref="F5:G5"/>
    <mergeCell ref="D5:E5"/>
    <mergeCell ref="B5:C5"/>
    <mergeCell ref="I7:I18"/>
    <mergeCell ref="Q22:S22"/>
    <mergeCell ref="A20:G20"/>
    <mergeCell ref="A21:J21"/>
    <mergeCell ref="B22:D22"/>
    <mergeCell ref="E22:G22"/>
    <mergeCell ref="H22:J22"/>
    <mergeCell ref="K22:M22"/>
    <mergeCell ref="N22:P22"/>
    <mergeCell ref="P24:P36"/>
    <mergeCell ref="S24:S36"/>
    <mergeCell ref="A37:A38"/>
    <mergeCell ref="B40:D40"/>
    <mergeCell ref="E40:G40"/>
    <mergeCell ref="H40:J40"/>
    <mergeCell ref="K40:M40"/>
    <mergeCell ref="D24:D36"/>
    <mergeCell ref="G24:G36"/>
    <mergeCell ref="H24:H36"/>
    <mergeCell ref="J24:J36"/>
    <mergeCell ref="K24:K36"/>
    <mergeCell ref="M24:M3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A14" sqref="A14"/>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941" t="s">
        <v>276</v>
      </c>
      <c r="B1" s="929"/>
      <c r="C1" s="929"/>
      <c r="D1" s="929"/>
      <c r="E1" s="929"/>
      <c r="F1" s="929"/>
      <c r="G1" s="929"/>
      <c r="H1" s="929"/>
      <c r="I1" s="929"/>
      <c r="J1" s="929"/>
      <c r="K1" s="929"/>
    </row>
    <row r="2" spans="1:14" ht="15.75">
      <c r="A2" s="930" t="s">
        <v>1</v>
      </c>
      <c r="B2" s="930"/>
      <c r="C2" s="930"/>
      <c r="D2" s="930"/>
      <c r="E2" s="930"/>
      <c r="F2" s="930"/>
      <c r="G2" s="930"/>
      <c r="H2" s="930"/>
      <c r="I2" s="930"/>
      <c r="J2" s="930"/>
      <c r="K2" s="930"/>
      <c r="L2" s="930"/>
      <c r="M2" s="930"/>
      <c r="N2" s="930"/>
    </row>
    <row r="3" spans="1:14" ht="15">
      <c r="A3" s="30"/>
      <c r="B3" s="30"/>
      <c r="C3" s="30"/>
      <c r="D3" s="30"/>
      <c r="E3" s="30"/>
      <c r="F3" s="30"/>
      <c r="G3" s="30"/>
      <c r="H3" s="30"/>
      <c r="I3" s="30"/>
      <c r="J3" s="30"/>
      <c r="K3" s="30"/>
      <c r="L3" s="30"/>
      <c r="M3" s="30"/>
      <c r="N3" s="30"/>
    </row>
    <row r="4" spans="1:14" ht="18">
      <c r="A4" s="936" t="s">
        <v>277</v>
      </c>
      <c r="B4" s="936"/>
      <c r="C4" s="936"/>
      <c r="D4" s="936"/>
      <c r="E4" s="936"/>
      <c r="F4" s="936"/>
      <c r="G4" s="936"/>
    </row>
    <row r="5" spans="1:14">
      <c r="A5" s="31"/>
      <c r="B5" s="943" t="s">
        <v>231</v>
      </c>
      <c r="C5" s="944"/>
      <c r="D5" s="943" t="s">
        <v>7</v>
      </c>
      <c r="E5" s="944"/>
      <c r="F5" s="943" t="s">
        <v>278</v>
      </c>
      <c r="G5" s="944"/>
    </row>
    <row r="6" spans="1:14" ht="71.25">
      <c r="A6" s="56" t="s">
        <v>279</v>
      </c>
      <c r="B6" s="558" t="s">
        <v>256</v>
      </c>
      <c r="C6" s="544" t="s">
        <v>2038</v>
      </c>
      <c r="D6" s="558" t="s">
        <v>256</v>
      </c>
      <c r="E6" s="544" t="s">
        <v>2038</v>
      </c>
      <c r="F6" s="558" t="s">
        <v>256</v>
      </c>
      <c r="G6" s="544" t="s">
        <v>2038</v>
      </c>
    </row>
    <row r="7" spans="1:14" s="24" customFormat="1" ht="15">
      <c r="A7" s="35" t="s">
        <v>19</v>
      </c>
      <c r="B7" s="11">
        <v>36833042</v>
      </c>
      <c r="C7" s="924"/>
      <c r="D7" s="11">
        <v>592317</v>
      </c>
      <c r="E7" s="924"/>
      <c r="F7" s="11">
        <v>136328</v>
      </c>
      <c r="G7" s="924"/>
    </row>
    <row r="8" spans="1:14" s="24" customFormat="1" ht="15">
      <c r="A8" s="34" t="s">
        <v>280</v>
      </c>
      <c r="B8" s="15">
        <v>2</v>
      </c>
      <c r="C8" s="925"/>
      <c r="D8" s="15">
        <v>1</v>
      </c>
      <c r="E8" s="925"/>
      <c r="F8" s="15">
        <v>2</v>
      </c>
      <c r="G8" s="925"/>
    </row>
    <row r="9" spans="1:14">
      <c r="A9" s="34" t="s">
        <v>281</v>
      </c>
      <c r="B9" s="15">
        <v>1</v>
      </c>
      <c r="C9" s="926"/>
      <c r="D9" s="15">
        <v>2</v>
      </c>
      <c r="E9" s="926"/>
      <c r="F9" s="15">
        <v>1</v>
      </c>
      <c r="G9" s="926"/>
    </row>
    <row r="11" spans="1:14">
      <c r="A11" s="942" t="s">
        <v>282</v>
      </c>
      <c r="B11" s="942"/>
      <c r="C11" s="942"/>
      <c r="D11" s="942"/>
      <c r="E11" s="942"/>
      <c r="F11" s="942"/>
      <c r="G11" s="942"/>
    </row>
    <row r="12" spans="1:14">
      <c r="A12" s="31"/>
      <c r="B12" s="943" t="s">
        <v>283</v>
      </c>
      <c r="C12" s="944"/>
      <c r="D12" s="943" t="s">
        <v>248</v>
      </c>
      <c r="E12" s="944"/>
      <c r="F12" s="943" t="s">
        <v>249</v>
      </c>
      <c r="G12" s="944"/>
    </row>
    <row r="13" spans="1:14" ht="71.25">
      <c r="A13" s="56" t="s">
        <v>279</v>
      </c>
      <c r="B13" s="558" t="s">
        <v>256</v>
      </c>
      <c r="C13" s="544" t="s">
        <v>2038</v>
      </c>
      <c r="D13" s="558" t="s">
        <v>256</v>
      </c>
      <c r="E13" s="544" t="s">
        <v>2038</v>
      </c>
      <c r="F13" s="558" t="s">
        <v>256</v>
      </c>
      <c r="G13" s="544" t="s">
        <v>2038</v>
      </c>
    </row>
    <row r="14" spans="1:14" s="24" customFormat="1" ht="15">
      <c r="A14" s="35" t="s">
        <v>19</v>
      </c>
      <c r="B14" s="11">
        <v>31983579</v>
      </c>
      <c r="C14" s="924"/>
      <c r="D14" s="11">
        <v>18940948</v>
      </c>
      <c r="E14" s="924"/>
      <c r="F14" s="11">
        <v>11012086</v>
      </c>
      <c r="G14" s="924"/>
    </row>
    <row r="15" spans="1:14" s="24" customFormat="1" ht="15">
      <c r="A15" s="34" t="s">
        <v>280</v>
      </c>
      <c r="B15" s="15">
        <v>1</v>
      </c>
      <c r="C15" s="925"/>
      <c r="D15" s="15">
        <v>2</v>
      </c>
      <c r="E15" s="925"/>
      <c r="F15" s="15">
        <v>3</v>
      </c>
      <c r="G15" s="925"/>
    </row>
    <row r="16" spans="1:14">
      <c r="A16" s="34" t="s">
        <v>281</v>
      </c>
      <c r="B16" s="15">
        <v>2</v>
      </c>
      <c r="C16" s="926"/>
      <c r="D16" s="15">
        <v>1</v>
      </c>
      <c r="E16" s="926"/>
      <c r="F16" s="15">
        <v>5</v>
      </c>
      <c r="G16" s="926"/>
    </row>
  </sheetData>
  <sheetProtection password="B2DF" sheet="1" objects="1" scenarios="1"/>
  <protectedRanges>
    <protectedRange sqref="C1:C1048576 E1:E1048576 G1:G1048576" name="Range2"/>
  </protectedRanges>
  <mergeCells count="16">
    <mergeCell ref="A1:K1"/>
    <mergeCell ref="A2:N2"/>
    <mergeCell ref="A4:G4"/>
    <mergeCell ref="B5:C5"/>
    <mergeCell ref="D5:E5"/>
    <mergeCell ref="F5:G5"/>
    <mergeCell ref="C14:C16"/>
    <mergeCell ref="E14:E16"/>
    <mergeCell ref="G14:G16"/>
    <mergeCell ref="C7:C9"/>
    <mergeCell ref="E7:E9"/>
    <mergeCell ref="G7:G9"/>
    <mergeCell ref="A11:G11"/>
    <mergeCell ref="B12:C12"/>
    <mergeCell ref="D12:E12"/>
    <mergeCell ref="F12:G12"/>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B8" sqref="B8"/>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941" t="s">
        <v>284</v>
      </c>
      <c r="B1" s="929"/>
      <c r="C1" s="929"/>
      <c r="D1" s="929"/>
      <c r="E1" s="929"/>
      <c r="F1" s="929"/>
      <c r="G1" s="929"/>
      <c r="H1" s="929"/>
      <c r="I1" s="929"/>
    </row>
    <row r="2" spans="1:12" ht="15.75">
      <c r="A2" s="930" t="s">
        <v>285</v>
      </c>
      <c r="B2" s="930"/>
      <c r="C2" s="930"/>
      <c r="D2" s="930"/>
      <c r="E2" s="930"/>
      <c r="F2" s="930"/>
      <c r="G2" s="930"/>
      <c r="H2" s="930"/>
      <c r="I2" s="930"/>
      <c r="J2" s="930"/>
      <c r="K2" s="930"/>
      <c r="L2" s="930"/>
    </row>
    <row r="3" spans="1:12" ht="15">
      <c r="A3" s="30"/>
      <c r="B3" s="30"/>
      <c r="C3" s="30"/>
      <c r="D3" s="30"/>
      <c r="E3" s="30"/>
      <c r="F3" s="30"/>
      <c r="G3" s="30"/>
      <c r="H3" s="30"/>
      <c r="I3" s="30"/>
      <c r="J3" s="30"/>
      <c r="K3" s="30"/>
      <c r="L3" s="30"/>
    </row>
    <row r="4" spans="1:12" ht="18">
      <c r="A4" s="936" t="s">
        <v>286</v>
      </c>
      <c r="B4" s="936"/>
      <c r="C4" s="936"/>
      <c r="D4" s="936"/>
      <c r="E4" s="936"/>
    </row>
    <row r="5" spans="1:12">
      <c r="A5" s="31"/>
      <c r="B5" s="943" t="s">
        <v>6</v>
      </c>
      <c r="C5" s="944"/>
      <c r="D5" s="943" t="s">
        <v>287</v>
      </c>
      <c r="E5" s="944"/>
      <c r="F5" s="943" t="s">
        <v>288</v>
      </c>
      <c r="G5" s="944"/>
      <c r="H5" s="945"/>
      <c r="I5" s="945"/>
    </row>
    <row r="6" spans="1:12" ht="71.25">
      <c r="A6" s="56" t="s">
        <v>289</v>
      </c>
      <c r="B6" s="558" t="s">
        <v>290</v>
      </c>
      <c r="C6" s="544" t="s">
        <v>2038</v>
      </c>
      <c r="D6" s="558" t="s">
        <v>290</v>
      </c>
      <c r="E6" s="544" t="s">
        <v>2038</v>
      </c>
      <c r="F6" s="558" t="s">
        <v>290</v>
      </c>
      <c r="G6" s="544" t="s">
        <v>2038</v>
      </c>
      <c r="H6" s="559"/>
      <c r="I6" s="598"/>
    </row>
    <row r="7" spans="1:12" s="24" customFormat="1" ht="15">
      <c r="A7" s="35" t="s">
        <v>291</v>
      </c>
      <c r="B7" s="11">
        <v>4103</v>
      </c>
      <c r="C7" s="924"/>
      <c r="D7" s="11">
        <v>5256</v>
      </c>
      <c r="E7" s="924"/>
      <c r="F7" s="11">
        <v>2038</v>
      </c>
      <c r="G7" s="924"/>
      <c r="H7" s="58"/>
      <c r="I7" s="945"/>
    </row>
    <row r="8" spans="1:12" s="24" customFormat="1" ht="15">
      <c r="A8" s="34" t="s">
        <v>292</v>
      </c>
      <c r="B8" s="15" t="s">
        <v>293</v>
      </c>
      <c r="C8" s="925"/>
      <c r="D8" s="15" t="s">
        <v>293</v>
      </c>
      <c r="E8" s="925"/>
      <c r="F8" s="15" t="s">
        <v>294</v>
      </c>
      <c r="G8" s="925"/>
      <c r="H8" s="59"/>
      <c r="I8" s="945"/>
    </row>
    <row r="9" spans="1:12">
      <c r="A9" s="34" t="s">
        <v>295</v>
      </c>
      <c r="B9" s="15">
        <v>2</v>
      </c>
      <c r="C9" s="926"/>
      <c r="D9" s="15">
        <v>2</v>
      </c>
      <c r="E9" s="926"/>
      <c r="F9" s="15">
        <v>1</v>
      </c>
      <c r="G9" s="926"/>
      <c r="H9" s="59"/>
      <c r="I9" s="945"/>
    </row>
  </sheetData>
  <sheetProtection password="B2DF" sheet="1" objects="1" scenarios="1"/>
  <protectedRanges>
    <protectedRange sqref="C1:C1048576 E1:E1048576 G1:G1048576" name="Range1"/>
  </protectedRanges>
  <mergeCells count="11">
    <mergeCell ref="C7:C9"/>
    <mergeCell ref="E7:E9"/>
    <mergeCell ref="G7:G9"/>
    <mergeCell ref="I7:I9"/>
    <mergeCell ref="A1:I1"/>
    <mergeCell ref="A2:L2"/>
    <mergeCell ref="A4:E4"/>
    <mergeCell ref="B5:C5"/>
    <mergeCell ref="D5:E5"/>
    <mergeCell ref="F5:G5"/>
    <mergeCell ref="H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1-10</vt:lpstr>
      <vt:lpstr>1-11</vt:lpstr>
      <vt:lpstr>1-12</vt:lpstr>
      <vt:lpstr>1-13</vt:lpstr>
      <vt:lpstr>1-14</vt:lpstr>
      <vt:lpstr>1-15</vt:lpstr>
      <vt:lpstr>1-16</vt:lpstr>
      <vt:lpstr>1-17</vt:lpstr>
      <vt:lpstr>1-18</vt:lpstr>
      <vt:lpstr>1-19</vt:lpstr>
      <vt:lpstr>2-1</vt:lpstr>
      <vt:lpstr>2-2</vt:lpstr>
      <vt:lpstr>2-3</vt:lpstr>
      <vt:lpstr>2-4</vt:lpstr>
      <vt:lpstr>2-5</vt:lpstr>
      <vt:lpstr>2-6</vt:lpstr>
      <vt:lpstr>3-1</vt:lpstr>
      <vt:lpstr>3-2</vt:lpstr>
      <vt:lpstr>3-3</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lpstr>6-2a</vt:lpstr>
      <vt:lpstr>6-2b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2020-08-05T15:45:34Z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