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Z:\Operations\Operation Tasks\External User Test Materials\Readiness Test\OMD-D\"/>
    </mc:Choice>
  </mc:AlternateContent>
  <xr:revisionPtr revIDLastSave="0" documentId="13_ncr:1_{1AC109A6-E899-460A-B4CB-C45E751DD119}" xr6:coauthVersionLast="47" xr6:coauthVersionMax="47" xr10:uidLastSave="{00000000-0000-0000-0000-000000000000}"/>
  <bookViews>
    <workbookView xWindow="28680" yWindow="-120" windowWidth="29040" windowHeight="15840" tabRatio="847" xr2:uid="{00000000-000D-0000-FFFF-FFFF00000000}"/>
  </bookViews>
  <sheets>
    <sheet name="Revision List" sheetId="1" r:id="rId1"/>
    <sheet name="Purposes" sheetId="2" r:id="rId2"/>
    <sheet name="Overview" sheetId="3" r:id="rId3"/>
    <sheet name="Test Conditions" sheetId="4" r:id="rId4"/>
    <sheet name="Verification Instructions" sheetId="5" r:id="rId5"/>
    <sheet name="1-1" sheetId="6" r:id="rId6"/>
    <sheet name="1-2" sheetId="7" r:id="rId7"/>
    <sheet name="1-3" sheetId="8" r:id="rId8"/>
    <sheet name="1-4" sheetId="9" r:id="rId9"/>
    <sheet name="1-5" sheetId="10" r:id="rId10"/>
    <sheet name="1-6" sheetId="11" r:id="rId11"/>
    <sheet name="1-7" sheetId="12" r:id="rId12"/>
    <sheet name="1-8" sheetId="13" r:id="rId13"/>
    <sheet name="1-9" sheetId="14" r:id="rId14"/>
    <sheet name="1-10" sheetId="15" r:id="rId15"/>
    <sheet name="1-11" sheetId="16" r:id="rId16"/>
    <sheet name="1-12" sheetId="17" r:id="rId17"/>
    <sheet name="1-13" sheetId="18" r:id="rId18"/>
    <sheet name="1-14" sheetId="19" r:id="rId19"/>
    <sheet name="1-15" sheetId="20" r:id="rId20"/>
    <sheet name="1-16" sheetId="21" r:id="rId21"/>
    <sheet name="1-17" sheetId="22" r:id="rId22"/>
    <sheet name="1-18" sheetId="23" r:id="rId23"/>
    <sheet name="2-1" sheetId="24" r:id="rId24"/>
    <sheet name="2-2" sheetId="25" r:id="rId25"/>
    <sheet name="2-3" sheetId="26" r:id="rId26"/>
    <sheet name="2-4" sheetId="27" r:id="rId27"/>
    <sheet name="3-1" sheetId="28" r:id="rId28"/>
    <sheet name="3-2" sheetId="29" r:id="rId29"/>
    <sheet name="4-1" sheetId="30" r:id="rId30"/>
    <sheet name="4-2" sheetId="31" r:id="rId31"/>
    <sheet name="5A-1" sheetId="32" r:id="rId32"/>
    <sheet name="5B&amp;C-1" sheetId="33" r:id="rId33"/>
    <sheet name="5B&amp;C-2" sheetId="34" r:id="rId34"/>
    <sheet name="5B&amp;C-3" sheetId="35" r:id="rId35"/>
    <sheet name="5B&amp;C-4" sheetId="36" r:id="rId36"/>
    <sheet name="5B&amp;C-5a" sheetId="37" r:id="rId37"/>
    <sheet name="5B&amp;C-5b" sheetId="38" r:id="rId38"/>
    <sheet name="5B&amp;C-6a" sheetId="39" r:id="rId39"/>
    <sheet name="5B&amp;C-6b" sheetId="40" r:id="rId40"/>
    <sheet name="5D-1" sheetId="41" r:id="rId41"/>
    <sheet name="5D-2" sheetId="42" r:id="rId42"/>
    <sheet name="5D-3" sheetId="43" r:id="rId43"/>
    <sheet name="5D-4a" sheetId="44" r:id="rId44"/>
    <sheet name="5D-4b" sheetId="45" r:id="rId45"/>
    <sheet name="5D-5a" sheetId="46" r:id="rId46"/>
    <sheet name="5D-5b" sheetId="47" r:id="rId47"/>
    <sheet name="6-1a" sheetId="48" r:id="rId48"/>
    <sheet name="6-1b" sheetId="49" r:id="rId49"/>
  </sheets>
  <definedNames>
    <definedName name="_Toc352697180" localSheetId="1">Purposes!#REF!</definedName>
    <definedName name="Case1" localSheetId="19">'1-15'!#REF!</definedName>
    <definedName name="Case1" localSheetId="20">'1-16'!#REF!</definedName>
    <definedName name="Case1" localSheetId="27">'3-1'!#REF!</definedName>
    <definedName name="Case1" localSheetId="28">'3-2'!#REF!</definedName>
    <definedName name="Case1" localSheetId="38">'5B&amp;C-6a'!#REF!</definedName>
    <definedName name="Case1" localSheetId="39">'5B&amp;C-6b'!#REF!</definedName>
    <definedName name="Case1" localSheetId="45">'5D-5a'!#REF!</definedName>
    <definedName name="Case1" localSheetId="46">'5D-5b'!#REF!</definedName>
  </definedNames>
  <calcPr calcId="191029"/>
  <customWorkbookViews>
    <customWorkbookView name="Ken KC Wong - Personal View" guid="{4D2DF15E-B3DC-41FE-9D4C-16680270AC6A}" mergeInterval="0" personalView="1" maximized="1" xWindow="-8" yWindow="-8" windowWidth="1936" windowHeight="1035" tabRatio="847" activeSheetId="1"/>
    <customWorkbookView name="Michael Yuen - Personal View" guid="{05634267-729A-4E9F-99EC-4CD6715DCA12}" mergeInterval="0" personalView="1" maximized="1" xWindow="-488" yWindow="-1208" windowWidth="1936" windowHeight="1176" tabRatio="84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3" l="1"/>
  <c r="F17" i="23"/>
  <c r="D17" i="23"/>
  <c r="F16" i="23"/>
  <c r="D16" i="23"/>
  <c r="F15" i="23"/>
  <c r="D15" i="23"/>
  <c r="D14" i="23"/>
  <c r="B14" i="23"/>
  <c r="B13" i="23"/>
  <c r="F12" i="23"/>
  <c r="D12" i="23"/>
  <c r="B12" i="23"/>
  <c r="F11" i="23"/>
  <c r="D11" i="23"/>
  <c r="B11" i="23"/>
  <c r="F10" i="23"/>
  <c r="D10" i="23"/>
  <c r="B10" i="23"/>
  <c r="D9" i="23"/>
</calcChain>
</file>

<file path=xl/sharedStrings.xml><?xml version="1.0" encoding="utf-8"?>
<sst xmlns="http://schemas.openxmlformats.org/spreadsheetml/2006/main" count="8718" uniqueCount="2404">
  <si>
    <t>Session 1 - Test case 1: Interpretation of Reference Data (message type: 301, 302, 303, 304, 305)</t>
    <phoneticPr fontId="5" type="noConversion"/>
  </si>
  <si>
    <r>
      <t xml:space="preserve">For each case below, please check the box for each data item where your system records the </t>
    </r>
    <r>
      <rPr>
        <b/>
        <sz val="12"/>
        <color theme="1"/>
        <rFont val="Arial"/>
        <family val="2"/>
      </rPr>
      <t>Final Value</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phoneticPr fontId="5" type="noConversion"/>
  </si>
  <si>
    <t>i. Effective Date: Current Day</t>
    <phoneticPr fontId="5" type="noConversion"/>
  </si>
  <si>
    <t>OMD Message Type</t>
  </si>
  <si>
    <t>OMD Field Name</t>
    <phoneticPr fontId="5" type="noConversion"/>
  </si>
  <si>
    <t>Scenario 1</t>
    <phoneticPr fontId="5" type="noConversion"/>
  </si>
  <si>
    <t>Scenario 2</t>
  </si>
  <si>
    <t>Scenario 3</t>
  </si>
  <si>
    <t>Scenario 4</t>
    <phoneticPr fontId="5" type="noConversion"/>
  </si>
  <si>
    <t>Scenario 5</t>
    <phoneticPr fontId="5" type="noConversion"/>
  </si>
  <si>
    <t>Scenario 6</t>
    <phoneticPr fontId="5" type="noConversion"/>
  </si>
  <si>
    <t>Scenario 7</t>
    <phoneticPr fontId="5" type="noConversion"/>
  </si>
  <si>
    <t>Scenario 8</t>
    <phoneticPr fontId="5" type="noConversion"/>
  </si>
  <si>
    <t>Scenario 9</t>
    <phoneticPr fontId="5" type="noConversion"/>
  </si>
  <si>
    <t>Scenario 10</t>
    <phoneticPr fontId="5" type="noConversion"/>
  </si>
  <si>
    <t>Expected Value</t>
  </si>
  <si>
    <t>OrderbookID</t>
  </si>
  <si>
    <t>Symbol</t>
  </si>
  <si>
    <t>FinancialProduct</t>
  </si>
  <si>
    <t>NumberOfDecimalsPrice</t>
  </si>
  <si>
    <t>NumberOfLegs</t>
  </si>
  <si>
    <t>StrikePrice</t>
  </si>
  <si>
    <t>ExpirationDate</t>
  </si>
  <si>
    <t>DecimalInStrikePrice</t>
    <phoneticPr fontId="5" type="noConversion"/>
  </si>
  <si>
    <t>PutOrCall</t>
  </si>
  <si>
    <t>OrderBookID</t>
  </si>
  <si>
    <t>Country</t>
  </si>
  <si>
    <t>Market</t>
  </si>
  <si>
    <t>InstrumentGroup</t>
    <phoneticPr fontId="5" type="noConversion"/>
  </si>
  <si>
    <t>Modifier</t>
  </si>
  <si>
    <t>CommodityCode</t>
  </si>
  <si>
    <t>ContractSize</t>
  </si>
  <si>
    <t>ISINCode</t>
  </si>
  <si>
    <t>SeriesStatus</t>
  </si>
  <si>
    <t>EffectiveTomorrow</t>
  </si>
  <si>
    <t>EffectiveExpDate</t>
  </si>
  <si>
    <t>DateTimeLastTrading</t>
  </si>
  <si>
    <t>1970-01-01  08:00:00</t>
    <phoneticPr fontId="5" type="noConversion"/>
  </si>
  <si>
    <t>DateTimeFirstTrading</t>
    <phoneticPr fontId="5" type="noConversion"/>
  </si>
  <si>
    <t>PriceMethod</t>
    <phoneticPr fontId="5" type="noConversion"/>
  </si>
  <si>
    <t>PriceQuotationFactor</t>
    <phoneticPr fontId="5" type="noConversion"/>
  </si>
  <si>
    <t>DecimalInUnderlyingPrice</t>
  </si>
  <si>
    <t>BaseCurrency</t>
  </si>
  <si>
    <t>HKD</t>
    <phoneticPr fontId="5" type="noConversion"/>
  </si>
  <si>
    <t>CNY</t>
  </si>
  <si>
    <t>CNY</t>
    <phoneticPr fontId="5" type="noConversion"/>
  </si>
  <si>
    <t>HKD</t>
  </si>
  <si>
    <t>UnderlyingPriceUnit</t>
  </si>
  <si>
    <t>CommodityName</t>
  </si>
  <si>
    <t>HANG SENG INDEX</t>
  </si>
  <si>
    <t>USD/CNH</t>
  </si>
  <si>
    <t>MTR CORPORATION</t>
  </si>
  <si>
    <t>MINI-HSCEI</t>
    <phoneticPr fontId="5" type="noConversion"/>
  </si>
  <si>
    <t>3-MONTH HIBOR</t>
  </si>
  <si>
    <t>FLEXIBLE HSCEI</t>
    <phoneticPr fontId="5" type="noConversion"/>
  </si>
  <si>
    <t>NominalValue</t>
  </si>
  <si>
    <t>UnderlyingCode</t>
  </si>
  <si>
    <t>HSI</t>
  </si>
  <si>
    <t>00066</t>
    <phoneticPr fontId="5" type="noConversion"/>
  </si>
  <si>
    <t>HSE</t>
    <phoneticPr fontId="5" type="noConversion"/>
  </si>
  <si>
    <t>UnderlyingType</t>
  </si>
  <si>
    <t>CommodityID</t>
    <phoneticPr fontId="5" type="noConversion"/>
  </si>
  <si>
    <t>CUS</t>
    <phoneticPr fontId="5" type="noConversion"/>
  </si>
  <si>
    <t>LRP</t>
    <phoneticPr fontId="5" type="noConversion"/>
  </si>
  <si>
    <t>MTR</t>
    <phoneticPr fontId="5" type="noConversion"/>
  </si>
  <si>
    <t>MCH</t>
    <phoneticPr fontId="5" type="noConversion"/>
  </si>
  <si>
    <t>HB3</t>
    <phoneticPr fontId="5" type="noConversion"/>
  </si>
  <si>
    <t>XHH</t>
    <phoneticPr fontId="5" type="noConversion"/>
  </si>
  <si>
    <t>InstrumentGroup</t>
  </si>
  <si>
    <t>PriceQuotationFactor</t>
  </si>
  <si>
    <t>DecimalInStrikePrice</t>
  </si>
  <si>
    <t>DecimalInContractSize</t>
  </si>
  <si>
    <t>DecimalInPremium</t>
  </si>
  <si>
    <t>RankingType</t>
  </si>
  <si>
    <t>Tradable</t>
  </si>
  <si>
    <t>PremiumUnit4Price</t>
  </si>
  <si>
    <t>N</t>
  </si>
  <si>
    <t>InstrumentClassID</t>
  </si>
  <si>
    <t>HSIFUT</t>
    <phoneticPr fontId="5" type="noConversion"/>
  </si>
  <si>
    <t>CUSFUT</t>
  </si>
  <si>
    <t xml:space="preserve">LRPFUT </t>
    <phoneticPr fontId="5" type="noConversion"/>
  </si>
  <si>
    <t>MTRFUT</t>
    <phoneticPr fontId="5" type="noConversion"/>
  </si>
  <si>
    <t>HSICALL</t>
    <phoneticPr fontId="5" type="noConversion"/>
  </si>
  <si>
    <t>HSIPUT</t>
    <phoneticPr fontId="5" type="noConversion"/>
  </si>
  <si>
    <t>HBTSH03</t>
    <phoneticPr fontId="5" type="noConversion"/>
  </si>
  <si>
    <t xml:space="preserve">XHHPUT  </t>
    <phoneticPr fontId="5" type="noConversion"/>
  </si>
  <si>
    <t>HSWCALL</t>
    <phoneticPr fontId="5" type="noConversion"/>
  </si>
  <si>
    <t>TMC_HSI</t>
  </si>
  <si>
    <t>InstrumentClassName</t>
  </si>
  <si>
    <t>HSI - FUTURES</t>
    <phoneticPr fontId="5" type="noConversion"/>
  </si>
  <si>
    <t>CUS – FUTURES</t>
  </si>
  <si>
    <t xml:space="preserve">LRP - FUTURES </t>
    <phoneticPr fontId="5" type="noConversion"/>
  </si>
  <si>
    <t>MTR - FUTURES</t>
    <phoneticPr fontId="5" type="noConversion"/>
  </si>
  <si>
    <t>HSI - CALL OPTIONS</t>
    <phoneticPr fontId="5" type="noConversion"/>
  </si>
  <si>
    <t>HSI - PUT OPTIONS</t>
    <phoneticPr fontId="5" type="noConversion"/>
  </si>
  <si>
    <t>HB3 TIME SPREAD (S=3)</t>
    <phoneticPr fontId="5" type="noConversion"/>
  </si>
  <si>
    <t>XHH - PUT OPTIONS</t>
    <phoneticPr fontId="5" type="noConversion"/>
  </si>
  <si>
    <t>HSW - CALL OPTIONS</t>
    <phoneticPr fontId="5" type="noConversion"/>
  </si>
  <si>
    <t>HSI TMC Combo Class</t>
    <phoneticPr fontId="5" type="noConversion"/>
  </si>
  <si>
    <t>IsFractions</t>
  </si>
  <si>
    <t>N</t>
    <phoneticPr fontId="5" type="noConversion"/>
  </si>
  <si>
    <t>SettlementCurrencyID</t>
    <phoneticPr fontId="5" type="noConversion"/>
  </si>
  <si>
    <t>Effective Tomorrow</t>
  </si>
  <si>
    <t>TickStepSize</t>
    <phoneticPr fontId="5" type="noConversion"/>
  </si>
  <si>
    <t>ComboOrderbookID</t>
  </si>
  <si>
    <t>N/A</t>
    <phoneticPr fontId="5" type="noConversion"/>
  </si>
  <si>
    <t>LegOrderbookID</t>
  </si>
  <si>
    <t>LegSide</t>
  </si>
  <si>
    <t>B</t>
    <phoneticPr fontId="5" type="noConversion"/>
  </si>
  <si>
    <t>B</t>
  </si>
  <si>
    <t>LegRatio</t>
  </si>
  <si>
    <t>C</t>
    <phoneticPr fontId="5" type="noConversion"/>
  </si>
  <si>
    <t>C</t>
  </si>
  <si>
    <t>N/A</t>
    <phoneticPr fontId="5" type="noConversion"/>
  </si>
  <si>
    <t>ii. Effective Date: Next Day</t>
    <phoneticPr fontId="5" type="noConversion"/>
  </si>
  <si>
    <t>OMD Field Name</t>
    <phoneticPr fontId="5" type="noConversion"/>
  </si>
  <si>
    <t>Scenario 13</t>
    <phoneticPr fontId="5" type="noConversion"/>
  </si>
  <si>
    <t>DateTimeFirstTrading</t>
    <phoneticPr fontId="5" type="noConversion"/>
  </si>
  <si>
    <t>1970-01-01  08:00:00</t>
    <phoneticPr fontId="5" type="noConversion"/>
  </si>
  <si>
    <t>PriceMethod</t>
    <phoneticPr fontId="5" type="noConversion"/>
  </si>
  <si>
    <t>PriceQuotationFactor</t>
    <phoneticPr fontId="5" type="noConversion"/>
  </si>
  <si>
    <t>CommodityID</t>
    <phoneticPr fontId="5" type="noConversion"/>
  </si>
  <si>
    <t>HSIPUT</t>
    <phoneticPr fontId="5" type="noConversion"/>
  </si>
  <si>
    <t>HSI - PUT OPTIONS</t>
    <phoneticPr fontId="5" type="noConversion"/>
  </si>
  <si>
    <t>SettlementCurrencyID</t>
  </si>
  <si>
    <t>TickStepSize</t>
    <phoneticPr fontId="5" type="noConversion"/>
  </si>
  <si>
    <t>i. Effective Date: Current Day</t>
    <phoneticPr fontId="5" type="noConversion"/>
  </si>
  <si>
    <t>Scenario 14</t>
    <phoneticPr fontId="5" type="noConversion"/>
  </si>
  <si>
    <t>Scenario 16</t>
    <phoneticPr fontId="5" type="noConversion"/>
  </si>
  <si>
    <t>Scenario 17</t>
    <phoneticPr fontId="5" type="noConversion"/>
  </si>
  <si>
    <t>HK EXCHANGES AND CLEARING</t>
  </si>
  <si>
    <t>HSBC HOLDINGS PLC</t>
    <phoneticPr fontId="5" type="noConversion"/>
  </si>
  <si>
    <t>HSBC HOLDINGS PLC</t>
  </si>
  <si>
    <t>00388</t>
    <phoneticPr fontId="5" type="noConversion"/>
  </si>
  <si>
    <t>HEX</t>
    <phoneticPr fontId="5" type="noConversion"/>
  </si>
  <si>
    <t>HKB</t>
    <phoneticPr fontId="5" type="noConversion"/>
  </si>
  <si>
    <t>HEXCALL</t>
    <phoneticPr fontId="5" type="noConversion"/>
  </si>
  <si>
    <t>HKBPUT</t>
    <phoneticPr fontId="5" type="noConversion"/>
  </si>
  <si>
    <t>TMC_HKB</t>
  </si>
  <si>
    <t>HEX - CALL OPTIONS</t>
    <phoneticPr fontId="5" type="noConversion"/>
  </si>
  <si>
    <t>HKB - PUT OPTIONS</t>
    <phoneticPr fontId="5" type="noConversion"/>
  </si>
  <si>
    <t>HKB TMC Combo Class</t>
  </si>
  <si>
    <t>N</t>
    <phoneticPr fontId="5" type="noConversion"/>
  </si>
  <si>
    <t>HKD</t>
    <phoneticPr fontId="5" type="noConversion"/>
  </si>
  <si>
    <t>B</t>
    <phoneticPr fontId="5" type="noConversion"/>
  </si>
  <si>
    <t>C</t>
    <phoneticPr fontId="5" type="noConversion"/>
  </si>
  <si>
    <t>CATHAY PACIFIC AIRWAYS</t>
    <phoneticPr fontId="5" type="noConversion"/>
  </si>
  <si>
    <t>00293</t>
    <phoneticPr fontId="5" type="noConversion"/>
  </si>
  <si>
    <t>CPA</t>
    <phoneticPr fontId="5" type="noConversion"/>
  </si>
  <si>
    <t>Session 1 - Test case 2: Interpretation of Status Data: Market Status (message type: 320)</t>
    <phoneticPr fontId="5" type="noConversion"/>
  </si>
  <si>
    <t>Section A. For Both SOM and Non-SOM Subscriber (Scenario 1 - 4)</t>
    <phoneticPr fontId="5" type="noConversion"/>
  </si>
  <si>
    <t>Scenario 1</t>
  </si>
  <si>
    <t>Scenario 4</t>
  </si>
  <si>
    <t>OMD Field Name</t>
    <phoneticPr fontId="5" type="noConversion"/>
  </si>
  <si>
    <t>Expected Value</t>
    <phoneticPr fontId="5" type="noConversion"/>
  </si>
  <si>
    <t>StateLevel</t>
  </si>
  <si>
    <t>Instrument</t>
  </si>
  <si>
    <t>ActualStartDate (UTC)</t>
    <phoneticPr fontId="5" type="noConversion"/>
  </si>
  <si>
    <t>ActualStartTime (UTC)</t>
    <phoneticPr fontId="5" type="noConversion"/>
  </si>
  <si>
    <t>PlannedStartDate (UTC)</t>
    <phoneticPr fontId="5" type="noConversion"/>
  </si>
  <si>
    <t>PlannedStartTime (UTC)</t>
    <phoneticPr fontId="5" type="noConversion"/>
  </si>
  <si>
    <t>SecondsToStateChange</t>
  </si>
  <si>
    <t>State</t>
  </si>
  <si>
    <t>Priority</t>
  </si>
  <si>
    <t>Section B. For Non-SOM Subscriber Only (Scenario 5 -14)</t>
    <phoneticPr fontId="5" type="noConversion"/>
  </si>
  <si>
    <r>
      <t xml:space="preserve">For each test case below, please check the box for each data items where your system records the same details after receiving the particular </t>
    </r>
    <r>
      <rPr>
        <b/>
        <sz val="12"/>
        <color theme="1"/>
        <rFont val="Arial"/>
        <family val="2"/>
      </rPr>
      <t>SeqNum</t>
    </r>
    <r>
      <rPr>
        <sz val="12"/>
        <color theme="1"/>
        <rFont val="Arial"/>
        <family val="2"/>
      </rPr>
      <t xml:space="preserve"> as the expected details.</t>
    </r>
    <phoneticPr fontId="5" type="noConversion"/>
  </si>
  <si>
    <t>Scenario 5</t>
    <phoneticPr fontId="5" type="noConversion"/>
  </si>
  <si>
    <t>Scenario 6</t>
    <phoneticPr fontId="5" type="noConversion"/>
  </si>
  <si>
    <t>Scenario 7</t>
    <phoneticPr fontId="5" type="noConversion"/>
  </si>
  <si>
    <t>Scenario 8</t>
    <phoneticPr fontId="5" type="noConversion"/>
  </si>
  <si>
    <t>Scenario 9</t>
    <phoneticPr fontId="5" type="noConversion"/>
  </si>
  <si>
    <t>Scenario 10</t>
    <phoneticPr fontId="5" type="noConversion"/>
  </si>
  <si>
    <t>OMD Field</t>
    <phoneticPr fontId="5" type="noConversion"/>
  </si>
  <si>
    <t>Channel
161</t>
    <phoneticPr fontId="5" type="noConversion"/>
  </si>
  <si>
    <t>Expected Value</t>
    <phoneticPr fontId="5" type="noConversion"/>
  </si>
  <si>
    <t>SeqNum</t>
    <phoneticPr fontId="5" type="noConversion"/>
  </si>
  <si>
    <t>OrderbookID</t>
    <phoneticPr fontId="5" type="noConversion"/>
  </si>
  <si>
    <t>040000</t>
    <phoneticPr fontId="5" type="noConversion"/>
  </si>
  <si>
    <t>State</t>
    <phoneticPr fontId="5" type="noConversion"/>
  </si>
  <si>
    <t>Instrument States after receiving this particular message</t>
    <phoneticPr fontId="5" type="noConversion"/>
  </si>
  <si>
    <t>25</t>
    <phoneticPr fontId="5" type="noConversion"/>
  </si>
  <si>
    <t>6</t>
    <phoneticPr fontId="5" type="noConversion"/>
  </si>
  <si>
    <t>Channel
162</t>
    <phoneticPr fontId="5" type="noConversion"/>
  </si>
  <si>
    <t>043000</t>
    <phoneticPr fontId="5" type="noConversion"/>
  </si>
  <si>
    <t>083000</t>
    <phoneticPr fontId="5" type="noConversion"/>
  </si>
  <si>
    <t>Section C. For SOM Subscriber Only (Scenario 15-17)</t>
    <phoneticPr fontId="5" type="noConversion"/>
  </si>
  <si>
    <t>Session 1 - Test case 3: Interpretation of Status Data: Series Status (message type: 321)</t>
    <phoneticPr fontId="5" type="noConversion"/>
  </si>
  <si>
    <t>Section A. For Non-SOM Subscriber (Scenario 1 - 3)</t>
    <phoneticPr fontId="5" type="noConversion"/>
  </si>
  <si>
    <t>Scenario 3</t>
    <phoneticPr fontId="5" type="noConversion"/>
  </si>
  <si>
    <t>OMD Field Name</t>
    <phoneticPr fontId="5" type="noConversion"/>
  </si>
  <si>
    <t>SuspensionIndicator</t>
    <phoneticPr fontId="5" type="noConversion"/>
  </si>
  <si>
    <t>SeriesStatus</t>
    <phoneticPr fontId="5" type="noConversion"/>
  </si>
  <si>
    <t>Section B. For SOM Subscriber (Scenario 4 - 6)</t>
    <phoneticPr fontId="5" type="noConversion"/>
  </si>
  <si>
    <t>Scenario 4</t>
    <phoneticPr fontId="5" type="noConversion"/>
  </si>
  <si>
    <t>Session 1 - Test case 4: Interpretation of Status Data: Commodity Status (message type: 322)</t>
    <phoneticPr fontId="5" type="noConversion"/>
  </si>
  <si>
    <r>
      <t xml:space="preserve">For each case below, please check the box for each data item where your system records the </t>
    </r>
    <r>
      <rPr>
        <b/>
        <sz val="12"/>
        <color theme="1"/>
        <rFont val="Arial"/>
        <family val="2"/>
      </rPr>
      <t>Final Value</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phoneticPr fontId="5" type="noConversion"/>
  </si>
  <si>
    <t>Section A. For Both SOM and Non-SOM Subscriber (Scenario 1 - 3)</t>
    <phoneticPr fontId="5" type="noConversion"/>
  </si>
  <si>
    <t>Scenario 2</t>
    <phoneticPr fontId="5" type="noConversion"/>
  </si>
  <si>
    <t>Scenario 3</t>
    <phoneticPr fontId="5" type="noConversion"/>
  </si>
  <si>
    <t>OMD Field Name</t>
    <phoneticPr fontId="5" type="noConversion"/>
  </si>
  <si>
    <t>Expected Value</t>
    <phoneticPr fontId="5" type="noConversion"/>
  </si>
  <si>
    <t>CommodityCode</t>
    <phoneticPr fontId="5" type="noConversion"/>
  </si>
  <si>
    <t>Suspended</t>
  </si>
  <si>
    <t>N</t>
    <phoneticPr fontId="5" type="noConversion"/>
  </si>
  <si>
    <t>Y</t>
    <phoneticPr fontId="5" type="noConversion"/>
  </si>
  <si>
    <t>Locked</t>
    <phoneticPr fontId="5" type="noConversion"/>
  </si>
  <si>
    <t>Session 1 - Test case 5: Interpretation of Order Book Data: Quote Request (message type: 336)</t>
    <phoneticPr fontId="5" type="noConversion"/>
  </si>
  <si>
    <t>Section A. For Non-SOM Subscriber Only (Scenario 1)</t>
    <phoneticPr fontId="5" type="noConversion"/>
  </si>
  <si>
    <t>NumberOflots</t>
  </si>
  <si>
    <t>BidAskFlag</t>
  </si>
  <si>
    <t>Session 1 - Test case 6: Interpretation of Trade and Price Data : Trade Statistics (message type: 360) -  D-Lite and DS subscribers only</t>
    <phoneticPr fontId="5" type="noConversion"/>
  </si>
  <si>
    <t>* All price values below are specified in actual values after taking into account of implied decimals.</t>
    <phoneticPr fontId="5" type="noConversion"/>
  </si>
  <si>
    <t>Section A. For Non-SOM Subscriber Only (Scenario1 - 3)</t>
  </si>
  <si>
    <t>i. T Session</t>
    <phoneticPr fontId="5" type="noConversion"/>
  </si>
  <si>
    <t>Price</t>
  </si>
  <si>
    <t>N/A (Value = -2147483648)</t>
    <phoneticPr fontId="5" type="noConversion"/>
  </si>
  <si>
    <t>DealSource</t>
  </si>
  <si>
    <t>Session</t>
  </si>
  <si>
    <t>AggregateQuantity</t>
  </si>
  <si>
    <t>Open</t>
  </si>
  <si>
    <t>High</t>
  </si>
  <si>
    <t>Low</t>
  </si>
  <si>
    <t>TradeReportVolume</t>
  </si>
  <si>
    <t>DealCount</t>
  </si>
  <si>
    <t>Turnover</t>
  </si>
  <si>
    <t>ii. T+1 Session</t>
    <phoneticPr fontId="5" type="noConversion"/>
  </si>
  <si>
    <t>Section B. For SOM Subscriber Only (Scenario 4 - 5)</t>
    <phoneticPr fontId="5" type="noConversion"/>
  </si>
  <si>
    <t>87.00</t>
    <phoneticPr fontId="5" type="noConversion"/>
  </si>
  <si>
    <t>86.00</t>
    <phoneticPr fontId="5" type="noConversion"/>
  </si>
  <si>
    <t>Session 1 - Test case 7: Interpretation of Trade and Price Data : Series Statistics (message type: 363) - DP subscribers only</t>
    <phoneticPr fontId="5" type="noConversion"/>
  </si>
  <si>
    <r>
      <t xml:space="preserve">For each case below, please check the box for each data item where your system records the </t>
    </r>
    <r>
      <rPr>
        <b/>
        <sz val="12"/>
        <color theme="1"/>
        <rFont val="Arial"/>
        <family val="2"/>
      </rPr>
      <t>Final Value</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phoneticPr fontId="5" type="noConversion"/>
  </si>
  <si>
    <t>* All price values below are specified in actual values after taking into account of implied decimals.</t>
    <phoneticPr fontId="5" type="noConversion"/>
  </si>
  <si>
    <t>i. T Session</t>
    <phoneticPr fontId="5" type="noConversion"/>
  </si>
  <si>
    <t>Expected Value</t>
    <phoneticPr fontId="5" type="noConversion"/>
  </si>
  <si>
    <t>N/A (Value = -2147483648)</t>
    <phoneticPr fontId="5" type="noConversion"/>
  </si>
  <si>
    <t>N/A (Value = -2147483648)</t>
  </si>
  <si>
    <t xml:space="preserve">Price </t>
  </si>
  <si>
    <t>ii. T+1 Session</t>
    <phoneticPr fontId="5" type="noConversion"/>
  </si>
  <si>
    <t>OMD Field Name</t>
    <phoneticPr fontId="5" type="noConversion"/>
  </si>
  <si>
    <t>Section B. For SOM Subscriber Only (Scenario 4)</t>
  </si>
  <si>
    <t>i. T Session</t>
    <phoneticPr fontId="5" type="noConversion"/>
  </si>
  <si>
    <t>Scenario 5</t>
    <phoneticPr fontId="5" type="noConversion"/>
  </si>
  <si>
    <t>Session 1 - Test case 8: Interpretation of Trade and Price Data : Calculated Opening Price (message type: 364)</t>
    <phoneticPr fontId="5" type="noConversion"/>
  </si>
  <si>
    <t>Section A. For Non-SOM Subscriber Only (Scenario 1 - 3)</t>
    <phoneticPr fontId="5" type="noConversion"/>
  </si>
  <si>
    <t xml:space="preserve">OrderbookID </t>
  </si>
  <si>
    <t xml:space="preserve">CalculatedOpeningPrice </t>
  </si>
  <si>
    <t>Quantity</t>
  </si>
  <si>
    <t>Section B. For SOM Subscriber Only (Scenario 4)</t>
    <phoneticPr fontId="5" type="noConversion"/>
  </si>
  <si>
    <t>Section A. For Both SOM and Non-SOM Subscriber (Scenario 1 - 2)</t>
    <phoneticPr fontId="5" type="noConversion"/>
  </si>
  <si>
    <t>H</t>
    <phoneticPr fontId="5" type="noConversion"/>
  </si>
  <si>
    <r>
      <t xml:space="preserve">For each case below, please check the box for each data item where your system records the </t>
    </r>
    <r>
      <rPr>
        <b/>
        <sz val="12"/>
        <color theme="1"/>
        <rFont val="Arial"/>
        <family val="2"/>
      </rPr>
      <t>Final Value</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phoneticPr fontId="5" type="noConversion"/>
  </si>
  <si>
    <t>AlertID</t>
  </si>
  <si>
    <t>Source</t>
  </si>
  <si>
    <t>M</t>
  </si>
  <si>
    <t>Header</t>
  </si>
  <si>
    <t>LastFragment</t>
  </si>
  <si>
    <t>N</t>
    <phoneticPr fontId="5" type="noConversion"/>
  </si>
  <si>
    <t>InfoType</t>
  </si>
  <si>
    <t>NoLines</t>
  </si>
  <si>
    <t>Content (1)</t>
  </si>
  <si>
    <t>Content (2)</t>
  </si>
  <si>
    <t>N/A</t>
    <phoneticPr fontId="5" type="noConversion"/>
  </si>
  <si>
    <t>Content (3)</t>
  </si>
  <si>
    <t>Scenario 2</t>
    <phoneticPr fontId="5" type="noConversion"/>
  </si>
  <si>
    <t>Y</t>
    <phoneticPr fontId="5" type="noConversion"/>
  </si>
  <si>
    <t>Channel
177</t>
    <phoneticPr fontId="5" type="noConversion"/>
  </si>
  <si>
    <t>1</t>
    <phoneticPr fontId="5" type="noConversion"/>
  </si>
  <si>
    <t>2</t>
    <phoneticPr fontId="5" type="noConversion"/>
  </si>
  <si>
    <t>4</t>
    <phoneticPr fontId="5" type="noConversion"/>
  </si>
  <si>
    <t>3</t>
    <phoneticPr fontId="5" type="noConversion"/>
  </si>
  <si>
    <t>* All price values below are specified in actual values after taking into account of implied decimals.</t>
  </si>
  <si>
    <t>DayIndicator</t>
  </si>
  <si>
    <t>Settlement</t>
  </si>
  <si>
    <t>NULL (Value = -2147483648)</t>
    <phoneticPr fontId="5" type="noConversion"/>
  </si>
  <si>
    <t>GrossOI</t>
  </si>
  <si>
    <t>NetOI</t>
  </si>
  <si>
    <t>10.00</t>
    <phoneticPr fontId="5" type="noConversion"/>
  </si>
  <si>
    <t>Section A. For Non-SOM Subscriber Only (Scenario 1)</t>
  </si>
  <si>
    <t>ImpliedVolatility</t>
  </si>
  <si>
    <t>24.0000</t>
    <phoneticPr fontId="5" type="noConversion"/>
  </si>
  <si>
    <t>Section B. For SOM Subscriber Only (Scenario 2)</t>
  </si>
  <si>
    <t>1.0500</t>
    <phoneticPr fontId="5" type="noConversion"/>
  </si>
  <si>
    <r>
      <t xml:space="preserve">For each test case below, please check the box for each order book entry where the </t>
    </r>
    <r>
      <rPr>
        <b/>
        <sz val="12"/>
        <color theme="1"/>
        <rFont val="Arial"/>
        <family val="2"/>
      </rPr>
      <t>Final Value</t>
    </r>
    <r>
      <rPr>
        <sz val="12"/>
        <color theme="1"/>
        <rFont val="Arial"/>
        <family val="2"/>
      </rPr>
      <t xml:space="preserve"> your system records the same details as the expected details.</t>
    </r>
    <phoneticPr fontId="5" type="noConversion"/>
  </si>
  <si>
    <t>* All price values below are specified in actual values after taking into account of implied decimals.</t>
    <phoneticPr fontId="5" type="noConversion"/>
  </si>
  <si>
    <t>Scenario 1 - A</t>
    <phoneticPr fontId="5" type="noConversion"/>
  </si>
  <si>
    <t>Scenario 1 - B</t>
    <phoneticPr fontId="5" type="noConversion"/>
  </si>
  <si>
    <t>Scenario 1 - C</t>
    <phoneticPr fontId="5" type="noConversion"/>
  </si>
  <si>
    <t>Scenario 1 - D</t>
    <phoneticPr fontId="5" type="noConversion"/>
  </si>
  <si>
    <t>Buy</t>
  </si>
  <si>
    <t>Sell</t>
  </si>
  <si>
    <t>Ask</t>
    <phoneticPr fontId="5" type="noConversion"/>
  </si>
  <si>
    <t>Price Level</t>
    <phoneticPr fontId="5" type="noConversion"/>
  </si>
  <si>
    <t>Aggregated
Quantity</t>
  </si>
  <si>
    <t>NumOf
Order</t>
    <phoneticPr fontId="5" type="noConversion"/>
  </si>
  <si>
    <t>Price Level</t>
  </si>
  <si>
    <t>NumOf
Order</t>
  </si>
  <si>
    <t>Price Level</t>
    <phoneticPr fontId="5" type="noConversion"/>
  </si>
  <si>
    <t>NumOf
Order</t>
    <phoneticPr fontId="5" type="noConversion"/>
  </si>
  <si>
    <t>Aggregated
Quantity</t>
    <phoneticPr fontId="5" type="noConversion"/>
  </si>
  <si>
    <t>Order ID</t>
    <phoneticPr fontId="5" type="noConversion"/>
  </si>
  <si>
    <t>Order
Book
Position</t>
    <phoneticPr fontId="5" type="noConversion"/>
  </si>
  <si>
    <t>Order Type</t>
    <phoneticPr fontId="5" type="noConversion"/>
  </si>
  <si>
    <t>Order ID</t>
  </si>
  <si>
    <t>Order
Book
Position</t>
    <phoneticPr fontId="5" type="noConversion"/>
  </si>
  <si>
    <t>Order Type</t>
  </si>
  <si>
    <t>Empty Book</t>
  </si>
  <si>
    <t>Scenario 2 - A</t>
    <phoneticPr fontId="5" type="noConversion"/>
  </si>
  <si>
    <t>Scenario 2 - B</t>
    <phoneticPr fontId="5" type="noConversion"/>
  </si>
  <si>
    <t>Buy</t>
    <phoneticPr fontId="5" type="noConversion"/>
  </si>
  <si>
    <t>Ask</t>
    <phoneticPr fontId="5" type="noConversion"/>
  </si>
  <si>
    <t>NumOf
Order</t>
    <phoneticPr fontId="5" type="noConversion"/>
  </si>
  <si>
    <t>NumOf
Order</t>
    <phoneticPr fontId="5" type="noConversion"/>
  </si>
  <si>
    <t>Aggregated
Quantity</t>
    <phoneticPr fontId="5" type="noConversion"/>
  </si>
  <si>
    <t>Order
Book
Position</t>
    <phoneticPr fontId="5" type="noConversion"/>
  </si>
  <si>
    <t>Scenario 3 - A</t>
    <phoneticPr fontId="5" type="noConversion"/>
  </si>
  <si>
    <t>Scenario 3 - B</t>
    <phoneticPr fontId="5" type="noConversion"/>
  </si>
  <si>
    <t>Scenario 3 - D</t>
    <phoneticPr fontId="5" type="noConversion"/>
  </si>
  <si>
    <t>Ask</t>
    <phoneticPr fontId="5" type="noConversion"/>
  </si>
  <si>
    <t>Price Level</t>
    <phoneticPr fontId="5" type="noConversion"/>
  </si>
  <si>
    <t>Aggregated
Quantity</t>
    <phoneticPr fontId="5" type="noConversion"/>
  </si>
  <si>
    <t>Order ID</t>
    <phoneticPr fontId="5" type="noConversion"/>
  </si>
  <si>
    <t>Order Type</t>
    <phoneticPr fontId="5" type="noConversion"/>
  </si>
  <si>
    <t>Scenario 4 - C</t>
  </si>
  <si>
    <t>Ask</t>
    <phoneticPr fontId="5" type="noConversion"/>
  </si>
  <si>
    <t>Scenario 5-C</t>
  </si>
  <si>
    <t>Ask</t>
    <phoneticPr fontId="5" type="noConversion"/>
  </si>
  <si>
    <t>Price Level</t>
    <phoneticPr fontId="5" type="noConversion"/>
  </si>
  <si>
    <t>NumOf
Order</t>
    <phoneticPr fontId="5" type="noConversion"/>
  </si>
  <si>
    <t>Aggregated
Quantity</t>
    <phoneticPr fontId="5" type="noConversion"/>
  </si>
  <si>
    <t>Order ID</t>
    <phoneticPr fontId="5" type="noConversion"/>
  </si>
  <si>
    <t>Order
Book
Position</t>
    <phoneticPr fontId="5" type="noConversion"/>
  </si>
  <si>
    <t>Order Type</t>
    <phoneticPr fontId="5" type="noConversion"/>
  </si>
  <si>
    <t>Aggregated
Quantity</t>
    <phoneticPr fontId="5" type="noConversion"/>
  </si>
  <si>
    <t>Order
Book
Position</t>
    <phoneticPr fontId="5" type="noConversion"/>
  </si>
  <si>
    <t>Ask</t>
    <phoneticPr fontId="5" type="noConversion"/>
  </si>
  <si>
    <t>Order Type</t>
    <phoneticPr fontId="5" type="noConversion"/>
  </si>
  <si>
    <t>Order
Book
Position</t>
    <phoneticPr fontId="5" type="noConversion"/>
  </si>
  <si>
    <t>Empty Book</t>
    <phoneticPr fontId="5" type="noConversion"/>
  </si>
  <si>
    <t>Scenario 8-C</t>
  </si>
  <si>
    <t>Price Level</t>
    <phoneticPr fontId="5" type="noConversion"/>
  </si>
  <si>
    <t>NumOf
Order</t>
    <phoneticPr fontId="5" type="noConversion"/>
  </si>
  <si>
    <t>Order ID</t>
    <phoneticPr fontId="5" type="noConversion"/>
  </si>
  <si>
    <t>Order Type</t>
    <phoneticPr fontId="5" type="noConversion"/>
  </si>
  <si>
    <t>Order
Book
Position</t>
    <phoneticPr fontId="5" type="noConversion"/>
  </si>
  <si>
    <t>Scenario 9-C</t>
  </si>
  <si>
    <t>NumOf
Order</t>
    <phoneticPr fontId="5" type="noConversion"/>
  </si>
  <si>
    <t>Empty Book</t>
    <phoneticPr fontId="5" type="noConversion"/>
  </si>
  <si>
    <t>Price Level</t>
    <phoneticPr fontId="5" type="noConversion"/>
  </si>
  <si>
    <t>NumOf
Order</t>
    <phoneticPr fontId="5" type="noConversion"/>
  </si>
  <si>
    <t>Scenario 12-C</t>
  </si>
  <si>
    <t>Scenario 13-C</t>
  </si>
  <si>
    <t>Ask</t>
    <phoneticPr fontId="5" type="noConversion"/>
  </si>
  <si>
    <t>Price Level</t>
    <phoneticPr fontId="5" type="noConversion"/>
  </si>
  <si>
    <t>Scenario 14-C</t>
  </si>
  <si>
    <t>Price Level</t>
    <phoneticPr fontId="5" type="noConversion"/>
  </si>
  <si>
    <t>Order ID</t>
    <phoneticPr fontId="5" type="noConversion"/>
  </si>
  <si>
    <t>Order
Book
Position</t>
    <phoneticPr fontId="5" type="noConversion"/>
  </si>
  <si>
    <t>Empty Book</t>
    <phoneticPr fontId="5" type="noConversion"/>
  </si>
  <si>
    <t>N/A (-2147483648)</t>
  </si>
  <si>
    <t>Order
Book
Position</t>
    <phoneticPr fontId="5" type="noConversion"/>
  </si>
  <si>
    <t>Scenario 16-A</t>
  </si>
  <si>
    <t>Scenario 16-B</t>
  </si>
  <si>
    <t>Scenario 16-C</t>
  </si>
  <si>
    <t>Ask</t>
    <phoneticPr fontId="5" type="noConversion"/>
  </si>
  <si>
    <t>Empty Book</t>
    <phoneticPr fontId="5" type="noConversion"/>
  </si>
  <si>
    <t>Scenario 17-A</t>
  </si>
  <si>
    <t>Scenario 17-B</t>
  </si>
  <si>
    <t>Scenario 17-C</t>
  </si>
  <si>
    <t>Scenario 18-A</t>
  </si>
  <si>
    <t>Scenario 18-B</t>
  </si>
  <si>
    <t>Order
Book
Position</t>
    <phoneticPr fontId="5" type="noConversion"/>
  </si>
  <si>
    <t>Scenario 19-A</t>
  </si>
  <si>
    <t>Scenario 19-B</t>
  </si>
  <si>
    <t>NumOf
Order</t>
    <phoneticPr fontId="5" type="noConversion"/>
  </si>
  <si>
    <t>NumOf
Order</t>
    <phoneticPr fontId="5" type="noConversion"/>
  </si>
  <si>
    <t>Scenario 20-A</t>
  </si>
  <si>
    <t>Scenario 20-B</t>
  </si>
  <si>
    <t>Scenario 20-C</t>
  </si>
  <si>
    <t>Order ID</t>
    <phoneticPr fontId="5" type="noConversion"/>
  </si>
  <si>
    <t>Scenario 21-A</t>
  </si>
  <si>
    <t>Scenario 21-B</t>
  </si>
  <si>
    <t xml:space="preserve">   </t>
    <phoneticPr fontId="5" type="noConversion"/>
  </si>
  <si>
    <t>Scenario 23-A</t>
  </si>
  <si>
    <t>Scenario 23-B</t>
  </si>
  <si>
    <t>Scenario 23-C</t>
  </si>
  <si>
    <t>Buy</t>
    <phoneticPr fontId="5" type="noConversion"/>
  </si>
  <si>
    <t>Buy</t>
    <phoneticPr fontId="5" type="noConversion"/>
  </si>
  <si>
    <t>Order
Book
Position</t>
    <phoneticPr fontId="5" type="noConversion"/>
  </si>
  <si>
    <t>Scenario 26-A</t>
  </si>
  <si>
    <t>Scenario 26-B</t>
  </si>
  <si>
    <t>Scenario 26-C</t>
  </si>
  <si>
    <t>Buy</t>
    <phoneticPr fontId="5" type="noConversion"/>
  </si>
  <si>
    <t>Buy</t>
    <phoneticPr fontId="5" type="noConversion"/>
  </si>
  <si>
    <t>For each test case below, please check the box for each order book entry where your system records the same details after receiving the particular SeqNum as the expected details.</t>
    <phoneticPr fontId="5" type="noConversion"/>
  </si>
  <si>
    <t>Channel: 137</t>
    <phoneticPr fontId="5" type="noConversion"/>
  </si>
  <si>
    <t>Channel: 134</t>
    <phoneticPr fontId="5" type="noConversion"/>
  </si>
  <si>
    <t>Channel: 131</t>
    <phoneticPr fontId="5" type="noConversion"/>
  </si>
  <si>
    <t>Aggregated
Quantity</t>
    <phoneticPr fontId="5" type="noConversion"/>
  </si>
  <si>
    <t>Channel: 137</t>
    <phoneticPr fontId="5" type="noConversion"/>
  </si>
  <si>
    <t>Aggregated
Quantity</t>
    <phoneticPr fontId="5" type="noConversion"/>
  </si>
  <si>
    <t xml:space="preserve">Channel: 237 </t>
    <phoneticPr fontId="5" type="noConversion"/>
  </si>
  <si>
    <t>Channel: 234</t>
    <phoneticPr fontId="5" type="noConversion"/>
  </si>
  <si>
    <t>Channel: 231</t>
    <phoneticPr fontId="5" type="noConversion"/>
  </si>
  <si>
    <t>19200</t>
  </si>
  <si>
    <r>
      <t xml:space="preserve">For each test case below, please check the box for each order book entry where the </t>
    </r>
    <r>
      <rPr>
        <b/>
        <sz val="12"/>
        <color theme="1"/>
        <rFont val="Arial"/>
        <family val="2"/>
      </rPr>
      <t>Final Value</t>
    </r>
    <r>
      <rPr>
        <sz val="12"/>
        <color theme="1"/>
        <rFont val="Arial"/>
        <family val="2"/>
      </rPr>
      <t xml:space="preserve"> your system records the same details as the expected details.</t>
    </r>
    <phoneticPr fontId="5" type="noConversion"/>
  </si>
  <si>
    <t>Scenario 1 - A</t>
    <phoneticPr fontId="5" type="noConversion"/>
  </si>
  <si>
    <t>Scenario 1 - B</t>
    <phoneticPr fontId="5" type="noConversion"/>
  </si>
  <si>
    <t>Scenario 1 - C</t>
  </si>
  <si>
    <t>Ask</t>
    <phoneticPr fontId="5" type="noConversion"/>
  </si>
  <si>
    <t xml:space="preserve">   </t>
    <phoneticPr fontId="5" type="noConversion"/>
  </si>
  <si>
    <t>Order ID</t>
    <phoneticPr fontId="5" type="noConversion"/>
  </si>
  <si>
    <t>Order
Book
Position</t>
    <phoneticPr fontId="5" type="noConversion"/>
  </si>
  <si>
    <t>Order Type</t>
    <phoneticPr fontId="5" type="noConversion"/>
  </si>
  <si>
    <t>Order
Book
Position</t>
    <phoneticPr fontId="5" type="noConversion"/>
  </si>
  <si>
    <t>Scenario 2 - B</t>
    <phoneticPr fontId="5" type="noConversion"/>
  </si>
  <si>
    <t>Scenario 2 - C</t>
  </si>
  <si>
    <t>Scenario 2 - D</t>
    <phoneticPr fontId="5" type="noConversion"/>
  </si>
  <si>
    <t>Price Level</t>
    <phoneticPr fontId="5" type="noConversion"/>
  </si>
  <si>
    <t>NumOf
Order</t>
    <phoneticPr fontId="5" type="noConversion"/>
  </si>
  <si>
    <t xml:space="preserve">   </t>
    <phoneticPr fontId="5" type="noConversion"/>
  </si>
  <si>
    <t>Price Level</t>
    <phoneticPr fontId="5" type="noConversion"/>
  </si>
  <si>
    <t xml:space="preserve">   </t>
    <phoneticPr fontId="5" type="noConversion"/>
  </si>
  <si>
    <t>Scenario 3 - C</t>
  </si>
  <si>
    <t>Order ID</t>
    <phoneticPr fontId="5" type="noConversion"/>
  </si>
  <si>
    <t>100.80</t>
    <phoneticPr fontId="5" type="noConversion"/>
  </si>
  <si>
    <t>100.90</t>
  </si>
  <si>
    <t>Ask</t>
    <phoneticPr fontId="5" type="noConversion"/>
  </si>
  <si>
    <t>Price Level</t>
    <phoneticPr fontId="5" type="noConversion"/>
  </si>
  <si>
    <t>NumOf
Order</t>
    <phoneticPr fontId="5" type="noConversion"/>
  </si>
  <si>
    <t>Aggregated
Quantity</t>
    <phoneticPr fontId="5" type="noConversion"/>
  </si>
  <si>
    <t>Order ID</t>
    <phoneticPr fontId="5" type="noConversion"/>
  </si>
  <si>
    <t>Order
Book
Position</t>
    <phoneticPr fontId="5" type="noConversion"/>
  </si>
  <si>
    <t>Order Type</t>
    <phoneticPr fontId="5" type="noConversion"/>
  </si>
  <si>
    <t>Empty Book</t>
    <phoneticPr fontId="5" type="noConversion"/>
  </si>
  <si>
    <t>100.80</t>
    <phoneticPr fontId="5" type="noConversion"/>
  </si>
  <si>
    <t>100.80</t>
  </si>
  <si>
    <t>100.90</t>
    <phoneticPr fontId="5" type="noConversion"/>
  </si>
  <si>
    <t xml:space="preserve">   </t>
    <phoneticPr fontId="5" type="noConversion"/>
  </si>
  <si>
    <t>Scenario 8 - C</t>
  </si>
  <si>
    <t>0.90</t>
    <phoneticPr fontId="5" type="noConversion"/>
  </si>
  <si>
    <t>1.00</t>
    <phoneticPr fontId="5" type="noConversion"/>
  </si>
  <si>
    <t>1.00</t>
  </si>
  <si>
    <t>1.10</t>
    <phoneticPr fontId="5" type="noConversion"/>
  </si>
  <si>
    <t>Scenario 10-C</t>
  </si>
  <si>
    <t>0.10</t>
    <phoneticPr fontId="5" type="noConversion"/>
  </si>
  <si>
    <t>0.90</t>
  </si>
  <si>
    <t>0.10</t>
  </si>
  <si>
    <t>1.10</t>
  </si>
  <si>
    <r>
      <t xml:space="preserve">For each case below, please check the box for each data item where your system records the </t>
    </r>
    <r>
      <rPr>
        <b/>
        <sz val="12"/>
        <color theme="1"/>
        <rFont val="Arial"/>
        <family val="2"/>
      </rPr>
      <t>Final Value</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phoneticPr fontId="5" type="noConversion"/>
  </si>
  <si>
    <t>Scenario 1</t>
    <phoneticPr fontId="5" type="noConversion"/>
  </si>
  <si>
    <t>OMD 
Field</t>
    <phoneticPr fontId="5" type="noConversion"/>
  </si>
  <si>
    <t>TradeID</t>
  </si>
  <si>
    <t>TradeTime</t>
  </si>
  <si>
    <t>Trade
State</t>
    <phoneticPr fontId="5" type="noConversion"/>
  </si>
  <si>
    <t>Side</t>
    <phoneticPr fontId="5" type="noConversion"/>
  </si>
  <si>
    <t>DealType</t>
    <phoneticPr fontId="5" type="noConversion"/>
  </si>
  <si>
    <t>TradeCondition</t>
  </si>
  <si>
    <t>DealInfo</t>
  </si>
  <si>
    <t>5.7005</t>
  </si>
  <si>
    <t>1</t>
  </si>
  <si>
    <t>Active</t>
  </si>
  <si>
    <t>Trade
State</t>
    <phoneticPr fontId="5" type="noConversion"/>
  </si>
  <si>
    <t>Side</t>
    <phoneticPr fontId="5" type="noConversion"/>
  </si>
  <si>
    <t>Trade
State</t>
    <phoneticPr fontId="5" type="noConversion"/>
  </si>
  <si>
    <t>Side</t>
    <phoneticPr fontId="5" type="noConversion"/>
  </si>
  <si>
    <t>DealType</t>
    <phoneticPr fontId="5" type="noConversion"/>
  </si>
  <si>
    <t>Active</t>
    <phoneticPr fontId="5" type="noConversion"/>
  </si>
  <si>
    <t>Deleted</t>
  </si>
  <si>
    <t>Rectified</t>
  </si>
  <si>
    <t>Deleted</t>
    <phoneticPr fontId="5" type="noConversion"/>
  </si>
  <si>
    <t>Active</t>
    <phoneticPr fontId="5" type="noConversion"/>
  </si>
  <si>
    <t>(Scenario 1-6)</t>
    <phoneticPr fontId="5" type="noConversion"/>
  </si>
  <si>
    <t>OMD 
Field</t>
    <phoneticPr fontId="5" type="noConversion"/>
  </si>
  <si>
    <t>TradeID</t>
    <phoneticPr fontId="5" type="noConversion"/>
  </si>
  <si>
    <t>10.00</t>
  </si>
  <si>
    <t>205.00</t>
  </si>
  <si>
    <t>1.00</t>
    <phoneticPr fontId="5" type="noConversion"/>
  </si>
  <si>
    <t>00005</t>
    <phoneticPr fontId="5" type="noConversion"/>
  </si>
  <si>
    <t>Channel
161</t>
    <phoneticPr fontId="5" type="noConversion"/>
  </si>
  <si>
    <t>1. Revision List</t>
    <phoneticPr fontId="5" type="noConversion"/>
  </si>
  <si>
    <t>Version</t>
    <phoneticPr fontId="5" type="noConversion"/>
  </si>
  <si>
    <t>Date of Issue</t>
    <phoneticPr fontId="5" type="noConversion"/>
  </si>
  <si>
    <t>Comments</t>
    <phoneticPr fontId="5" type="noConversion"/>
  </si>
  <si>
    <t>First version of OMD-D Readiness Test Answer Book</t>
  </si>
  <si>
    <t xml:space="preserve">1)          Updates on the following test cases: </t>
  </si>
  <si>
    <t>a.            Session 1A/Part A/Section 1/Test Case 9, 14, 15</t>
  </si>
  <si>
    <t>b.            Session 1A/ Part B/Test Case 5, 22, 29, 42, 43, 44, 62</t>
    <phoneticPr fontId="5" type="noConversion"/>
  </si>
  <si>
    <t>c.            Session 1A/ Part C/Test Case 30, 31</t>
  </si>
  <si>
    <t>d.            Session 1B/Test Case 11</t>
    <phoneticPr fontId="5" type="noConversion"/>
  </si>
  <si>
    <t>e.            Session 2/ Section 1/Test Case 13, 14</t>
  </si>
  <si>
    <t>f.             Session 2/ Section 3/Test Case 3</t>
  </si>
  <si>
    <t xml:space="preserve">g.            Session 2/ Section 4/Test Case 1 </t>
  </si>
  <si>
    <t>h.            Session 3/Test Case 4</t>
    <phoneticPr fontId="5" type="noConversion"/>
  </si>
  <si>
    <t>i.             Session 6/ Part A/Test Case 2</t>
  </si>
  <si>
    <t>j.             Session 6/ Part B/Test Case 2</t>
  </si>
  <si>
    <t>2)          Removed the following test cases:</t>
  </si>
  <si>
    <t>a.            Sesssion 1A/Part A/Section 1/Test Case 3, 11</t>
  </si>
  <si>
    <t>3)          Add Market Staus Table and Commodity Code Mapping Table in Appendix A and Appendix B</t>
  </si>
  <si>
    <t>a.            Session 1A/Part A/Section 1/Test Case 7, 13</t>
  </si>
  <si>
    <t>b.            Session 1A/Part A/Section 8/Test Case 1, 2</t>
    <phoneticPr fontId="5" type="noConversion"/>
  </si>
  <si>
    <t>c.            Session 1A/ Part C/Test Case 16, 17, 36</t>
  </si>
  <si>
    <t>e.            Session 2/Section 1/Test Case 8, 9</t>
  </si>
  <si>
    <t>f.             Session 2/Section 2</t>
  </si>
  <si>
    <t>g.            Session 2/Section 3/Test Case 2</t>
  </si>
  <si>
    <t>h.            Session 2/Section 6</t>
    <phoneticPr fontId="5" type="noConversion"/>
  </si>
  <si>
    <t>i.             Session 3 / Test Case 2</t>
  </si>
  <si>
    <t>2)          Add a remark in Appendix A</t>
  </si>
  <si>
    <t>1)          Removed the field “DecimalsInStrikePrice” and replaced by “Filler” in Series Definition Base (303) message.</t>
  </si>
  <si>
    <t xml:space="preserve">2)          Updates on the following test cases: </t>
  </si>
  <si>
    <t>a.            Session 1A/Part A/Section 8/Test Case 1, 2</t>
  </si>
  <si>
    <t>b.           Session 2/Section 6</t>
  </si>
  <si>
    <t>a.            Session 1A/Part A/Section 1/Test Case 13</t>
  </si>
  <si>
    <t>b.            Session 1A/Part A/Section 11</t>
    <phoneticPr fontId="5" type="noConversion"/>
  </si>
  <si>
    <t>c.            Session 2/ Section 1/Test Case 14</t>
  </si>
  <si>
    <t>d.            Session 4 (50% - Channel 121)</t>
    <phoneticPr fontId="5" type="noConversion"/>
  </si>
  <si>
    <t>2)          Updates on the test cases in Session 5 – Failover / Disaster Recovery</t>
  </si>
  <si>
    <t>a.            Session 1B/Test Case 59</t>
  </si>
  <si>
    <t>b.            Session 5/Part A/Test Case 1</t>
    <phoneticPr fontId="5" type="noConversion"/>
  </si>
  <si>
    <t>c.            Session 5/Part C/Test Case 1</t>
  </si>
  <si>
    <t>d.            Session 5/Part C/Test Case 9</t>
    <phoneticPr fontId="5" type="noConversion"/>
  </si>
  <si>
    <t>e.            Session 5/Part C/Test Case 11</t>
  </si>
  <si>
    <t>Updated OMD-D Readiness Test environment with new set of test data and added test cases for Volatility Control Mechanism (VCM)</t>
    <phoneticPr fontId="5" type="noConversion"/>
  </si>
  <si>
    <t>Revert Answer Book to excel format</t>
    <phoneticPr fontId="5" type="noConversion"/>
  </si>
  <si>
    <t>a.          Test Case 1-2 Scenario 6: Changed SeqNum to 2212</t>
    <phoneticPr fontId="5" type="noConversion"/>
  </si>
  <si>
    <t xml:space="preserve">b.          Test Case 2-1 Scenario 5: Added "HGN52.50F6" in Symbol field </t>
    <phoneticPr fontId="5" type="noConversion"/>
  </si>
  <si>
    <t xml:space="preserve">c.           Test Case 2-2 Scenario 1 - 3: Changed the time in UTC </t>
    <phoneticPr fontId="5" type="noConversion"/>
  </si>
  <si>
    <t>d.          Test Case 2-3 Scenario 3 - 4: Adjusted decmial in price field</t>
    <phoneticPr fontId="5" type="noConversion"/>
  </si>
  <si>
    <t>e.          Test Case 2-4 Scenario 3 - 4: Adjusted decmial in price field</t>
    <phoneticPr fontId="5" type="noConversion"/>
  </si>
  <si>
    <t>f.           Test Case 5A-1 Scenario 5: Updated InstrumentClassID &amp; InstrumentClassName</t>
    <phoneticPr fontId="5" type="noConversion"/>
  </si>
  <si>
    <t>g.           All 5B&amp;C and 5D Test Cases</t>
    <phoneticPr fontId="5" type="noConversion"/>
  </si>
  <si>
    <t>h.           Test Case 6-2b Scenario 1: Revised the orderbook image</t>
    <phoneticPr fontId="5" type="noConversion"/>
  </si>
  <si>
    <t>a.          Test Case 1-1 Scenario 7, 10: Corrected InstrumentClassID &amp; InstrumentClassName
                                     Scenario 13: Adjusted decimal for PriceQuotationFactor &amp; ContractSize</t>
    <phoneticPr fontId="5" type="noConversion"/>
  </si>
  <si>
    <t>b.          Test Case 1-2 Scenario 5 &amp; 14: Corrected PlannedStartDate (UTC) &amp; SeqNum</t>
    <phoneticPr fontId="5" type="noConversion"/>
  </si>
  <si>
    <t>c.          Test Case 1-13 Scenario 24C: Corrected Bid Price from 17000 to 17700</t>
    <phoneticPr fontId="5" type="noConversion"/>
  </si>
  <si>
    <t>d.          Test Case 1-15 Scenario 8 &amp; 25: Corrected TradeState and TradeID</t>
    <phoneticPr fontId="5" type="noConversion"/>
  </si>
  <si>
    <t>e.          Test Case 3-3 Scenario 3: Added a trade record</t>
  </si>
  <si>
    <t>a.          Test Case 1-1 Scenario 7: Change SettlementCurrencyID to Blank</t>
    <phoneticPr fontId="5" type="noConversion"/>
  </si>
  <si>
    <t>b.          Test Case 1-1 Scenario 14: Correct OrderBookID to  "4293920725: in 305 message</t>
    <phoneticPr fontId="5" type="noConversion"/>
  </si>
  <si>
    <t>c.          Remove Test-Case 2-5 "Implied Volatility"</t>
    <phoneticPr fontId="5" type="noConversion"/>
  </si>
  <si>
    <t>d.          Test Case 5D-1 Scenario 1, 4 &amp; 5: Change UnderlyingCode to Blank</t>
    <phoneticPr fontId="5" type="noConversion"/>
  </si>
  <si>
    <t>e.          Add Index Test Case</t>
    <phoneticPr fontId="5" type="noConversion"/>
  </si>
  <si>
    <t>2.0</t>
    <phoneticPr fontId="5" type="noConversion"/>
  </si>
  <si>
    <t>Updated OMD-D Readiness Test environment with new set of test data for HKATS/DCASS Phase 1 Upgrade and D-Lite</t>
    <phoneticPr fontId="5" type="noConversion"/>
  </si>
  <si>
    <t>a.          Test Case 1-1 Scenario 3, 6 and 9: ExpirationDate, EffectiveExpDate, DateTimeLastTrading</t>
    <phoneticPr fontId="5" type="noConversion"/>
  </si>
  <si>
    <t>b.          Test Case 1-2 Scenario 15-17: Update Sequence No.</t>
    <phoneticPr fontId="5" type="noConversion"/>
  </si>
  <si>
    <t>c.          Test Case 1-9 Scenario 2: EAS Type, InstrumentCode</t>
    <phoneticPr fontId="5" type="noConversion"/>
  </si>
  <si>
    <t>d.          Test Case 1-13 Scenario 7, 13: Deal Type, Trade Condition, Deal Info, Trade Time</t>
    <phoneticPr fontId="5" type="noConversion"/>
  </si>
  <si>
    <t>e.          Test Case 5B&amp;C-6a Scenario 2</t>
    <phoneticPr fontId="5" type="noConversion"/>
  </si>
  <si>
    <t>f.           Test Case 5B&amp;C-6b Scenario 1 and 2</t>
    <phoneticPr fontId="5" type="noConversion"/>
  </si>
  <si>
    <t>g.          Test Case 6-1a Scenario 2</t>
    <phoneticPr fontId="5" type="noConversion"/>
  </si>
  <si>
    <t>b.          Test Case 2-4 Scenario 4: DealCount and Turnover</t>
  </si>
  <si>
    <t>c.          Test Case 5B&amp;C-6a Scenario 2A &amp; 1B</t>
    <phoneticPr fontId="5" type="noConversion"/>
  </si>
  <si>
    <t>d.          Test Case 5B&amp;C-6b Scenario 1A &amp; 1B</t>
    <phoneticPr fontId="5" type="noConversion"/>
  </si>
  <si>
    <t>1) Updates on the following test cases:</t>
    <phoneticPr fontId="5" type="noConversion"/>
  </si>
  <si>
    <t>a. Test Case 1-18 &amp; 1-19: Update with new set of test data for OMD Index feed.</t>
    <phoneticPr fontId="5" type="noConversion"/>
  </si>
  <si>
    <t>a. Test Case 1-16: Update Scenario 3 &amp; 10</t>
    <phoneticPr fontId="5" type="noConversion"/>
  </si>
  <si>
    <t>b. Test Case 3-2: Update Scenario 1 - 3</t>
    <phoneticPr fontId="5" type="noConversion"/>
  </si>
  <si>
    <t>2. Purposes</t>
    <phoneticPr fontId="5" type="noConversion"/>
  </si>
  <si>
    <t>This Answer Sheet describes the flow of each test session within the Readiness Test for the HKEX Orion Market Data Platform (OMD) Derivatives Market Datafeed Products (OMD-D) and provides the actual data values disseminated by OMD and expected behaviours of clients’ feed handler in response to various conditions.</t>
    <phoneticPr fontId="5" type="noConversion"/>
  </si>
  <si>
    <t>3. Procedures, Scope of Test and Overview</t>
    <phoneticPr fontId="5" type="noConversion"/>
  </si>
  <si>
    <t>The Functional Test aims at ensuring that the program logics for interpreting the OMD-D messages.</t>
    <phoneticPr fontId="5" type="noConversion"/>
  </si>
  <si>
    <t>Procedures</t>
    <phoneticPr fontId="5" type="noConversion"/>
  </si>
  <si>
    <r>
      <t xml:space="preserve">Please refer to </t>
    </r>
    <r>
      <rPr>
        <u/>
        <sz val="12"/>
        <color rgb="FF0000FF"/>
        <rFont val="Arial"/>
        <family val="2"/>
      </rPr>
      <t>OMD-D Readiness Test Procedures</t>
    </r>
    <r>
      <rPr>
        <sz val="12"/>
        <color theme="1"/>
        <rFont val="Arial"/>
        <family val="2"/>
      </rPr>
      <t xml:space="preserve"> - Section 5 for the details guideline about the test procedures arrangement.</t>
    </r>
    <phoneticPr fontId="5" type="noConversion"/>
  </si>
  <si>
    <r>
      <t xml:space="preserve">Please refer to </t>
    </r>
    <r>
      <rPr>
        <u/>
        <sz val="12"/>
        <color rgb="FF0000FF"/>
        <rFont val="Arial"/>
        <family val="2"/>
      </rPr>
      <t>OMD-D On-boarding Tools User Guide - Section 3</t>
    </r>
    <r>
      <rPr>
        <sz val="12"/>
        <color theme="1"/>
        <rFont val="Arial"/>
        <family val="2"/>
      </rPr>
      <t xml:space="preserve"> for the details about starting the OMD-D On-boarding Tools and replaying the canned data.  </t>
    </r>
    <phoneticPr fontId="5" type="noConversion"/>
  </si>
  <si>
    <t xml:space="preserve">Upon the completion of the data replay, client can check the data values in their system against the data values provided in each cases of this spreadsheet. </t>
    <phoneticPr fontId="5" type="noConversion"/>
  </si>
  <si>
    <t>Should any discrepancy found, client should rectify the program logic and redo the test until all required data values are same as the expected values.</t>
    <phoneticPr fontId="5" type="noConversion"/>
  </si>
  <si>
    <r>
      <t xml:space="preserve">Please refer to </t>
    </r>
    <r>
      <rPr>
        <u/>
        <sz val="12"/>
        <color rgb="FF0000FF"/>
        <rFont val="Arial"/>
        <family val="2"/>
      </rPr>
      <t>OMD-D Readiness Test Procedures</t>
    </r>
    <r>
      <rPr>
        <sz val="12"/>
        <color theme="1"/>
        <rFont val="Arial"/>
        <family val="2"/>
      </rPr>
      <t xml:space="preserve"> - Appendix A for the OMD Readiness Test Result Declaration Form</t>
    </r>
    <phoneticPr fontId="5" type="noConversion"/>
  </si>
  <si>
    <t>Scope of Test</t>
    <phoneticPr fontId="5" type="noConversion"/>
  </si>
  <si>
    <r>
      <t xml:space="preserve">Please refer to </t>
    </r>
    <r>
      <rPr>
        <u/>
        <sz val="12"/>
        <color rgb="FF0000FF"/>
        <rFont val="Arial"/>
        <family val="2"/>
      </rPr>
      <t>OMD-D Readiness Test Procedures</t>
    </r>
    <r>
      <rPr>
        <sz val="12"/>
        <color theme="1"/>
        <rFont val="Arial"/>
        <family val="2"/>
      </rPr>
      <t xml:space="preserve"> Section 6-7 for the overview of scope of test and Test Conditions.</t>
    </r>
    <phoneticPr fontId="5" type="noConversion"/>
  </si>
  <si>
    <t>Overview</t>
    <phoneticPr fontId="5" type="noConversion"/>
  </si>
  <si>
    <t>Test Session</t>
    <phoneticPr fontId="5" type="noConversion"/>
  </si>
  <si>
    <t>Objectives</t>
    <phoneticPr fontId="5" type="noConversion"/>
  </si>
  <si>
    <t>Functional Tests</t>
  </si>
  <si>
    <t>1i)</t>
    <phoneticPr fontId="5" type="noConversion"/>
  </si>
  <si>
    <t xml:space="preserve">Handling of Control Messages </t>
  </si>
  <si>
    <t>1ii)</t>
    <phoneticPr fontId="5" type="noConversion"/>
  </si>
  <si>
    <t>Handling of Market Data Messages</t>
  </si>
  <si>
    <t>A.</t>
  </si>
  <si>
    <t>Message Decoding</t>
    <phoneticPr fontId="5" type="noConversion"/>
  </si>
  <si>
    <t>All data messages specified in the OMD Interface Specification will be transmitted to enable Clients to ensure their correct interpretation of each data field received from the OMD datafeed.</t>
    <phoneticPr fontId="5" type="noConversion"/>
  </si>
  <si>
    <t>B.</t>
    <phoneticPr fontId="5" type="noConversion"/>
  </si>
  <si>
    <t>Active Instrument State (“AIS”) Determination</t>
    <phoneticPr fontId="5" type="noConversion"/>
  </si>
  <si>
    <t>Market status messages with various combinations  will be disseminated to enable Clients to verify the logic in their application for determining the Active Series State of series</t>
    <phoneticPr fontId="5" type="noConversion"/>
  </si>
  <si>
    <t>C.</t>
    <phoneticPr fontId="5" type="noConversion"/>
  </si>
  <si>
    <t>Order Book Building</t>
    <phoneticPr fontId="5" type="noConversion"/>
  </si>
  <si>
    <t>Data messages resulting from various trading activities will be transmitted to enable Clients to verify the logic in their application for order book management</t>
    <phoneticPr fontId="5" type="noConversion"/>
  </si>
  <si>
    <t>Technical Tests</t>
    <phoneticPr fontId="5" type="noConversion"/>
  </si>
  <si>
    <t>Data Recovery (Refresh)</t>
    <phoneticPr fontId="5" type="noConversion"/>
  </si>
  <si>
    <t>Simulation of various data loss scenarios to enable Clients to verify the ability of their feed handler to recover lost data by Refresh .</t>
    <phoneticPr fontId="5" type="noConversion"/>
  </si>
  <si>
    <t>Data Recovery (Line Arbitration &amp; Retransmission)</t>
    <phoneticPr fontId="5" type="noConversion"/>
  </si>
  <si>
    <t>To enable clients to verify the logic in their systems for detecting missing data and upon the detection recover the lost data by means of Line Arbitration (optional) and Retransmission</t>
    <phoneticPr fontId="5" type="noConversion"/>
  </si>
  <si>
    <t>Performance/ Capacity</t>
    <phoneticPr fontId="5" type="noConversion"/>
  </si>
  <si>
    <t>To enable clients to ensure the ability of their systems to handle the high market data rate without adverse effect on performance</t>
    <phoneticPr fontId="5" type="noConversion"/>
  </si>
  <si>
    <t>Failover / Disaster Recovery / Exception Handling</t>
    <phoneticPr fontId="5" type="noConversion"/>
  </si>
  <si>
    <t>To enable clients to verify the built-in process in their feed handlers for various emergency scenarios, for example, OMD failover to the disaster recovery site</t>
    <phoneticPr fontId="5" type="noConversion"/>
  </si>
  <si>
    <t>Special Trading Day/Market Sessions</t>
    <phoneticPr fontId="5" type="noConversion"/>
  </si>
  <si>
    <t>4. Test Conditions</t>
    <phoneticPr fontId="5" type="noConversion"/>
  </si>
  <si>
    <t>This section lists out the conditions to be covered in both functional and technical aspects.</t>
    <phoneticPr fontId="5" type="noConversion"/>
  </si>
  <si>
    <t>A. Function Tests</t>
    <phoneticPr fontId="5" type="noConversion"/>
  </si>
  <si>
    <t>B. Technical Tests</t>
    <phoneticPr fontId="5" type="noConversion"/>
  </si>
  <si>
    <t>Test
Condition</t>
    <phoneticPr fontId="5" type="noConversion"/>
  </si>
  <si>
    <t>Details</t>
  </si>
  <si>
    <t>Interface Specification Reference</t>
    <phoneticPr fontId="5" type="noConversion"/>
  </si>
  <si>
    <t>Derivatives  Lite
("D-Lite") 
Client</t>
    <phoneticPr fontId="5" type="noConversion"/>
  </si>
  <si>
    <t>Derivatives  Standard
("DS") 
Client</t>
    <phoneticPr fontId="5" type="noConversion"/>
  </si>
  <si>
    <t>Derivatives Premium
("DP") 
Client</t>
    <phoneticPr fontId="5" type="noConversion"/>
  </si>
  <si>
    <t>Derivatives FullTick
("DF") 
Client</t>
    <phoneticPr fontId="5" type="noConversion"/>
  </si>
  <si>
    <t xml:space="preserve"> Functional Tests</t>
    <phoneticPr fontId="5" type="noConversion"/>
  </si>
  <si>
    <t xml:space="preserve">Handling of Control Messages </t>
    <phoneticPr fontId="5" type="noConversion"/>
  </si>
  <si>
    <r>
      <t>Heartbeat</t>
    </r>
    <r>
      <rPr>
        <sz val="11"/>
        <color theme="1"/>
        <rFont val="Arial"/>
        <family val="2"/>
      </rPr>
      <t xml:space="preserve"> messages in all multicast channels in Line A and/or Line B</t>
    </r>
  </si>
  <si>
    <t>Control Messages
(3.4.1)</t>
    <phoneticPr fontId="5" type="noConversion"/>
  </si>
  <si>
    <t>ü</t>
    <phoneticPr fontId="5" type="noConversion"/>
  </si>
  <si>
    <t xml:space="preserve">Expected result: </t>
  </si>
  <si>
    <t>Clients should be able to check system/line healthiness by Heartbeat messages</t>
    <phoneticPr fontId="5" type="noConversion"/>
  </si>
  <si>
    <r>
      <t>Sequence Reset</t>
    </r>
    <r>
      <rPr>
        <sz val="11"/>
        <color theme="1"/>
        <rFont val="Arial"/>
        <family val="2"/>
      </rPr>
      <t xml:space="preserve"> messages in all multicast channels at Start of Day</t>
    </r>
  </si>
  <si>
    <t>Control Messages
(3.4.2)</t>
    <phoneticPr fontId="5" type="noConversion"/>
  </si>
  <si>
    <t xml:space="preserve">Upon receipt of Sequence Reset messages, Clients should clear all cached data, subscribe to the refresh channels for current market state then process (cached) real-time messages.  </t>
  </si>
  <si>
    <t>Handling of Market Data Messages</t>
    <phoneticPr fontId="5" type="noConversion"/>
  </si>
  <si>
    <t>Part A: Message Decoding</t>
    <phoneticPr fontId="5" type="noConversion"/>
  </si>
  <si>
    <t>Commodity Definition messages of selected tradable commodities</t>
    <phoneticPr fontId="5" type="noConversion"/>
  </si>
  <si>
    <t>Reference Data
(3.7.1)</t>
    <phoneticPr fontId="5" type="noConversion"/>
  </si>
  <si>
    <t>Test case 1-1</t>
  </si>
  <si>
    <t>Class Definition messages corresponding to the Commodity Definition available</t>
    <phoneticPr fontId="5" type="noConversion"/>
  </si>
  <si>
    <t>Reference Data
(3.7.2)</t>
    <phoneticPr fontId="5" type="noConversion"/>
  </si>
  <si>
    <t>Series Definition Base messages corresponding to the Class Definition available</t>
    <phoneticPr fontId="5" type="noConversion"/>
  </si>
  <si>
    <t>Reference Data
(3.7.3)</t>
    <phoneticPr fontId="5" type="noConversion"/>
  </si>
  <si>
    <t>Series Definition Extended messages corresponding to the Class Definition available and in most cases paired with Series Definition Base available</t>
    <phoneticPr fontId="5" type="noConversion"/>
  </si>
  <si>
    <t>Reference Data
(3.7.4)</t>
    <phoneticPr fontId="5" type="noConversion"/>
  </si>
  <si>
    <t>Combination Definition messages corresponding to the Series Definition Base available</t>
    <phoneticPr fontId="5" type="noConversion"/>
  </si>
  <si>
    <t>Reference Data
(3.7.5)</t>
    <phoneticPr fontId="5" type="noConversion"/>
  </si>
  <si>
    <t>Market Status messages to define various Trading Session State( TSS) and Instrument Session State (ISS) of instruments</t>
    <phoneticPr fontId="5" type="noConversion"/>
  </si>
  <si>
    <t>Status Data
(3.8.1)</t>
    <phoneticPr fontId="5" type="noConversion"/>
  </si>
  <si>
    <t>Test case 1-2</t>
  </si>
  <si>
    <t>Series Status messages to change suspension/resumption status for instruments</t>
    <phoneticPr fontId="5" type="noConversion"/>
  </si>
  <si>
    <t>Status Data
(3.8.2)</t>
    <phoneticPr fontId="5" type="noConversion"/>
  </si>
  <si>
    <t>Test case 1-3</t>
  </si>
  <si>
    <t>Commodity Status messages to change suspension/resumption status for commodities</t>
    <phoneticPr fontId="5" type="noConversion"/>
  </si>
  <si>
    <t>Test case 1-4</t>
  </si>
  <si>
    <t xml:space="preserve">Trade/Trade Amendment messages covering new trades, trade cancellation and trade rectification will be sent during various trading sessions in a normal trading day   </t>
    <phoneticPr fontId="5" type="noConversion"/>
  </si>
  <si>
    <t>Trade &amp; Price Data
(3.10.1, 3.10.2)</t>
    <phoneticPr fontId="5" type="noConversion"/>
  </si>
  <si>
    <t>Test case 1-16</t>
    <phoneticPr fontId="5" type="noConversion"/>
  </si>
  <si>
    <t>2.10</t>
    <phoneticPr fontId="5" type="noConversion"/>
  </si>
  <si>
    <t>Trade Statistics messages covering T session and T+1 session will be transmitted</t>
    <phoneticPr fontId="5" type="noConversion"/>
  </si>
  <si>
    <t>Trade &amp; Price Data
(3.10.3)</t>
    <phoneticPr fontId="5" type="noConversion"/>
  </si>
  <si>
    <t>Test case 1-6</t>
  </si>
  <si>
    <t>Series Statistics messages covering T session and T+1 session will be sent</t>
    <phoneticPr fontId="5" type="noConversion"/>
  </si>
  <si>
    <t>Trade &amp; Price Data
(3.10.4)</t>
    <phoneticPr fontId="5" type="noConversion"/>
  </si>
  <si>
    <t>Test case 1-7</t>
  </si>
  <si>
    <t>Calculated Opening Price messages with null price and non-zero price will be sent</t>
    <phoneticPr fontId="5" type="noConversion"/>
  </si>
  <si>
    <t>Trade &amp; Price Data
(3.10.5)</t>
    <phoneticPr fontId="5" type="noConversion"/>
  </si>
  <si>
    <t>Test case 1-8</t>
  </si>
  <si>
    <t>Market Alert will be sent</t>
    <phoneticPr fontId="5" type="noConversion"/>
  </si>
  <si>
    <t>News
(3.11.1)</t>
    <phoneticPr fontId="5" type="noConversion"/>
  </si>
  <si>
    <t>Test case 1-10</t>
  </si>
  <si>
    <t>Clearing Information including Open Interest and Implied Volatility will be sent intraday</t>
    <phoneticPr fontId="5" type="noConversion"/>
  </si>
  <si>
    <t>Clearing Information
(3.12.1, 3.12.2)</t>
    <phoneticPr fontId="5" type="noConversion"/>
  </si>
  <si>
    <t>Test case 1-11</t>
  </si>
  <si>
    <t>Test case 1-12</t>
  </si>
  <si>
    <t>Part B: Order Book Building</t>
    <phoneticPr fontId="5" type="noConversion"/>
  </si>
  <si>
    <t>A series of Order Book messages (Add Order &amp; Delete Order &amp; Trade) covering various book operations during various trading sessions in a normal trading day</t>
    <phoneticPr fontId="5" type="noConversion"/>
  </si>
  <si>
    <t>Order Book Data
(3.9.1, 3,9.3, 3.10.1)</t>
    <phoneticPr fontId="5" type="noConversion"/>
  </si>
  <si>
    <t>Test case 1-15</t>
    <phoneticPr fontId="5" type="noConversion"/>
  </si>
  <si>
    <t>Test case 1-13</t>
  </si>
  <si>
    <t>Test case 1-14</t>
  </si>
  <si>
    <t xml:space="preserve">Aggregate Order Book Update messages covering various aggregate book management operations </t>
    <phoneticPr fontId="5" type="noConversion"/>
  </si>
  <si>
    <t>Order Book Data
(3.9.4)</t>
    <phoneticPr fontId="5" type="noConversion"/>
  </si>
  <si>
    <t>2.18</t>
    <phoneticPr fontId="5" type="noConversion"/>
  </si>
  <si>
    <t>Orderbook Clear messages will be sent intraday</t>
    <phoneticPr fontId="5" type="noConversion"/>
  </si>
  <si>
    <t>Order Book Data
(3.9.5)</t>
    <phoneticPr fontId="5" type="noConversion"/>
  </si>
  <si>
    <t>Quote Request messages will be sent intraday</t>
    <phoneticPr fontId="5" type="noConversion"/>
  </si>
  <si>
    <t>Order Book Data
(3.9.6)</t>
    <phoneticPr fontId="5" type="noConversion"/>
  </si>
  <si>
    <t>Test case 1-5</t>
  </si>
  <si>
    <t>Expected Result for Test Conditions 2.1 – 2.19:</t>
    <phoneticPr fontId="5" type="noConversion"/>
  </si>
  <si>
    <t xml:space="preserve">• Data field values decoded by Clients match the expected values provided in the Answer Book
• Information of same series is updated correctly from various records including Series Definition Base, Series Definition Extended &amp; Combination Definition (for combo series only)
• Order Books (5BBO / 10BBO / 10BBO + remaining) maintained by Clients match the expected results provided in the Answer Book
• Trade Records maintained by Clients match the expected results provided in the Answer Book
• Active Instrument States derived by Clients match the expected results provided in the Answer Book
• Trade Statistics for T and T+1 sessions are updated correctly by Clients and match the expected results provided in the Answer Book
</t>
    <phoneticPr fontId="5" type="noConversion"/>
  </si>
  <si>
    <t>Technical Tests</t>
    <phoneticPr fontId="5" type="noConversion"/>
  </si>
  <si>
    <t xml:space="preserve">Data Recovery </t>
    <phoneticPr fontId="5" type="noConversion"/>
  </si>
  <si>
    <t>A gap will be introduced in a single line, either Line A or Line B. Client detects missing packets in one line and to process the packet from the other line, in other words, Client arbitrates and merges the duplicated contents received in Line A and Line B for subsequent processing</t>
    <phoneticPr fontId="5" type="noConversion"/>
  </si>
  <si>
    <t>Gap Detection
(4.1)
Line Arbitration
(4.2)</t>
    <phoneticPr fontId="5" type="noConversion"/>
  </si>
  <si>
    <t>Test case 2-1</t>
  </si>
  <si>
    <t>Test case 2-2</t>
  </si>
  <si>
    <t>Test case 2-3</t>
  </si>
  <si>
    <t>Test case 2-4</t>
  </si>
  <si>
    <t>Clients are able to detect the gap in Line A and/or Line B.  Clients are able to merge the duplicated messages from Line A and Line B for different sets of dual multicast channels for subsequent message decoding and processing and able to detect gaps in the multicast packets received.  From there the Clients can arbitrate the two lines to fill in any gaps detected in any one of the two lines.</t>
    <phoneticPr fontId="5" type="noConversion"/>
  </si>
  <si>
    <t>A large gap will be introduced to both Line A and Line B expecting the Client to request the latest market state images from the refresh service.  Client correctly processes the Refresh Complete message and applies it to their current cache of market data.</t>
    <phoneticPr fontId="5" type="noConversion"/>
  </si>
  <si>
    <t>Refresh
(3.6.1, 4.4)</t>
    <phoneticPr fontId="5" type="noConversion"/>
  </si>
  <si>
    <t>Clients are able to merge the duplicated messages from Line A and Line B for different sets of dual multicast channels for subsequent message decoding and processing and able to detect gaps in the multicast packets received.  From there the Clients can arbitrate the two lines to fill in any gaps detected in any one of the two lines.</t>
    <phoneticPr fontId="5" type="noConversion"/>
  </si>
  <si>
    <t>Heartbeat messages in retransmission service</t>
    <phoneticPr fontId="5" type="noConversion"/>
  </si>
  <si>
    <t>Test case 3-1</t>
  </si>
  <si>
    <t>Test case 3-2</t>
  </si>
  <si>
    <t xml:space="preserve">Client sends Logon message with valid username expecting OMD to respond with a Logon Response message with SessionStatus set to 0 (Session Active).  </t>
    <phoneticPr fontId="5" type="noConversion"/>
  </si>
  <si>
    <t>Retransmission
(3.5.1, 3.5.2,  3.5.3, 4.3)</t>
    <phoneticPr fontId="5" type="noConversion"/>
  </si>
  <si>
    <t xml:space="preserve">Client processes Logon Response message.  </t>
    <phoneticPr fontId="5" type="noConversion"/>
  </si>
  <si>
    <t xml:space="preserve">Test the reception of positive Retransmission Response:
Client sends Retransmission Request message with valid channel ID and valid BeginSeqNum / EndSeqNum fields expecting OMD accepts its request with Retransmission Response set to 0 (Request accepted) RetransStatus if the messages requested will not exceed any retransmission system limits as stated in the OMD Interface Specifications
</t>
    <phoneticPr fontId="5" type="noConversion"/>
  </si>
  <si>
    <t xml:space="preserve">Client processes Retransmission Response message. </t>
    <phoneticPr fontId="5" type="noConversion"/>
  </si>
  <si>
    <t>Retransmission
(3.5.4, 4.3)</t>
    <phoneticPr fontId="5" type="noConversion"/>
  </si>
  <si>
    <t>Client processes the requested lost messages in unicast transmission following receipt of a positive Retransmission Response message and can fill in the gap detected in real-time multicast channels for the subsequent processing</t>
    <phoneticPr fontId="5" type="noConversion"/>
  </si>
  <si>
    <t xml:space="preserve">Expected result for Test Conditions 4.1 - 4.3: </t>
    <phoneticPr fontId="5" type="noConversion"/>
  </si>
  <si>
    <t xml:space="preserve">Clients are able to detect missing packets and are able to recover the missing messages from the retransmission server for continuation of real-time market data processing. The final image of specific series/indexes should match perfectly the expected results provided in the Answer Book </t>
    <phoneticPr fontId="5" type="noConversion"/>
  </si>
  <si>
    <t>Performance / Capacity</t>
    <phoneticPr fontId="5" type="noConversion"/>
  </si>
  <si>
    <t>Market Data will be disseminated at increasing rates on all OMD datafeed products.  Clients are expected to receive market data volume at a rate that will drive to the peak bandwidth requirements for each datafeed product.</t>
    <phoneticPr fontId="5" type="noConversion"/>
  </si>
  <si>
    <t>N/A</t>
    <phoneticPr fontId="5" type="noConversion"/>
  </si>
  <si>
    <t>Test case 4-1</t>
  </si>
  <si>
    <t>Performance Testing</t>
    <phoneticPr fontId="5" type="noConversion"/>
  </si>
  <si>
    <t>Test case 4-2</t>
  </si>
  <si>
    <t>1.       50% of maximum</t>
  </si>
  <si>
    <t>2.       100% of maximum</t>
    <phoneticPr fontId="5" type="noConversion"/>
  </si>
  <si>
    <t>Clients must handle all rates without dropping data.  The Answer Book will provide the Sequence Number of the last message.  Clients should check their last Sequence Number that they receive against the provided number and make sure that there is no gap in the Sequence Number of messages received.</t>
    <phoneticPr fontId="5" type="noConversion"/>
  </si>
  <si>
    <t>Expected Result:</t>
    <phoneticPr fontId="5" type="noConversion"/>
  </si>
  <si>
    <t>Clients are able to handle full capacity for all of their subscribed OMD datafeed products in the same set of SDNet/2 or HSN circuits without losing multicast data, which is a symptom of an overloaded link in a chain.  The last Sequence Number received in each channel should be identical to the Sequence Number provided in this Answer Book.  Also the full trade and/or full trade tickers of specific securities/indexes should match perfectly the expected results provided in the Answer Book.</t>
    <phoneticPr fontId="5" type="noConversion"/>
  </si>
  <si>
    <t>Failover / Disaster Recovery</t>
    <phoneticPr fontId="5" type="noConversion"/>
  </si>
  <si>
    <t>Failover of real-time Publisher  process</t>
    <phoneticPr fontId="5" type="noConversion"/>
  </si>
  <si>
    <t>Error Recovery
(2.2.4.1)</t>
    <phoneticPr fontId="5" type="noConversion"/>
  </si>
  <si>
    <t xml:space="preserve">Expected result: </t>
    <phoneticPr fontId="5" type="noConversion"/>
  </si>
  <si>
    <t>Clients are able to handle Publisher failover without experiencing any interruption and can continue to receive real-time market data after the failover.  
The final image of specific series/indexes, in particular for DS Clients the aggregate order book and trade of specific series  should match perfectly the expected results provided in the Answer Book.</t>
    <phoneticPr fontId="5" type="noConversion"/>
  </si>
  <si>
    <t>Failover of Refresh Service process</t>
    <phoneticPr fontId="5" type="noConversion"/>
  </si>
  <si>
    <t>Clients will receive a Sequence Reset (100) message in each of the refresh channels after Refresh Service process (RFS) failover if they’re subscribing to the refresh channels.  Clients are expected to handle RFS failover properly without affecting the reception of real-time market data and can capture a full latest market image from RFS for their processing.</t>
    <phoneticPr fontId="5" type="noConversion"/>
  </si>
  <si>
    <t>The final image of specific series/indexes should match perfectly the expected results provided in the Answer Book</t>
    <phoneticPr fontId="5" type="noConversion"/>
  </si>
  <si>
    <t>Sending second sets of Sequence Reset messages in real-time multicast channels before market open</t>
    <phoneticPr fontId="5" type="noConversion"/>
  </si>
  <si>
    <t>Control Message
(3.4.2)</t>
    <phoneticPr fontId="5" type="noConversion"/>
  </si>
  <si>
    <t>Expected Result: 
Clients will receive a Sequence Reset (100) message in each of the channels they subscribed before market open.  Clients should be able to replace the previously received series  information by the correct one received after the reception of this Sequence Reset (100).  The final image of specific series/indexes should match perfectly the expected results provided in the Answer Book</t>
    <phoneticPr fontId="5" type="noConversion"/>
  </si>
  <si>
    <t>The final image of specific securities/indexes should match perfectly the expected results provided in the Answer Book.</t>
    <phoneticPr fontId="5" type="noConversion"/>
  </si>
  <si>
    <t>Primary Retransmission server will be stopped and only the secondary server remains operational. Clients are required to connect to the secondary and make retransmission requests.[*]</t>
    <phoneticPr fontId="5" type="noConversion"/>
  </si>
  <si>
    <t>Retransmission
(3.5.3, 4.3)</t>
    <phoneticPr fontId="5" type="noConversion"/>
  </si>
  <si>
    <t>Clients are able to detect failure of Retransmission Server (RTS) A and auto-switch to reconnect to RTS B for the recovery of missing packets.  The final image of specific securities/indexes should match perfectly the expected results provided in the Answer Book.</t>
    <phoneticPr fontId="5" type="noConversion"/>
  </si>
  <si>
    <t xml:space="preserve">OMD simulates DR site failover </t>
    <phoneticPr fontId="5" type="noConversion"/>
  </si>
  <si>
    <t>Error Recovery
(2.2.4.2)</t>
    <phoneticPr fontId="5" type="noConversion"/>
  </si>
  <si>
    <t>Clients are able to handle DR site failover gracefully including the handling of Disaster Recovery Signal (105) message, recovery from refresh service and merging of refresh image into real-time market data.  The final image of specific securities/indexes, should match perfectly the expected results provided in the Answer Book.</t>
    <phoneticPr fontId="5" type="noConversion"/>
  </si>
  <si>
    <t xml:space="preserve">Test case 5D-2: </t>
  </si>
  <si>
    <t xml:space="preserve">Test case 5D-5a: </t>
    <phoneticPr fontId="5" type="noConversion"/>
  </si>
  <si>
    <t xml:space="preserve">Test case 5D-5b: </t>
    <phoneticPr fontId="5" type="noConversion"/>
  </si>
  <si>
    <t>Special Trading Day / Market Sessions</t>
    <phoneticPr fontId="5" type="noConversion"/>
  </si>
  <si>
    <t>Half Trading Day</t>
    <phoneticPr fontId="5" type="noConversion"/>
  </si>
  <si>
    <t>Test case 6-1a</t>
  </si>
  <si>
    <t xml:space="preserve">Clients are able to handle the half trading day market status update signal at the end of this testing period.
The market status update received in the test session should match perfectly the expected results provided in the Answer Book.
</t>
    <phoneticPr fontId="5" type="noConversion"/>
  </si>
  <si>
    <t>Test case 6-1b</t>
  </si>
  <si>
    <t>1. Trade message and</t>
    <phoneticPr fontId="5" type="noConversion"/>
  </si>
  <si>
    <t>Test case 1-15</t>
  </si>
  <si>
    <t>Test case 1-16</t>
  </si>
  <si>
    <t>Clients are required to verify the respective order book recorded in your system matches against the results in this answer book.</t>
  </si>
  <si>
    <t xml:space="preserve">For each test case below, please check the box for each data item where your system records the same value as the expected value. </t>
    <phoneticPr fontId="5" type="noConversion"/>
  </si>
  <si>
    <t xml:space="preserve">During this session, OMD simulates missing packet scenarios to force the client application to recover lost data </t>
  </si>
  <si>
    <t xml:space="preserve">(i) by line arbitration only; (ii) by retransmission only; and (iii) by either line arbitration or by retransmission.  </t>
  </si>
  <si>
    <t>Clients are required to verify the respective data values in your system and make sure that all are correct.</t>
  </si>
  <si>
    <t xml:space="preserve">For each test case below, please check the box for each data item where your system records the same value as the expected value.  Bold item(s) is/are key data field(s) of the message. </t>
  </si>
  <si>
    <t xml:space="preserve">During this session, OMD disseminates high volume data at increasing rate up to the OMD installed limit. </t>
  </si>
  <si>
    <t>Clients are required to verify if their application can handle the volume without data loss.</t>
  </si>
  <si>
    <t xml:space="preserve">During this session, OMD simulates various exceptional scenarios according to the pre-set timetable.   </t>
  </si>
  <si>
    <t>Clients are required to go through each scenario in its scheduled time and verify if their application can handle it and resume service after the incident timely.</t>
  </si>
  <si>
    <t xml:space="preserve">Please check the box for each scenario where your system can handle and be resumed on time.  </t>
  </si>
  <si>
    <t>•  There is no visible impact of the second round of Sequence Reset messages on our application</t>
  </si>
  <si>
    <t>•  There is no visible impact of the real-time data publisher failover on our application</t>
  </si>
  <si>
    <t>•  Our application can handle this scenario and receive latest market states from the Refresh service after its failover</t>
  </si>
  <si>
    <t>•  Our application can handle this scenario and recover missing data from the Retransmission service after its failover</t>
  </si>
  <si>
    <t>Updated OMD-D Readiness Test environment with new set of test data for Phase 2 Change to OMD-D for HKATS / DCASS Upgrade</t>
    <phoneticPr fontId="5" type="noConversion"/>
  </si>
  <si>
    <t>3.0</t>
    <phoneticPr fontId="5" type="noConversion"/>
  </si>
  <si>
    <r>
      <t xml:space="preserve">For each case below, please check the box for each data item where your system records the </t>
    </r>
    <r>
      <rPr>
        <b/>
        <sz val="12"/>
        <color theme="1"/>
        <rFont val="Arial Narrow"/>
        <family val="2"/>
      </rPr>
      <t>Final Value</t>
    </r>
    <r>
      <rPr>
        <sz val="12"/>
        <color theme="1"/>
        <rFont val="Arial Narrow"/>
        <family val="2"/>
      </rPr>
      <t xml:space="preserve"> is same as the expected value. </t>
    </r>
    <r>
      <rPr>
        <b/>
        <sz val="12"/>
        <color theme="1"/>
        <rFont val="Arial Narrow"/>
        <family val="2"/>
      </rPr>
      <t>Bold</t>
    </r>
    <r>
      <rPr>
        <sz val="12"/>
        <color theme="1"/>
        <rFont val="Arial Narrow"/>
        <family val="2"/>
      </rPr>
      <t xml:space="preserve"> item(s) is/are key field(s) of the message.</t>
    </r>
    <phoneticPr fontId="5" type="noConversion"/>
  </si>
  <si>
    <t>Scenario 3</t>
    <phoneticPr fontId="5" type="noConversion"/>
  </si>
  <si>
    <t>Scenario 6</t>
    <phoneticPr fontId="5" type="noConversion"/>
  </si>
  <si>
    <t>OMD Field</t>
    <phoneticPr fontId="5" type="noConversion"/>
  </si>
  <si>
    <t>IndexCode</t>
  </si>
  <si>
    <t xml:space="preserve">0001400    </t>
  </si>
  <si>
    <t xml:space="preserve">CES100     </t>
  </si>
  <si>
    <t xml:space="preserve">CSI300     </t>
  </si>
  <si>
    <t xml:space="preserve">SPHKG      </t>
  </si>
  <si>
    <t>IndexSource</t>
  </si>
  <si>
    <t>H</t>
  </si>
  <si>
    <t>S</t>
    <phoneticPr fontId="5" type="noConversion"/>
  </si>
  <si>
    <t>CurrencyCode</t>
  </si>
  <si>
    <t>Scenario 3</t>
    <phoneticPr fontId="5" type="noConversion"/>
  </si>
  <si>
    <t xml:space="preserve">IndexStatus </t>
  </si>
  <si>
    <t xml:space="preserve"> </t>
  </si>
  <si>
    <t>IndexTime</t>
  </si>
  <si>
    <t xml:space="preserve">IndexValue </t>
  </si>
  <si>
    <t>12173.9000 *</t>
    <phoneticPr fontId="5" type="noConversion"/>
  </si>
  <si>
    <t>243.8800 *</t>
    <phoneticPr fontId="5" type="noConversion"/>
  </si>
  <si>
    <t xml:space="preserve">NetChgPrevDay </t>
  </si>
  <si>
    <t xml:space="preserve">HighValue </t>
  </si>
  <si>
    <t xml:space="preserve">LowValue </t>
  </si>
  <si>
    <t xml:space="preserve">EASValue </t>
  </si>
  <si>
    <t>N/A</t>
  </si>
  <si>
    <t xml:space="preserve">IndexTurnover </t>
  </si>
  <si>
    <t xml:space="preserve">OpeningValue </t>
  </si>
  <si>
    <t>12143.4100 *</t>
    <phoneticPr fontId="5" type="noConversion"/>
  </si>
  <si>
    <t xml:space="preserve">ClosingValue </t>
  </si>
  <si>
    <t>12197.7000</t>
  </si>
  <si>
    <t xml:space="preserve">PreviousSesClose </t>
  </si>
  <si>
    <t xml:space="preserve">IndexVolume </t>
  </si>
  <si>
    <t xml:space="preserve">NetChgPrevDayPct </t>
  </si>
  <si>
    <t>0.5700</t>
    <phoneticPr fontId="5" type="noConversion"/>
  </si>
  <si>
    <t>-0.6400</t>
  </si>
  <si>
    <t>-0.6200</t>
  </si>
  <si>
    <t xml:space="preserve">Exception </t>
  </si>
  <si>
    <t>* Please refer to the last value received in the test session.  The Readiness Test Session 1 ends at 18:00</t>
    <phoneticPr fontId="5" type="noConversion"/>
  </si>
  <si>
    <t>Section A. For Non-SOM Subscriber Only (Scenario1 - 2)</t>
    <phoneticPr fontId="5" type="noConversion"/>
  </si>
  <si>
    <t>T Session</t>
    <phoneticPr fontId="5" type="noConversion"/>
  </si>
  <si>
    <t>OMD Field Name</t>
    <phoneticPr fontId="5" type="noConversion"/>
  </si>
  <si>
    <t>Expected Value</t>
    <phoneticPr fontId="5" type="noConversion"/>
  </si>
  <si>
    <t>Section B. For SOM Subscriber Only (Scenario 3 - 4)</t>
    <phoneticPr fontId="5" type="noConversion"/>
  </si>
  <si>
    <t>T Session</t>
    <phoneticPr fontId="5" type="noConversion"/>
  </si>
  <si>
    <r>
      <t xml:space="preserve">For each case below, please check the box for each data item where your system records the </t>
    </r>
    <r>
      <rPr>
        <b/>
        <sz val="12"/>
        <color theme="1"/>
        <rFont val="Arial"/>
        <family val="2"/>
      </rPr>
      <t>Final Value</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phoneticPr fontId="5" type="noConversion"/>
  </si>
  <si>
    <t>* All price values below are specified in actual values after taking into account of implied decimals.</t>
    <phoneticPr fontId="5" type="noConversion"/>
  </si>
  <si>
    <t>Section A. For Non-SOM Subscriber Only (Scenario1 - 2)</t>
    <phoneticPr fontId="5" type="noConversion"/>
  </si>
  <si>
    <t>Expected Value</t>
    <phoneticPr fontId="5" type="noConversion"/>
  </si>
  <si>
    <t>Section B. For SOM Subscriber Only (Scenario 3 - 4)</t>
    <phoneticPr fontId="5" type="noConversion"/>
  </si>
  <si>
    <t>Scenario 3</t>
    <phoneticPr fontId="5" type="noConversion"/>
  </si>
  <si>
    <t>OMD Field Name</t>
    <phoneticPr fontId="5" type="noConversion"/>
  </si>
  <si>
    <r>
      <t xml:space="preserve">For each test case below, please check the box for each order book entry where the </t>
    </r>
    <r>
      <rPr>
        <b/>
        <sz val="12"/>
        <color theme="1"/>
        <rFont val="Arial"/>
        <family val="2"/>
      </rPr>
      <t>Final Value</t>
    </r>
    <r>
      <rPr>
        <sz val="12"/>
        <color theme="1"/>
        <rFont val="Arial"/>
        <family val="2"/>
      </rPr>
      <t xml:space="preserve"> your system records the same details as the expected details.</t>
    </r>
    <phoneticPr fontId="5" type="noConversion"/>
  </si>
  <si>
    <t>* All price values below are specified in actual values after taking into account of implied decimals.</t>
    <phoneticPr fontId="5" type="noConversion"/>
  </si>
  <si>
    <t>Section A. Aggregate Order Book “5BBO”  - D-Lite Subscribers only (Scenario 1 - 3)</t>
    <phoneticPr fontId="5" type="noConversion"/>
  </si>
  <si>
    <t>Section B. Aggregate Order Book “10BBO” - DS Subscribers only (Scenario 1-3)</t>
    <phoneticPr fontId="5" type="noConversion"/>
  </si>
  <si>
    <t>Section C. Aggregate Order Book “10 + 1 BBO” - DP Subscribers only (Scenario 1-3)</t>
    <phoneticPr fontId="5" type="noConversion"/>
  </si>
  <si>
    <t>Section D: Full Order Book - DF Subscribers only (Scenario 1-3)</t>
    <phoneticPr fontId="5" type="noConversion"/>
  </si>
  <si>
    <t>Scenario 1 - A</t>
    <phoneticPr fontId="5" type="noConversion"/>
  </si>
  <si>
    <t>Scenario 1 - B</t>
    <phoneticPr fontId="5" type="noConversion"/>
  </si>
  <si>
    <t>Scenario 1 - C</t>
    <phoneticPr fontId="5" type="noConversion"/>
  </si>
  <si>
    <t>Scenario 1 - D</t>
    <phoneticPr fontId="5" type="noConversion"/>
  </si>
  <si>
    <t>Ask</t>
    <phoneticPr fontId="5" type="noConversion"/>
  </si>
  <si>
    <t>Aggregated
Quantity</t>
    <phoneticPr fontId="5" type="noConversion"/>
  </si>
  <si>
    <t>Order ID</t>
    <phoneticPr fontId="5" type="noConversion"/>
  </si>
  <si>
    <t>Order
Book
Position</t>
    <phoneticPr fontId="5" type="noConversion"/>
  </si>
  <si>
    <t>Order Type</t>
    <phoneticPr fontId="5" type="noConversion"/>
  </si>
  <si>
    <t>Scenario 2 - A</t>
    <phoneticPr fontId="5" type="noConversion"/>
  </si>
  <si>
    <t>Scenario 2 - B</t>
    <phoneticPr fontId="5" type="noConversion"/>
  </si>
  <si>
    <t>Scenario 2 - C</t>
    <phoneticPr fontId="5" type="noConversion"/>
  </si>
  <si>
    <t>Scenario 2 - D</t>
    <phoneticPr fontId="5" type="noConversion"/>
  </si>
  <si>
    <t>Order
Book
Position</t>
    <phoneticPr fontId="5" type="noConversion"/>
  </si>
  <si>
    <t>Order Type</t>
    <phoneticPr fontId="5" type="noConversion"/>
  </si>
  <si>
    <t>Scenario 3 - A</t>
    <phoneticPr fontId="5" type="noConversion"/>
  </si>
  <si>
    <t>Scenario 3 - B</t>
    <phoneticPr fontId="5" type="noConversion"/>
  </si>
  <si>
    <t>Scenario 3 - C</t>
    <phoneticPr fontId="5" type="noConversion"/>
  </si>
  <si>
    <t>Scenario 3 - D</t>
    <phoneticPr fontId="5" type="noConversion"/>
  </si>
  <si>
    <t>Result 
(Type "Y" in yellow highlighted cell
if all message fields matched)</t>
  </si>
  <si>
    <t>Result 
(Type "Y" in yellow highlighted cell
if all message fields matched)</t>
    <phoneticPr fontId="5" type="noConversion"/>
  </si>
  <si>
    <t>Result 
(Type "Y" in yellow highlighted cell
if all message fields matched)</t>
    <phoneticPr fontId="5" type="noConversion"/>
  </si>
  <si>
    <t>1970-01-01 08:00:00</t>
    <phoneticPr fontId="5" type="noConversion"/>
  </si>
  <si>
    <t>Scenario 11</t>
    <phoneticPr fontId="5" type="noConversion"/>
  </si>
  <si>
    <t>Scenario 12</t>
    <phoneticPr fontId="5" type="noConversion"/>
  </si>
  <si>
    <t>Scenario 16</t>
    <phoneticPr fontId="5" type="noConversion"/>
  </si>
  <si>
    <t>Scenario 15</t>
    <phoneticPr fontId="5" type="noConversion"/>
  </si>
  <si>
    <t>Expected Value</t>
    <phoneticPr fontId="5" type="noConversion"/>
  </si>
  <si>
    <t>Expected Value</t>
    <phoneticPr fontId="5" type="noConversion"/>
  </si>
  <si>
    <t>Result 
(Type "Y" in yellow highlighted cell 
if all message fields matched)</t>
  </si>
  <si>
    <t>OMD Field</t>
    <phoneticPr fontId="5" type="noConversion"/>
  </si>
  <si>
    <t>Result 
(Type "Y" in yellow highlighted cell
if all message fields matched)</t>
    <phoneticPr fontId="5" type="noConversion"/>
  </si>
  <si>
    <t>Expected Value</t>
    <phoneticPr fontId="5" type="noConversion"/>
  </si>
  <si>
    <t>Result 
(Type "Y" in yellow highlighted cell
if all message fields matched)</t>
    <phoneticPr fontId="5" type="noConversion"/>
  </si>
  <si>
    <t>Result 
(Type "Y" in yellow highlighted cell 
if all message fields matched)</t>
    <phoneticPr fontId="5" type="noConversion"/>
  </si>
  <si>
    <t>Result 
(Type "Y" in yellow highlighted cell
if all message fields matched)</t>
    <phoneticPr fontId="5" type="noConversion"/>
  </si>
  <si>
    <t>:</t>
  </si>
  <si>
    <t>Session 6 - Test case 1a: Interpretation of Order Book - For Non SOM Subscriber Only (Half Trading Day)</t>
    <phoneticPr fontId="5" type="noConversion"/>
  </si>
  <si>
    <t>Session 6 - Test case 1b: Interpretation of Order Book - For SOM Subscriber Only (Half Trading Day)</t>
    <phoneticPr fontId="5" type="noConversion"/>
  </si>
  <si>
    <t>Section A. Aggregate Order Book “5BBO”  - D-Lite Subscribers only (Scenario 1-2)</t>
    <phoneticPr fontId="5" type="noConversion"/>
  </si>
  <si>
    <t>Section B. Aggregate Order Book “10BBO” - DS Subscribers only (Scenario 1-2)</t>
    <phoneticPr fontId="5" type="noConversion"/>
  </si>
  <si>
    <t>Section C. Aggregate Order Book “10 + 1 BBO” - DP Subscribers only (Scenario 1-2)</t>
    <phoneticPr fontId="5" type="noConversion"/>
  </si>
  <si>
    <t>Section D: Full Order Book - DF Subscribers only (Scenario 1-2)</t>
    <phoneticPr fontId="5" type="noConversion"/>
  </si>
  <si>
    <t>Scenario 2- C</t>
    <phoneticPr fontId="5" type="noConversion"/>
  </si>
  <si>
    <t>Empty Book</t>
    <phoneticPr fontId="5" type="noConversion"/>
  </si>
  <si>
    <t>Scenario 2 - C</t>
    <phoneticPr fontId="5" type="noConversion"/>
  </si>
  <si>
    <t>Scenario 2 - A</t>
    <phoneticPr fontId="5" type="noConversion"/>
  </si>
  <si>
    <t>Scenario 2 - B</t>
    <phoneticPr fontId="5" type="noConversion"/>
  </si>
  <si>
    <t>.</t>
    <phoneticPr fontId="5" type="noConversion"/>
  </si>
  <si>
    <t>Section A. For Non-SOM Subscriber Only (Scenario1 - 2)</t>
    <phoneticPr fontId="5" type="noConversion"/>
  </si>
  <si>
    <t>T Session</t>
    <phoneticPr fontId="5" type="noConversion"/>
  </si>
  <si>
    <t>OMD Field Name</t>
    <phoneticPr fontId="5" type="noConversion"/>
  </si>
  <si>
    <t>Expected Value</t>
    <phoneticPr fontId="5" type="noConversion"/>
  </si>
  <si>
    <t>Section B. For SOM Subscriber Only (Scenario 3 - 4)</t>
    <phoneticPr fontId="5" type="noConversion"/>
  </si>
  <si>
    <t>Scenario 3</t>
    <phoneticPr fontId="5" type="noConversion"/>
  </si>
  <si>
    <t>Section A. For Non-SOM Subscriber (Scenario 1 - 2)</t>
  </si>
  <si>
    <t>Scenario 1 - A</t>
    <phoneticPr fontId="5" type="noConversion"/>
  </si>
  <si>
    <t>Scenario 1 - B</t>
    <phoneticPr fontId="5" type="noConversion"/>
  </si>
  <si>
    <t>Scenario 1 - D</t>
    <phoneticPr fontId="5" type="noConversion"/>
  </si>
  <si>
    <t>Ask</t>
    <phoneticPr fontId="5" type="noConversion"/>
  </si>
  <si>
    <t>NumOf
Order</t>
    <phoneticPr fontId="5" type="noConversion"/>
  </si>
  <si>
    <t>Order ID</t>
    <phoneticPr fontId="5" type="noConversion"/>
  </si>
  <si>
    <t>Order
Book
Position</t>
    <phoneticPr fontId="5" type="noConversion"/>
  </si>
  <si>
    <t>Order Type</t>
    <phoneticPr fontId="5" type="noConversion"/>
  </si>
  <si>
    <t>Scenario 1 - A</t>
    <phoneticPr fontId="5" type="noConversion"/>
  </si>
  <si>
    <t>Scenario 1 - C</t>
    <phoneticPr fontId="5" type="noConversion"/>
  </si>
  <si>
    <t>(Scenario 1)</t>
    <phoneticPr fontId="5" type="noConversion"/>
  </si>
  <si>
    <t>OMD 
Field</t>
    <phoneticPr fontId="5" type="noConversion"/>
  </si>
  <si>
    <t>Trade
State</t>
    <phoneticPr fontId="5" type="noConversion"/>
  </si>
  <si>
    <t>Side</t>
    <phoneticPr fontId="5" type="noConversion"/>
  </si>
  <si>
    <t>DealType</t>
    <phoneticPr fontId="5" type="noConversion"/>
  </si>
  <si>
    <t>Session 5D - Test case 1: Interpretation of Trade and Price Data : Trade Statistics (message type: 360) - D-Lite and DS subscribers only</t>
    <phoneticPr fontId="5" type="noConversion"/>
  </si>
  <si>
    <r>
      <t xml:space="preserve">For each case below, please check the box for each data item where your system records the </t>
    </r>
    <r>
      <rPr>
        <b/>
        <sz val="12"/>
        <color theme="1"/>
        <rFont val="Arial"/>
        <family val="2"/>
      </rPr>
      <t>Final Value</t>
    </r>
    <r>
      <rPr>
        <sz val="12"/>
        <color theme="1"/>
        <rFont val="Arial"/>
        <family val="2"/>
      </rPr>
      <t xml:space="preserve"> </t>
    </r>
    <r>
      <rPr>
        <b/>
        <sz val="12"/>
        <color theme="1"/>
        <rFont val="Arial"/>
        <family val="2"/>
      </rPr>
      <t>After DR Site Failover</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phoneticPr fontId="5" type="noConversion"/>
  </si>
  <si>
    <t>* All price values below are specified in actual values after taking into account of implied decimals.</t>
    <phoneticPr fontId="5" type="noConversion"/>
  </si>
  <si>
    <t>T Session</t>
    <phoneticPr fontId="5" type="noConversion"/>
  </si>
  <si>
    <t>Expected Value</t>
    <phoneticPr fontId="5" type="noConversion"/>
  </si>
  <si>
    <t>Session 5D - Test case 2: Interpretation of Trade and Price Data : Series Statistics (message type: 363) - DP subscribers only</t>
    <phoneticPr fontId="5" type="noConversion"/>
  </si>
  <si>
    <t>Session 5D - Test case 3: Interpretation of Status Data: Market Status (message type: 320)</t>
    <phoneticPr fontId="5" type="noConversion"/>
  </si>
  <si>
    <r>
      <t xml:space="preserve">For each case below, please check the box for each data item where your system records the </t>
    </r>
    <r>
      <rPr>
        <b/>
        <sz val="12"/>
        <color theme="1"/>
        <rFont val="Arial"/>
        <family val="2"/>
      </rPr>
      <t>Final Value After DR Site Failover</t>
    </r>
    <r>
      <rPr>
        <sz val="12"/>
        <color theme="1"/>
        <rFont val="Arial"/>
        <family val="2"/>
      </rPr>
      <t xml:space="preserve"> is same as the expected value. Bold item(s) is/are key field(s) of the message.</t>
    </r>
    <phoneticPr fontId="5" type="noConversion"/>
  </si>
  <si>
    <t>Scenario 1 - A</t>
    <phoneticPr fontId="5" type="noConversion"/>
  </si>
  <si>
    <t>Scenario 1 - B</t>
    <phoneticPr fontId="5" type="noConversion"/>
  </si>
  <si>
    <t>NumOf
Order</t>
    <phoneticPr fontId="5" type="noConversion"/>
  </si>
  <si>
    <t>Aggregated
Quantity</t>
    <phoneticPr fontId="5" type="noConversion"/>
  </si>
  <si>
    <t>Order
Book
Position</t>
    <phoneticPr fontId="5" type="noConversion"/>
  </si>
  <si>
    <t>Order Type</t>
    <phoneticPr fontId="5" type="noConversion"/>
  </si>
  <si>
    <r>
      <t xml:space="preserve">For each test case below, please check the box for each data items where your system records the same details after receiving the particular SeqNum Range </t>
    </r>
    <r>
      <rPr>
        <b/>
        <sz val="12"/>
        <color theme="1"/>
        <rFont val="Arial"/>
        <family val="2"/>
      </rPr>
      <t>After DR Site Failover</t>
    </r>
    <r>
      <rPr>
        <sz val="12"/>
        <color theme="1"/>
        <rFont val="Arial"/>
        <family val="2"/>
      </rPr>
      <t xml:space="preserve"> as the expected details.</t>
    </r>
    <phoneticPr fontId="5" type="noConversion"/>
  </si>
  <si>
    <t>Result 
(Type "Y" in yellow highlighted cell
if all message fields matched)</t>
    <phoneticPr fontId="5" type="noConversion"/>
  </si>
  <si>
    <t>Scenario4</t>
    <phoneticPr fontId="5" type="noConversion"/>
  </si>
  <si>
    <t>Section B. SOM Subscriber Only (Scenario 3 - 4)</t>
    <phoneticPr fontId="5" type="noConversion"/>
  </si>
  <si>
    <t>Section A. Non-SOM Subscriber Only (Scenario 1 - 2)</t>
    <phoneticPr fontId="5" type="noConversion"/>
  </si>
  <si>
    <t>Scenario 4</t>
    <phoneticPr fontId="5" type="noConversion"/>
  </si>
  <si>
    <t>Scenario 3</t>
    <phoneticPr fontId="5" type="noConversion"/>
  </si>
  <si>
    <t>Scenario 2</t>
    <phoneticPr fontId="5" type="noConversion"/>
  </si>
  <si>
    <t>Session 4 - Test case 1: Performance/ Capacity - 50%</t>
    <phoneticPr fontId="5" type="noConversion"/>
  </si>
  <si>
    <t>Please check the box for each scenario where your system can handle without data loss.</t>
    <phoneticPr fontId="5" type="noConversion"/>
  </si>
  <si>
    <t>Section A. For All Subscribers (Scenario 1 - 9)</t>
    <phoneticPr fontId="5" type="noConversion"/>
  </si>
  <si>
    <t>Channel</t>
    <phoneticPr fontId="5" type="noConversion"/>
  </si>
  <si>
    <t>Channel</t>
    <phoneticPr fontId="5" type="noConversion"/>
  </si>
  <si>
    <t>Expected Value</t>
    <phoneticPr fontId="5" type="noConversion"/>
  </si>
  <si>
    <t>Channel</t>
    <phoneticPr fontId="5" type="noConversion"/>
  </si>
  <si>
    <t>Channel</t>
    <phoneticPr fontId="5" type="noConversion"/>
  </si>
  <si>
    <t>Expected Value</t>
    <phoneticPr fontId="5" type="noConversion"/>
  </si>
  <si>
    <t>Session 4 - Test case 1: Performance/ Capacity - 100%</t>
    <phoneticPr fontId="5" type="noConversion"/>
  </si>
  <si>
    <t>Scenario 1</t>
    <phoneticPr fontId="5" type="noConversion"/>
  </si>
  <si>
    <t>Scenario 4</t>
    <phoneticPr fontId="5" type="noConversion"/>
  </si>
  <si>
    <t>Scenario 5</t>
    <phoneticPr fontId="5" type="noConversion"/>
  </si>
  <si>
    <t>Scenario 7</t>
    <phoneticPr fontId="5" type="noConversion"/>
  </si>
  <si>
    <t>Expected Value</t>
    <phoneticPr fontId="5" type="noConversion"/>
  </si>
  <si>
    <t>Expected Value</t>
    <phoneticPr fontId="5" type="noConversion"/>
  </si>
  <si>
    <t>Expected Value</t>
    <phoneticPr fontId="5" type="noConversion"/>
  </si>
  <si>
    <t>Channel</t>
    <phoneticPr fontId="5" type="noConversion"/>
  </si>
  <si>
    <t>(For testing purpose, Retransmission Maximum Sequence Range that can be requested is set as 1000)</t>
    <phoneticPr fontId="5" type="noConversion"/>
  </si>
  <si>
    <t>(For testing purpose, Retransmission Maximum Sequence Range that can be requested is set as 1000)</t>
    <phoneticPr fontId="5" type="noConversion"/>
  </si>
  <si>
    <t>HSICALL</t>
  </si>
  <si>
    <t>HSI - CALL OPTIONS</t>
  </si>
  <si>
    <t>N</t>
    <phoneticPr fontId="5" type="noConversion"/>
  </si>
  <si>
    <t>N/A</t>
    <phoneticPr fontId="5" type="noConversion"/>
  </si>
  <si>
    <t>HANG SENG INDEX</t>
    <phoneticPr fontId="5" type="noConversion"/>
  </si>
  <si>
    <t>HKD</t>
    <phoneticPr fontId="5" type="noConversion"/>
  </si>
  <si>
    <t>00005</t>
    <phoneticPr fontId="5" type="noConversion"/>
  </si>
  <si>
    <t>HKBFUT</t>
  </si>
  <si>
    <t>HKB - FUTURES</t>
  </si>
  <si>
    <t>SAN - CALL OPTIONS</t>
  </si>
  <si>
    <t>HGNCALL</t>
  </si>
  <si>
    <t>HGN - CALL OPTIONS</t>
    <phoneticPr fontId="5" type="noConversion"/>
  </si>
  <si>
    <t>N</t>
    <phoneticPr fontId="5" type="noConversion"/>
  </si>
  <si>
    <t>SANDS CHINA LTD.</t>
  </si>
  <si>
    <t>01928</t>
    <phoneticPr fontId="5" type="noConversion"/>
  </si>
  <si>
    <t>SANCALL</t>
    <phoneticPr fontId="5" type="noConversion"/>
  </si>
  <si>
    <t>HENGAN INTL</t>
  </si>
  <si>
    <t>SAN</t>
    <phoneticPr fontId="5" type="noConversion"/>
  </si>
  <si>
    <t>HGN</t>
    <phoneticPr fontId="5" type="noConversion"/>
  </si>
  <si>
    <t>35.00</t>
    <phoneticPr fontId="5" type="noConversion"/>
  </si>
  <si>
    <t>52.50</t>
    <phoneticPr fontId="5" type="noConversion"/>
  </si>
  <si>
    <t>Result 
(Type "Y" in yellow highlighted cell
if all message fields matched)</t>
    <phoneticPr fontId="5" type="noConversion"/>
  </si>
  <si>
    <t>Active</t>
    <phoneticPr fontId="5" type="noConversion"/>
  </si>
  <si>
    <r>
      <t xml:space="preserve">For each case below, please check the box for each data item where your system records the </t>
    </r>
    <r>
      <rPr>
        <b/>
        <sz val="12"/>
        <color theme="1"/>
        <rFont val="Arial"/>
        <family val="2"/>
      </rPr>
      <t>Final Value of</t>
    </r>
    <r>
      <rPr>
        <sz val="12"/>
        <color theme="1"/>
        <rFont val="Arial"/>
        <family val="2"/>
      </rPr>
      <t xml:space="preserve"> </t>
    </r>
    <r>
      <rPr>
        <b/>
        <sz val="12"/>
        <color theme="1"/>
        <rFont val="Arial"/>
        <family val="2"/>
      </rPr>
      <t>Session 5A</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phoneticPr fontId="5" type="noConversion"/>
  </si>
  <si>
    <t>Session 5A - Test case 1: Interpretation of Reference Data (message type: 301, 302, 303, 304, 305)</t>
    <phoneticPr fontId="5" type="noConversion"/>
  </si>
  <si>
    <r>
      <t xml:space="preserve">For each test case below, please check the box for each data items where your system records the same details after receiving the particular SeqNum Range </t>
    </r>
    <r>
      <rPr>
        <sz val="12"/>
        <color theme="1"/>
        <rFont val="Arial"/>
        <family val="2"/>
      </rPr>
      <t>as the expected details.</t>
    </r>
    <phoneticPr fontId="5" type="noConversion"/>
  </si>
  <si>
    <t>(For testing purpose, Retransmission Maximum Sequence Range that can be requested is set as 1000)</t>
    <phoneticPr fontId="5" type="noConversion"/>
  </si>
  <si>
    <t>(For testing purpose, Retransmission Maximum Sequence Range that can be requested is set as 1000)</t>
    <phoneticPr fontId="5" type="noConversion"/>
  </si>
  <si>
    <t>Active</t>
    <phoneticPr fontId="5" type="noConversion"/>
  </si>
  <si>
    <t>Active</t>
    <phoneticPr fontId="5" type="noConversion"/>
  </si>
  <si>
    <t>HKB</t>
  </si>
  <si>
    <t>a.          Test Case 2-3 Scenario 4: AggregateQuantity, DealCount and Turnover</t>
  </si>
  <si>
    <t>c. Test Case 3-3: Update Scenario 1 - 2</t>
  </si>
  <si>
    <t>Scenario 20</t>
  </si>
  <si>
    <t>Scenario 15</t>
  </si>
  <si>
    <t>Scenario 16</t>
  </si>
  <si>
    <t>Scenario 17</t>
  </si>
  <si>
    <t>Scenario 18</t>
  </si>
  <si>
    <t>Scenario 19</t>
  </si>
  <si>
    <t>Scenario 21</t>
  </si>
  <si>
    <t>Scenario 22</t>
  </si>
  <si>
    <t>Section D. For DF Subscribers Only (Scenario 20 - 22)</t>
  </si>
  <si>
    <t>Scenario 23</t>
  </si>
  <si>
    <t>Scenario 24</t>
  </si>
  <si>
    <t>Scenario 25</t>
  </si>
  <si>
    <t>Scenario 26</t>
  </si>
  <si>
    <t>Scenario 27</t>
  </si>
  <si>
    <t>Scenario 28</t>
  </si>
  <si>
    <t>Scenario 29</t>
  </si>
  <si>
    <t>Scenario 30</t>
  </si>
  <si>
    <t>Scenario 5</t>
  </si>
  <si>
    <t>Scenario 6</t>
  </si>
  <si>
    <t>Scenario 7</t>
  </si>
  <si>
    <t>Scenario 8</t>
  </si>
  <si>
    <t>Scenario 9</t>
  </si>
  <si>
    <t>Scenario 10</t>
  </si>
  <si>
    <t>Scenario 11</t>
  </si>
  <si>
    <t>Scenario 12</t>
  </si>
  <si>
    <t>Scenario 13</t>
  </si>
  <si>
    <t>Scenario 14</t>
  </si>
  <si>
    <t xml:space="preserve">1) Remove all test cases related to Estimated Average Settlement (EAS) Price message
   a. Test Case 1-9
   b. Test Case 4-1, 4-2
2) Update on the following test cases
   a. Test Case 5-1 Scenario 2: Commodity ID, Expiration Date
   b. Test Case 3-2 Scenario 1: Remove irrelevant trade record
   c. Test Case 5B&amp;C-5a Scenario: Revise Quantitiy and Number of Orders for DS and D-Lite
   d. Test Case 1-16: Remove Scenario 2 &amp; 3 </t>
  </si>
  <si>
    <t>4.0</t>
  </si>
  <si>
    <t>Updated OMD-D Readiness Test environment with new set of test data in Session 1 for OMD-D Technical Refresh</t>
  </si>
  <si>
    <t>USD</t>
  </si>
  <si>
    <t>MSCI TW (TWD) IDX</t>
  </si>
  <si>
    <t>MTW</t>
  </si>
  <si>
    <t>SGD</t>
  </si>
  <si>
    <t>MSCI SG FREE (SGD) IDX</t>
  </si>
  <si>
    <t>MSG</t>
  </si>
  <si>
    <t>MTWFUT</t>
  </si>
  <si>
    <t>MTW - FUTURES</t>
  </si>
  <si>
    <t>MSGFUT</t>
  </si>
  <si>
    <t>MSG - FUTURES</t>
  </si>
  <si>
    <t>1970-01-01 08:00:00</t>
  </si>
  <si>
    <t>Reference price: [20000],</t>
  </si>
  <si>
    <t>Upper price limit: [21000],</t>
  </si>
  <si>
    <t>Lower price limit: [19000],</t>
  </si>
  <si>
    <t xml:space="preserve">Message 500              </t>
  </si>
  <si>
    <t>Section A. For Non-SOM Subscriber Only (Scenario 1 - 2)</t>
  </si>
  <si>
    <t>Section B. For SOM Subscriber Only (Scenario 3)</t>
  </si>
  <si>
    <t>OrderID</t>
  </si>
  <si>
    <t>ComboGroupID</t>
  </si>
  <si>
    <t>0</t>
  </si>
  <si>
    <t>Channel: 231</t>
  </si>
  <si>
    <t>Channel: 234</t>
  </si>
  <si>
    <t>0.11</t>
  </si>
  <si>
    <t>TMC_HKB/001</t>
  </si>
  <si>
    <t xml:space="preserve">Channel: 234 </t>
  </si>
  <si>
    <t>Channel: 237</t>
  </si>
  <si>
    <t>1.01</t>
  </si>
  <si>
    <t>5. Readiness Test Result Verification</t>
    <phoneticPr fontId="5" type="noConversion"/>
  </si>
  <si>
    <t>5.1 Session 1: 1. Message Decoding,  Order Book Building and Active Instrument State (“AIS”) Determination</t>
    <phoneticPr fontId="5" type="noConversion"/>
  </si>
  <si>
    <t>Test Date :</t>
    <phoneticPr fontId="5" type="noConversion"/>
  </si>
  <si>
    <t>(please fill in the test date)</t>
    <phoneticPr fontId="5" type="noConversion"/>
  </si>
  <si>
    <t>Part A - Message Decoding</t>
    <phoneticPr fontId="5" type="noConversion"/>
  </si>
  <si>
    <t>During this session, OMD disseminates all types of messages under various data scenarios.</t>
    <phoneticPr fontId="5" type="noConversion"/>
  </si>
  <si>
    <r>
      <t>Correct data values are provided for each of the test cases</t>
    </r>
    <r>
      <rPr>
        <sz val="11"/>
        <color theme="1"/>
        <rFont val="Arial"/>
        <family val="2"/>
      </rPr>
      <t>. Clents are required to verify the respective data values in your system to verify its correctness.</t>
    </r>
  </si>
  <si>
    <r>
      <t xml:space="preserve">For each case below, please check the box for each data item where your system records the </t>
    </r>
    <r>
      <rPr>
        <b/>
        <sz val="11"/>
        <color theme="1"/>
        <rFont val="Arial"/>
        <family val="2"/>
      </rPr>
      <t>Final Value</t>
    </r>
    <r>
      <rPr>
        <sz val="11"/>
        <color theme="1"/>
        <rFont val="Arial"/>
        <family val="2"/>
      </rPr>
      <t xml:space="preserve"> is same as the expected value. </t>
    </r>
  </si>
  <si>
    <r>
      <rPr>
        <b/>
        <sz val="11"/>
        <color theme="1"/>
        <rFont val="Arial"/>
        <family val="2"/>
      </rPr>
      <t>Bold</t>
    </r>
    <r>
      <rPr>
        <sz val="11"/>
        <color theme="1"/>
        <rFont val="Arial"/>
        <family val="2"/>
      </rPr>
      <t xml:space="preserve"> item(s) is/are key data field(s) of the message.</t>
    </r>
  </si>
  <si>
    <t>Test case 1-18</t>
    <phoneticPr fontId="5" type="noConversion"/>
  </si>
  <si>
    <t>Test case 1-19</t>
    <phoneticPr fontId="5" type="noConversion"/>
  </si>
  <si>
    <r>
      <t xml:space="preserve">For each case below, please check the box for each data item where your system records the value is same as the expected value with the coresponding </t>
    </r>
    <r>
      <rPr>
        <b/>
        <sz val="11"/>
        <color theme="1"/>
        <rFont val="Arial"/>
        <family val="2"/>
      </rPr>
      <t>SeqNum</t>
    </r>
  </si>
  <si>
    <t xml:space="preserve">Clients should identify the Series by the OrderBookID, which is the unique key for Series, and then retrieve all related reference data. </t>
    <phoneticPr fontId="5" type="noConversion"/>
  </si>
  <si>
    <t>* All price values below are specified in actual values after taking into account of implied decimals.</t>
    <phoneticPr fontId="5" type="noConversion"/>
  </si>
  <si>
    <t>Part B – Trade Data &amp; Order Book Building</t>
    <phoneticPr fontId="5" type="noConversion"/>
  </si>
  <si>
    <t>During the same session as Part A, OMD disseminates</t>
    <phoneticPr fontId="5" type="noConversion"/>
  </si>
  <si>
    <t>2. Order Book messages</t>
    <phoneticPr fontId="5" type="noConversion"/>
  </si>
  <si>
    <t xml:space="preserve">with various order activities. </t>
    <phoneticPr fontId="5" type="noConversion"/>
  </si>
  <si>
    <t>The full order book (for DF and D-Lite Order Feed), aggregate order book for the top 10 best bid and offers, or “10BBOs+1” (for DP), 10BBOs (for DS) and 5BBOs (for D-Lite) as at the end of this test session</t>
    <phoneticPr fontId="5" type="noConversion"/>
  </si>
  <si>
    <t xml:space="preserve">as well as the complete trade record are provided for each of the test case below. Please check the box for each order book entry where your system records the same details as the expected details.  </t>
    <phoneticPr fontId="5" type="noConversion"/>
  </si>
  <si>
    <t>Test case 1-17</t>
    <phoneticPr fontId="5" type="noConversion"/>
  </si>
  <si>
    <t>5.2 Session 2: Data Recovery (Refresh Service)</t>
    <phoneticPr fontId="5" type="noConversion"/>
  </si>
  <si>
    <t>Test Date :</t>
    <phoneticPr fontId="5" type="noConversion"/>
  </si>
  <si>
    <t>During this session, OMD simulates missing packet scenarios to force the client application to reinstate the latest market states by requesting Refresh service.</t>
    <phoneticPr fontId="5" type="noConversion"/>
  </si>
  <si>
    <r>
      <t>The latest market states are provided</t>
    </r>
    <r>
      <rPr>
        <sz val="11"/>
        <color theme="1"/>
        <rFont val="Arial"/>
        <family val="2"/>
      </rPr>
      <t>.   Testers are required to verify the respective data values in your system and make sure that all are correct.</t>
    </r>
  </si>
  <si>
    <t>Bold item(s) is/are key data field(s) of the message.</t>
    <phoneticPr fontId="5" type="noConversion"/>
  </si>
  <si>
    <t>5.3 Session 3: Data Recovery (Line Arbitration &amp; Retransmission)</t>
    <phoneticPr fontId="5" type="noConversion"/>
  </si>
  <si>
    <t>(please fill in the test date)</t>
    <phoneticPr fontId="5" type="noConversion"/>
  </si>
  <si>
    <r>
      <t>The recovered messages in each of the above scenarios are provided</t>
    </r>
    <r>
      <rPr>
        <sz val="11"/>
        <color theme="1"/>
        <rFont val="Arial"/>
        <family val="2"/>
      </rPr>
      <t xml:space="preserve">.  </t>
    </r>
  </si>
  <si>
    <t xml:space="preserve">During this session, OMD disseminates all types of messages under various data scenarios.  </t>
    <phoneticPr fontId="5" type="noConversion"/>
  </si>
  <si>
    <t>Correct data values are provided for each of the test cases below.  Testers are required to verify the respective data values in your system and make sure that all are correct.</t>
    <phoneticPr fontId="5" type="noConversion"/>
  </si>
  <si>
    <t>5.4 Session 4: Performance / Capacity</t>
    <phoneticPr fontId="5" type="noConversion"/>
  </si>
  <si>
    <t>5.5 Session 5: Failover and Disaster Recovery</t>
    <phoneticPr fontId="5" type="noConversion"/>
  </si>
  <si>
    <t>(please fill in the test date)</t>
    <phoneticPr fontId="5" type="noConversion"/>
  </si>
  <si>
    <t>Test Case 1 - Sequence Reset (100) messages sent before market open to provide new set of Securities Definition messages</t>
    <phoneticPr fontId="5" type="noConversion"/>
  </si>
  <si>
    <t>Test Case 2 - Failover of OMD real-time data publisher</t>
    <phoneticPr fontId="5" type="noConversion"/>
  </si>
  <si>
    <t>Test Case 3 - Failover of OMD Refresh service</t>
    <phoneticPr fontId="5" type="noConversion"/>
  </si>
  <si>
    <t>Test Case 4 - Failover of OMD Retransmission service</t>
    <phoneticPr fontId="5" type="noConversion"/>
  </si>
  <si>
    <t>Test Case 5 - Disaster Recovery (DR) site failover</t>
    <phoneticPr fontId="5" type="noConversion"/>
  </si>
  <si>
    <t xml:space="preserve">•  Our application can reconnect to the DR site in time, handle the Sequence Reset messages received at logon, </t>
    <phoneticPr fontId="5" type="noConversion"/>
  </si>
  <si>
    <t>reinstate the latest market states from the Refresh service, and run normally afterwards</t>
    <phoneticPr fontId="5" type="noConversion"/>
  </si>
  <si>
    <t>5.6 Special Trading Day Market Signal Handling</t>
    <phoneticPr fontId="5" type="noConversion"/>
  </si>
  <si>
    <t>(please fill in the test date)</t>
    <phoneticPr fontId="5" type="noConversion"/>
  </si>
  <si>
    <t>Clients are required to go through this session verify if their application can handle it smoothly.</t>
    <phoneticPr fontId="5" type="noConversion"/>
  </si>
  <si>
    <t>5.8 Index Feed</t>
    <phoneticPr fontId="5" type="noConversion"/>
  </si>
  <si>
    <t>4.1</t>
  </si>
  <si>
    <t>1) Updates on the following test cases:
a. Test Case 1-2: Update Scenario 10
b. Test Case 1-11: Update Scenario 11
c. Test Case 1-13: Update Scenario 12
d. Test Case 4-1, 4-2: Remove Scenario 31</t>
  </si>
  <si>
    <t>4.1a</t>
  </si>
  <si>
    <t>1) Remove Scenario 31in Test Case 4-1, 4-2</t>
  </si>
  <si>
    <t>1) Updates on the following test cases:
a. Test Case 1-1: Update Scenario 4
b. Test Case 1-11: Update Scenario 1
c. Test Case 2-4: Update Scenario 4
d. Test Case 5A-1: Update Scenario 4</t>
  </si>
  <si>
    <t>4.1b</t>
  </si>
  <si>
    <t>1) Updates on the following test cases:
a. Test Case 1-1 Scenario 14
b. Test Case 5B&amp;C-5b: Update Scenario 2A and 2B</t>
  </si>
  <si>
    <t>4.1c</t>
  </si>
  <si>
    <t>1) Updates on the following test cases:
a. Test Case 1-1 Scenario 11
b. Test Case 1-2 Scenario 8
c. Test Case 1-10 Scenario 5
d. Test Case 1-13 Scenario 4D
e. Test Case 1-13 Scenario 24C
f. Test Case 1-16 Scenario 10
g. Test Case 2-5 Scenario 2D
h. Test Case 2-5 Scenario 3D</t>
  </si>
  <si>
    <t>Updated OMD-D Readiness Test environment with new set of test data in Session 5B and 5C for OMD-D Resilience Enhancement</t>
  </si>
  <si>
    <t>5.0</t>
  </si>
  <si>
    <t>Session 5B - Test case 1: Interpretation of Trade and Price Data : Trade Statistics (message type: 360) - D-Lite and DS subscribers only</t>
  </si>
  <si>
    <t>Session 5B - Test case 2: Interpretation of Trade and Price Data : Series Statistics (message type: 363) - DP subscribers only</t>
  </si>
  <si>
    <t>Session 5B - Test case 3: Interpretation of Status Data: Market Status (message type: 320)</t>
  </si>
  <si>
    <t>Session 5B - Test case 4: Interpretation of Status Data: Series Status (message type: 321)</t>
  </si>
  <si>
    <t>Session 5B - Test case 5a: Interpretation of Order Book - For Non SOM Subscriber Only</t>
  </si>
  <si>
    <t>Session 5B - Test case 5b: Interpretation of Order Book - For SOM Subscriber Only</t>
  </si>
  <si>
    <t>Session 5B - Test Case 6a: Interpretation of Trade and Trade Amendment (message type: 350 and 356) - Non-SOM DP, DF and DS &amp; D-Lite with DT Subscribers Only</t>
  </si>
  <si>
    <t>Session 5B - Test Case 6b: Interpretation of Trade and Trade Amendment (message type: 350 and 356) - SOM DP, DF and DS &amp; D-Lite with DT Subscribers Only</t>
  </si>
  <si>
    <t xml:space="preserve">Section A. Aggregate Order Book “5BBO”  - D-Lite Subscribers only </t>
  </si>
  <si>
    <t xml:space="preserve">Section B. Aggregate Order Book “10BBO” - DS Subscribers only </t>
  </si>
  <si>
    <t xml:space="preserve">Section C. Aggregate Order Book “10 + 1 BBO” - DP Subscribers only </t>
  </si>
  <si>
    <t xml:space="preserve">Section D: Full Order Book - DF Subscribers only </t>
  </si>
  <si>
    <t>Section B. Aggregate Order Book “10BBO” - DS Subscribers only</t>
  </si>
  <si>
    <t>Section D: Full Order Book - DF Subscribers only</t>
  </si>
  <si>
    <t>250.00</t>
  </si>
  <si>
    <t>2</t>
  </si>
  <si>
    <t>5</t>
  </si>
  <si>
    <t>3</t>
  </si>
  <si>
    <t>10</t>
  </si>
  <si>
    <t>Test case 5A:</t>
  </si>
  <si>
    <t>6.0</t>
  </si>
  <si>
    <t>Updated OMD-D Readiness Test environment with new set of test data for all Sessions for OMD-D Resilience Enhancement and Introduction of Additional Matching Engines in HKATS</t>
  </si>
  <si>
    <t>Section A. For Both SOM and Non-SOM Subscriber (Scenario 1 - 2)</t>
  </si>
  <si>
    <t>Section B. For Non-SOM Subscriber Only (Scenario 3 - 4)</t>
  </si>
  <si>
    <t>Session 1 - Test case 9: Interpretation of News : Market Alert (message type: 323)</t>
  </si>
  <si>
    <t>Session 1 - Test case 10: Interpretation of Clearing Information : Open Interest (message type: 366) - D-Lite, DS and DP subscribers only</t>
  </si>
  <si>
    <t>Session 1 - Test case 11: Interpretation of Clearing Information : Implied Volatility (message type: 367) - DP subscribers only</t>
  </si>
  <si>
    <t>Session 1 - Test case 12: Interpretation of Order Book - For Non-SOM Subscriber Only</t>
  </si>
  <si>
    <t>Session 1 - Test case 13: Interpretation of Order Book - For SOM Subscriber Only</t>
  </si>
  <si>
    <t>Section 1 - Test case 14: Interpretation of Order Book - For D-Lite Order Feed Subscriber Only</t>
  </si>
  <si>
    <t>Session 1 - Test Case 15: Interpretation of Trade and Trade Amendment (message type: 350 and 356) - Non-SOM DP, DF and DS &amp; D-Lite with DT Subscribers Only</t>
  </si>
  <si>
    <t>Session 1 - Test Case 16: Interpretation of Trade and Trade Amendment (message type: 350 and 356) - SOM DP, DF and DS &amp; D-Lite with DT Subscribers Only</t>
  </si>
  <si>
    <t>Session 1 - Test case 17: Interpretation of Index Definition (message type: 70)</t>
  </si>
  <si>
    <t>Session 1 - Test case 18: Interpretation of Index Data (message type: 71)</t>
  </si>
  <si>
    <t>Test case 1-9</t>
  </si>
  <si>
    <t>20000</t>
  </si>
  <si>
    <t>20500</t>
  </si>
  <si>
    <t>21001</t>
  </si>
  <si>
    <t>25000</t>
  </si>
  <si>
    <t>10940</t>
  </si>
  <si>
    <t>10942</t>
  </si>
  <si>
    <r>
      <t xml:space="preserve">OrderBookID: 
</t>
    </r>
    <r>
      <rPr>
        <b/>
        <sz val="10"/>
        <color theme="1"/>
        <rFont val="Arial"/>
        <family val="2"/>
      </rPr>
      <t>4294903765</t>
    </r>
  </si>
  <si>
    <t>HSIV1</t>
  </si>
  <si>
    <t>2021-10-28 (UInt16: ‭0100 0001 0101 1100‬)</t>
  </si>
  <si>
    <t>2021-10-28  16:00:00</t>
  </si>
  <si>
    <t>HSI19000L1</t>
  </si>
  <si>
    <t>2021-12-30 (UInt16: ‭0100 0001 1001 1110‬)</t>
  </si>
  <si>
    <t>2021-12-30  16:00:00</t>
  </si>
  <si>
    <t>HB3Z1/H2</t>
  </si>
  <si>
    <t>2021-12-13  11:00:00</t>
  </si>
  <si>
    <t>2022-03-14 (UInt16: ‭0100 0010 0110 1110‬)</t>
  </si>
  <si>
    <t>XHH7000X2</t>
  </si>
  <si>
    <t>2022-12-29 16:00:00</t>
  </si>
  <si>
    <t>2022-12-29 (UInt16: ‭0100 0011 1001 1101‬)</t>
  </si>
  <si>
    <t>Section A. Non-SOM Subscriber Only (Scenario 1 - 13)</t>
  </si>
  <si>
    <t>MTWH3</t>
  </si>
  <si>
    <t>2023-03-30 (UInt16: ‭‭0100 0100 0111 1110‬)</t>
  </si>
  <si>
    <t>Section B. SOM Subscriber Only (Scenario 15 - 18)</t>
  </si>
  <si>
    <t>Full Order Book (Scenario 1-4)</t>
  </si>
  <si>
    <t>091500</t>
  </si>
  <si>
    <r>
      <t xml:space="preserve">OrderBookID: 
</t>
    </r>
    <r>
      <rPr>
        <b/>
        <sz val="12"/>
        <rFont val="Arial Narrow"/>
        <family val="2"/>
      </rPr>
      <t>200612</t>
    </r>
  </si>
  <si>
    <t>Scenario 2 - D</t>
  </si>
  <si>
    <t>Scenario 6 - C</t>
  </si>
  <si>
    <t>Scenario 6 - D</t>
  </si>
  <si>
    <t>`</t>
  </si>
  <si>
    <r>
      <t xml:space="preserve">For each test case below, please check the box for each order book entry where the </t>
    </r>
    <r>
      <rPr>
        <b/>
        <sz val="12"/>
        <rFont val="Arial"/>
        <family val="2"/>
      </rPr>
      <t>Final Value</t>
    </r>
    <r>
      <rPr>
        <sz val="12"/>
        <rFont val="Arial"/>
        <family val="2"/>
      </rPr>
      <t xml:space="preserve"> your system records the same details as the expected details.</t>
    </r>
  </si>
  <si>
    <t>Section D: Full Order Book - DF Subscribers only (Scenario 1-2)</t>
  </si>
  <si>
    <t>Section C. Aggregate Order Book “10 + 1 BBO” - DP Subscribers only (Scenario 1-2)</t>
  </si>
  <si>
    <t>Section A. Aggregate Order Book “5BBO”  - D-Lite Subscribers only (Scenario 1 - 2)</t>
  </si>
  <si>
    <t>Section B. Aggregate Order Book “10BBO” - DS Subscribers only (Scenario 1-2)</t>
  </si>
  <si>
    <t>16.00</t>
  </si>
  <si>
    <t>(Scenario 2)</t>
  </si>
  <si>
    <t>Section A. Aggregate Order Book “5BBO”  - D-Lite Subscribers only (Scenario 1)</t>
  </si>
  <si>
    <t>Scenario 2 - A</t>
  </si>
  <si>
    <t>Scenario 2 - B</t>
  </si>
  <si>
    <t>Scenario 3 - A</t>
  </si>
  <si>
    <t>Scenario 3 - B</t>
  </si>
  <si>
    <t>Scenario 3 - D</t>
  </si>
  <si>
    <r>
      <t xml:space="preserve">For each test case below, please check the box for each order book entry where the </t>
    </r>
    <r>
      <rPr>
        <b/>
        <sz val="12"/>
        <color theme="1"/>
        <rFont val="Arial"/>
        <family val="2"/>
      </rPr>
      <t>Final Value After DR Site Failover</t>
    </r>
    <r>
      <rPr>
        <sz val="12"/>
        <color theme="1"/>
        <rFont val="Arial"/>
        <family val="2"/>
      </rPr>
      <t xml:space="preserve"> your system records the same details as the expected details.</t>
    </r>
  </si>
  <si>
    <r>
      <t xml:space="preserve">For each test case below, please check the box for each order book entry where the </t>
    </r>
    <r>
      <rPr>
        <b/>
        <sz val="12"/>
        <color theme="1"/>
        <rFont val="Arial"/>
        <family val="2"/>
      </rPr>
      <t>Final Value</t>
    </r>
    <r>
      <rPr>
        <sz val="12"/>
        <color theme="1"/>
        <rFont val="Arial"/>
        <family val="2"/>
      </rPr>
      <t xml:space="preserve"> </t>
    </r>
    <r>
      <rPr>
        <b/>
        <sz val="12"/>
        <color theme="1"/>
        <rFont val="Arial"/>
        <family val="2"/>
      </rPr>
      <t>After DR Site Failover</t>
    </r>
    <r>
      <rPr>
        <sz val="12"/>
        <color theme="1"/>
        <rFont val="Arial"/>
        <family val="2"/>
      </rPr>
      <t xml:space="preserve"> your system records the same details as the expected details.</t>
    </r>
  </si>
  <si>
    <t>Test case 5B&amp;C-1:</t>
  </si>
  <si>
    <t>Test case 5B&amp;C-2:</t>
  </si>
  <si>
    <t>Test case 5B&amp;C-3:</t>
  </si>
  <si>
    <t>Test case 5B&amp;C-4:</t>
  </si>
  <si>
    <t>Test case 5B&amp;C-5:</t>
  </si>
  <si>
    <t>Test case 5B&amp;C-6:</t>
  </si>
  <si>
    <t xml:space="preserve">Test case 5D-1: </t>
  </si>
  <si>
    <t xml:space="preserve">Test case 5D-3: </t>
  </si>
  <si>
    <t xml:space="preserve">Test case 5D-4a: </t>
  </si>
  <si>
    <t xml:space="preserve">Test case 5D-4b: </t>
  </si>
  <si>
    <t>Test case 5B&amp;C-5a:</t>
  </si>
  <si>
    <t>Test case 5B&amp;C-5b:</t>
  </si>
  <si>
    <t>Test case 5B&amp;C-6a:</t>
  </si>
  <si>
    <t>Test case 5B&amp;C-6b:</t>
  </si>
  <si>
    <t>Section A. For All Subscribers (Scenario 1 - 8)</t>
  </si>
  <si>
    <t>Section B. For DS Subscribers Only (Scenario 9 - 13)</t>
  </si>
  <si>
    <t>Section C. For DP Subscribers Only (Scenario 14 - 19)</t>
  </si>
  <si>
    <t>Section E. For D-Lite Subscribers Only (Scenario 24 - 28)</t>
  </si>
  <si>
    <t>Scenario 31</t>
  </si>
  <si>
    <t>Scenario 32</t>
  </si>
  <si>
    <t>Section F. For DT Subscribers Only (Scenario 29 - 32)</t>
  </si>
  <si>
    <t>6.0a</t>
  </si>
  <si>
    <t xml:space="preserve">Updated the price in Test cases 5D-4a (Scenario 3) </t>
  </si>
  <si>
    <t>CNH LONDON LEAD MINI</t>
  </si>
  <si>
    <t>6.0b</t>
  </si>
  <si>
    <t>1) Updates on the following test cases:
a. Test Case 1-1 Scenario 3, 13
b. Test Case 1-2 Scenario 4, 8, 10, 17
c. Test Case 1-9 Scenario 4
d. Test Case 1-12 Scenario 7, 8, 9, 11</t>
  </si>
  <si>
    <t>6.0c</t>
  </si>
  <si>
    <t>1) Updates on the following test cases:
a. Test Case 1-1 Scenario 11
b. Test Case 1-12 Scenario 7, 11
c. Test Case 5D-1 Scenario 2</t>
  </si>
  <si>
    <t>Session 5D - Test Case 5b: Interpretation of Trade and Trade Amendment (message type: 350 and 356) - SOM DP, DF and DS &amp; D-Lite with DT Subscribers Only</t>
  </si>
  <si>
    <t>Session 5D - Test Case 5a: Interpretation of Trade and Trade Amendment (message type: 350 and 356) - Non-SOM DP, DF and DS &amp; D-Lite with DT Subscribers Only</t>
  </si>
  <si>
    <t>Session 5D - Test case 4b: Interpretation of Order Book - For SOM Subscriber Only</t>
  </si>
  <si>
    <t>Session 5D - Test case 4a: Interpretation of Order Book - For Non SOM Subscriber Only</t>
  </si>
  <si>
    <t>6.0d</t>
  </si>
  <si>
    <t>1) Updates on the following test cases:
a. Test Case 5D-5b Scenario 1</t>
  </si>
  <si>
    <t>7.0</t>
  </si>
  <si>
    <r>
      <t xml:space="preserve">OrderBookID: 
</t>
    </r>
    <r>
      <rPr>
        <b/>
        <sz val="12"/>
        <color theme="1"/>
        <rFont val="Arial Narrow"/>
        <family val="2"/>
      </rPr>
      <t>39653284</t>
    </r>
  </si>
  <si>
    <r>
      <t xml:space="preserve">OrderBookID: 
</t>
    </r>
    <r>
      <rPr>
        <b/>
        <sz val="12"/>
        <color theme="1"/>
        <rFont val="Arial Narrow"/>
        <family val="2"/>
      </rPr>
      <t>34279329</t>
    </r>
  </si>
  <si>
    <r>
      <t xml:space="preserve">OrderBookID: 
</t>
    </r>
    <r>
      <rPr>
        <b/>
        <sz val="12"/>
        <color theme="1"/>
        <rFont val="Arial Narrow"/>
        <family val="2"/>
      </rPr>
      <t>17237973</t>
    </r>
  </si>
  <si>
    <r>
      <t xml:space="preserve">OrderBookID: 
</t>
    </r>
    <r>
      <rPr>
        <b/>
        <sz val="12"/>
        <color theme="1"/>
        <rFont val="Arial Narrow"/>
        <family val="2"/>
      </rPr>
      <t>1050580</t>
    </r>
  </si>
  <si>
    <t>CUSM2</t>
  </si>
  <si>
    <t>2022-06-13  11:00:00</t>
  </si>
  <si>
    <t>2022-06-13 (UInt16:‭ ‭0100 0010 1100 1101‬)</t>
  </si>
  <si>
    <t>LRPK2</t>
  </si>
  <si>
    <t>2022-05-16 (UInt16: ‭0100 0010 1011 0000‬‬)</t>
  </si>
  <si>
    <t>2022-05-16   19:50:00</t>
  </si>
  <si>
    <t>MTRN1</t>
  </si>
  <si>
    <t>2021-07-29 (UInt16: ‭‭0100 0000 1111 1101‬‬)</t>
  </si>
  <si>
    <t>2021-07-29  16:00:00</t>
  </si>
  <si>
    <t>HSI18200R2</t>
  </si>
  <si>
    <t>2022-06-29 (UInt16: ‭‭0100 0010 1101 1101‬‬)</t>
  </si>
  <si>
    <t>MSGM3</t>
  </si>
  <si>
    <t>2023-06-30  16:30:00</t>
  </si>
  <si>
    <t>2023-06-30 (UInt16:‭0100 0100 1101 1110‬‬‬‬)</t>
  </si>
  <si>
    <t>HSI24800G1W16</t>
  </si>
  <si>
    <t>2021-07-16 (UInt16: ‭0100 0000 1111 0000‬‬‬)</t>
  </si>
  <si>
    <t>2021-07-16 16:00:00</t>
  </si>
  <si>
    <t>2021-07-05 07:30:00</t>
  </si>
  <si>
    <t>MCHV3/Z3</t>
  </si>
  <si>
    <t>2023-12-29 (UInt16: ‭‭0100 0101 1001 1101‬)</t>
  </si>
  <si>
    <t>MCHTS02</t>
  </si>
  <si>
    <t xml:space="preserve">MCH FUT TIME SPREAD (S=2)       </t>
  </si>
  <si>
    <t>HSI15000T1</t>
  </si>
  <si>
    <t>2021-08-30 16:00:00</t>
  </si>
  <si>
    <t>2021-08-30 (UInt16: ‭‭0100 0001 0001 1110‬‬)</t>
  </si>
  <si>
    <t>HKB77.50T2</t>
  </si>
  <si>
    <t>2022-08-30  16:00:00</t>
  </si>
  <si>
    <t>2022-08-30 (UInt16: ‭‭0100 0011 0001 1110‬‬)</t>
  </si>
  <si>
    <t>2021-07-29 (UInt16: ‭‭‭0100 0000 1111 1101‬‬‬)</t>
  </si>
  <si>
    <t>CPA8.25V1</t>
  </si>
  <si>
    <t>8.25</t>
  </si>
  <si>
    <t>2021-10-28 (UInt16: ‭‭0100 0001 0101 1100‬‬)</t>
  </si>
  <si>
    <t>HEX270.00B2</t>
  </si>
  <si>
    <t>2022-02-28 (UInt16: ‭‭0100 0010 0101 1100‬‬)</t>
  </si>
  <si>
    <t>2022-02-28  16:00:00</t>
  </si>
  <si>
    <t>Message 101</t>
  </si>
  <si>
    <t>Start of Volatility Control Mechanism cool-off period: [HSIN1]</t>
  </si>
  <si>
    <t>Start of Volatility Control Mechanism cool-off period: [MCHN1]</t>
  </si>
  <si>
    <t>Reference price: [10000],</t>
  </si>
  <si>
    <t>Upper price limit: [10500],</t>
  </si>
  <si>
    <t>Lower price limit: [9500],</t>
  </si>
  <si>
    <t xml:space="preserve">Channel 138: 2 
Channel 135: 2 
Channel 132: 12
Channel 122: 12 </t>
  </si>
  <si>
    <t>050000</t>
  </si>
  <si>
    <r>
      <t xml:space="preserve">OrderBookID: 
</t>
    </r>
    <r>
      <rPr>
        <b/>
        <sz val="10"/>
        <color theme="1"/>
        <rFont val="Arial"/>
        <family val="2"/>
      </rPr>
      <t>54395893</t>
    </r>
  </si>
  <si>
    <r>
      <t xml:space="preserve">OrderBookID: 
</t>
    </r>
    <r>
      <rPr>
        <b/>
        <sz val="10"/>
        <color theme="1"/>
        <rFont val="Arial"/>
        <family val="2"/>
      </rPr>
      <t>200609</t>
    </r>
  </si>
  <si>
    <r>
      <t xml:space="preserve">OrderBookID: 
</t>
    </r>
    <r>
      <rPr>
        <b/>
        <sz val="10"/>
        <color theme="1"/>
        <rFont val="Arial"/>
        <family val="2"/>
      </rPr>
      <t>4853666</t>
    </r>
  </si>
  <si>
    <r>
      <t xml:space="preserve">OrderBookID: 
</t>
    </r>
    <r>
      <rPr>
        <b/>
        <sz val="10"/>
        <color theme="1"/>
        <rFont val="Arial"/>
        <family val="2"/>
      </rPr>
      <t>161091489</t>
    </r>
  </si>
  <si>
    <r>
      <t xml:space="preserve">OrderBookID: 
</t>
    </r>
    <r>
      <rPr>
        <b/>
        <sz val="10"/>
        <color theme="1"/>
        <rFont val="Arial"/>
        <family val="2"/>
      </rPr>
      <t>1249185</t>
    </r>
  </si>
  <si>
    <t>2021-07-13 09:14:00</t>
  </si>
  <si>
    <r>
      <t xml:space="preserve">OrderBookID: 
</t>
    </r>
    <r>
      <rPr>
        <b/>
        <sz val="10"/>
        <color theme="1"/>
        <rFont val="Arial"/>
        <family val="2"/>
      </rPr>
      <t>659362</t>
    </r>
  </si>
  <si>
    <r>
      <t xml:space="preserve">OrderBookID: 
</t>
    </r>
    <r>
      <rPr>
        <b/>
        <sz val="10"/>
        <color theme="1"/>
        <rFont val="Arial"/>
        <family val="2"/>
      </rPr>
      <t>9637794</t>
    </r>
  </si>
  <si>
    <r>
      <t xml:space="preserve">OrderBookID: 
</t>
    </r>
    <r>
      <rPr>
        <b/>
        <sz val="10"/>
        <color theme="1"/>
        <rFont val="Arial"/>
        <family val="2"/>
      </rPr>
      <t>331681</t>
    </r>
  </si>
  <si>
    <r>
      <t xml:space="preserve">OrderBookID: 
</t>
    </r>
    <r>
      <rPr>
        <b/>
        <sz val="10"/>
        <color theme="1"/>
        <rFont val="Arial"/>
        <family val="2"/>
      </rPr>
      <t>267245</t>
    </r>
  </si>
  <si>
    <r>
      <t xml:space="preserve">OrderBookID: 
</t>
    </r>
    <r>
      <rPr>
        <b/>
        <sz val="10"/>
        <color theme="1"/>
        <rFont val="Arial"/>
        <family val="2"/>
      </rPr>
      <t>593826</t>
    </r>
  </si>
  <si>
    <t>(Scenario 1-10)</t>
  </si>
  <si>
    <r>
      <t xml:space="preserve">OrderBookID: 
</t>
    </r>
    <r>
      <rPr>
        <b/>
        <sz val="10"/>
        <color theme="1"/>
        <rFont val="Arial"/>
        <family val="2"/>
      </rPr>
      <t>3147733</t>
    </r>
  </si>
  <si>
    <r>
      <t xml:space="preserve">OrderBookID: 
</t>
    </r>
    <r>
      <rPr>
        <b/>
        <sz val="10"/>
        <color theme="1"/>
        <rFont val="Arial"/>
        <family val="2"/>
      </rPr>
      <t>3213269</t>
    </r>
  </si>
  <si>
    <r>
      <t xml:space="preserve">OrderBookID: 
</t>
    </r>
    <r>
      <rPr>
        <b/>
        <sz val="10"/>
        <color theme="1"/>
        <rFont val="Arial"/>
        <family val="2"/>
      </rPr>
      <t>788360</t>
    </r>
  </si>
  <si>
    <r>
      <t xml:space="preserve">OrderBookID: 
</t>
    </r>
    <r>
      <rPr>
        <b/>
        <sz val="10"/>
        <color theme="1"/>
        <rFont val="Arial"/>
        <family val="2"/>
      </rPr>
      <t>2361301</t>
    </r>
  </si>
  <si>
    <r>
      <t xml:space="preserve">OrderBookID: 
</t>
    </r>
    <r>
      <rPr>
        <b/>
        <sz val="10"/>
        <color theme="1"/>
        <rFont val="Arial"/>
        <family val="2"/>
      </rPr>
      <t>2820053</t>
    </r>
  </si>
  <si>
    <r>
      <t xml:space="preserve">OrderBookID: 
</t>
    </r>
    <r>
      <rPr>
        <b/>
        <sz val="12"/>
        <color theme="1"/>
        <rFont val="Arial Narrow"/>
        <family val="2"/>
      </rPr>
      <t>49352610</t>
    </r>
  </si>
  <si>
    <r>
      <t xml:space="preserve">OrderBookID: 
</t>
    </r>
    <r>
      <rPr>
        <b/>
        <sz val="12"/>
        <color theme="1"/>
        <rFont val="Arial Narrow"/>
        <family val="2"/>
      </rPr>
      <t>266146</t>
    </r>
  </si>
  <si>
    <r>
      <t xml:space="preserve">OrderBookID: 
</t>
    </r>
    <r>
      <rPr>
        <b/>
        <sz val="12"/>
        <color theme="1"/>
        <rFont val="Arial Narrow"/>
        <family val="2"/>
      </rPr>
      <t>31395745</t>
    </r>
  </si>
  <si>
    <r>
      <t xml:space="preserve">OrderBookID: 
</t>
    </r>
    <r>
      <rPr>
        <b/>
        <sz val="12"/>
        <color theme="1"/>
        <rFont val="Arial Narrow"/>
        <family val="2"/>
      </rPr>
      <t>135073</t>
    </r>
  </si>
  <si>
    <r>
      <t xml:space="preserve">OrderBookID: 
</t>
    </r>
    <r>
      <rPr>
        <b/>
        <sz val="12"/>
        <rFont val="Arial Narrow"/>
        <family val="2"/>
      </rPr>
      <t>40437723</t>
    </r>
  </si>
  <si>
    <r>
      <t xml:space="preserve">OrderBookID: 
</t>
    </r>
    <r>
      <rPr>
        <b/>
        <sz val="12"/>
        <rFont val="Arial Narrow"/>
        <family val="2"/>
      </rPr>
      <t>328773</t>
    </r>
  </si>
  <si>
    <r>
      <t xml:space="preserve">OrderBookID: 
</t>
    </r>
    <r>
      <rPr>
        <b/>
        <sz val="12"/>
        <rFont val="Arial Narrow"/>
        <family val="2"/>
      </rPr>
      <t>2163797</t>
    </r>
  </si>
  <si>
    <t>Scenario 4-A</t>
  </si>
  <si>
    <t>Scenario 4-B</t>
  </si>
  <si>
    <t>Scenario 4-C</t>
  </si>
  <si>
    <t>Scenario 4-D</t>
  </si>
  <si>
    <r>
      <t xml:space="preserve">OrderBookID: 
</t>
    </r>
    <r>
      <rPr>
        <b/>
        <sz val="12"/>
        <rFont val="Arial Narrow"/>
        <family val="2"/>
      </rPr>
      <t>1967189</t>
    </r>
  </si>
  <si>
    <t>Scenario 5-A</t>
  </si>
  <si>
    <t>Scenario 5-B</t>
  </si>
  <si>
    <t>Scenario 5-D</t>
  </si>
  <si>
    <r>
      <t xml:space="preserve">OrderBookID: 
</t>
    </r>
    <r>
      <rPr>
        <b/>
        <sz val="12"/>
        <rFont val="Arial Narrow"/>
        <family val="2"/>
      </rPr>
      <t>2032725</t>
    </r>
  </si>
  <si>
    <t>Scenario 6 - A</t>
  </si>
  <si>
    <t>Scenario 6 - B</t>
  </si>
  <si>
    <r>
      <t xml:space="preserve">OrderBookID: 
</t>
    </r>
    <r>
      <rPr>
        <b/>
        <sz val="12"/>
        <rFont val="Arial Narrow"/>
        <family val="2"/>
      </rPr>
      <t>3016661</t>
    </r>
  </si>
  <si>
    <r>
      <t xml:space="preserve">OrderBookID: 
</t>
    </r>
    <r>
      <rPr>
        <b/>
        <sz val="12"/>
        <rFont val="Arial Narrow"/>
        <family val="2"/>
      </rPr>
      <t>2688981</t>
    </r>
  </si>
  <si>
    <r>
      <t xml:space="preserve">OrderBookID: 
</t>
    </r>
    <r>
      <rPr>
        <b/>
        <sz val="12"/>
        <rFont val="Arial Narrow"/>
        <family val="2"/>
      </rPr>
      <t>2885589</t>
    </r>
  </si>
  <si>
    <r>
      <t xml:space="preserve">OrderBookID: 
</t>
    </r>
    <r>
      <rPr>
        <b/>
        <sz val="12"/>
        <rFont val="Arial Narrow"/>
        <family val="2"/>
      </rPr>
      <t>2754517</t>
    </r>
  </si>
  <si>
    <r>
      <t xml:space="preserve">OrderBookID: 
</t>
    </r>
    <r>
      <rPr>
        <b/>
        <sz val="12"/>
        <rFont val="Arial Narrow"/>
        <family val="2"/>
      </rPr>
      <t>3082197</t>
    </r>
  </si>
  <si>
    <t>Scenario 7-A</t>
  </si>
  <si>
    <t>Scenario 7-B</t>
  </si>
  <si>
    <t>Scenario 7-C</t>
  </si>
  <si>
    <t>Scenario 7-D</t>
  </si>
  <si>
    <t>Scenario 8-A</t>
  </si>
  <si>
    <t>Scenario 8 - B</t>
  </si>
  <si>
    <t>Scenario 8 - D</t>
  </si>
  <si>
    <t>Scenario 9-A</t>
  </si>
  <si>
    <t>Scenario 9-B</t>
  </si>
  <si>
    <t>Scenario 9-D</t>
  </si>
  <si>
    <t>Scenario 10-A</t>
  </si>
  <si>
    <t>Scenario 10-B</t>
  </si>
  <si>
    <t>Scenario 10-D</t>
  </si>
  <si>
    <t>Scenario 11-A</t>
  </si>
  <si>
    <t>Scenario 11-B</t>
  </si>
  <si>
    <t>Scenario 11-C</t>
  </si>
  <si>
    <t>Scenario 11-D</t>
  </si>
  <si>
    <r>
      <t xml:space="preserve">OrderBookID: 
</t>
    </r>
    <r>
      <rPr>
        <b/>
        <sz val="12"/>
        <rFont val="Arial Narrow"/>
        <family val="2"/>
      </rPr>
      <t>200609</t>
    </r>
  </si>
  <si>
    <r>
      <t xml:space="preserve">OrderBookID: 
</t>
    </r>
    <r>
      <rPr>
        <b/>
        <sz val="12"/>
        <rFont val="Arial Narrow"/>
        <family val="2"/>
      </rPr>
      <t>135073</t>
    </r>
  </si>
  <si>
    <r>
      <t xml:space="preserve">OrderBookID: 
</t>
    </r>
    <r>
      <rPr>
        <b/>
        <sz val="12"/>
        <rFont val="Arial Narrow"/>
        <family val="2"/>
      </rPr>
      <t>266145</t>
    </r>
  </si>
  <si>
    <r>
      <t xml:space="preserve">OrderBookID: 
</t>
    </r>
    <r>
      <rPr>
        <b/>
        <sz val="12"/>
        <rFont val="Arial Narrow"/>
        <family val="2"/>
      </rPr>
      <t>462753</t>
    </r>
  </si>
  <si>
    <r>
      <t xml:space="preserve">OrderBookID: 
</t>
    </r>
    <r>
      <rPr>
        <b/>
        <sz val="12"/>
        <rFont val="Arial Narrow"/>
        <family val="2"/>
      </rPr>
      <t>4461549</t>
    </r>
  </si>
  <si>
    <r>
      <t xml:space="preserve">OrderBookID: 
</t>
    </r>
    <r>
      <rPr>
        <b/>
        <sz val="12"/>
        <rFont val="Arial Narrow"/>
        <family val="2"/>
      </rPr>
      <t>161091489</t>
    </r>
  </si>
  <si>
    <r>
      <t xml:space="preserve">OrderBookID: 
</t>
    </r>
    <r>
      <rPr>
        <b/>
        <sz val="12"/>
        <rFont val="Arial Narrow"/>
        <family val="2"/>
      </rPr>
      <t>1249185</t>
    </r>
  </si>
  <si>
    <r>
      <t xml:space="preserve">OrderBookID: 
</t>
    </r>
    <r>
      <rPr>
        <b/>
        <sz val="12"/>
        <rFont val="Arial Narrow"/>
        <family val="2"/>
      </rPr>
      <t>659362</t>
    </r>
  </si>
  <si>
    <r>
      <t xml:space="preserve">OrderBookID: 
</t>
    </r>
    <r>
      <rPr>
        <b/>
        <sz val="12"/>
        <rFont val="Arial Narrow"/>
        <family val="2"/>
      </rPr>
      <t>8196002</t>
    </r>
  </si>
  <si>
    <r>
      <t xml:space="preserve">OrderBookID: 
</t>
    </r>
    <r>
      <rPr>
        <b/>
        <sz val="12"/>
        <rFont val="Arial Narrow"/>
        <family val="2"/>
      </rPr>
      <t>7999394</t>
    </r>
  </si>
  <si>
    <r>
      <t xml:space="preserve">OrderBookID: 
</t>
    </r>
    <r>
      <rPr>
        <b/>
        <sz val="12"/>
        <rFont val="Arial Narrow"/>
        <family val="2"/>
      </rPr>
      <t>50794402</t>
    </r>
  </si>
  <si>
    <r>
      <t xml:space="preserve">OrderBookID: 
</t>
    </r>
    <r>
      <rPr>
        <b/>
        <sz val="12"/>
        <rFont val="Arial Narrow"/>
        <family val="2"/>
      </rPr>
      <t>82579362</t>
    </r>
  </si>
  <si>
    <r>
      <t xml:space="preserve">OrderBookID: 
</t>
    </r>
    <r>
      <rPr>
        <b/>
        <sz val="12"/>
        <rFont val="Arial Narrow"/>
        <family val="2"/>
      </rPr>
      <t>40177572</t>
    </r>
  </si>
  <si>
    <r>
      <t xml:space="preserve">OrderBookID: 
</t>
    </r>
    <r>
      <rPr>
        <b/>
        <sz val="12"/>
        <rFont val="Arial Narrow"/>
        <family val="2"/>
      </rPr>
      <t>49352610</t>
    </r>
  </si>
  <si>
    <r>
      <t xml:space="preserve">OrderBookID: 
</t>
    </r>
    <r>
      <rPr>
        <b/>
        <sz val="12"/>
        <rFont val="Arial Narrow"/>
        <family val="2"/>
      </rPr>
      <t>31395745</t>
    </r>
  </si>
  <si>
    <r>
      <t xml:space="preserve">OrderBookID: 
</t>
    </r>
    <r>
      <rPr>
        <b/>
        <sz val="12"/>
        <rFont val="Arial Narrow"/>
        <family val="2"/>
      </rPr>
      <t>331681</t>
    </r>
  </si>
  <si>
    <r>
      <t xml:space="preserve">OrderBookID: 
</t>
    </r>
    <r>
      <rPr>
        <b/>
        <sz val="12"/>
        <rFont val="Arial Narrow"/>
        <family val="2"/>
      </rPr>
      <t>9637794</t>
    </r>
  </si>
  <si>
    <r>
      <t xml:space="preserve">OrderBookID: 
</t>
    </r>
    <r>
      <rPr>
        <b/>
        <sz val="12"/>
        <rFont val="Arial Narrow"/>
        <family val="2"/>
      </rPr>
      <t>528290</t>
    </r>
  </si>
  <si>
    <t>13</t>
  </si>
  <si>
    <r>
      <t xml:space="preserve">OrderBookID: 
</t>
    </r>
    <r>
      <rPr>
        <b/>
        <sz val="12"/>
        <rFont val="Arial Narrow"/>
        <family val="2"/>
      </rPr>
      <t>201709</t>
    </r>
  </si>
  <si>
    <r>
      <t xml:space="preserve">OrderBookID: 
</t>
    </r>
    <r>
      <rPr>
        <b/>
        <sz val="12"/>
        <rFont val="Arial Narrow"/>
        <family val="2"/>
      </rPr>
      <t>332781</t>
    </r>
  </si>
  <si>
    <r>
      <t xml:space="preserve">OrderBookID: 
</t>
    </r>
    <r>
      <rPr>
        <b/>
        <sz val="12"/>
        <rFont val="Arial Narrow"/>
        <family val="2"/>
      </rPr>
      <t>267245</t>
    </r>
  </si>
  <si>
    <t>Scenario 22-A</t>
  </si>
  <si>
    <t>Scenario 22-B</t>
  </si>
  <si>
    <t>Scenario 22-C</t>
  </si>
  <si>
    <t>Scenario 22-D</t>
  </si>
  <si>
    <t>Scenario 25-A</t>
  </si>
  <si>
    <t>Scenario 25-B</t>
  </si>
  <si>
    <t>Scenario 25-C</t>
  </si>
  <si>
    <r>
      <t xml:space="preserve">OrderBookID: 
</t>
    </r>
    <r>
      <rPr>
        <b/>
        <sz val="12"/>
        <color theme="1"/>
        <rFont val="Arial Narrow"/>
        <family val="2"/>
      </rPr>
      <t>40308644</t>
    </r>
  </si>
  <si>
    <r>
      <t xml:space="preserve">OrderBookID: 
</t>
    </r>
    <r>
      <rPr>
        <b/>
        <sz val="12"/>
        <color theme="1"/>
        <rFont val="Arial Narrow"/>
        <family val="2"/>
      </rPr>
      <t>179965858</t>
    </r>
  </si>
  <si>
    <r>
      <t xml:space="preserve">OrderBookID: 
</t>
    </r>
    <r>
      <rPr>
        <b/>
        <sz val="12"/>
        <color theme="1"/>
        <rFont val="Arial Narrow"/>
        <family val="2"/>
      </rPr>
      <t>659362</t>
    </r>
  </si>
  <si>
    <t xml:space="preserve">Simulation of the following special Trading Days to enable Clients to verify their system capability in handling these scenarios:
- Half Trading Day
</t>
  </si>
  <si>
    <t>Result 
(Fill in the values and Type "Y" in yellow highlighted cell
if all message fields matched)</t>
  </si>
  <si>
    <t>5.7 Production Replay</t>
  </si>
  <si>
    <t xml:space="preserve">During this session, OMD would have production replay.   </t>
  </si>
  <si>
    <t>Please complete the index related test cases</t>
  </si>
  <si>
    <t>Updated OMD-D Readiness Test environment Session 1 with new set of test data for all Sessions for OMD-D D-Lite Compression Mechanism</t>
  </si>
  <si>
    <t>Updated OMD-D Readiness Test environment Session 2 - 6 with new set of test data for all Sessions for OMD-D D-Lite Compression Mechanism</t>
  </si>
  <si>
    <t>Session 2 - Test case 4: Interpretation of Order Book - For SOM Subscriber Only</t>
  </si>
  <si>
    <t>Session 2 - Test case 1: Interpretation of Trade and Price Data : Trade Statistics (message type: 360) - D-Lite and DS subscribers only</t>
  </si>
  <si>
    <t>Session 2 - Test case 2: Interpretation of Trade and Price Data : Series Statistics (message type: 363) - DP subscribers only</t>
  </si>
  <si>
    <t>Session 2 - Test case 3: Interpretation of Order Book - For Non SOM Subscriber Only</t>
  </si>
  <si>
    <t>Session 3 - Test Case 1: Interpretation of Trade and Trade Amendment (message type: 350 and 356) - Non-SOM DP, DF and DS &amp; D-Lite with DT Subscribers Only</t>
  </si>
  <si>
    <t>Session 3 - Test Case 2: Interpretation of Trade and Trade Amendment (message type: 350 and 356) - SOM DP, DF and DS &amp; D-Lite with DT Subscribers Only</t>
  </si>
  <si>
    <t>HSI14000F2</t>
  </si>
  <si>
    <t>2022-06-29 16:00:00</t>
  </si>
  <si>
    <t>HKBM2</t>
  </si>
  <si>
    <t>SAN35.00F2</t>
  </si>
  <si>
    <t>HGN52.50F2</t>
  </si>
  <si>
    <r>
      <t xml:space="preserve">For each case below, please check the box for each data item where your system records the </t>
    </r>
    <r>
      <rPr>
        <b/>
        <sz val="12"/>
        <color theme="1"/>
        <rFont val="Arial"/>
        <family val="2"/>
      </rPr>
      <t>Final Value</t>
    </r>
    <r>
      <rPr>
        <sz val="12"/>
        <color theme="1"/>
        <rFont val="Arial"/>
        <family val="2"/>
      </rPr>
      <t xml:space="preserve"> </t>
    </r>
    <r>
      <rPr>
        <b/>
        <sz val="12"/>
        <color theme="1"/>
        <rFont val="Arial"/>
        <family val="2"/>
      </rPr>
      <t xml:space="preserve">of Session 5B&amp;C </t>
    </r>
    <r>
      <rPr>
        <sz val="12"/>
        <color theme="1"/>
        <rFont val="Arial"/>
        <family val="2"/>
      </rPr>
      <t xml:space="preserve">is same as the expected value. </t>
    </r>
    <r>
      <rPr>
        <b/>
        <sz val="12"/>
        <color theme="1"/>
        <rFont val="Arial"/>
        <family val="2"/>
      </rPr>
      <t>Bold</t>
    </r>
    <r>
      <rPr>
        <sz val="12"/>
        <color theme="1"/>
        <rFont val="Arial"/>
        <family val="2"/>
      </rPr>
      <t xml:space="preserve"> item(s) is/are key field(s) of the message.</t>
    </r>
  </si>
  <si>
    <r>
      <t xml:space="preserve">For each case below, please check the box for each data item where your system records the </t>
    </r>
    <r>
      <rPr>
        <b/>
        <sz val="12"/>
        <color theme="1"/>
        <rFont val="Arial"/>
        <family val="2"/>
      </rPr>
      <t>Final Value of Session 5B&amp;C</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</si>
  <si>
    <r>
      <t xml:space="preserve">For each case below, please check the box for each data item where your system records the </t>
    </r>
    <r>
      <rPr>
        <b/>
        <sz val="12"/>
        <color theme="1"/>
        <rFont val="Arial"/>
        <family val="2"/>
      </rPr>
      <t xml:space="preserve">Final Value of Session 5B&amp;C </t>
    </r>
    <r>
      <rPr>
        <sz val="12"/>
        <color theme="1"/>
        <rFont val="Arial"/>
        <family val="2"/>
      </rPr>
      <t xml:space="preserve">is same as the expected value. </t>
    </r>
    <r>
      <rPr>
        <b/>
        <sz val="12"/>
        <color theme="1"/>
        <rFont val="Arial"/>
        <family val="2"/>
      </rPr>
      <t>Bold</t>
    </r>
    <r>
      <rPr>
        <sz val="12"/>
        <color theme="1"/>
        <rFont val="Arial"/>
        <family val="2"/>
      </rPr>
      <t xml:space="preserve"> item(s) is/are key field(s) of the message.</t>
    </r>
  </si>
  <si>
    <r>
      <t xml:space="preserve">OrderBookID: 
</t>
    </r>
    <r>
      <rPr>
        <b/>
        <sz val="12"/>
        <color theme="1"/>
        <rFont val="Arial Narrow"/>
        <family val="2"/>
      </rPr>
      <t>3279623</t>
    </r>
  </si>
  <si>
    <r>
      <t xml:space="preserve">For each test case below, please check the box for each order book entry where the </t>
    </r>
    <r>
      <rPr>
        <b/>
        <sz val="12"/>
        <color theme="1"/>
        <rFont val="Arial"/>
        <family val="2"/>
      </rPr>
      <t xml:space="preserve">Final Value of Session 5B&amp;C </t>
    </r>
    <r>
      <rPr>
        <sz val="12"/>
        <color theme="1"/>
        <rFont val="Arial"/>
        <family val="2"/>
      </rPr>
      <t>your system records the same details as the expected details.</t>
    </r>
  </si>
  <si>
    <r>
      <t xml:space="preserve">OrderBookID: 
</t>
    </r>
    <r>
      <rPr>
        <b/>
        <sz val="12"/>
        <color theme="1"/>
        <rFont val="Arial Narrow"/>
        <family val="2"/>
      </rPr>
      <t>36440716</t>
    </r>
  </si>
  <si>
    <r>
      <t xml:space="preserve">OrderBookID: 
</t>
    </r>
    <r>
      <rPr>
        <b/>
        <sz val="12"/>
        <color theme="1"/>
        <rFont val="Arial Narrow"/>
        <family val="2"/>
      </rPr>
      <t>2296582</t>
    </r>
  </si>
  <si>
    <t>0.20</t>
  </si>
  <si>
    <t>2022-06-29  16:00:00</t>
  </si>
  <si>
    <t>2023-10-30  16:00:00</t>
  </si>
  <si>
    <t>2023-03-30  11:00:00</t>
  </si>
  <si>
    <t xml:space="preserve">We reserves the rights to change and fine-tune the Readiness Test requirements from time to time. </t>
  </si>
  <si>
    <t>Clients participating in the Readiness Test should follow the instructions in Section 5 of this Answer Sheet to record their test results accordingly.  To be eligible for production On-broading for OMD-D, a client must return a completed copy of this Answer Sheet indicating satisfactory results have been achieved for every test item together with a completed Test Result Declaration form.</t>
  </si>
  <si>
    <t>8.0</t>
  </si>
  <si>
    <t>TMC_HSI/003</t>
  </si>
  <si>
    <t>2021-07-13  16:30:00</t>
  </si>
  <si>
    <t>2021-09-29 (UInt16: ‭‭0100 0001 0011 1101‬‬)</t>
  </si>
  <si>
    <t>2021-07-13  16:00:00</t>
  </si>
  <si>
    <t>Trigger time: [20210713 09:35:48],</t>
  </si>
  <si>
    <t>End time: [20210713 09:40:48]</t>
  </si>
  <si>
    <t>Trigger time: [20210713 13:50:06],</t>
  </si>
  <si>
    <t>End time: [20210713 13:55:06]</t>
  </si>
  <si>
    <t>014048</t>
  </si>
  <si>
    <t>094539</t>
  </si>
  <si>
    <t xml:space="preserve">Channel 137: 118 
Channel 134: 118 
Channel 131: 131
Channel 121: 126  </t>
  </si>
  <si>
    <t xml:space="preserve">Channel 237: 38  
Channel 234: 38  
Channel 331: 38
Channel 321: 38  </t>
  </si>
  <si>
    <t>2021-07-13 09:51:06</t>
  </si>
  <si>
    <t>2021-07-13 09:51:16</t>
  </si>
  <si>
    <t>2021-07-13 09:51:26</t>
  </si>
  <si>
    <t>2021-07-13 09:51:36</t>
  </si>
  <si>
    <t>2021-07-13 09:51:46</t>
  </si>
  <si>
    <t>2021-07-13 09:51:56</t>
  </si>
  <si>
    <t>2021-07-13 09:52:06</t>
  </si>
  <si>
    <t>2021-07-13 09:52:16</t>
  </si>
  <si>
    <t>2021-07-13 09:52:26</t>
  </si>
  <si>
    <t>2021-07-13 19:05:51</t>
  </si>
  <si>
    <t>2021-07-13 19:06:01</t>
  </si>
  <si>
    <t>2021-07-13 19:06:11</t>
  </si>
  <si>
    <t>2021-07-13 19:06:31</t>
  </si>
  <si>
    <t>2021-07-13 19:06:51</t>
  </si>
  <si>
    <t>2021-07-13 19:07:01</t>
  </si>
  <si>
    <t>2021-07-13 19:07:11</t>
  </si>
  <si>
    <t>2021-07-13 19:07:21</t>
  </si>
  <si>
    <t>2021-07-13 19:07:31</t>
  </si>
  <si>
    <t>2021-07-13 19:07:41</t>
  </si>
  <si>
    <t>2021-07-13 19:07:51</t>
  </si>
  <si>
    <t>2021-07-13 09:35:17</t>
  </si>
  <si>
    <t>013549</t>
  </si>
  <si>
    <t>1) Updated OMD-D Readiness Test environment Session 1 with new set of test data for all Sessions for OMD-D DS Compression Mechanism
2) Rephrase some statement to exclude "HKEX" wording</t>
  </si>
  <si>
    <r>
      <t xml:space="preserve">For each case below, please check the box for each data item where your system records the </t>
    </r>
    <r>
      <rPr>
        <b/>
        <sz val="12"/>
        <color theme="1"/>
        <rFont val="Arial"/>
        <family val="2"/>
      </rPr>
      <t>Final Value</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</si>
  <si>
    <t>8192</t>
  </si>
  <si>
    <t>SeqNum: 136</t>
  </si>
  <si>
    <t>SeqNum: 123</t>
  </si>
  <si>
    <t>SeqNum: 569</t>
  </si>
  <si>
    <t xml:space="preserve">Channel 237: 643 
Channel 234: 653    
Channel 231: 475
Channel 221: 388  </t>
  </si>
  <si>
    <t>7449734990977302529</t>
  </si>
  <si>
    <t>7449576936180826598</t>
  </si>
  <si>
    <t>7449734990977302530</t>
  </si>
  <si>
    <t>7449576936180826599</t>
  </si>
  <si>
    <t>7449734990977302597</t>
  </si>
  <si>
    <t>7449734990977313995</t>
  </si>
  <si>
    <t>2021-07-13 10:57:47</t>
  </si>
  <si>
    <t>7449734990977302575</t>
  </si>
  <si>
    <t>7449734990977313967</t>
  </si>
  <si>
    <t>2021-07-13 10:49:41</t>
  </si>
  <si>
    <t>7449734990977302531</t>
  </si>
  <si>
    <t>7449734990977313817</t>
  </si>
  <si>
    <t>7449734990977302532</t>
  </si>
  <si>
    <t>7449734990977313819</t>
  </si>
  <si>
    <t>7449734990977302533</t>
  </si>
  <si>
    <t>7449734990977313821</t>
  </si>
  <si>
    <t>7449734990977302534</t>
  </si>
  <si>
    <t>7449734990977313823</t>
  </si>
  <si>
    <t>7449734990977302535</t>
  </si>
  <si>
    <t>7449734990977313825</t>
  </si>
  <si>
    <t>7449734990977302536</t>
  </si>
  <si>
    <t>7449734990977313827</t>
  </si>
  <si>
    <t>7449734990977302537</t>
  </si>
  <si>
    <t>7449734990977313829</t>
  </si>
  <si>
    <t>7449734990977302538</t>
  </si>
  <si>
    <t>7449734990977313831</t>
  </si>
  <si>
    <t>7449734990977302539</t>
  </si>
  <si>
    <t>7449734990977313833</t>
  </si>
  <si>
    <t>7449734990977302540</t>
  </si>
  <si>
    <t>7449734990977313835</t>
  </si>
  <si>
    <t>7449734990977302541</t>
  </si>
  <si>
    <t>7449734990977313837</t>
  </si>
  <si>
    <t>7449734990977302542</t>
  </si>
  <si>
    <t>7449734990977313839</t>
  </si>
  <si>
    <t>7449734990977302543</t>
  </si>
  <si>
    <t>7449734990977313841</t>
  </si>
  <si>
    <t>7449734990977302544</t>
  </si>
  <si>
    <t>7449734990977313843</t>
  </si>
  <si>
    <t>7449734990977302545</t>
  </si>
  <si>
    <t>7449734990977313845</t>
  </si>
  <si>
    <t>7449734990977302546</t>
  </si>
  <si>
    <t>7449734990977313847</t>
  </si>
  <si>
    <t>7449734990977302547</t>
  </si>
  <si>
    <t>7449734990977313849</t>
  </si>
  <si>
    <t>7449734990977302548</t>
  </si>
  <si>
    <t>7449734990977313851</t>
  </si>
  <si>
    <t>7449734990977302549</t>
  </si>
  <si>
    <t>7449734990977313853</t>
  </si>
  <si>
    <t>7449734990977302550</t>
  </si>
  <si>
    <t>7449734990977313855</t>
  </si>
  <si>
    <t>7449734990977302551</t>
  </si>
  <si>
    <t>7449734990977313857</t>
  </si>
  <si>
    <t>7449734990977302552</t>
  </si>
  <si>
    <t>7449734990977313859</t>
  </si>
  <si>
    <t>7449734990977302553</t>
  </si>
  <si>
    <t>7449734990977313861</t>
  </si>
  <si>
    <t>7449734990977302554</t>
  </si>
  <si>
    <t>7449734990977313863</t>
  </si>
  <si>
    <t>7449734990977302555</t>
  </si>
  <si>
    <t>7449734990977313865</t>
  </si>
  <si>
    <t>7449734990977302556</t>
  </si>
  <si>
    <t>7449734990977313867</t>
  </si>
  <si>
    <t>7449734990977302557</t>
  </si>
  <si>
    <t>7449734990977313869</t>
  </si>
  <si>
    <t>7449734990977302558</t>
  </si>
  <si>
    <t>7449734990977313871</t>
  </si>
  <si>
    <t>7449734990977302559</t>
  </si>
  <si>
    <t>7449734990977313873</t>
  </si>
  <si>
    <t>7449734990977302560</t>
  </si>
  <si>
    <t>7449734990977313875</t>
  </si>
  <si>
    <t>7449734990977302561</t>
  </si>
  <si>
    <t>7449734990977313877</t>
  </si>
  <si>
    <t>7449734990977302562</t>
  </si>
  <si>
    <t>7449734990977313879</t>
  </si>
  <si>
    <t>7449734990977302563</t>
  </si>
  <si>
    <t>7449734990977313881</t>
  </si>
  <si>
    <t>7449734990977302564</t>
  </si>
  <si>
    <t>7449734990977313883</t>
  </si>
  <si>
    <t>7449734990977302565</t>
  </si>
  <si>
    <t>7449734990977313885</t>
  </si>
  <si>
    <t>7449734990977302566</t>
  </si>
  <si>
    <t>7449734990977313887</t>
  </si>
  <si>
    <t>7449734990977302567</t>
  </si>
  <si>
    <t>7449734990977313889</t>
  </si>
  <si>
    <t>7449734990977302568</t>
  </si>
  <si>
    <t>7449734990977313891</t>
  </si>
  <si>
    <t>7449734990977302569</t>
  </si>
  <si>
    <t>7449734990977313893</t>
  </si>
  <si>
    <t>7449734990977302570</t>
  </si>
  <si>
    <t>7449734990977313895</t>
  </si>
  <si>
    <t>7449734990977302571</t>
  </si>
  <si>
    <t>7449734990977313897</t>
  </si>
  <si>
    <t>7449734990977302572</t>
  </si>
  <si>
    <t>7449734990977313899</t>
  </si>
  <si>
    <t>7449734990977302573</t>
  </si>
  <si>
    <t>7449734990977313901</t>
  </si>
  <si>
    <t>7449734990977302577</t>
  </si>
  <si>
    <t>7449734990977302583</t>
  </si>
  <si>
    <t>7449734990977302584</t>
  </si>
  <si>
    <t>7449734990977302590</t>
  </si>
  <si>
    <t>2021-07-13 10:52:07</t>
  </si>
  <si>
    <t>2021-07-13 10:54:42</t>
  </si>
  <si>
    <t>7449734990977302596</t>
  </si>
  <si>
    <t>7449734990977313983</t>
  </si>
  <si>
    <t>2021-07-13 10:56:45</t>
  </si>
  <si>
    <t>7449735278740111361</t>
  </si>
  <si>
    <t>7449735278740114135</t>
  </si>
  <si>
    <t>7449735278740111362</t>
  </si>
  <si>
    <t>7449735278740114137</t>
  </si>
  <si>
    <t>7449735278740111363</t>
  </si>
  <si>
    <t>7449735278740114139</t>
  </si>
  <si>
    <t>7449735278740111364</t>
  </si>
  <si>
    <t>7449735278740114141</t>
  </si>
  <si>
    <t>7449735278740111365</t>
  </si>
  <si>
    <t>7449735278740114143</t>
  </si>
  <si>
    <t>7449735278740111366</t>
  </si>
  <si>
    <t>7449735278740114145</t>
  </si>
  <si>
    <t>7449735278740111367</t>
  </si>
  <si>
    <t>7449735278740114147</t>
  </si>
  <si>
    <t>7449735278740111368</t>
  </si>
  <si>
    <t>7449735278740114149</t>
  </si>
  <si>
    <t>7449735278740111369</t>
  </si>
  <si>
    <t>7449735278740114151</t>
  </si>
  <si>
    <t>7449735278740111370</t>
  </si>
  <si>
    <t>7449735278740114153</t>
  </si>
  <si>
    <t>7449735278740111371</t>
  </si>
  <si>
    <t>7449735278740114155</t>
  </si>
  <si>
    <t>7449735278740111372</t>
  </si>
  <si>
    <t>7449735278740114157</t>
  </si>
  <si>
    <t>7449735278740111373</t>
  </si>
  <si>
    <t>7449735278740114159</t>
  </si>
  <si>
    <t>7449735278740111374</t>
  </si>
  <si>
    <t>7449735278740114161</t>
  </si>
  <si>
    <t>7449735278740111375</t>
  </si>
  <si>
    <t>7449735278740114163</t>
  </si>
  <si>
    <t>7449735278740111376</t>
  </si>
  <si>
    <t>7449735278740114165</t>
  </si>
  <si>
    <t>7449735278740111377</t>
  </si>
  <si>
    <t>7449735278740114167</t>
  </si>
  <si>
    <t>7449735278740111378</t>
  </si>
  <si>
    <t>7449735278740114169</t>
  </si>
  <si>
    <t>7449735278740111379</t>
  </si>
  <si>
    <t>7449735278740114171</t>
  </si>
  <si>
    <t>7449735278740111380</t>
  </si>
  <si>
    <t>7449735278740114173</t>
  </si>
  <si>
    <t>7449735278740111381</t>
  </si>
  <si>
    <t>7449735278740114175</t>
  </si>
  <si>
    <t>7449735278740111382</t>
  </si>
  <si>
    <t>7449735278740114177</t>
  </si>
  <si>
    <t>7449735278740111383</t>
  </si>
  <si>
    <t>7449735278740114179</t>
  </si>
  <si>
    <t>7449735278740111384</t>
  </si>
  <si>
    <t>7449735278740114181</t>
  </si>
  <si>
    <t>7449735278740111385</t>
  </si>
  <si>
    <t>7449735278740114183</t>
  </si>
  <si>
    <t>7449735278740111386</t>
  </si>
  <si>
    <t>7449735278740114185</t>
  </si>
  <si>
    <t>7449735278740111387</t>
  </si>
  <si>
    <t>7449735278740114187</t>
  </si>
  <si>
    <t>7449735278740111388</t>
  </si>
  <si>
    <t>7449735278740114189</t>
  </si>
  <si>
    <t>7449735278740111389</t>
  </si>
  <si>
    <t>7449735278740114191</t>
  </si>
  <si>
    <t>7449735278740111390</t>
  </si>
  <si>
    <t>7449735278740114193</t>
  </si>
  <si>
    <t>7449735278740111391</t>
  </si>
  <si>
    <t>7449735278740114195</t>
  </si>
  <si>
    <t>7449735278740111392</t>
  </si>
  <si>
    <t>7449735278740114197</t>
  </si>
  <si>
    <t>7449735278740111393</t>
  </si>
  <si>
    <t>7449735278740114199</t>
  </si>
  <si>
    <t>7449735278740111394</t>
  </si>
  <si>
    <t>7449735278740114201</t>
  </si>
  <si>
    <t>7449735278740111395</t>
  </si>
  <si>
    <t>7449735278740114203</t>
  </si>
  <si>
    <t>7449735278740111396</t>
  </si>
  <si>
    <t>7449735278740114205</t>
  </si>
  <si>
    <t>7449735278740111397</t>
  </si>
  <si>
    <t>7449735278740114207</t>
  </si>
  <si>
    <t>7449735278740111398</t>
  </si>
  <si>
    <t>7449735278740114209</t>
  </si>
  <si>
    <t>7449735278740111399</t>
  </si>
  <si>
    <t>7449735278740114211</t>
  </si>
  <si>
    <t>7449735278740111400</t>
  </si>
  <si>
    <t>7449735278740114213</t>
  </si>
  <si>
    <t>7449735278740111401</t>
  </si>
  <si>
    <t>7449735278740114215</t>
  </si>
  <si>
    <t>7449735278740111402</t>
  </si>
  <si>
    <t>7449735278740114217</t>
  </si>
  <si>
    <t>7449735278740111403</t>
  </si>
  <si>
    <t>7449735278740114219</t>
  </si>
  <si>
    <t>7449735278740111404</t>
  </si>
  <si>
    <t>7449735278740114221</t>
  </si>
  <si>
    <t>7449735278740111405</t>
  </si>
  <si>
    <t>7449735278740114223</t>
  </si>
  <si>
    <t>2021-07-13 09:44:00</t>
  </si>
  <si>
    <t>2021-07-13 09:44:20</t>
  </si>
  <si>
    <t>2021-07-13 09:44:30</t>
  </si>
  <si>
    <t>2021-07-13 09:44:40</t>
  </si>
  <si>
    <t>2021-07-13 09:44:50</t>
  </si>
  <si>
    <t>2021-07-13 09:45:00</t>
  </si>
  <si>
    <t>2021-07-13 09:45:10</t>
  </si>
  <si>
    <t>2021-07-13 09:45:20</t>
  </si>
  <si>
    <t>2021-07-13 09:45:30</t>
  </si>
  <si>
    <t>2021-07-13 09:45:40</t>
  </si>
  <si>
    <t>2021-07-13 09:45:50</t>
  </si>
  <si>
    <t>2021-07-13 09:46:00</t>
  </si>
  <si>
    <t>2021-07-13 09:46:10</t>
  </si>
  <si>
    <t>2021-07-13 09:46:20</t>
  </si>
  <si>
    <t>2021-07-13 09:46:30</t>
  </si>
  <si>
    <t>2021-07-13 09:46:40</t>
  </si>
  <si>
    <t>2021-07-13 09:46:50</t>
  </si>
  <si>
    <t>2021-07-13 09:47:00</t>
  </si>
  <si>
    <t>2021-07-13 09:47:10</t>
  </si>
  <si>
    <t>2021-07-13 09:47:20</t>
  </si>
  <si>
    <t>2021-07-13 09:47:30</t>
  </si>
  <si>
    <t>2021-07-13 09:47:40</t>
  </si>
  <si>
    <t>2021-07-13 09:47:50</t>
  </si>
  <si>
    <t>2021-07-13 09:48:00</t>
  </si>
  <si>
    <t>2021-07-13 09:48:10</t>
  </si>
  <si>
    <t>2021-07-13 09:48:20</t>
  </si>
  <si>
    <t>2021-07-13 09:49:16</t>
  </si>
  <si>
    <t>2021-07-13 09:49:26</t>
  </si>
  <si>
    <t>2021-07-13 09:49:36</t>
  </si>
  <si>
    <t>2021-07-13 09:49:46</t>
  </si>
  <si>
    <t>2021-07-13 09:49:56</t>
  </si>
  <si>
    <t>2021-07-13 09:50:06</t>
  </si>
  <si>
    <t>2021-07-13 09:50:26</t>
  </si>
  <si>
    <t>2021-07-13 09:50:36</t>
  </si>
  <si>
    <t>2021-07-13 09:50:46</t>
  </si>
  <si>
    <t>2021-07-13 09:50:56</t>
  </si>
  <si>
    <t>7449735274445144102</t>
  </si>
  <si>
    <t>7449735274445144162</t>
  </si>
  <si>
    <t>7449735274445204440</t>
  </si>
  <si>
    <t>7449735274445144163</t>
  </si>
  <si>
    <t>7449735274445204442</t>
  </si>
  <si>
    <t>7449735274445144164</t>
  </si>
  <si>
    <t>7449735274445204444</t>
  </si>
  <si>
    <t>7449735274445144165</t>
  </si>
  <si>
    <t>7449735274445204446</t>
  </si>
  <si>
    <t>7449735274445144166</t>
  </si>
  <si>
    <t>7449735274445204448</t>
  </si>
  <si>
    <t>7449735274445144167</t>
  </si>
  <si>
    <t>7449735274445204450</t>
  </si>
  <si>
    <t>7449735274445144168</t>
  </si>
  <si>
    <t>7449735274445204452</t>
  </si>
  <si>
    <t>7449735274445144169</t>
  </si>
  <si>
    <t>7449735274445204454</t>
  </si>
  <si>
    <t>7449735274445144170</t>
  </si>
  <si>
    <t>7449735274445204456</t>
  </si>
  <si>
    <t>7449735274445144171</t>
  </si>
  <si>
    <t>7449735274445204458</t>
  </si>
  <si>
    <t>7449735274445144172</t>
  </si>
  <si>
    <t>7449735274445204460</t>
  </si>
  <si>
    <t>7449735274445144173</t>
  </si>
  <si>
    <t>7449735274445204462</t>
  </si>
  <si>
    <t>7449735274445144174</t>
  </si>
  <si>
    <t>7449735274445204464</t>
  </si>
  <si>
    <t>7449735274445144175</t>
  </si>
  <si>
    <t>7449735274445204466</t>
  </si>
  <si>
    <t>7449735274445144176</t>
  </si>
  <si>
    <t>7449735274445204468</t>
  </si>
  <si>
    <t>2021-07-13 11:03:17</t>
  </si>
  <si>
    <t>2021-07-13 19:06:22</t>
  </si>
  <si>
    <t>2021-07-13 19:06:42</t>
  </si>
  <si>
    <t>2021-07-13 19:08:01</t>
  </si>
  <si>
    <t>2021-07-13 19:08:11</t>
  </si>
  <si>
    <t>7449735274445144090</t>
  </si>
  <si>
    <t>7449735274445160284</t>
  </si>
  <si>
    <t>7449735274445144091</t>
  </si>
  <si>
    <t>7449735274445160286</t>
  </si>
  <si>
    <t>7449735274445144092</t>
  </si>
  <si>
    <t>7449735274445160288</t>
  </si>
  <si>
    <t>7449735274445144127</t>
  </si>
  <si>
    <t>7449735274445176699</t>
  </si>
  <si>
    <t>2021-07-13 10:06:15</t>
  </si>
  <si>
    <t>2021-07-13 10:10:22</t>
  </si>
  <si>
    <t>2021-07-13 10:16:47</t>
  </si>
  <si>
    <t>2021-07-13 15:36:44</t>
  </si>
  <si>
    <t>7449735562207952897</t>
  </si>
  <si>
    <t>7449735562207956531</t>
  </si>
  <si>
    <t>2021-07-13 10:10:17</t>
  </si>
  <si>
    <t>7449735274445144093</t>
  </si>
  <si>
    <t>7449735274445160401</t>
  </si>
  <si>
    <t>7449735274445144149</t>
  </si>
  <si>
    <t>7449735274445204405</t>
  </si>
  <si>
    <t>7449735274445144150</t>
  </si>
  <si>
    <t>7449735274445204406</t>
  </si>
  <si>
    <t>7449735274445144151</t>
  </si>
  <si>
    <t>7449735274445204410</t>
  </si>
  <si>
    <t>7449735274445144152</t>
  </si>
  <si>
    <t>7449735274445204411</t>
  </si>
  <si>
    <t>7449735274445144153</t>
  </si>
  <si>
    <t>7449735274445204415</t>
  </si>
  <si>
    <t>7449735274445144154</t>
  </si>
  <si>
    <t>7449735274445204418</t>
  </si>
  <si>
    <t>7449735274445144155</t>
  </si>
  <si>
    <t>7449735274445204421</t>
  </si>
  <si>
    <t>7449735274445144156</t>
  </si>
  <si>
    <t>7449735274445204424</t>
  </si>
  <si>
    <t>7449735274445144157</t>
  </si>
  <si>
    <t>7449735274445204427</t>
  </si>
  <si>
    <t>7449735274445144160</t>
  </si>
  <si>
    <t>7449735274445204428</t>
  </si>
  <si>
    <t>7449735274445144161</t>
  </si>
  <si>
    <t>7449735274445204434</t>
  </si>
  <si>
    <t>2021-07-13 10:35:32</t>
  </si>
  <si>
    <t>2021-07-13 19:02:22</t>
  </si>
  <si>
    <t>2021-07-13 19:02:27</t>
  </si>
  <si>
    <t>2021-07-13 19:02:47</t>
  </si>
  <si>
    <t>2021-07-13 19:02:52</t>
  </si>
  <si>
    <t>2021-07-13 19:03:08</t>
  </si>
  <si>
    <t>2021-07-13 19:03:23</t>
  </si>
  <si>
    <t>2021-07-13 19:03:39</t>
  </si>
  <si>
    <t>2021-07-13 19:03:53</t>
  </si>
  <si>
    <t>2021-07-13 19:04:09</t>
  </si>
  <si>
    <t>2021-07-13 19:04:20</t>
  </si>
  <si>
    <t>2021-07-13 19:04:46</t>
  </si>
  <si>
    <t>7449735274445144159</t>
  </si>
  <si>
    <t>7449735274445144071</t>
  </si>
  <si>
    <t>7449735274445154313</t>
  </si>
  <si>
    <t>7449735274445154314</t>
  </si>
  <si>
    <t>7449735274445154310</t>
  </si>
  <si>
    <t>7449735274445154315</t>
  </si>
  <si>
    <t>7449735274445154308</t>
  </si>
  <si>
    <t>7449735274445144124</t>
  </si>
  <si>
    <t>7449735274445176688</t>
  </si>
  <si>
    <t>7449735274445144125</t>
  </si>
  <si>
    <t>7449735274445176689</t>
  </si>
  <si>
    <t>7449735274445144126</t>
  </si>
  <si>
    <t>2021-07-13 14:07:27</t>
  </si>
  <si>
    <t>2021-07-13 14:07:45</t>
  </si>
  <si>
    <t>7449735274445144107</t>
  </si>
  <si>
    <t>7449735274445160415</t>
  </si>
  <si>
    <t>7449735274445160416</t>
  </si>
  <si>
    <t>7449735274445160417</t>
  </si>
  <si>
    <t>7449735274445160418</t>
  </si>
  <si>
    <t>7449735274445160419</t>
  </si>
  <si>
    <t>7449735274445144094</t>
  </si>
  <si>
    <t>7449735274445160403</t>
  </si>
  <si>
    <t>7449735274445144158</t>
  </si>
  <si>
    <t>7449735274445204430</t>
  </si>
  <si>
    <t>2021-07-13 10:35:43</t>
  </si>
  <si>
    <t>2021-07-13 11:39:54</t>
  </si>
  <si>
    <t>2021-07-13 11:40:45</t>
  </si>
  <si>
    <t>2021-07-13 11:41:18</t>
  </si>
  <si>
    <t>7449735274445202300</t>
  </si>
  <si>
    <t>7449735274445202301</t>
  </si>
  <si>
    <t>7449735274445202303</t>
  </si>
  <si>
    <t>7449735274445202302</t>
  </si>
  <si>
    <t>7449734990977313916</t>
  </si>
  <si>
    <t>7449734990977313915</t>
  </si>
  <si>
    <t>7449734990977313914</t>
  </si>
  <si>
    <t>7449734990977313913</t>
  </si>
  <si>
    <t>7449734990977313912</t>
  </si>
  <si>
    <t>7449734990977313911</t>
  </si>
  <si>
    <t>7449734990977313910</t>
  </si>
  <si>
    <t>7449734990977313909</t>
  </si>
  <si>
    <t>7449734990977313908</t>
  </si>
  <si>
    <t>7449734990977313907</t>
  </si>
  <si>
    <t>7449734990977313906</t>
  </si>
  <si>
    <t>7449734990977313932</t>
  </si>
  <si>
    <t>7449734990977313931</t>
  </si>
  <si>
    <t>7449734990977313930</t>
  </si>
  <si>
    <t>7449734990977313929</t>
  </si>
  <si>
    <t>7449734990977313928</t>
  </si>
  <si>
    <t>7449734990977313927</t>
  </si>
  <si>
    <t>7449734990977313926</t>
  </si>
  <si>
    <t>7449734990977313925</t>
  </si>
  <si>
    <t>7449734990977313924</t>
  </si>
  <si>
    <t>7449734990977313923</t>
  </si>
  <si>
    <t>7449734990977313922</t>
  </si>
  <si>
    <t>7449734990977313947</t>
  </si>
  <si>
    <t>7449734990977313939</t>
  </si>
  <si>
    <t>7449734990977313938</t>
  </si>
  <si>
    <t>7449734990977313937</t>
  </si>
  <si>
    <t>7449734990977313936</t>
  </si>
  <si>
    <t>7449734990977313935</t>
  </si>
  <si>
    <t>7449734990977313934</t>
  </si>
  <si>
    <t>7449734990977313945</t>
  </si>
  <si>
    <t>7449734990977313943</t>
  </si>
  <si>
    <t>7449734990977313942</t>
  </si>
  <si>
    <t>7449734990977313941</t>
  </si>
  <si>
    <t>7449734990977314042</t>
  </si>
  <si>
    <t>7449734990977314019</t>
  </si>
  <si>
    <t>7449734990977314020</t>
  </si>
  <si>
    <t>7449734990977314021</t>
  </si>
  <si>
    <t>7449734990977314022</t>
  </si>
  <si>
    <t>7449734990977314023</t>
  </si>
  <si>
    <t>7449734990977314024</t>
  </si>
  <si>
    <t>7449734990977314025</t>
  </si>
  <si>
    <t>7449734990977314026</t>
  </si>
  <si>
    <t>7449734990977314027</t>
  </si>
  <si>
    <t>7449734990977314028</t>
  </si>
  <si>
    <t>7449734990977314029</t>
  </si>
  <si>
    <t>7449734990977314031</t>
  </si>
  <si>
    <t>7449734990977314032</t>
  </si>
  <si>
    <t>7449734990977314033</t>
  </si>
  <si>
    <t>7449734990977314034</t>
  </si>
  <si>
    <t>7449734990977314035</t>
  </si>
  <si>
    <t>7449734990977314036</t>
  </si>
  <si>
    <t>7449734990977314037</t>
  </si>
  <si>
    <t>7449734990977314038</t>
  </si>
  <si>
    <t>7449734990977314039</t>
  </si>
  <si>
    <t>7449734990977314040</t>
  </si>
  <si>
    <t>7449734990977314041</t>
  </si>
  <si>
    <t>7449734990977313905</t>
  </si>
  <si>
    <t>7449734990977313954</t>
  </si>
  <si>
    <t>7449734990977313933</t>
  </si>
  <si>
    <t>7449734990977313940</t>
  </si>
  <si>
    <t>7449734990977313944</t>
  </si>
  <si>
    <t>7449734990977313946</t>
  </si>
  <si>
    <t>7449734990977313948</t>
  </si>
  <si>
    <t>7449734990977313949</t>
  </si>
  <si>
    <t>7449734990977313950</t>
  </si>
  <si>
    <t>7449734990977313951</t>
  </si>
  <si>
    <t>7449734990977313952</t>
  </si>
  <si>
    <t>Section A. Aggregate Order Book “5BBO”  - D-Lite Subscribers only (Scenario 1-10)</t>
  </si>
  <si>
    <t>Section B. Aggregate Order Book “10BBO” - DS Subscribers only (Scenario 1-10)</t>
  </si>
  <si>
    <t>Section C. Aggregate Order Book “10 + 1 BBO” - DP Subscribers only (Scenario 1-10)</t>
  </si>
  <si>
    <t>Section D: Full Order Book - DF Subscribers only (Scenario 1-10)</t>
  </si>
  <si>
    <t>7449734990977313953</t>
  </si>
  <si>
    <t>7449734990977313921</t>
  </si>
  <si>
    <t>7449734990977313917</t>
  </si>
  <si>
    <t>7449734990977314009</t>
  </si>
  <si>
    <t>7449734990977314010</t>
  </si>
  <si>
    <t>7449734990977314011</t>
  </si>
  <si>
    <t>7449734990977314012</t>
  </si>
  <si>
    <t>7449734990977314013</t>
  </si>
  <si>
    <t>7449734990977314014</t>
  </si>
  <si>
    <t>7449734990977314015</t>
  </si>
  <si>
    <t>7449734990977314016</t>
  </si>
  <si>
    <t>7449734990977314017</t>
  </si>
  <si>
    <t>7449734990977314018</t>
  </si>
  <si>
    <t>7449734990977313997</t>
  </si>
  <si>
    <t>7449734990977313998</t>
  </si>
  <si>
    <t>7449734990977313999</t>
  </si>
  <si>
    <t>7449734990977314000</t>
  </si>
  <si>
    <t>7449734990977314001</t>
  </si>
  <si>
    <t>7449734990977314002</t>
  </si>
  <si>
    <t>7449734990977314003</t>
  </si>
  <si>
    <t>7449734990977314004</t>
  </si>
  <si>
    <t>7449734990977314005</t>
  </si>
  <si>
    <t>7449734990977314006</t>
  </si>
  <si>
    <t>7449734990977314007</t>
  </si>
  <si>
    <t>Channel: 122</t>
  </si>
  <si>
    <t>SeqNum: 114</t>
  </si>
  <si>
    <t>SeqNum: 131</t>
  </si>
  <si>
    <t>SeqNum: 146</t>
  </si>
  <si>
    <t>SeqNum: 254</t>
  </si>
  <si>
    <t>SeqNum: 103</t>
  </si>
  <si>
    <t>SeqNum: 153</t>
  </si>
  <si>
    <t>SeqNum: 120</t>
  </si>
  <si>
    <t>SeqNum: 229</t>
  </si>
  <si>
    <t>7449735274445204470</t>
  </si>
  <si>
    <t>7449735274445160397</t>
  </si>
  <si>
    <t>7449735274445160398</t>
  </si>
  <si>
    <t>7449735274445160395</t>
  </si>
  <si>
    <t>7449735274445160396</t>
  </si>
  <si>
    <t>7449735562207956527</t>
  </si>
  <si>
    <t>7449735562207956528</t>
  </si>
  <si>
    <t>7449735562207956524</t>
  </si>
  <si>
    <t>7449735562207956523</t>
  </si>
  <si>
    <t>7449735562207956522</t>
  </si>
  <si>
    <t>7449735562207956519</t>
  </si>
  <si>
    <t>7449735562207956521</t>
  </si>
  <si>
    <t>7449735562207956532</t>
  </si>
  <si>
    <t>7449735562207956520</t>
  </si>
  <si>
    <t>7449735274445204407</t>
  </si>
  <si>
    <t>7449735274445204437</t>
  </si>
  <si>
    <t>7449735274445204412</t>
  </si>
  <si>
    <t>7449735274445204432</t>
  </si>
  <si>
    <t>7449735274445204433</t>
  </si>
  <si>
    <t>7449735274445154288</t>
  </si>
  <si>
    <t>7449735274445154291</t>
  </si>
  <si>
    <t>7449735274445154293</t>
  </si>
  <si>
    <t>7449735274445154294</t>
  </si>
  <si>
    <t>7449735274445154295</t>
  </si>
  <si>
    <t>7449735274445154297</t>
  </si>
  <si>
    <t>7449735274445154299</t>
  </si>
  <si>
    <t>7449735274445154301</t>
  </si>
  <si>
    <t>7449735274445154303</t>
  </si>
  <si>
    <t>7449735274445154305</t>
  </si>
  <si>
    <t>7449735274445154319</t>
  </si>
  <si>
    <t>7449735274445160331</t>
  </si>
  <si>
    <t>7449735274445160330</t>
  </si>
  <si>
    <t>7449735274445160329</t>
  </si>
  <si>
    <t>7449735274445160327</t>
  </si>
  <si>
    <t>7449735274445160326</t>
  </si>
  <si>
    <t>7449735274445160325</t>
  </si>
  <si>
    <t>7449735274445160324</t>
  </si>
  <si>
    <t>7449735274445160323</t>
  </si>
  <si>
    <t>7449735274445160322</t>
  </si>
  <si>
    <t>7449735274445160321</t>
  </si>
  <si>
    <t>7449735274445160320</t>
  </si>
  <si>
    <t>7449735274445160298</t>
  </si>
  <si>
    <t>7449735274445160297</t>
  </si>
  <si>
    <t>7449735274445160296</t>
  </si>
  <si>
    <t>7449735274445160295</t>
  </si>
  <si>
    <t>7449735274445160294</t>
  </si>
  <si>
    <t>7449735274445160293</t>
  </si>
  <si>
    <t>7449735274445160292</t>
  </si>
  <si>
    <t>7449735274445160291</t>
  </si>
  <si>
    <t>7449735274445160290</t>
  </si>
  <si>
    <t>7449735274445160289</t>
  </si>
  <si>
    <t>7449735274445154355</t>
  </si>
  <si>
    <t>7449735274445154359</t>
  </si>
  <si>
    <t>7449735274445154364</t>
  </si>
  <si>
    <t>7449735274445154365</t>
  </si>
  <si>
    <t>7449735274445154367</t>
  </si>
  <si>
    <t>7449735274445154368</t>
  </si>
  <si>
    <t>7449735274445154373</t>
  </si>
  <si>
    <t>7449735274445154374</t>
  </si>
  <si>
    <t>7449735274445154375</t>
  </si>
  <si>
    <t>7449735274445154376</t>
  </si>
  <si>
    <t>7449735274445154322</t>
  </si>
  <si>
    <t>7449735274445154323</t>
  </si>
  <si>
    <t>7449735274445154324</t>
  </si>
  <si>
    <t>7449735274445154325</t>
  </si>
  <si>
    <t>7449735274445154327</t>
  </si>
  <si>
    <t>7449735274445154329</t>
  </si>
  <si>
    <t>7449735274445154332</t>
  </si>
  <si>
    <t>7449735274445154333</t>
  </si>
  <si>
    <t>7449735274445154335</t>
  </si>
  <si>
    <t>7449735274445154337</t>
  </si>
  <si>
    <t>7449735274445154357</t>
  </si>
  <si>
    <t>7449735274445154358</t>
  </si>
  <si>
    <t>7449735274445154360</t>
  </si>
  <si>
    <t>7449735274445154361</t>
  </si>
  <si>
    <t>7449735274445154362</t>
  </si>
  <si>
    <t>7449735274445154363</t>
  </si>
  <si>
    <t>7449735274445154366</t>
  </si>
  <si>
    <t>7449735274445154377</t>
  </si>
  <si>
    <t>7449735274445154326</t>
  </si>
  <si>
    <t>7449735274445154328</t>
  </si>
  <si>
    <t>7449735274445154330</t>
  </si>
  <si>
    <t>7449735274445154331</t>
  </si>
  <si>
    <t>7449735274445154334</t>
  </si>
  <si>
    <t>7449735274445154336</t>
  </si>
  <si>
    <t>7449735274445154338</t>
  </si>
  <si>
    <t>7449735274445154341</t>
  </si>
  <si>
    <t>7449735274445154343</t>
  </si>
  <si>
    <t>7449735274445154344</t>
  </si>
  <si>
    <t>7449735274445154348</t>
  </si>
  <si>
    <t>7449735274445154349</t>
  </si>
  <si>
    <t>7449735274445204435</t>
  </si>
  <si>
    <t>7449735274445176692</t>
  </si>
  <si>
    <t>7449735274445176693</t>
  </si>
  <si>
    <t>7449735274445176694</t>
  </si>
  <si>
    <t>7449735274445176695</t>
  </si>
  <si>
    <t>7449735274445176690</t>
  </si>
  <si>
    <t>7449735274445176691</t>
  </si>
  <si>
    <t>7449735274445176696</t>
  </si>
  <si>
    <t>Scenario 13-A</t>
  </si>
  <si>
    <t>Scenario 13-B</t>
  </si>
  <si>
    <t>Scenario 13-D</t>
  </si>
  <si>
    <t>Scenario 24-B</t>
  </si>
  <si>
    <t>Scenario 24-A</t>
  </si>
  <si>
    <t>Scenario 24-C</t>
  </si>
  <si>
    <t>Section A. Aggregate Order Book “5BBO”  - D-Lite Subscribers only (Scenario 1 - 27)</t>
  </si>
  <si>
    <t>Section B. Aggregate Order Book “10BBO” - DS Subscribers only (Scenario 1-27)</t>
  </si>
  <si>
    <t>Section C. Aggregate Order Book “10 + 1 BBO” - DP Subscribers only (Scenario 1-27)</t>
  </si>
  <si>
    <t>Section D: Full Order Book - DF Subscribers only (Scenario 1-27)</t>
  </si>
  <si>
    <t>Scenario 4 - A</t>
  </si>
  <si>
    <t>Scenario 4 - B</t>
  </si>
  <si>
    <t>Scenario 4 - D</t>
  </si>
  <si>
    <t>Scenario 5 - A</t>
  </si>
  <si>
    <t>Scenario 5 - B</t>
  </si>
  <si>
    <t>Scenario 5 - C</t>
  </si>
  <si>
    <t>Scenario 5 - D</t>
  </si>
  <si>
    <t>Scenario 6-A</t>
  </si>
  <si>
    <t>Scenario 6-B</t>
  </si>
  <si>
    <t>Scenario 6-C</t>
  </si>
  <si>
    <t>Scenario 6-D</t>
  </si>
  <si>
    <t>Scenario 8-B</t>
  </si>
  <si>
    <t>Scenario 8-D</t>
  </si>
  <si>
    <t>Scenario 12-A</t>
  </si>
  <si>
    <t>Scenario 12-B</t>
  </si>
  <si>
    <t>Scenario 12-D</t>
  </si>
  <si>
    <t>Scenario 14-A</t>
  </si>
  <si>
    <t>Scenario 14-B</t>
  </si>
  <si>
    <t>Scenario 16-D</t>
  </si>
  <si>
    <t>Scenario 17-D</t>
  </si>
  <si>
    <t>Scenario 18-C</t>
  </si>
  <si>
    <t>Scenario 18-D</t>
  </si>
  <si>
    <t>Scenario 19-C</t>
  </si>
  <si>
    <t>Scenario 19-D</t>
  </si>
  <si>
    <t>Scenario 20-D</t>
  </si>
  <si>
    <t>Scenario 21-C</t>
  </si>
  <si>
    <t>Scenario 21-D</t>
  </si>
  <si>
    <t>Channel: 221</t>
  </si>
  <si>
    <t>SeqNum: 928</t>
  </si>
  <si>
    <t>SeqNum: 940</t>
  </si>
  <si>
    <t>Channel: 321</t>
  </si>
  <si>
    <t>SeqNum: 230</t>
  </si>
  <si>
    <t>SeqNum: 280</t>
  </si>
  <si>
    <t>SeqNum: 245</t>
  </si>
  <si>
    <t>SeqNum: 222</t>
  </si>
  <si>
    <t>SeqNum: 512</t>
  </si>
  <si>
    <t>SeqNum: 861</t>
  </si>
  <si>
    <t>SeqNum: 828</t>
  </si>
  <si>
    <t>SeqNum: 566</t>
  </si>
  <si>
    <t>SeqNum: 493</t>
  </si>
  <si>
    <t>Channel: 132</t>
  </si>
  <si>
    <t>SeqNum: 159</t>
  </si>
  <si>
    <t>SeqNum: 177</t>
  </si>
  <si>
    <t>SeqNum: 192</t>
  </si>
  <si>
    <t>SeqNum: 307</t>
  </si>
  <si>
    <t>SeqNum: 148</t>
  </si>
  <si>
    <t>SeqNum: 199</t>
  </si>
  <si>
    <t>SeqNum: 166</t>
  </si>
  <si>
    <t>SeqNum: 281</t>
  </si>
  <si>
    <t>SeqNum: 6266</t>
  </si>
  <si>
    <t>SeqNum: 6243</t>
  </si>
  <si>
    <t>SeqNum: 232</t>
  </si>
  <si>
    <t>Channel: 331</t>
  </si>
  <si>
    <t>SeqNum: 283</t>
  </si>
  <si>
    <t>SeqNum: 248</t>
  </si>
  <si>
    <t>SeqNum: 224</t>
  </si>
  <si>
    <t>SeqNum: 568</t>
  </si>
  <si>
    <t>SeqNum: 612</t>
  </si>
  <si>
    <t>SeqNum: 923</t>
  </si>
  <si>
    <t>SeqNum: 957</t>
  </si>
  <si>
    <t>SeqNum: 577</t>
  </si>
  <si>
    <t>SeqNum: 500</t>
  </si>
  <si>
    <t>SeqNum: 504</t>
  </si>
  <si>
    <t>SeqNum: 388</t>
  </si>
  <si>
    <t>Channel: 135</t>
  </si>
  <si>
    <t>SeqNum: 102</t>
  </si>
  <si>
    <t>SeqNum: 118</t>
  </si>
  <si>
    <t>SeqNum: 133</t>
  </si>
  <si>
    <t>SeqNum: 223</t>
  </si>
  <si>
    <t>SeqNum: 92</t>
  </si>
  <si>
    <t>SeqNum: 139</t>
  </si>
  <si>
    <t>SeqNum: 107</t>
  </si>
  <si>
    <t>SeqNum: 201</t>
  </si>
  <si>
    <t>Channel: 138</t>
  </si>
  <si>
    <t>SeqNum: 185</t>
  </si>
  <si>
    <t>SeqNum: 128</t>
  </si>
  <si>
    <t>SeqNum: 202</t>
  </si>
  <si>
    <t>SeqNum: 119</t>
  </si>
  <si>
    <t>SeqNum: 113</t>
  </si>
  <si>
    <t>SeqNum: 97</t>
  </si>
  <si>
    <t>SeqNum: 1161</t>
  </si>
  <si>
    <t>SeqNum: 1195</t>
  </si>
  <si>
    <t>SeqNum: 1040</t>
  </si>
  <si>
    <t>SeqNum: 1190</t>
  </si>
  <si>
    <t>SeqNum: 1050</t>
  </si>
  <si>
    <t>SeqNum: 1028</t>
  </si>
  <si>
    <t>SeqNum: 737</t>
  </si>
  <si>
    <t>SeqNum: 1097</t>
  </si>
  <si>
    <t>SeqNum: 1065</t>
  </si>
  <si>
    <t>SeqNum: 766</t>
  </si>
  <si>
    <t>SeqNum: 734</t>
  </si>
  <si>
    <t>SeqNum: 724</t>
  </si>
  <si>
    <t>SeqNum: 756</t>
  </si>
  <si>
    <t>SeqNum: 1046</t>
  </si>
  <si>
    <t>SeqNum: 1073</t>
  </si>
  <si>
    <t>SeqNum: 727</t>
  </si>
  <si>
    <t>SeqNum: 1014</t>
  </si>
  <si>
    <t>SeqNum: 1036</t>
  </si>
  <si>
    <t>SeqNum: 1147</t>
  </si>
  <si>
    <t>SeqNum: 1026</t>
  </si>
  <si>
    <t>SeqNum: 1152</t>
  </si>
  <si>
    <t>SeqNum: 1118</t>
  </si>
  <si>
    <t>015628</t>
  </si>
  <si>
    <t>020128</t>
  </si>
  <si>
    <t>035703</t>
  </si>
  <si>
    <t>040203</t>
  </si>
  <si>
    <t>260.50</t>
  </si>
  <si>
    <t>7655572363790260625</t>
  </si>
  <si>
    <t>7655572363790260626</t>
  </si>
  <si>
    <t>7655572363790260629</t>
  </si>
  <si>
    <t>7655572363790260628</t>
  </si>
  <si>
    <t>7655572363790260627</t>
  </si>
  <si>
    <r>
      <t xml:space="preserve">OrderBookID: 
</t>
    </r>
    <r>
      <rPr>
        <b/>
        <sz val="12"/>
        <color theme="1"/>
        <rFont val="Arial Narrow"/>
        <family val="2"/>
      </rPr>
      <t>8521686</t>
    </r>
  </si>
  <si>
    <t>7655572363790253166</t>
  </si>
  <si>
    <t>7655572363790253167</t>
  </si>
  <si>
    <t>7655572363790253168</t>
  </si>
  <si>
    <t>7655572363790253173</t>
  </si>
  <si>
    <t>7655572363790253198</t>
  </si>
  <si>
    <r>
      <t xml:space="preserve">OrderBookID: 
</t>
    </r>
    <r>
      <rPr>
        <b/>
        <sz val="12"/>
        <color theme="1"/>
        <rFont val="Arial Narrow"/>
        <family val="2"/>
      </rPr>
      <t>8521691</t>
    </r>
  </si>
  <si>
    <t>7655572363790260635</t>
  </si>
  <si>
    <t>7655572363790260634</t>
  </si>
  <si>
    <t>7655572363790260633</t>
  </si>
  <si>
    <t>7655572363790260632</t>
  </si>
  <si>
    <t>7655572363790260631</t>
  </si>
  <si>
    <t>7655572363790260619</t>
  </si>
  <si>
    <t>7655572363790260618</t>
  </si>
  <si>
    <t>7655572363790260617</t>
  </si>
  <si>
    <t>7655572363790260616</t>
  </si>
  <si>
    <t>7655572363790260615</t>
  </si>
  <si>
    <t>Scenario 1 - A</t>
  </si>
  <si>
    <t>Scenario 1 - B</t>
  </si>
  <si>
    <t>Scenario 1 - D</t>
  </si>
  <si>
    <t>Section B. Aggregate Order Book “10BBO” - DS Subscribers only (Scenario 1)</t>
  </si>
  <si>
    <t>Section C. Aggregate Order Book “10 + 1 BBO” - DP Subscribers only (Scenario 1)</t>
  </si>
  <si>
    <t>Section D: Full Order Book - DF Subscribers only (Scenario 1)</t>
  </si>
  <si>
    <r>
      <t xml:space="preserve">OrderBookID: 
</t>
    </r>
    <r>
      <rPr>
        <b/>
        <sz val="12"/>
        <color theme="1"/>
        <rFont val="Arial Narrow"/>
        <family val="2"/>
      </rPr>
      <t>149688226</t>
    </r>
  </si>
  <si>
    <r>
      <t>Channel:</t>
    </r>
    <r>
      <rPr>
        <b/>
        <sz val="10"/>
        <color theme="1"/>
        <rFont val="Arial"/>
        <family val="2"/>
      </rPr>
      <t xml:space="preserve"> 
121
</t>
    </r>
    <r>
      <rPr>
        <sz val="10"/>
        <color theme="1"/>
        <rFont val="Arial"/>
        <family val="2"/>
      </rPr>
      <t xml:space="preserve">SeqNum Range:
</t>
    </r>
    <r>
      <rPr>
        <b/>
        <sz val="10"/>
        <color theme="1"/>
        <rFont val="Arial"/>
        <family val="2"/>
      </rPr>
      <t>53245 - 53257</t>
    </r>
  </si>
  <si>
    <r>
      <t xml:space="preserve">OrderBookID: 
</t>
    </r>
    <r>
      <rPr>
        <b/>
        <sz val="10"/>
        <color theme="1"/>
        <rFont val="Arial"/>
        <family val="2"/>
      </rPr>
      <t>8521686</t>
    </r>
  </si>
  <si>
    <t>7655572363790048013</t>
  </si>
  <si>
    <t>7655572363790048014</t>
  </si>
  <si>
    <t>7655572363790048015</t>
  </si>
  <si>
    <t>7655572363790048016</t>
  </si>
  <si>
    <t>2022-12-15 13:14:59</t>
  </si>
  <si>
    <r>
      <t xml:space="preserve">OrderBookID: 
</t>
    </r>
    <r>
      <rPr>
        <b/>
        <sz val="10"/>
        <color theme="1"/>
        <rFont val="Arial"/>
        <family val="2"/>
      </rPr>
      <t>149688226</t>
    </r>
  </si>
  <si>
    <r>
      <t>Channel:</t>
    </r>
    <r>
      <rPr>
        <b/>
        <sz val="10"/>
        <color theme="1"/>
        <rFont val="Arial"/>
        <family val="2"/>
      </rPr>
      <t xml:space="preserve"> 
221
</t>
    </r>
    <r>
      <rPr>
        <sz val="10"/>
        <color theme="1"/>
        <rFont val="Arial"/>
        <family val="2"/>
      </rPr>
      <t xml:space="preserve">SeqNum Range:
</t>
    </r>
    <r>
      <rPr>
        <b/>
        <sz val="10"/>
        <color theme="1"/>
        <rFont val="Arial"/>
        <family val="2"/>
      </rPr>
      <t>10425 - 10442</t>
    </r>
  </si>
  <si>
    <t>7655572647257836100</t>
  </si>
  <si>
    <t>7655572647257836101</t>
  </si>
  <si>
    <t>7655572647257836108</t>
  </si>
  <si>
    <t>7655572647257836109</t>
  </si>
  <si>
    <t>25500</t>
  </si>
  <si>
    <t>2022-12-15 13:15:01</t>
  </si>
  <si>
    <r>
      <t xml:space="preserve">OrderBookID: 
</t>
    </r>
    <r>
      <rPr>
        <b/>
        <sz val="10"/>
        <color theme="1"/>
        <rFont val="Arial"/>
        <family val="2"/>
      </rPr>
      <t>2296582</t>
    </r>
  </si>
  <si>
    <t>7655572363790047950</t>
  </si>
  <si>
    <t>7655572363790047959</t>
  </si>
  <si>
    <t>7655572363790047968</t>
  </si>
  <si>
    <t>7655572363790047977</t>
  </si>
  <si>
    <r>
      <t>Channel:</t>
    </r>
    <r>
      <rPr>
        <b/>
        <sz val="10"/>
        <color theme="1"/>
        <rFont val="Arial"/>
        <family val="2"/>
      </rPr>
      <t xml:space="preserve"> 
122
</t>
    </r>
    <r>
      <rPr>
        <sz val="10"/>
        <color theme="1"/>
        <rFont val="Arial"/>
        <family val="2"/>
      </rPr>
      <t xml:space="preserve">SeqNum Range:
</t>
    </r>
    <r>
      <rPr>
        <b/>
        <sz val="10"/>
        <color theme="1"/>
        <rFont val="Arial"/>
        <family val="2"/>
      </rPr>
      <t>55931 - 55979</t>
    </r>
  </si>
  <si>
    <r>
      <t>Channel:</t>
    </r>
    <r>
      <rPr>
        <b/>
        <sz val="10"/>
        <color theme="1"/>
        <rFont val="Arial"/>
        <family val="2"/>
      </rPr>
      <t xml:space="preserve"> 
112
</t>
    </r>
    <r>
      <rPr>
        <sz val="10"/>
        <color theme="1"/>
        <rFont val="Arial"/>
        <family val="2"/>
      </rPr>
      <t>SeqNum Range:</t>
    </r>
    <r>
      <rPr>
        <b/>
        <sz val="10"/>
        <color theme="1"/>
        <rFont val="Arial"/>
        <family val="2"/>
      </rPr>
      <t xml:space="preserve">
27962 - 27982</t>
    </r>
  </si>
  <si>
    <r>
      <t>Channel:</t>
    </r>
    <r>
      <rPr>
        <b/>
        <sz val="10"/>
        <color theme="1"/>
        <rFont val="Arial"/>
        <family val="2"/>
      </rPr>
      <t xml:space="preserve"> 
211
</t>
    </r>
    <r>
      <rPr>
        <sz val="10"/>
        <color theme="1"/>
        <rFont val="Arial"/>
        <family val="2"/>
      </rPr>
      <t>SeqNum Range:</t>
    </r>
    <r>
      <rPr>
        <b/>
        <sz val="10"/>
        <color theme="1"/>
        <rFont val="Arial"/>
        <family val="2"/>
      </rPr>
      <t xml:space="preserve">
5247 - 5256</t>
    </r>
  </si>
  <si>
    <r>
      <t>Channel:</t>
    </r>
    <r>
      <rPr>
        <b/>
        <sz val="10"/>
        <color theme="1"/>
        <rFont val="Arial"/>
        <family val="2"/>
      </rPr>
      <t xml:space="preserve"> 
111
</t>
    </r>
    <r>
      <rPr>
        <sz val="10"/>
        <color theme="1"/>
        <rFont val="Arial"/>
        <family val="2"/>
      </rPr>
      <t>SeqNum Range:</t>
    </r>
    <r>
      <rPr>
        <b/>
        <sz val="10"/>
        <color theme="1"/>
        <rFont val="Arial"/>
        <family val="2"/>
      </rPr>
      <t xml:space="preserve">
28060 - 28066</t>
    </r>
  </si>
  <si>
    <r>
      <t>Channel:</t>
    </r>
    <r>
      <rPr>
        <b/>
        <sz val="10"/>
        <color theme="1"/>
        <rFont val="Arial"/>
        <family val="2"/>
      </rPr>
      <t xml:space="preserve"> 
132
</t>
    </r>
    <r>
      <rPr>
        <sz val="10"/>
        <color theme="1"/>
        <rFont val="Arial"/>
        <family val="2"/>
      </rPr>
      <t xml:space="preserve">SeqNum Range:
</t>
    </r>
    <r>
      <rPr>
        <b/>
        <sz val="10"/>
        <color theme="1"/>
        <rFont val="Arial"/>
        <family val="2"/>
      </rPr>
      <t>83892 - 83960</t>
    </r>
  </si>
  <si>
    <r>
      <t>Channel:</t>
    </r>
    <r>
      <rPr>
        <b/>
        <sz val="10"/>
        <color theme="1"/>
        <rFont val="Arial"/>
        <family val="2"/>
      </rPr>
      <t xml:space="preserve"> 
231
</t>
    </r>
    <r>
      <rPr>
        <sz val="10"/>
        <color theme="1"/>
        <rFont val="Arial"/>
        <family val="2"/>
      </rPr>
      <t xml:space="preserve">SeqNum Range:
</t>
    </r>
    <r>
      <rPr>
        <b/>
        <sz val="10"/>
        <color theme="1"/>
        <rFont val="Arial"/>
        <family val="2"/>
      </rPr>
      <t>15671 - 15697</t>
    </r>
  </si>
  <si>
    <r>
      <t>Channel:</t>
    </r>
    <r>
      <rPr>
        <b/>
        <sz val="10"/>
        <color theme="1"/>
        <rFont val="Arial"/>
        <family val="2"/>
      </rPr>
      <t xml:space="preserve"> 
131
</t>
    </r>
    <r>
      <rPr>
        <sz val="10"/>
        <color theme="1"/>
        <rFont val="Arial"/>
        <family val="2"/>
      </rPr>
      <t xml:space="preserve">SeqNum Range:
</t>
    </r>
    <r>
      <rPr>
        <b/>
        <sz val="10"/>
        <color theme="1"/>
        <rFont val="Arial"/>
        <family val="2"/>
      </rPr>
      <t>81304 - 81322</t>
    </r>
  </si>
  <si>
    <t>.</t>
  </si>
  <si>
    <t>7449364464148696565</t>
  </si>
  <si>
    <t>7449364464148696566</t>
  </si>
  <si>
    <t>7449364464148696567</t>
  </si>
  <si>
    <t>7449364464148696568</t>
  </si>
  <si>
    <t>7449364184975804898</t>
  </si>
  <si>
    <t>7449364180680851956</t>
  </si>
  <si>
    <t>CPAPUT</t>
  </si>
  <si>
    <t>CPA - PUT OPTIONS</t>
  </si>
  <si>
    <t>SeqNum: 678</t>
  </si>
  <si>
    <t>SeqNum: 682</t>
  </si>
  <si>
    <t>SeqNum: 668</t>
  </si>
  <si>
    <t>SeqNum: 672</t>
  </si>
  <si>
    <t>1) Updates on the following test cases:
a. Test Case 1-1 Scenario 11, 18
b. Test Case 1-2 Scenario 8
c. Test Case 1-6 Scenario 2
d. Test Case 1-12 Scenario 16, 25
2) Updated OMD-D Readiness Test environment Session 2 - 6 with new set of test data for all Sessions for OMD-D DS Compression Mechanism</t>
  </si>
  <si>
    <t>530.20</t>
  </si>
  <si>
    <r>
      <t xml:space="preserve">OrderBookID: 
</t>
    </r>
    <r>
      <rPr>
        <b/>
        <sz val="12"/>
        <color theme="1"/>
        <rFont val="Arial Narrow"/>
        <family val="2"/>
      </rPr>
      <t>2492371</t>
    </r>
  </si>
  <si>
    <t>500.10</t>
  </si>
  <si>
    <r>
      <t xml:space="preserve">OrderBookID: 
</t>
    </r>
    <r>
      <rPr>
        <b/>
        <sz val="10"/>
        <color theme="1"/>
        <rFont val="Arial"/>
        <family val="2"/>
      </rPr>
      <t>2492371</t>
    </r>
  </si>
  <si>
    <r>
      <t xml:space="preserve">OrderBookID: 
</t>
    </r>
    <r>
      <rPr>
        <b/>
        <sz val="10"/>
        <color theme="1"/>
        <rFont val="Arial"/>
        <family val="2"/>
      </rPr>
      <t>2623442</t>
    </r>
  </si>
  <si>
    <t>7665140039096996882</t>
  </si>
  <si>
    <t>7665140039096996900</t>
  </si>
  <si>
    <t>7665140039096996918</t>
  </si>
  <si>
    <t>7665140039096996936</t>
  </si>
  <si>
    <t>2023-01-08 09:27:02</t>
  </si>
  <si>
    <t>2023-01-08 09:27:06</t>
  </si>
  <si>
    <t>2023-01-08 09:27:10</t>
  </si>
  <si>
    <t>2023-01-08 09:27:14</t>
  </si>
  <si>
    <r>
      <t>Channel:</t>
    </r>
    <r>
      <rPr>
        <b/>
        <sz val="10"/>
        <color theme="1"/>
        <rFont val="Arial"/>
        <family val="2"/>
      </rPr>
      <t xml:space="preserve"> 
122
</t>
    </r>
    <r>
      <rPr>
        <sz val="10"/>
        <color theme="1"/>
        <rFont val="Arial"/>
        <family val="2"/>
      </rPr>
      <t xml:space="preserve">SeqNum Range:
</t>
    </r>
    <r>
      <rPr>
        <b/>
        <sz val="10"/>
        <color theme="1"/>
        <rFont val="Arial"/>
        <family val="2"/>
      </rPr>
      <t>5140 - 5202</t>
    </r>
  </si>
  <si>
    <r>
      <t>Channel:</t>
    </r>
    <r>
      <rPr>
        <b/>
        <sz val="10"/>
        <color theme="1"/>
        <rFont val="Arial"/>
        <family val="2"/>
      </rPr>
      <t xml:space="preserve"> 
121
</t>
    </r>
    <r>
      <rPr>
        <sz val="10"/>
        <color theme="1"/>
        <rFont val="Arial"/>
        <family val="2"/>
      </rPr>
      <t xml:space="preserve">SeqNum Range:
</t>
    </r>
    <r>
      <rPr>
        <b/>
        <sz val="10"/>
        <color theme="1"/>
        <rFont val="Arial"/>
        <family val="2"/>
      </rPr>
      <t>5009 - 5066</t>
    </r>
  </si>
  <si>
    <t>7665140039096996875</t>
  </si>
  <si>
    <t>7665140039096996891</t>
  </si>
  <si>
    <t>7665140039096996892</t>
  </si>
  <si>
    <t>7665140039096996893</t>
  </si>
  <si>
    <t>7665140039096996909</t>
  </si>
  <si>
    <t>7665140039096996910</t>
  </si>
  <si>
    <t>7665140039096996911</t>
  </si>
  <si>
    <t>7665140039096996927</t>
  </si>
  <si>
    <t>7665140039096996928</t>
  </si>
  <si>
    <t>7665140039096996929</t>
  </si>
  <si>
    <t>2023-01-08 09:27:00</t>
  </si>
  <si>
    <t>2023-01-08 09:27:04</t>
  </si>
  <si>
    <t>2023-01-08 09:27:08</t>
  </si>
  <si>
    <t>2023-01-08 09:27:12</t>
  </si>
  <si>
    <t>7665140039097012830</t>
  </si>
  <si>
    <t>7665140039097012831</t>
  </si>
  <si>
    <t>7665140039097012832</t>
  </si>
  <si>
    <t>7665140039097012833</t>
  </si>
  <si>
    <t>7665140039097012834</t>
  </si>
  <si>
    <t>7665140039097012835</t>
  </si>
  <si>
    <t>7665140039097012836</t>
  </si>
  <si>
    <t>OrderBookID: 
2296582</t>
  </si>
  <si>
    <t>7665140039097012829</t>
  </si>
  <si>
    <r>
      <t>Channel:</t>
    </r>
    <r>
      <rPr>
        <b/>
        <sz val="10"/>
        <color theme="1"/>
        <rFont val="Arial"/>
        <family val="2"/>
      </rPr>
      <t xml:space="preserve"> 
131
</t>
    </r>
    <r>
      <rPr>
        <sz val="10"/>
        <color theme="1"/>
        <rFont val="Arial"/>
        <family val="2"/>
      </rPr>
      <t xml:space="preserve">SeqNum Range:
</t>
    </r>
    <r>
      <rPr>
        <b/>
        <sz val="10"/>
        <color theme="1"/>
        <rFont val="Arial"/>
        <family val="2"/>
      </rPr>
      <t>7574 - 7664</t>
    </r>
  </si>
  <si>
    <r>
      <t>Channel:</t>
    </r>
    <r>
      <rPr>
        <b/>
        <sz val="10"/>
        <color theme="1"/>
        <rFont val="Arial"/>
        <family val="2"/>
      </rPr>
      <t xml:space="preserve"> 
132
</t>
    </r>
    <r>
      <rPr>
        <sz val="10"/>
        <color theme="1"/>
        <rFont val="Arial"/>
        <family val="2"/>
      </rPr>
      <t xml:space="preserve">SeqNum Range:
</t>
    </r>
    <r>
      <rPr>
        <b/>
        <sz val="10"/>
        <color theme="1"/>
        <rFont val="Arial"/>
        <family val="2"/>
      </rPr>
      <t>7705 - 7802</t>
    </r>
  </si>
  <si>
    <r>
      <t>Channel:</t>
    </r>
    <r>
      <rPr>
        <b/>
        <sz val="10"/>
        <color theme="1"/>
        <rFont val="Arial"/>
        <family val="2"/>
      </rPr>
      <t xml:space="preserve"> 
112
</t>
    </r>
    <r>
      <rPr>
        <sz val="10"/>
        <color theme="1"/>
        <rFont val="Arial"/>
        <family val="2"/>
      </rPr>
      <t xml:space="preserve">SeqNum:
</t>
    </r>
    <r>
      <rPr>
        <b/>
        <sz val="10"/>
        <color theme="1"/>
        <rFont val="Arial"/>
        <family val="2"/>
      </rPr>
      <t>2566 - 2601</t>
    </r>
  </si>
  <si>
    <r>
      <t>Channel:</t>
    </r>
    <r>
      <rPr>
        <b/>
        <sz val="10"/>
        <color theme="1"/>
        <rFont val="Arial"/>
        <family val="2"/>
      </rPr>
      <t xml:space="preserve"> 
111
</t>
    </r>
    <r>
      <rPr>
        <sz val="10"/>
        <color theme="1"/>
        <rFont val="Arial"/>
        <family val="2"/>
      </rPr>
      <t xml:space="preserve">SeqNum Range:
</t>
    </r>
    <r>
      <rPr>
        <b/>
        <sz val="10"/>
        <color theme="1"/>
        <rFont val="Arial"/>
        <family val="2"/>
      </rPr>
      <t>2566 - 2599</t>
    </r>
  </si>
  <si>
    <t>162.00</t>
  </si>
  <si>
    <t>530.06</t>
  </si>
  <si>
    <t>530.04</t>
  </si>
  <si>
    <t>530.03</t>
  </si>
  <si>
    <t>530.10</t>
  </si>
  <si>
    <t>530.15</t>
  </si>
  <si>
    <t>530.16</t>
  </si>
  <si>
    <t>7666775837521235942</t>
  </si>
  <si>
    <t>7666775837521238792</t>
  </si>
  <si>
    <t>7666775837521241758</t>
  </si>
  <si>
    <t>7666775837521232573</t>
  </si>
  <si>
    <t>7666775837521231576</t>
  </si>
  <si>
    <t>7666775837521232454</t>
  </si>
  <si>
    <t>7666775837521232544</t>
  </si>
  <si>
    <t>7666775837521232346</t>
  </si>
  <si>
    <t>7666775837521232381</t>
  </si>
  <si>
    <t>7666775837521232540</t>
  </si>
  <si>
    <t>7666775837521232450</t>
  </si>
  <si>
    <t>7666775837521241716</t>
  </si>
  <si>
    <t>7666775837521241717</t>
  </si>
  <si>
    <t>7666775837521241755</t>
  </si>
  <si>
    <t>7666775837521241756</t>
  </si>
  <si>
    <t>7666775837521235943</t>
  </si>
  <si>
    <t>7666775837521238793</t>
  </si>
  <si>
    <t>7666775837521241759</t>
  </si>
  <si>
    <t>7666775837521235944</t>
  </si>
  <si>
    <t>7666775837521238794</t>
  </si>
  <si>
    <t>7666775837521241760</t>
  </si>
  <si>
    <t>7666775837521216607</t>
  </si>
  <si>
    <t>7666775837521216620</t>
  </si>
  <si>
    <t>7666775837521216622</t>
  </si>
  <si>
    <t>7666775837521216624</t>
  </si>
  <si>
    <t>7666775837521216637</t>
  </si>
  <si>
    <t>7666775837521216638</t>
  </si>
  <si>
    <t>2023-01-12 13:52:43</t>
  </si>
  <si>
    <t>2023-01-12 13:52:44</t>
  </si>
  <si>
    <r>
      <t>Channel:</t>
    </r>
    <r>
      <rPr>
        <b/>
        <sz val="10"/>
        <color theme="1"/>
        <rFont val="Arial"/>
        <family val="2"/>
      </rPr>
      <t xml:space="preserve"> 
121
</t>
    </r>
    <r>
      <rPr>
        <sz val="10"/>
        <color theme="1"/>
        <rFont val="Arial"/>
        <family val="2"/>
      </rPr>
      <t xml:space="preserve">SeqNum Range:
</t>
    </r>
    <r>
      <rPr>
        <b/>
        <sz val="10"/>
        <color theme="1"/>
        <rFont val="Arial"/>
        <family val="2"/>
      </rPr>
      <t>1852 - 1895</t>
    </r>
  </si>
  <si>
    <t>7666775837521216609</t>
  </si>
  <si>
    <t>7666775837521216647</t>
  </si>
  <si>
    <t>2023-01-12 13:52:45</t>
  </si>
  <si>
    <r>
      <t>Channel:</t>
    </r>
    <r>
      <rPr>
        <b/>
        <sz val="10"/>
        <color theme="1"/>
        <rFont val="Arial"/>
        <family val="2"/>
      </rPr>
      <t xml:space="preserve"> 
121
</t>
    </r>
    <r>
      <rPr>
        <sz val="10"/>
        <color theme="1"/>
        <rFont val="Arial"/>
        <family val="2"/>
      </rPr>
      <t xml:space="preserve">SeqNum Range:
</t>
    </r>
    <r>
      <rPr>
        <b/>
        <sz val="10"/>
        <color theme="1"/>
        <rFont val="Arial"/>
        <family val="2"/>
      </rPr>
      <t>1854 - 1922</t>
    </r>
  </si>
  <si>
    <r>
      <t xml:space="preserve">OrderBookID: 
</t>
    </r>
    <r>
      <rPr>
        <b/>
        <sz val="10"/>
        <color theme="1"/>
        <rFont val="Arial"/>
        <family val="2"/>
      </rPr>
      <t>38866849</t>
    </r>
  </si>
  <si>
    <r>
      <t>Channel:</t>
    </r>
    <r>
      <rPr>
        <b/>
        <sz val="10"/>
        <color theme="1"/>
        <rFont val="Arial"/>
        <family val="2"/>
      </rPr>
      <t xml:space="preserve"> 
221
</t>
    </r>
    <r>
      <rPr>
        <sz val="10"/>
        <color theme="1"/>
        <rFont val="Arial"/>
        <family val="2"/>
      </rPr>
      <t xml:space="preserve">SeqNum Range:
</t>
    </r>
    <r>
      <rPr>
        <b/>
        <sz val="10"/>
        <color theme="1"/>
        <rFont val="Arial"/>
        <family val="2"/>
      </rPr>
      <t>99 - 125</t>
    </r>
  </si>
  <si>
    <t>7666776120989057090</t>
  </si>
  <si>
    <t>7666776120989057091</t>
  </si>
  <si>
    <t>7666776120989057092</t>
  </si>
  <si>
    <t>7666776120989057093</t>
  </si>
  <si>
    <t>7666776120989057094</t>
  </si>
  <si>
    <t>7666776120989057095</t>
  </si>
  <si>
    <t>7666776120989057096</t>
  </si>
  <si>
    <t>7666776120989057097</t>
  </si>
  <si>
    <t>7666776120989057098</t>
  </si>
  <si>
    <t>7666776120989057099</t>
  </si>
  <si>
    <t>7666776120989057100</t>
  </si>
  <si>
    <t>7666776120989057101</t>
  </si>
  <si>
    <t>7666776120989057102</t>
  </si>
  <si>
    <t>7666776120989057103</t>
  </si>
  <si>
    <t>7666776120989057104</t>
  </si>
  <si>
    <t>7666776120989057106</t>
  </si>
  <si>
    <t>7666776120989057107</t>
  </si>
  <si>
    <t>2023-01-12 13:52:38</t>
  </si>
  <si>
    <t>2023-01-12 13:52:40</t>
  </si>
  <si>
    <t>2023-01-12 13:52:41</t>
  </si>
  <si>
    <t>2023-01-12 13:52:46</t>
  </si>
  <si>
    <t>2023-01-12 13:52:48</t>
  </si>
  <si>
    <t>2023-01-12 13:57:49</t>
  </si>
  <si>
    <t>2023-01-12 13:57:52</t>
  </si>
  <si>
    <t>2023-01-12 13:57:54</t>
  </si>
  <si>
    <t>2023-01-12 13:57:57</t>
  </si>
  <si>
    <t>2023-01-12 13:57:59</t>
  </si>
  <si>
    <t>(Scenario 1-3)</t>
  </si>
  <si>
    <r>
      <t xml:space="preserve">OrderBookID: 
</t>
    </r>
    <r>
      <rPr>
        <b/>
        <sz val="10"/>
        <color theme="1"/>
        <rFont val="Arial"/>
        <family val="2"/>
      </rPr>
      <t>23078671</t>
    </r>
  </si>
  <si>
    <t>7666775837521216547</t>
  </si>
  <si>
    <t>7666775837521216548</t>
  </si>
  <si>
    <t>7666775837521216550</t>
  </si>
  <si>
    <t>7666775837521216553</t>
  </si>
  <si>
    <t>7666775837521216554</t>
  </si>
  <si>
    <t>7666775837521216566</t>
  </si>
  <si>
    <t>7666775837521216608</t>
  </si>
  <si>
    <t>7666775837521216618</t>
  </si>
  <si>
    <t>7666775837521216619</t>
  </si>
  <si>
    <t>7666775837521216623</t>
  </si>
  <si>
    <t>7666775837521216626</t>
  </si>
  <si>
    <t>7666775837521216636</t>
  </si>
  <si>
    <t>7666775837521216639</t>
  </si>
  <si>
    <t>7666775837521216684</t>
  </si>
  <si>
    <t>7666775837521216694</t>
  </si>
  <si>
    <t>7666775837521216695</t>
  </si>
  <si>
    <t>7666775837521216707</t>
  </si>
  <si>
    <t>7666775837521216710</t>
  </si>
  <si>
    <t>7666775837521216711</t>
  </si>
  <si>
    <r>
      <t>Channel:</t>
    </r>
    <r>
      <rPr>
        <b/>
        <sz val="10"/>
        <color theme="1"/>
        <rFont val="Arial"/>
        <family val="2"/>
      </rPr>
      <t xml:space="preserve"> 
122
</t>
    </r>
    <r>
      <rPr>
        <sz val="10"/>
        <color theme="1"/>
        <rFont val="Arial"/>
        <family val="2"/>
      </rPr>
      <t xml:space="preserve">SeqNum Range:
</t>
    </r>
    <r>
      <rPr>
        <b/>
        <sz val="10"/>
        <color theme="1"/>
        <rFont val="Arial"/>
        <family val="2"/>
      </rPr>
      <t>312 - 342</t>
    </r>
  </si>
  <si>
    <t>2023-01-12 13:52:39</t>
  </si>
  <si>
    <t>2023-01-12 13:52:47</t>
  </si>
  <si>
    <r>
      <t>Channel:</t>
    </r>
    <r>
      <rPr>
        <b/>
        <sz val="10"/>
        <color theme="1"/>
        <rFont val="Arial"/>
        <family val="2"/>
      </rPr>
      <t xml:space="preserve"> 
132
</t>
    </r>
    <r>
      <rPr>
        <sz val="10"/>
        <color theme="1"/>
        <rFont val="Arial"/>
        <family val="2"/>
      </rPr>
      <t xml:space="preserve">SeqNum Range:
</t>
    </r>
    <r>
      <rPr>
        <b/>
        <sz val="10"/>
        <color theme="1"/>
        <rFont val="Arial"/>
        <family val="2"/>
      </rPr>
      <t>478 - 530</t>
    </r>
  </si>
  <si>
    <r>
      <t>Channel:</t>
    </r>
    <r>
      <rPr>
        <b/>
        <sz val="10"/>
        <color theme="1"/>
        <rFont val="Arial"/>
        <family val="2"/>
      </rPr>
      <t xml:space="preserve"> 
231
</t>
    </r>
    <r>
      <rPr>
        <sz val="10"/>
        <color theme="1"/>
        <rFont val="Arial"/>
        <family val="2"/>
      </rPr>
      <t xml:space="preserve">SeqNum Range:
</t>
    </r>
    <r>
      <rPr>
        <b/>
        <sz val="10"/>
        <color theme="1"/>
        <rFont val="Arial"/>
        <family val="2"/>
      </rPr>
      <t>164 - 207</t>
    </r>
  </si>
  <si>
    <r>
      <t>Channel:</t>
    </r>
    <r>
      <rPr>
        <b/>
        <sz val="10"/>
        <color theme="1"/>
        <rFont val="Arial"/>
        <family val="2"/>
      </rPr>
      <t xml:space="preserve"> 
131
</t>
    </r>
    <r>
      <rPr>
        <sz val="10"/>
        <color theme="1"/>
        <rFont val="Arial"/>
        <family val="2"/>
      </rPr>
      <t xml:space="preserve">SeqNum Range:
</t>
    </r>
    <r>
      <rPr>
        <b/>
        <sz val="10"/>
        <color theme="1"/>
        <rFont val="Arial"/>
        <family val="2"/>
      </rPr>
      <t>2799 - 2905</t>
    </r>
  </si>
  <si>
    <r>
      <t>Channel:</t>
    </r>
    <r>
      <rPr>
        <b/>
        <sz val="10"/>
        <color theme="1"/>
        <rFont val="Arial"/>
        <family val="2"/>
      </rPr>
      <t xml:space="preserve"> 
131
</t>
    </r>
    <r>
      <rPr>
        <sz val="10"/>
        <color theme="1"/>
        <rFont val="Arial"/>
        <family val="2"/>
      </rPr>
      <t xml:space="preserve">SeqNum Range:
</t>
    </r>
    <r>
      <rPr>
        <b/>
        <sz val="10"/>
        <color theme="1"/>
        <rFont val="Arial"/>
        <family val="2"/>
      </rPr>
      <t>2796 - 2864</t>
    </r>
  </si>
  <si>
    <r>
      <t>Channel:</t>
    </r>
    <r>
      <rPr>
        <b/>
        <sz val="10"/>
        <color theme="1"/>
        <rFont val="Arial"/>
        <family val="2"/>
      </rPr>
      <t xml:space="preserve"> 
211
</t>
    </r>
    <r>
      <rPr>
        <sz val="10"/>
        <color theme="1"/>
        <rFont val="Arial"/>
        <family val="2"/>
      </rPr>
      <t xml:space="preserve">SeqNum Range:
</t>
    </r>
    <r>
      <rPr>
        <b/>
        <sz val="10"/>
        <color theme="1"/>
        <rFont val="Arial"/>
        <family val="2"/>
      </rPr>
      <t>66 - 83</t>
    </r>
  </si>
  <si>
    <r>
      <t>Channel:</t>
    </r>
    <r>
      <rPr>
        <b/>
        <sz val="10"/>
        <color theme="1"/>
        <rFont val="Arial"/>
        <family val="2"/>
      </rPr>
      <t xml:space="preserve"> 
111
</t>
    </r>
    <r>
      <rPr>
        <sz val="10"/>
        <color theme="1"/>
        <rFont val="Arial"/>
        <family val="2"/>
      </rPr>
      <t xml:space="preserve">SeqNum Range:
</t>
    </r>
    <r>
      <rPr>
        <b/>
        <sz val="10"/>
        <color theme="1"/>
        <rFont val="Arial"/>
        <family val="2"/>
      </rPr>
      <t>946 - 984</t>
    </r>
  </si>
  <si>
    <r>
      <t>Channel:</t>
    </r>
    <r>
      <rPr>
        <b/>
        <sz val="10"/>
        <color theme="1"/>
        <rFont val="Arial"/>
        <family val="2"/>
      </rPr>
      <t xml:space="preserve"> 
111
</t>
    </r>
    <r>
      <rPr>
        <sz val="10"/>
        <color theme="1"/>
        <rFont val="Arial"/>
        <family val="2"/>
      </rPr>
      <t xml:space="preserve">SeqNum Range:
</t>
    </r>
    <r>
      <rPr>
        <b/>
        <sz val="10"/>
        <color theme="1"/>
        <rFont val="Arial"/>
        <family val="2"/>
      </rPr>
      <t>945 - 970</t>
    </r>
  </si>
  <si>
    <r>
      <rPr>
        <sz val="10"/>
        <color theme="1"/>
        <rFont val="Arial"/>
        <family val="2"/>
      </rPr>
      <t xml:space="preserve">Channel: 
</t>
    </r>
    <r>
      <rPr>
        <b/>
        <sz val="10"/>
        <color theme="1"/>
        <rFont val="Arial"/>
        <family val="2"/>
      </rPr>
      <t>112</t>
    </r>
    <r>
      <rPr>
        <sz val="10"/>
        <color theme="1"/>
        <rFont val="Arial"/>
        <family val="2"/>
      </rPr>
      <t xml:space="preserve">
SeqNum:</t>
    </r>
    <r>
      <rPr>
        <b/>
        <sz val="10"/>
        <color theme="1"/>
        <rFont val="Arial"/>
        <family val="2"/>
      </rPr>
      <t xml:space="preserve">
167 - 189</t>
    </r>
  </si>
  <si>
    <t>Sequence Number of the last message = 1891</t>
  </si>
  <si>
    <t>1891 messages received with Sequence Number from 1 to 1891 consecutively</t>
  </si>
  <si>
    <t>Sequence Number of the last message = 65596</t>
  </si>
  <si>
    <t>65596 messages received with Sequence Number from 1 to 65596 consecutively</t>
  </si>
  <si>
    <t>Sequence Number of the last message = 30923</t>
  </si>
  <si>
    <t>30923 messages received with Sequence Number from 1 to 30923 consecutively</t>
  </si>
  <si>
    <t>Sequence Number of the last message = 133146</t>
  </si>
  <si>
    <t xml:space="preserve">133146 messages received with Sequence Number from 1 to 133146 consecutively </t>
  </si>
  <si>
    <t>Sequence Number of the last message = 17954</t>
  </si>
  <si>
    <t>17954 messages received with Sequence Number from 1 to 17954 consecutively</t>
  </si>
  <si>
    <t>Sequence Number of the last message = 69372</t>
  </si>
  <si>
    <t xml:space="preserve">69372 messages received with Sequence Number from 1 to 69372 consecutively </t>
  </si>
  <si>
    <t>Sequence Number of the last message = 11092</t>
  </si>
  <si>
    <t xml:space="preserve">11092 messages received with Sequence Number from 1 to 11092 consecutively </t>
  </si>
  <si>
    <t>Sequence Number of the last message = 5420</t>
  </si>
  <si>
    <t xml:space="preserve">5420 messages received with Sequence Number from 1 to 5420 consecutively </t>
  </si>
  <si>
    <t xml:space="preserve">Sequence Number of the last message = 86304 </t>
  </si>
  <si>
    <t>86304  messages received with Sequence Number from 1 to 86304  consecutively</t>
  </si>
  <si>
    <t>Sequence Number of the last message = 548152</t>
  </si>
  <si>
    <t xml:space="preserve">548152 messages received with Sequence Number from 1 to 548152 consecutively </t>
  </si>
  <si>
    <t>Sequence Number of the last message = 321226</t>
  </si>
  <si>
    <t xml:space="preserve">321226 messages received with Sequence Number from 1 to 321226 consecutively </t>
  </si>
  <si>
    <t>Sequence Number of the last message = 103577</t>
  </si>
  <si>
    <t>103577 messages received with Sequence Number from 1 to 103577 consecutively</t>
  </si>
  <si>
    <t xml:space="preserve">Sequence Number of the last message = 258534 </t>
  </si>
  <si>
    <t>258534  messages received with Sequence Number from 1 to 258534  consecutively</t>
  </si>
  <si>
    <t>Sequence Number of the last message = 1564723</t>
  </si>
  <si>
    <t>1564723 messages received with Sequence Number from 1 to 1564723 consecutively</t>
  </si>
  <si>
    <t>Sequence Number of the last message = 3372993</t>
  </si>
  <si>
    <t xml:space="preserve">3372993 messages received with Sequence Number from 1 to 3372993 consecutively </t>
  </si>
  <si>
    <t>Sequence Number of the last message = 308787</t>
  </si>
  <si>
    <t xml:space="preserve">308787 messages received with Sequence Number from 1 to 308787 consecutively </t>
  </si>
  <si>
    <t xml:space="preserve">103577 messages received with Sequence Number from 1 to 103577 consecutively </t>
  </si>
  <si>
    <t>Sequence Number of the last message = 4256986</t>
  </si>
  <si>
    <t>4256986 messages received with Sequence Number from 1 to 4256986 consecutively</t>
  </si>
  <si>
    <t>Sequence Number of the last message = 638668</t>
  </si>
  <si>
    <t>638668 messages received with Sequence Number from 1 to 638668 consecutively</t>
  </si>
  <si>
    <t>Sequence Number of the last message = 2304536</t>
  </si>
  <si>
    <t>2304536 messages received with Sequence Number from 1 to 2304536 consecutively</t>
  </si>
  <si>
    <t>Sequence Number of the last message = 3945896</t>
  </si>
  <si>
    <t xml:space="preserve">3945896 messages received with Sequence Number from 1 to 3945896 consecutively </t>
  </si>
  <si>
    <t>Sequence Number of the last message = 6799198</t>
  </si>
  <si>
    <t xml:space="preserve">6799198 messages received with Sequence Number from 1 to 6799198 consecutively </t>
  </si>
  <si>
    <t>Sequence Number of the last message = 637367</t>
  </si>
  <si>
    <t xml:space="preserve">637367 messages received with Sequence Number from 1 to 637367 consecutively </t>
  </si>
  <si>
    <t>Sequence Number of the last message = 28088</t>
  </si>
  <si>
    <t xml:space="preserve">28088 messages received with Sequence Number from 1 to 28088 consecutively </t>
  </si>
  <si>
    <t>Sequence Number of the last message = 220511</t>
  </si>
  <si>
    <t>220511 messages received with Sequence Number from 1 to 220511 consecutively</t>
  </si>
  <si>
    <t>Sequence Number of the last message = 99940</t>
  </si>
  <si>
    <t>99940 messages received with Sequence Number from 1 to 99940 consecutively</t>
  </si>
  <si>
    <t>Sequence Number of the last message = 220897</t>
  </si>
  <si>
    <t xml:space="preserve">220897 messages received with Sequence Number from 1 to 220897 consecutively </t>
  </si>
  <si>
    <t>Sequence Number of the last message = 14505</t>
  </si>
  <si>
    <t>Sequence Number of the last message = 1019</t>
  </si>
  <si>
    <t xml:space="preserve">1019 messages received with Sequence Number from 1 to 1019 consecutively </t>
  </si>
  <si>
    <t xml:space="preserve">14505 message received with Sequence Number from 1 to 14505 consecutively </t>
  </si>
  <si>
    <t>Sequence Number of the last message = 37896</t>
  </si>
  <si>
    <t xml:space="preserve">37896 messages received with Sequence Number from 1 to 37896 consecutively </t>
  </si>
  <si>
    <t xml:space="preserve">1369 messages received with Sequence Number from 1 to 1369 consecutively </t>
  </si>
  <si>
    <t>Sequence Number of the last message = 1369</t>
  </si>
  <si>
    <t>1) Updates on the following test cases for bandwidth upgrade for DP and DF:
a. Test Case 4-1 and 4-2</t>
  </si>
  <si>
    <t>Sequence Number of the last message = 1903</t>
  </si>
  <si>
    <t>1903 messages received with Sequence Number from 1 to 1903 consecutively</t>
  </si>
  <si>
    <t>Sequence Number of the last message = 11166</t>
  </si>
  <si>
    <t xml:space="preserve">11166 messages received with Sequence Number from 1 to 11166 consecutively </t>
  </si>
  <si>
    <t>Sequence Number of the last message = 222493</t>
  </si>
  <si>
    <t>222493 messages received with Sequence Number from 1 to 222493 consecutively</t>
  </si>
  <si>
    <t>Sequence Number of the last message = 2918871</t>
  </si>
  <si>
    <t xml:space="preserve">2918871 messages received with Sequence Number from 1 to 2918871 consecutively </t>
  </si>
  <si>
    <t>Sequence Number of the last message = 335608</t>
  </si>
  <si>
    <t xml:space="preserve">335608 messages received with Sequence Number from 1 to 335608 consecutively </t>
  </si>
  <si>
    <t xml:space="preserve">Sequence Number of the last message = 582795 </t>
  </si>
  <si>
    <t>582795  messages received with Sequence Number from 1 to 582795  consecutively</t>
  </si>
  <si>
    <t>Sequence Number of the last message = 3384886</t>
  </si>
  <si>
    <t>3384886 messages received with Sequence Number from 1 to 3384886 consecutively</t>
  </si>
  <si>
    <t>Sequence Number of the last message = 16610563</t>
  </si>
  <si>
    <t xml:space="preserve">16610563 messages received with Sequence Number from 1 to 16610563 consecutively </t>
  </si>
  <si>
    <t>Sequence Number of the last message = 322611</t>
  </si>
  <si>
    <t xml:space="preserve">322611 messages received with Sequence Number from 1 to 322611 consecutively </t>
  </si>
  <si>
    <t>Sequence Number of the last message = 8723789</t>
  </si>
  <si>
    <t>8723789 messages received with Sequence Number from 1 to 8723789 consecutively</t>
  </si>
  <si>
    <t>Sequence Number of the last message = 1279153</t>
  </si>
  <si>
    <t>1279153 messages received with Sequence Number from 1 to 1279153 consecutively</t>
  </si>
  <si>
    <t>Sequence Number of the last message = 6479199</t>
  </si>
  <si>
    <t>6479199 messages received with Sequence Number from 1 to 6479199 consecutively</t>
  </si>
  <si>
    <t>Sequence Number of the last message = 23756685</t>
  </si>
  <si>
    <t xml:space="preserve">23756685 messages received with Sequence Number from 1 to 23756685 consecutively </t>
  </si>
  <si>
    <t>Sequence Number of the last message = 18404860</t>
  </si>
  <si>
    <t xml:space="preserve">18404860 messages received with Sequence Number from 1 to 18404860 consecutively </t>
  </si>
  <si>
    <t>Sequence Number of the last message = 1358088</t>
  </si>
  <si>
    <t xml:space="preserve">1358088 messages received with Sequence Number from 1 to 1358088 consecutively </t>
  </si>
  <si>
    <t>Sequence Number of the last message = 69449</t>
  </si>
  <si>
    <t xml:space="preserve">69449 messages received with Sequence Number from 1 to 69449 consecutively </t>
  </si>
  <si>
    <t>Sequence Number of the last message = 1112561</t>
  </si>
  <si>
    <t>1112561 messages received with Sequence Number from 1 to 1112561 consecutively</t>
  </si>
  <si>
    <t>Sequence Number of the last message = 223107</t>
  </si>
  <si>
    <t>223107 messages received with Sequence Number from 1 to 223107 consecutively</t>
  </si>
  <si>
    <t>Sequence Number of the last message = 230788</t>
  </si>
  <si>
    <t xml:space="preserve">230788 messages received with Sequence Number from 1 to 230788 consecutively </t>
  </si>
  <si>
    <t>Sequence Number of the last message = 26093</t>
  </si>
  <si>
    <t>26093 messages received with Sequence Number from 1 to 26093 consecutively</t>
  </si>
  <si>
    <t>Sequence Number of the last message = 4214</t>
  </si>
  <si>
    <t>4214 messages received with Sequence Number from 1 to 4214 consecutively</t>
  </si>
  <si>
    <t>Sequence Number of the last message = 81686</t>
  </si>
  <si>
    <t>81686 messages received with Sequence Number from 1 to 81686 consecutively</t>
  </si>
  <si>
    <t>Sequence Number of the last message = 3194</t>
  </si>
  <si>
    <t>3194 messages received with Sequence Number from 1 to 3194 consecutively</t>
  </si>
  <si>
    <t>20-07-08T16:08:50.000000</t>
  </si>
  <si>
    <t>20-07-08T16:29:44.000000</t>
  </si>
  <si>
    <t>20-07-08T16:21:08.000000</t>
  </si>
  <si>
    <t>NA</t>
  </si>
  <si>
    <t>12128.27 *</t>
  </si>
  <si>
    <t>7655572647257847179</t>
  </si>
  <si>
    <t>255.00</t>
  </si>
  <si>
    <t>1) Updates on following test cases
a. Test Case 1-2 Section A Scenario 1-4
b. Test Case 1-12 Scenario 4D, 8A-D
c. Test Case 1-16 Scenario 4
d. Test Case 1-18 Scenario 1-3, and remove Test Case 1-18 Scenario 4
e. Test Case 2-3, Scenario 3 A-D</t>
  </si>
  <si>
    <t>1) Updates on following test case
a. Remove Test Case 1-17 Scenario 7</t>
  </si>
  <si>
    <t>Retransmission Service
(For testing purpose, Retransmission Maximum Sequence Range that can be requested is set as 1000)</t>
  </si>
  <si>
    <t>Updated Retransmission Maximum range from 500 to 1000 in Test Condition 4</t>
  </si>
  <si>
    <t>Scenario 14 - D</t>
  </si>
  <si>
    <t>Scenario 15-D</t>
  </si>
  <si>
    <t>Scenario 15-C</t>
  </si>
  <si>
    <t>Scenario 15-B</t>
  </si>
  <si>
    <t>Scenario 15-A</t>
  </si>
  <si>
    <t>Updated Test Case 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</si>
</sst>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
    <numFmt numFmtId="165" formatCode="yyyy\-mm\-dd\ hh:mm:ss"/>
    <numFmt numFmtId="166" formatCode="yyyy\-mm\-dd\ hh:mm:ss;@"/>
  </numFmts>
  <fonts count="57">
    <font>
      <sz val="11"/>
      <color theme="1"/>
      <name val="Calibri"/>
      <family val="2"/>
      <charset val="136"/>
      <scheme val="minor"/>
    </font>
    <font>
      <sz val="11"/>
      <color theme="1"/>
      <name val="Calibri"/>
      <family val="2"/>
      <scheme val="minor"/>
    </font>
    <font>
      <sz val="11"/>
      <color rgb="FFFF0000"/>
      <name val="Calibri"/>
      <family val="2"/>
      <charset val="136"/>
      <scheme val="minor"/>
    </font>
    <font>
      <b/>
      <sz val="11"/>
      <color theme="1"/>
      <name val="Calibri"/>
      <family val="2"/>
      <charset val="136"/>
      <scheme val="minor"/>
    </font>
    <font>
      <b/>
      <sz val="14"/>
      <color theme="1"/>
      <name val="Arial"/>
      <family val="2"/>
    </font>
    <font>
      <sz val="9"/>
      <name val="Calibri"/>
      <family val="2"/>
      <charset val="136"/>
      <scheme val="minor"/>
    </font>
    <font>
      <sz val="11"/>
      <color theme="1"/>
      <name val="Arial"/>
      <family val="2"/>
    </font>
    <font>
      <sz val="12"/>
      <color theme="1"/>
      <name val="Arial"/>
      <family val="2"/>
    </font>
    <font>
      <b/>
      <sz val="12"/>
      <color theme="1"/>
      <name val="Arial"/>
      <family val="2"/>
    </font>
    <font>
      <sz val="14"/>
      <color theme="1"/>
      <name val="Arial"/>
      <family val="2"/>
    </font>
    <font>
      <b/>
      <sz val="11"/>
      <color theme="1"/>
      <name val="Arial"/>
      <family val="2"/>
    </font>
    <font>
      <b/>
      <sz val="12"/>
      <color theme="1"/>
      <name val="Arial Narrow"/>
      <family val="2"/>
    </font>
    <font>
      <sz val="12"/>
      <color theme="1"/>
      <name val="Arial Narrow"/>
      <family val="2"/>
    </font>
    <font>
      <sz val="11"/>
      <color theme="1"/>
      <name val="Arial Narrow"/>
      <family val="2"/>
    </font>
    <font>
      <sz val="12"/>
      <name val="Arial Narrow"/>
      <family val="2"/>
    </font>
    <font>
      <b/>
      <sz val="12"/>
      <name val="Arial Narrow"/>
      <family val="2"/>
    </font>
    <font>
      <sz val="11"/>
      <color rgb="FFFF0000"/>
      <name val="Arial Narrow"/>
      <family val="2"/>
    </font>
    <font>
      <sz val="12"/>
      <color rgb="FFFF0000"/>
      <name val="Arial Narrow"/>
      <family val="2"/>
    </font>
    <font>
      <sz val="10"/>
      <color theme="1"/>
      <name val="Arial"/>
      <family val="2"/>
    </font>
    <font>
      <b/>
      <sz val="10"/>
      <color theme="1"/>
      <name val="Arial"/>
      <family val="2"/>
    </font>
    <font>
      <sz val="10"/>
      <color theme="1"/>
      <name val="Arial Narrow"/>
      <family val="2"/>
    </font>
    <font>
      <b/>
      <sz val="20"/>
      <color theme="1"/>
      <name val="Malgun Gothic"/>
      <family val="2"/>
      <charset val="129"/>
    </font>
    <font>
      <sz val="11"/>
      <color theme="1"/>
      <name val="Malgun Gothic"/>
      <family val="2"/>
      <charset val="129"/>
    </font>
    <font>
      <sz val="11"/>
      <name val="Malgun Gothic"/>
      <family val="2"/>
      <charset val="129"/>
    </font>
    <font>
      <sz val="11"/>
      <color theme="0"/>
      <name val="Malgun Gothic"/>
      <family val="2"/>
    </font>
    <font>
      <b/>
      <sz val="20"/>
      <color theme="1"/>
      <name val="Arial"/>
      <family val="2"/>
    </font>
    <font>
      <u/>
      <sz val="12"/>
      <color rgb="FF0000FF"/>
      <name val="Arial"/>
      <family val="2"/>
    </font>
    <font>
      <i/>
      <sz val="12"/>
      <color theme="1"/>
      <name val="Arial"/>
      <family val="2"/>
    </font>
    <font>
      <sz val="11"/>
      <color theme="1"/>
      <name val="Times New Roman"/>
      <family val="1"/>
    </font>
    <font>
      <sz val="12"/>
      <color theme="1"/>
      <name val="Arial Unicode MS"/>
      <family val="2"/>
      <charset val="136"/>
    </font>
    <font>
      <sz val="11"/>
      <color theme="1"/>
      <name val="Arial Unicode MS"/>
      <family val="2"/>
      <charset val="136"/>
    </font>
    <font>
      <sz val="10"/>
      <color theme="1"/>
      <name val="Times New Roman"/>
      <family val="1"/>
    </font>
    <font>
      <b/>
      <i/>
      <sz val="11"/>
      <color theme="1"/>
      <name val="Arial"/>
      <family val="2"/>
    </font>
    <font>
      <b/>
      <i/>
      <u/>
      <sz val="11"/>
      <color theme="1"/>
      <name val="Arial"/>
      <family val="2"/>
    </font>
    <font>
      <i/>
      <sz val="11"/>
      <color theme="1"/>
      <name val="Arial"/>
      <family val="2"/>
    </font>
    <font>
      <sz val="11"/>
      <color theme="1"/>
      <name val="Wingdings"/>
      <charset val="2"/>
    </font>
    <font>
      <i/>
      <u/>
      <sz val="11"/>
      <color theme="1"/>
      <name val="Arial"/>
      <family val="2"/>
    </font>
    <font>
      <sz val="11"/>
      <color rgb="FF0000FF"/>
      <name val="Arial"/>
      <family val="2"/>
    </font>
    <font>
      <u/>
      <sz val="11"/>
      <color theme="10"/>
      <name val="Calibri"/>
      <family val="2"/>
      <charset val="136"/>
      <scheme val="minor"/>
    </font>
    <font>
      <sz val="11"/>
      <color theme="10"/>
      <name val="Arial"/>
      <family val="2"/>
    </font>
    <font>
      <sz val="10"/>
      <color theme="1"/>
      <name val="Calibri"/>
      <family val="2"/>
      <charset val="136"/>
      <scheme val="minor"/>
    </font>
    <font>
      <b/>
      <i/>
      <sz val="12"/>
      <color theme="1"/>
      <name val="Arial"/>
      <family val="2"/>
    </font>
    <font>
      <u/>
      <sz val="12"/>
      <color theme="1"/>
      <name val="Arial"/>
      <family val="2"/>
    </font>
    <font>
      <sz val="10"/>
      <color rgb="FF0000FF"/>
      <name val="Arial"/>
      <family val="2"/>
    </font>
    <font>
      <b/>
      <sz val="14"/>
      <color theme="1"/>
      <name val="Arial Narrow"/>
      <family val="2"/>
    </font>
    <font>
      <b/>
      <i/>
      <sz val="12"/>
      <color theme="1"/>
      <name val="Arial Narrow"/>
      <family val="2"/>
    </font>
    <font>
      <i/>
      <sz val="12"/>
      <color theme="1"/>
      <name val="Arial Narrow"/>
      <family val="2"/>
    </font>
    <font>
      <sz val="10"/>
      <name val="Arial"/>
      <family val="2"/>
    </font>
    <font>
      <sz val="11"/>
      <name val="Arial Narrow"/>
      <family val="2"/>
    </font>
    <font>
      <b/>
      <sz val="12"/>
      <name val="Arial"/>
      <family val="2"/>
    </font>
    <font>
      <sz val="11"/>
      <name val="Calibri"/>
      <family val="2"/>
      <charset val="136"/>
      <scheme val="minor"/>
    </font>
    <font>
      <b/>
      <sz val="12"/>
      <color rgb="FFFF0000"/>
      <name val="Arial"/>
      <family val="2"/>
    </font>
    <font>
      <sz val="11"/>
      <color rgb="FFFF0000"/>
      <name val="Arial"/>
      <family val="2"/>
    </font>
    <font>
      <sz val="12"/>
      <color rgb="FFFF0000"/>
      <name val="Arial"/>
      <family val="2"/>
    </font>
    <font>
      <b/>
      <sz val="14"/>
      <name val="Arial"/>
      <family val="2"/>
    </font>
    <font>
      <sz val="12"/>
      <name val="Arial"/>
      <family val="2"/>
    </font>
    <font>
      <b/>
      <sz val="11"/>
      <name val="Arial"/>
      <family val="2"/>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s>
  <borders count="10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double">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s>
  <cellStyleXfs count="3">
    <xf numFmtId="0" fontId="0" fillId="0" borderId="0">
      <alignment vertical="center"/>
    </xf>
    <xf numFmtId="0" fontId="38" fillId="0" borderId="0" applyNumberFormat="0" applyFill="0" applyBorder="0" applyAlignment="0" applyProtection="0">
      <alignment vertical="center"/>
    </xf>
    <xf numFmtId="0" fontId="1" fillId="0" borderId="0"/>
  </cellStyleXfs>
  <cellXfs count="1129">
    <xf numFmtId="0" fontId="0" fillId="0" borderId="0" xfId="0">
      <alignment vertical="center"/>
    </xf>
    <xf numFmtId="0" fontId="6" fillId="2" borderId="0" xfId="0" applyFont="1" applyFill="1">
      <alignment vertical="center"/>
    </xf>
    <xf numFmtId="0" fontId="6" fillId="2" borderId="0" xfId="0" applyFont="1" applyFill="1" applyAlignment="1">
      <alignment horizontal="left" vertical="center"/>
    </xf>
    <xf numFmtId="0" fontId="6" fillId="0" borderId="0" xfId="0" applyFont="1" applyAlignment="1">
      <alignment horizontal="lef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xf>
    <xf numFmtId="0" fontId="10" fillId="2" borderId="2" xfId="0" applyFont="1" applyFill="1" applyBorder="1" applyAlignment="1">
      <alignment horizontal="center" vertical="center"/>
    </xf>
    <xf numFmtId="0" fontId="10" fillId="0" borderId="2" xfId="0" applyFont="1" applyBorder="1">
      <alignment vertical="center"/>
    </xf>
    <xf numFmtId="0" fontId="10" fillId="0" borderId="2" xfId="0" applyFont="1" applyBorder="1" applyAlignment="1">
      <alignment horizontal="right" vertical="center"/>
    </xf>
    <xf numFmtId="0" fontId="10" fillId="2" borderId="2" xfId="0" applyFont="1" applyFill="1" applyBorder="1" applyAlignment="1">
      <alignment horizontal="right" vertical="center"/>
    </xf>
    <xf numFmtId="0" fontId="3" fillId="0" borderId="0" xfId="0" applyFont="1">
      <alignment vertical="center"/>
    </xf>
    <xf numFmtId="0" fontId="6" fillId="0" borderId="2" xfId="0" applyFont="1" applyBorder="1">
      <alignment vertical="center"/>
    </xf>
    <xf numFmtId="0" fontId="6" fillId="0" borderId="2" xfId="0" applyFont="1" applyBorder="1" applyAlignment="1">
      <alignment horizontal="right" vertical="center"/>
    </xf>
    <xf numFmtId="0" fontId="6" fillId="2" borderId="2" xfId="0" applyFont="1" applyFill="1" applyBorder="1" applyAlignment="1">
      <alignment horizontal="right" vertical="center"/>
    </xf>
    <xf numFmtId="22" fontId="6" fillId="0" borderId="2" xfId="0" quotePrefix="1" applyNumberFormat="1" applyFont="1" applyBorder="1" applyAlignment="1">
      <alignment horizontal="right" vertical="center"/>
    </xf>
    <xf numFmtId="0" fontId="6" fillId="0" borderId="2" xfId="0" quotePrefix="1" applyFont="1" applyBorder="1" applyAlignment="1">
      <alignment horizontal="right" vertical="center"/>
    </xf>
    <xf numFmtId="0" fontId="6" fillId="2" borderId="2" xfId="0" quotePrefix="1" applyFont="1" applyFill="1" applyBorder="1" applyAlignment="1">
      <alignment horizontal="right" vertical="center"/>
    </xf>
    <xf numFmtId="14" fontId="6" fillId="0" borderId="2" xfId="0" quotePrefix="1" applyNumberFormat="1" applyFont="1" applyBorder="1" applyAlignment="1">
      <alignment horizontal="right" vertical="center"/>
    </xf>
    <xf numFmtId="0" fontId="10" fillId="0" borderId="2" xfId="0" applyFont="1" applyBorder="1" applyAlignment="1">
      <alignment horizontal="center" vertical="center"/>
    </xf>
    <xf numFmtId="0" fontId="6" fillId="0" borderId="2" xfId="0" applyFont="1" applyBorder="1" applyAlignment="1">
      <alignment horizontal="right" vertical="center" wrapText="1"/>
    </xf>
    <xf numFmtId="0" fontId="10" fillId="2" borderId="0" xfId="0" applyFont="1" applyFill="1">
      <alignment vertical="center"/>
    </xf>
    <xf numFmtId="0" fontId="7" fillId="2" borderId="1" xfId="0" applyFont="1" applyFill="1" applyBorder="1" applyAlignment="1">
      <alignment horizontal="left" vertical="center"/>
    </xf>
    <xf numFmtId="164" fontId="6" fillId="2" borderId="2" xfId="0" quotePrefix="1" applyNumberFormat="1" applyFont="1" applyFill="1" applyBorder="1">
      <alignment vertical="center"/>
    </xf>
    <xf numFmtId="164" fontId="6" fillId="2" borderId="2" xfId="0" quotePrefix="1" applyNumberFormat="1" applyFont="1" applyFill="1" applyBorder="1" applyAlignment="1">
      <alignment horizontal="right" vertical="center"/>
    </xf>
    <xf numFmtId="22" fontId="6" fillId="2" borderId="0" xfId="0" applyNumberFormat="1" applyFont="1" applyFill="1">
      <alignment vertical="center"/>
    </xf>
    <xf numFmtId="0" fontId="6" fillId="0" borderId="0" xfId="0" applyFont="1">
      <alignment vertical="center"/>
    </xf>
    <xf numFmtId="0" fontId="7" fillId="2" borderId="0" xfId="0" applyFont="1" applyFill="1" applyAlignment="1">
      <alignment horizontal="left" vertical="center"/>
    </xf>
    <xf numFmtId="0" fontId="6" fillId="2" borderId="3" xfId="0" applyFont="1" applyFill="1" applyBorder="1" applyAlignment="1">
      <alignment horizontal="left" vertical="center"/>
    </xf>
    <xf numFmtId="0" fontId="6" fillId="0" borderId="2" xfId="0" applyFont="1" applyBorder="1" applyAlignment="1">
      <alignment horizontal="left" vertical="center"/>
    </xf>
    <xf numFmtId="0" fontId="7" fillId="2" borderId="2" xfId="0" applyFont="1" applyFill="1" applyBorder="1" applyAlignment="1">
      <alignment horizontal="center" vertical="center"/>
    </xf>
    <xf numFmtId="0" fontId="6" fillId="2" borderId="2" xfId="0" applyFont="1" applyFill="1" applyBorder="1">
      <alignment vertical="center"/>
    </xf>
    <xf numFmtId="0" fontId="10" fillId="2" borderId="2" xfId="0" applyFont="1" applyFill="1" applyBorder="1">
      <alignment vertical="center"/>
    </xf>
    <xf numFmtId="0" fontId="7" fillId="2" borderId="0" xfId="0" applyFont="1" applyFill="1">
      <alignment vertical="center"/>
    </xf>
    <xf numFmtId="0" fontId="7" fillId="2" borderId="2" xfId="0" applyFont="1" applyFill="1" applyBorder="1">
      <alignment vertical="center"/>
    </xf>
    <xf numFmtId="0" fontId="7" fillId="2" borderId="4" xfId="0" applyFont="1" applyFill="1" applyBorder="1">
      <alignment vertical="center"/>
    </xf>
    <xf numFmtId="0" fontId="7" fillId="2" borderId="2" xfId="0" applyFont="1" applyFill="1" applyBorder="1" applyAlignment="1">
      <alignment horizontal="center" vertical="center" wrapText="1"/>
    </xf>
    <xf numFmtId="0" fontId="8" fillId="2" borderId="2" xfId="0" applyFont="1" applyFill="1" applyBorder="1">
      <alignment vertical="center"/>
    </xf>
    <xf numFmtId="0" fontId="8" fillId="2" borderId="4" xfId="0" applyFont="1" applyFill="1" applyBorder="1" applyAlignment="1">
      <alignment horizontal="right" vertical="center" wrapText="1"/>
    </xf>
    <xf numFmtId="0" fontId="8" fillId="2" borderId="4" xfId="0" applyFont="1" applyFill="1" applyBorder="1">
      <alignment vertical="center"/>
    </xf>
    <xf numFmtId="0" fontId="7" fillId="2" borderId="4" xfId="0" quotePrefix="1" applyFont="1" applyFill="1" applyBorder="1" applyAlignment="1">
      <alignment horizontal="right" vertical="center"/>
    </xf>
    <xf numFmtId="0" fontId="7" fillId="2" borderId="4" xfId="0" applyFont="1" applyFill="1" applyBorder="1" applyAlignment="1">
      <alignment horizontal="right" vertical="center"/>
    </xf>
    <xf numFmtId="0" fontId="7" fillId="0" borderId="4" xfId="0" applyFont="1" applyBorder="1" applyAlignment="1">
      <alignment horizontal="center" vertical="center"/>
    </xf>
    <xf numFmtId="0" fontId="6" fillId="2" borderId="2" xfId="0" quotePrefix="1" applyFont="1" applyFill="1" applyBorder="1" applyAlignment="1">
      <alignment horizontal="center" vertical="center"/>
    </xf>
    <xf numFmtId="0" fontId="7" fillId="0" borderId="4" xfId="0" applyFont="1" applyBorder="1">
      <alignment vertical="center"/>
    </xf>
    <xf numFmtId="0" fontId="6" fillId="0" borderId="2" xfId="0" quotePrefix="1" applyFont="1" applyBorder="1" applyAlignment="1">
      <alignment horizontal="center" vertical="center"/>
    </xf>
    <xf numFmtId="0" fontId="7" fillId="2" borderId="0" xfId="0" applyFont="1" applyFill="1" applyAlignment="1">
      <alignment horizontal="center" vertical="center" wrapText="1"/>
    </xf>
    <xf numFmtId="0" fontId="6" fillId="2" borderId="0" xfId="0" quotePrefix="1" applyFont="1" applyFill="1" applyAlignment="1">
      <alignment horizontal="center" vertical="center"/>
    </xf>
    <xf numFmtId="0" fontId="6" fillId="2" borderId="7" xfId="0" applyFont="1" applyFill="1" applyBorder="1" applyAlignment="1">
      <alignment horizontal="left" vertical="center"/>
    </xf>
    <xf numFmtId="0" fontId="7" fillId="2" borderId="0" xfId="0" applyFont="1" applyFill="1" applyAlignment="1">
      <alignment horizontal="center" vertical="center"/>
    </xf>
    <xf numFmtId="0" fontId="10" fillId="2" borderId="0" xfId="0" applyFont="1" applyFill="1" applyAlignment="1">
      <alignment horizontal="right" vertical="center"/>
    </xf>
    <xf numFmtId="0" fontId="6" fillId="2" borderId="0" xfId="0" applyFont="1" applyFill="1" applyAlignment="1">
      <alignment horizontal="right" vertical="center"/>
    </xf>
    <xf numFmtId="0" fontId="9" fillId="2" borderId="0" xfId="0" applyFont="1" applyFill="1">
      <alignment vertical="center"/>
    </xf>
    <xf numFmtId="0" fontId="9" fillId="2" borderId="0" xfId="0" applyFont="1" applyFill="1" applyAlignment="1">
      <alignment horizontal="left" vertical="center"/>
    </xf>
    <xf numFmtId="0" fontId="10" fillId="2" borderId="2" xfId="0" applyFont="1" applyFill="1" applyBorder="1" applyAlignment="1">
      <alignment horizontal="right" vertical="center" wrapText="1"/>
    </xf>
    <xf numFmtId="0" fontId="8" fillId="2" borderId="2" xfId="0" quotePrefix="1" applyFont="1" applyFill="1" applyBorder="1" applyAlignment="1">
      <alignment horizontal="left" vertical="center"/>
    </xf>
    <xf numFmtId="0" fontId="7" fillId="2" borderId="2" xfId="0" quotePrefix="1" applyFont="1" applyFill="1" applyBorder="1" applyAlignment="1">
      <alignment horizontal="left" vertical="center"/>
    </xf>
    <xf numFmtId="0" fontId="7" fillId="2" borderId="2" xfId="0" applyFont="1" applyFill="1" applyBorder="1" applyAlignment="1">
      <alignment horizontal="left" vertical="center"/>
    </xf>
    <xf numFmtId="0" fontId="7" fillId="2" borderId="12" xfId="0" applyFont="1" applyFill="1" applyBorder="1">
      <alignment vertical="center"/>
    </xf>
    <xf numFmtId="0" fontId="8" fillId="2" borderId="8" xfId="0" applyFont="1" applyFill="1" applyBorder="1" applyAlignment="1">
      <alignment horizontal="center" vertical="center"/>
    </xf>
    <xf numFmtId="0" fontId="8" fillId="2" borderId="9" xfId="0" quotePrefix="1" applyFont="1" applyFill="1" applyBorder="1">
      <alignment vertical="center"/>
    </xf>
    <xf numFmtId="0" fontId="7" fillId="2" borderId="9" xfId="0" applyFont="1" applyFill="1" applyBorder="1">
      <alignment vertical="center"/>
    </xf>
    <xf numFmtId="0" fontId="6" fillId="2" borderId="2" xfId="0" quotePrefix="1" applyFont="1" applyFill="1" applyBorder="1" applyAlignment="1">
      <alignment horizontal="left" vertical="center"/>
    </xf>
    <xf numFmtId="22" fontId="6" fillId="2" borderId="2" xfId="0" quotePrefix="1" applyNumberFormat="1" applyFont="1" applyFill="1" applyBorder="1" applyAlignment="1">
      <alignment horizontal="left" vertical="center"/>
    </xf>
    <xf numFmtId="0" fontId="6" fillId="2" borderId="2" xfId="0" applyFont="1" applyFill="1" applyBorder="1" applyAlignment="1">
      <alignment horizontal="left" vertical="center"/>
    </xf>
    <xf numFmtId="0" fontId="7" fillId="2" borderId="10" xfId="0" applyFont="1" applyFill="1" applyBorder="1">
      <alignment vertical="center"/>
    </xf>
    <xf numFmtId="0" fontId="4" fillId="2" borderId="0" xfId="0" applyFont="1" applyFill="1">
      <alignment vertical="center"/>
    </xf>
    <xf numFmtId="0" fontId="7" fillId="0" borderId="0" xfId="0" applyFont="1">
      <alignment vertical="center"/>
    </xf>
    <xf numFmtId="0" fontId="7" fillId="0" borderId="0" xfId="0" applyFont="1" applyAlignment="1">
      <alignment horizontal="left" vertical="center"/>
    </xf>
    <xf numFmtId="0" fontId="12" fillId="0" borderId="0" xfId="0" applyFont="1" applyAlignment="1">
      <alignment vertical="center" wrapText="1"/>
    </xf>
    <xf numFmtId="0" fontId="12" fillId="2" borderId="0" xfId="0" applyFont="1" applyFill="1">
      <alignment vertical="center"/>
    </xf>
    <xf numFmtId="0" fontId="12" fillId="2" borderId="0" xfId="0" applyFont="1" applyFill="1" applyAlignment="1">
      <alignment vertical="center" wrapText="1"/>
    </xf>
    <xf numFmtId="0" fontId="12" fillId="0" borderId="0" xfId="0" applyFont="1">
      <alignment vertical="center"/>
    </xf>
    <xf numFmtId="0" fontId="12" fillId="3" borderId="22" xfId="0" applyFont="1" applyFill="1" applyBorder="1" applyAlignment="1">
      <alignment horizontal="center" vertical="center" wrapText="1"/>
    </xf>
    <xf numFmtId="0" fontId="12" fillId="0" borderId="28" xfId="0" applyFont="1" applyBorder="1" applyAlignment="1">
      <alignment horizontal="center" vertical="center"/>
    </xf>
    <xf numFmtId="0" fontId="12" fillId="0" borderId="6"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quotePrefix="1" applyFont="1" applyBorder="1" applyAlignment="1">
      <alignment horizontal="center" vertical="center" wrapText="1"/>
    </xf>
    <xf numFmtId="0" fontId="12" fillId="2" borderId="28"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31" xfId="0" quotePrefix="1"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28" xfId="0" applyFont="1" applyFill="1" applyBorder="1" applyAlignment="1">
      <alignment horizontal="center" vertical="center" wrapText="1"/>
    </xf>
    <xf numFmtId="0" fontId="12" fillId="4" borderId="0" xfId="0" applyFont="1" applyFill="1">
      <alignment vertical="center"/>
    </xf>
    <xf numFmtId="0" fontId="12" fillId="2" borderId="0" xfId="0" applyFont="1" applyFill="1" applyAlignment="1">
      <alignment horizontal="left" vertical="center"/>
    </xf>
    <xf numFmtId="0" fontId="12" fillId="0" borderId="6" xfId="0" applyFont="1" applyBorder="1" applyAlignment="1">
      <alignment horizontal="center" vertical="center"/>
    </xf>
    <xf numFmtId="0" fontId="13" fillId="2" borderId="0" xfId="0" applyFont="1" applyFill="1">
      <alignment vertical="center"/>
    </xf>
    <xf numFmtId="0" fontId="12" fillId="2" borderId="44" xfId="0" applyFont="1" applyFill="1" applyBorder="1">
      <alignment vertical="center"/>
    </xf>
    <xf numFmtId="0" fontId="12" fillId="2" borderId="45" xfId="0" applyFont="1" applyFill="1" applyBorder="1">
      <alignment vertical="center"/>
    </xf>
    <xf numFmtId="0" fontId="12" fillId="2" borderId="46" xfId="0" applyFont="1" applyFill="1" applyBorder="1">
      <alignment vertical="center"/>
    </xf>
    <xf numFmtId="0" fontId="13" fillId="0" borderId="0" xfId="0" applyFont="1">
      <alignment vertical="center"/>
    </xf>
    <xf numFmtId="0" fontId="12" fillId="0" borderId="29" xfId="0" applyFont="1" applyBorder="1">
      <alignment vertical="center"/>
    </xf>
    <xf numFmtId="0" fontId="12" fillId="0" borderId="6" xfId="0" applyFont="1" applyBorder="1">
      <alignment vertical="center"/>
    </xf>
    <xf numFmtId="0" fontId="12" fillId="0" borderId="30" xfId="0" applyFont="1" applyBorder="1">
      <alignment vertical="center"/>
    </xf>
    <xf numFmtId="0" fontId="12" fillId="2" borderId="29" xfId="0" applyFont="1" applyFill="1" applyBorder="1">
      <alignment vertical="center"/>
    </xf>
    <xf numFmtId="0" fontId="12" fillId="2" borderId="6" xfId="0" applyFont="1" applyFill="1" applyBorder="1">
      <alignment vertical="center"/>
    </xf>
    <xf numFmtId="0" fontId="12" fillId="2" borderId="30" xfId="0" applyFont="1" applyFill="1" applyBorder="1">
      <alignment vertical="center"/>
    </xf>
    <xf numFmtId="0" fontId="12" fillId="2" borderId="45" xfId="0" applyFont="1" applyFill="1" applyBorder="1" applyAlignment="1">
      <alignment horizontal="center" vertical="center"/>
    </xf>
    <xf numFmtId="0" fontId="12" fillId="0" borderId="0" xfId="0" applyFont="1" applyAlignment="1">
      <alignment horizontal="center" vertical="center"/>
    </xf>
    <xf numFmtId="0" fontId="12" fillId="2" borderId="0" xfId="0" applyFont="1" applyFill="1" applyAlignment="1">
      <alignment horizontal="center" vertical="center"/>
    </xf>
    <xf numFmtId="0" fontId="12" fillId="2" borderId="29" xfId="0" quotePrefix="1" applyFont="1" applyFill="1" applyBorder="1" applyAlignment="1">
      <alignment horizontal="center" vertical="center"/>
    </xf>
    <xf numFmtId="0" fontId="12" fillId="2" borderId="44" xfId="0" quotePrefix="1" applyFont="1" applyFill="1" applyBorder="1" applyAlignment="1">
      <alignment horizontal="center" vertical="center"/>
    </xf>
    <xf numFmtId="0" fontId="13" fillId="4" borderId="0" xfId="0" applyFont="1" applyFill="1">
      <alignment vertical="center"/>
    </xf>
    <xf numFmtId="0" fontId="12" fillId="2" borderId="51"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1" xfId="0" applyFont="1" applyFill="1" applyBorder="1">
      <alignment vertical="center"/>
    </xf>
    <xf numFmtId="0" fontId="12" fillId="0" borderId="45" xfId="0" applyFont="1" applyBorder="1">
      <alignment vertical="center"/>
    </xf>
    <xf numFmtId="0" fontId="12" fillId="2" borderId="46" xfId="0" applyFont="1" applyFill="1" applyBorder="1" applyAlignment="1">
      <alignment horizontal="center" vertical="center" wrapText="1"/>
    </xf>
    <xf numFmtId="0" fontId="12" fillId="2" borderId="47" xfId="0" quotePrefix="1"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4" xfId="0" quotePrefix="1" applyFont="1" applyFill="1" applyBorder="1" applyAlignment="1">
      <alignment horizontal="center" vertical="center"/>
    </xf>
    <xf numFmtId="0" fontId="12" fillId="2" borderId="57" xfId="0" applyFont="1" applyFill="1" applyBorder="1">
      <alignment vertical="center"/>
    </xf>
    <xf numFmtId="0" fontId="12" fillId="2" borderId="58" xfId="0" applyFont="1" applyFill="1" applyBorder="1">
      <alignment vertical="center"/>
    </xf>
    <xf numFmtId="0" fontId="12" fillId="0" borderId="54" xfId="0" applyFont="1" applyBorder="1" applyAlignment="1">
      <alignment horizontal="center" vertical="center"/>
    </xf>
    <xf numFmtId="0" fontId="12" fillId="2" borderId="52" xfId="0" applyFont="1" applyFill="1" applyBorder="1" applyAlignment="1">
      <alignment horizontal="center" vertical="center"/>
    </xf>
    <xf numFmtId="0" fontId="12" fillId="2" borderId="73" xfId="0" applyFont="1" applyFill="1" applyBorder="1">
      <alignment vertical="center"/>
    </xf>
    <xf numFmtId="0" fontId="12" fillId="0" borderId="0" xfId="0" quotePrefix="1" applyFont="1" applyAlignment="1">
      <alignment horizontal="center" vertical="center" wrapText="1"/>
    </xf>
    <xf numFmtId="0" fontId="12" fillId="2" borderId="72" xfId="0" applyFont="1" applyFill="1" applyBorder="1" applyAlignment="1">
      <alignment horizontal="center" vertical="center"/>
    </xf>
    <xf numFmtId="0" fontId="12" fillId="2" borderId="51" xfId="0" applyFont="1" applyFill="1" applyBorder="1" applyAlignment="1">
      <alignment horizontal="center" vertical="center"/>
    </xf>
    <xf numFmtId="0" fontId="12" fillId="2" borderId="53" xfId="0" applyFont="1" applyFill="1" applyBorder="1" applyAlignment="1">
      <alignment horizontal="center" vertical="center"/>
    </xf>
    <xf numFmtId="0" fontId="14" fillId="3" borderId="22" xfId="0" applyFont="1" applyFill="1" applyBorder="1" applyAlignment="1">
      <alignment horizontal="center" vertical="center" wrapText="1"/>
    </xf>
    <xf numFmtId="0" fontId="12" fillId="3" borderId="71"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0" borderId="6" xfId="0" quotePrefix="1" applyFont="1" applyBorder="1" applyAlignment="1">
      <alignment horizontal="center" vertical="center"/>
    </xf>
    <xf numFmtId="0" fontId="4" fillId="2" borderId="0" xfId="0" applyFont="1" applyFill="1" applyAlignment="1">
      <alignment horizontal="left" vertical="center"/>
    </xf>
    <xf numFmtId="0" fontId="12" fillId="2" borderId="59" xfId="0" applyFont="1" applyFill="1" applyBorder="1">
      <alignment vertical="center"/>
    </xf>
    <xf numFmtId="0" fontId="12" fillId="2" borderId="72" xfId="0" applyFont="1" applyFill="1" applyBorder="1" applyAlignment="1">
      <alignment horizontal="center" vertical="center" wrapText="1"/>
    </xf>
    <xf numFmtId="0" fontId="0" fillId="2" borderId="0" xfId="0" applyFill="1">
      <alignment vertical="center"/>
    </xf>
    <xf numFmtId="0" fontId="12" fillId="2" borderId="29" xfId="0" quotePrefix="1" applyFont="1" applyFill="1" applyBorder="1" applyAlignment="1">
      <alignment horizontal="center" vertical="center" wrapText="1"/>
    </xf>
    <xf numFmtId="0" fontId="18" fillId="2" borderId="0" xfId="0" applyFont="1" applyFill="1">
      <alignment vertical="center"/>
    </xf>
    <xf numFmtId="0" fontId="18" fillId="2" borderId="0" xfId="0" applyFont="1" applyFill="1" applyAlignment="1">
      <alignment horizontal="center" vertical="center"/>
    </xf>
    <xf numFmtId="0" fontId="18" fillId="3" borderId="81" xfId="0" applyFont="1" applyFill="1" applyBorder="1" applyAlignment="1">
      <alignment horizontal="center" vertical="center" wrapText="1"/>
    </xf>
    <xf numFmtId="0" fontId="6" fillId="2" borderId="78" xfId="0" applyFont="1" applyFill="1" applyBorder="1" applyAlignment="1">
      <alignment vertical="center" wrapText="1"/>
    </xf>
    <xf numFmtId="0" fontId="18" fillId="2" borderId="81" xfId="0" applyFont="1" applyFill="1" applyBorder="1">
      <alignment vertical="center"/>
    </xf>
    <xf numFmtId="0" fontId="18" fillId="2" borderId="82" xfId="0" applyFont="1" applyFill="1" applyBorder="1">
      <alignment vertical="center"/>
    </xf>
    <xf numFmtId="0" fontId="18" fillId="2" borderId="83" xfId="0" applyFont="1" applyFill="1" applyBorder="1">
      <alignment vertical="center"/>
    </xf>
    <xf numFmtId="0" fontId="18" fillId="0" borderId="82" xfId="0" applyFont="1" applyBorder="1" applyAlignment="1">
      <alignment vertical="center" wrapText="1"/>
    </xf>
    <xf numFmtId="0" fontId="18" fillId="2" borderId="84" xfId="0" applyFont="1" applyFill="1" applyBorder="1" applyAlignment="1">
      <alignment vertical="center" wrapText="1"/>
    </xf>
    <xf numFmtId="0" fontId="18" fillId="2" borderId="84" xfId="0" applyFont="1" applyFill="1" applyBorder="1">
      <alignment vertical="center"/>
    </xf>
    <xf numFmtId="0" fontId="18" fillId="2" borderId="85" xfId="0" applyFont="1" applyFill="1" applyBorder="1">
      <alignment vertical="center"/>
    </xf>
    <xf numFmtId="49" fontId="18" fillId="0" borderId="86" xfId="0" applyNumberFormat="1" applyFont="1" applyBorder="1">
      <alignment vertical="center"/>
    </xf>
    <xf numFmtId="0" fontId="18" fillId="2" borderId="87" xfId="0" applyFont="1" applyFill="1" applyBorder="1">
      <alignment vertical="center"/>
    </xf>
    <xf numFmtId="0" fontId="18" fillId="2" borderId="87" xfId="0" applyFont="1" applyFill="1" applyBorder="1" applyAlignment="1">
      <alignment vertical="center" wrapText="1"/>
    </xf>
    <xf numFmtId="0" fontId="6" fillId="2" borderId="56" xfId="0" applyFont="1" applyFill="1" applyBorder="1" applyAlignment="1">
      <alignment vertical="center" wrapText="1"/>
    </xf>
    <xf numFmtId="49" fontId="18" fillId="0" borderId="32" xfId="0" applyNumberFormat="1" applyFont="1" applyBorder="1">
      <alignment vertical="center"/>
    </xf>
    <xf numFmtId="0" fontId="18" fillId="2" borderId="2" xfId="0" applyFont="1" applyFill="1" applyBorder="1">
      <alignment vertical="center"/>
    </xf>
    <xf numFmtId="0" fontId="18" fillId="2" borderId="2" xfId="0" applyFont="1" applyFill="1" applyBorder="1" applyAlignment="1">
      <alignment vertical="center" wrapText="1"/>
    </xf>
    <xf numFmtId="0" fontId="6" fillId="2" borderId="59" xfId="0" applyFont="1" applyFill="1" applyBorder="1" applyAlignment="1">
      <alignment vertical="center" wrapText="1"/>
    </xf>
    <xf numFmtId="49" fontId="18" fillId="0" borderId="37" xfId="0" applyNumberFormat="1" applyFont="1" applyBorder="1">
      <alignment vertical="center"/>
    </xf>
    <xf numFmtId="0" fontId="18" fillId="2" borderId="38" xfId="0" applyFont="1" applyFill="1" applyBorder="1">
      <alignment vertical="center"/>
    </xf>
    <xf numFmtId="0" fontId="18" fillId="2" borderId="38" xfId="0" applyFont="1" applyFill="1" applyBorder="1" applyAlignment="1">
      <alignment vertical="center" wrapText="1"/>
    </xf>
    <xf numFmtId="0" fontId="6" fillId="2" borderId="0" xfId="0" applyFont="1" applyFill="1" applyAlignment="1">
      <alignment vertical="center" wrapText="1"/>
    </xf>
    <xf numFmtId="0" fontId="18" fillId="2" borderId="0" xfId="0" applyFont="1" applyFill="1" applyAlignment="1">
      <alignment vertical="center" wrapText="1"/>
    </xf>
    <xf numFmtId="0" fontId="18" fillId="2" borderId="0" xfId="0" quotePrefix="1" applyFont="1" applyFill="1" applyAlignment="1">
      <alignment horizontal="center" vertical="center" wrapText="1"/>
    </xf>
    <xf numFmtId="0" fontId="6" fillId="2" borderId="78" xfId="0" applyFont="1" applyFill="1" applyBorder="1">
      <alignment vertical="center"/>
    </xf>
    <xf numFmtId="0" fontId="6" fillId="2" borderId="56" xfId="0" applyFont="1" applyFill="1" applyBorder="1">
      <alignment vertical="center"/>
    </xf>
    <xf numFmtId="0" fontId="6" fillId="2" borderId="59" xfId="0" applyFont="1" applyFill="1" applyBorder="1">
      <alignment vertical="center"/>
    </xf>
    <xf numFmtId="0" fontId="18" fillId="2" borderId="65" xfId="0" applyFont="1" applyFill="1" applyBorder="1" applyAlignment="1">
      <alignment horizontal="left" vertical="center"/>
    </xf>
    <xf numFmtId="0" fontId="18" fillId="2" borderId="16" xfId="0" applyFont="1" applyFill="1" applyBorder="1">
      <alignment vertical="center"/>
    </xf>
    <xf numFmtId="0" fontId="18" fillId="2" borderId="17" xfId="0" applyFont="1" applyFill="1" applyBorder="1">
      <alignment vertical="center"/>
    </xf>
    <xf numFmtId="0" fontId="18" fillId="2" borderId="17" xfId="0" applyFont="1" applyFill="1" applyBorder="1" applyAlignment="1">
      <alignment vertical="center" wrapText="1"/>
    </xf>
    <xf numFmtId="0" fontId="18" fillId="2" borderId="21" xfId="0" applyFont="1" applyFill="1" applyBorder="1">
      <alignment vertical="center"/>
    </xf>
    <xf numFmtId="0" fontId="18" fillId="2" borderId="84" xfId="0" applyFont="1" applyFill="1" applyBorder="1" applyAlignment="1">
      <alignment horizontal="left" vertical="center"/>
    </xf>
    <xf numFmtId="0" fontId="18" fillId="2" borderId="87" xfId="0" applyFont="1" applyFill="1" applyBorder="1" applyAlignment="1">
      <alignment horizontal="left" vertical="center"/>
    </xf>
    <xf numFmtId="49" fontId="18" fillId="0" borderId="90" xfId="0" applyNumberFormat="1" applyFont="1" applyBorder="1">
      <alignment vertical="center"/>
    </xf>
    <xf numFmtId="0" fontId="18" fillId="2" borderId="10" xfId="0" applyFont="1" applyFill="1" applyBorder="1" applyAlignment="1">
      <alignment horizontal="left" vertical="center"/>
    </xf>
    <xf numFmtId="49" fontId="18" fillId="0" borderId="2" xfId="0" applyNumberFormat="1" applyFont="1" applyBorder="1">
      <alignment vertical="center"/>
    </xf>
    <xf numFmtId="0" fontId="18" fillId="2" borderId="10" xfId="0" applyFont="1" applyFill="1" applyBorder="1" applyAlignment="1">
      <alignment vertical="center" wrapText="1"/>
    </xf>
    <xf numFmtId="0" fontId="18" fillId="2" borderId="2" xfId="0" applyFont="1" applyFill="1" applyBorder="1" applyAlignment="1">
      <alignment horizontal="left" vertical="center"/>
    </xf>
    <xf numFmtId="0" fontId="18" fillId="2" borderId="38" xfId="0" applyFont="1" applyFill="1" applyBorder="1" applyAlignment="1">
      <alignment horizontal="left" vertical="center"/>
    </xf>
    <xf numFmtId="49" fontId="18" fillId="0" borderId="38" xfId="0" applyNumberFormat="1" applyFont="1" applyBorder="1">
      <alignment vertical="center"/>
    </xf>
    <xf numFmtId="0" fontId="18" fillId="2" borderId="18" xfId="0" applyFont="1" applyFill="1" applyBorder="1">
      <alignment vertical="center"/>
    </xf>
    <xf numFmtId="0" fontId="18" fillId="2" borderId="81" xfId="0" quotePrefix="1" applyFont="1" applyFill="1" applyBorder="1" applyAlignment="1">
      <alignment horizontal="center" vertical="center" wrapText="1"/>
    </xf>
    <xf numFmtId="0" fontId="18" fillId="2" borderId="86" xfId="0" quotePrefix="1" applyFont="1" applyFill="1" applyBorder="1" applyAlignment="1">
      <alignment horizontal="left" vertical="center"/>
    </xf>
    <xf numFmtId="0" fontId="18" fillId="0" borderId="87" xfId="0" quotePrefix="1" applyFont="1" applyBorder="1" applyAlignment="1">
      <alignment horizontal="left" vertical="center"/>
    </xf>
    <xf numFmtId="0" fontId="18" fillId="2" borderId="87" xfId="0" quotePrefix="1" applyFont="1" applyFill="1" applyBorder="1" applyAlignment="1">
      <alignment horizontal="left" vertical="center"/>
    </xf>
    <xf numFmtId="49" fontId="18" fillId="0" borderId="87" xfId="0" applyNumberFormat="1" applyFont="1" applyBorder="1">
      <alignment vertical="center"/>
    </xf>
    <xf numFmtId="0" fontId="20" fillId="2" borderId="87" xfId="0" applyFont="1" applyFill="1" applyBorder="1" applyAlignment="1">
      <alignment horizontal="left" vertical="center" wrapText="1"/>
    </xf>
    <xf numFmtId="0" fontId="18" fillId="2" borderId="32" xfId="0" quotePrefix="1" applyFont="1" applyFill="1" applyBorder="1" applyAlignment="1">
      <alignment horizontal="left" vertical="center"/>
    </xf>
    <xf numFmtId="0" fontId="18" fillId="0" borderId="8" xfId="0" quotePrefix="1" applyFont="1" applyBorder="1" applyAlignment="1">
      <alignment horizontal="left" vertical="center"/>
    </xf>
    <xf numFmtId="0" fontId="18" fillId="2" borderId="8" xfId="0" quotePrefix="1" applyFont="1" applyFill="1" applyBorder="1" applyAlignment="1">
      <alignment horizontal="left" vertical="center"/>
    </xf>
    <xf numFmtId="0" fontId="20" fillId="2" borderId="2" xfId="0" applyFont="1" applyFill="1" applyBorder="1" applyAlignment="1">
      <alignment horizontal="left" vertical="center" wrapText="1"/>
    </xf>
    <xf numFmtId="0" fontId="18" fillId="2" borderId="37" xfId="0" quotePrefix="1" applyFont="1" applyFill="1" applyBorder="1" applyAlignment="1">
      <alignment horizontal="left" vertical="center"/>
    </xf>
    <xf numFmtId="0" fontId="18" fillId="0" borderId="38" xfId="0" quotePrefix="1" applyFont="1" applyBorder="1" applyAlignment="1">
      <alignment horizontal="left" vertical="center"/>
    </xf>
    <xf numFmtId="0" fontId="18" fillId="2" borderId="38" xfId="0" quotePrefix="1" applyFont="1" applyFill="1" applyBorder="1" applyAlignment="1">
      <alignment horizontal="left" vertical="center"/>
    </xf>
    <xf numFmtId="0" fontId="20" fillId="2" borderId="38" xfId="0" applyFont="1" applyFill="1" applyBorder="1" applyAlignment="1">
      <alignment horizontal="left" vertical="center" wrapText="1"/>
    </xf>
    <xf numFmtId="165" fontId="18" fillId="0" borderId="87" xfId="0" applyNumberFormat="1" applyFont="1" applyBorder="1" applyAlignment="1">
      <alignment horizontal="left" vertical="center"/>
    </xf>
    <xf numFmtId="165" fontId="18" fillId="0" borderId="38" xfId="0" applyNumberFormat="1" applyFont="1" applyBorder="1" applyAlignment="1">
      <alignment horizontal="left" vertical="center"/>
    </xf>
    <xf numFmtId="0" fontId="18" fillId="0" borderId="2" xfId="0" quotePrefix="1" applyFont="1" applyBorder="1" applyAlignment="1">
      <alignment horizontal="left" vertical="center"/>
    </xf>
    <xf numFmtId="0" fontId="18" fillId="2" borderId="2" xfId="0" quotePrefix="1" applyFont="1" applyFill="1" applyBorder="1" applyAlignment="1">
      <alignment horizontal="left" vertical="center"/>
    </xf>
    <xf numFmtId="165" fontId="18" fillId="0" borderId="2" xfId="0" applyNumberFormat="1" applyFont="1" applyBorder="1" applyAlignment="1">
      <alignment horizontal="left" vertical="center"/>
    </xf>
    <xf numFmtId="0" fontId="18" fillId="2" borderId="0" xfId="0" quotePrefix="1" applyFont="1" applyFill="1" applyAlignment="1">
      <alignment horizontal="left" vertical="center"/>
    </xf>
    <xf numFmtId="0" fontId="18" fillId="0" borderId="0" xfId="0" quotePrefix="1" applyFont="1" applyAlignment="1">
      <alignment horizontal="left" vertical="center"/>
    </xf>
    <xf numFmtId="22" fontId="18" fillId="2" borderId="0" xfId="0" quotePrefix="1" applyNumberFormat="1" applyFont="1" applyFill="1" applyAlignment="1">
      <alignment horizontal="left" vertical="center"/>
    </xf>
    <xf numFmtId="0" fontId="18" fillId="2" borderId="0" xfId="0" applyFont="1" applyFill="1" applyAlignment="1">
      <alignment horizontal="left" vertical="center"/>
    </xf>
    <xf numFmtId="0" fontId="20" fillId="2" borderId="0" xfId="0" applyFont="1" applyFill="1" applyAlignment="1">
      <alignment horizontal="left" vertical="center" wrapText="1"/>
    </xf>
    <xf numFmtId="22" fontId="18" fillId="2" borderId="87" xfId="0" quotePrefix="1" applyNumberFormat="1" applyFont="1" applyFill="1" applyBorder="1" applyAlignment="1">
      <alignment horizontal="left" vertical="center"/>
    </xf>
    <xf numFmtId="22" fontId="18" fillId="2" borderId="2" xfId="0" quotePrefix="1" applyNumberFormat="1" applyFont="1" applyFill="1" applyBorder="1" applyAlignment="1">
      <alignment horizontal="left" vertical="center"/>
    </xf>
    <xf numFmtId="22" fontId="18" fillId="2" borderId="38" xfId="0" quotePrefix="1" applyNumberFormat="1" applyFont="1" applyFill="1" applyBorder="1" applyAlignment="1">
      <alignment horizontal="left" vertical="center"/>
    </xf>
    <xf numFmtId="0" fontId="18" fillId="2" borderId="89" xfId="0" quotePrefix="1" applyFont="1" applyFill="1" applyBorder="1" applyAlignment="1">
      <alignment horizontal="left" vertical="center"/>
    </xf>
    <xf numFmtId="0" fontId="18" fillId="0" borderId="84" xfId="0" quotePrefix="1" applyFont="1" applyBorder="1" applyAlignment="1">
      <alignment horizontal="left" vertical="center"/>
    </xf>
    <xf numFmtId="0" fontId="18" fillId="2" borderId="84" xfId="0" quotePrefix="1" applyFont="1" applyFill="1" applyBorder="1" applyAlignment="1">
      <alignment horizontal="left" vertical="center"/>
    </xf>
    <xf numFmtId="22" fontId="18" fillId="2" borderId="84" xfId="0" quotePrefix="1" applyNumberFormat="1" applyFont="1" applyFill="1" applyBorder="1" applyAlignment="1">
      <alignment horizontal="left" vertical="center"/>
    </xf>
    <xf numFmtId="0" fontId="18" fillId="2" borderId="34" xfId="0" applyFont="1" applyFill="1" applyBorder="1" applyAlignment="1">
      <alignment horizontal="left" vertical="center"/>
    </xf>
    <xf numFmtId="0" fontId="18" fillId="2" borderId="42" xfId="0" applyFont="1" applyFill="1" applyBorder="1" applyAlignment="1">
      <alignment horizontal="left" vertical="center"/>
    </xf>
    <xf numFmtId="0" fontId="18" fillId="0" borderId="0" xfId="0" applyFont="1">
      <alignment vertical="center"/>
    </xf>
    <xf numFmtId="0" fontId="6" fillId="2" borderId="81" xfId="0" applyFont="1" applyFill="1" applyBorder="1" applyAlignment="1">
      <alignment vertical="center" wrapText="1"/>
    </xf>
    <xf numFmtId="0" fontId="18" fillId="0" borderId="17" xfId="0" applyFont="1" applyBorder="1">
      <alignment vertical="center"/>
    </xf>
    <xf numFmtId="0" fontId="18" fillId="2" borderId="79" xfId="0" applyFont="1" applyFill="1" applyBorder="1">
      <alignment vertical="center"/>
    </xf>
    <xf numFmtId="0" fontId="18" fillId="2" borderId="43" xfId="0" applyFont="1" applyFill="1" applyBorder="1">
      <alignment vertical="center"/>
    </xf>
    <xf numFmtId="0" fontId="18" fillId="2" borderId="89" xfId="0" applyFont="1" applyFill="1" applyBorder="1">
      <alignment vertical="center"/>
    </xf>
    <xf numFmtId="0" fontId="18" fillId="0" borderId="84" xfId="0" applyFont="1" applyBorder="1">
      <alignment vertical="center"/>
    </xf>
    <xf numFmtId="0" fontId="18" fillId="2" borderId="64" xfId="0" quotePrefix="1" applyFont="1" applyFill="1" applyBorder="1" applyAlignment="1">
      <alignment horizontal="left" vertical="center"/>
    </xf>
    <xf numFmtId="0" fontId="18" fillId="0" borderId="65" xfId="0" applyFont="1" applyBorder="1" applyAlignment="1">
      <alignment horizontal="left" vertical="center"/>
    </xf>
    <xf numFmtId="22" fontId="18" fillId="2" borderId="65" xfId="0" quotePrefix="1" applyNumberFormat="1" applyFont="1" applyFill="1" applyBorder="1" applyAlignment="1">
      <alignment horizontal="left" vertical="center"/>
    </xf>
    <xf numFmtId="0" fontId="20" fillId="2" borderId="65" xfId="0" applyFont="1" applyFill="1" applyBorder="1" applyAlignment="1">
      <alignment horizontal="left" vertical="center" wrapText="1"/>
    </xf>
    <xf numFmtId="0" fontId="18" fillId="0" borderId="38" xfId="0" applyFont="1" applyBorder="1" applyAlignment="1">
      <alignment horizontal="left" vertical="center"/>
    </xf>
    <xf numFmtId="0" fontId="6" fillId="2" borderId="32" xfId="0" applyFont="1" applyFill="1" applyBorder="1" applyAlignment="1">
      <alignment vertical="center" wrapText="1"/>
    </xf>
    <xf numFmtId="0" fontId="18" fillId="0" borderId="2" xfId="0" applyFont="1" applyBorder="1" applyAlignment="1">
      <alignment horizontal="left" vertical="center"/>
    </xf>
    <xf numFmtId="0" fontId="18" fillId="2" borderId="2" xfId="0" applyFont="1" applyFill="1" applyBorder="1" applyAlignment="1">
      <alignment horizontal="left" vertical="center" wrapText="1"/>
    </xf>
    <xf numFmtId="0" fontId="18" fillId="2" borderId="4" xfId="0" applyFont="1" applyFill="1" applyBorder="1" applyAlignment="1">
      <alignment horizontal="left" vertical="center"/>
    </xf>
    <xf numFmtId="0" fontId="6" fillId="2" borderId="37" xfId="0" applyFont="1" applyFill="1" applyBorder="1" applyAlignment="1">
      <alignment vertical="center" wrapText="1"/>
    </xf>
    <xf numFmtId="0" fontId="18" fillId="2" borderId="38" xfId="0" applyFont="1" applyFill="1" applyBorder="1" applyAlignment="1">
      <alignment horizontal="left" vertical="center" wrapText="1"/>
    </xf>
    <xf numFmtId="0" fontId="18" fillId="2" borderId="39" xfId="0" applyFont="1" applyFill="1" applyBorder="1" applyAlignment="1">
      <alignment horizontal="left" vertical="center"/>
    </xf>
    <xf numFmtId="0" fontId="18" fillId="2" borderId="86" xfId="0" quotePrefix="1" applyFont="1" applyFill="1" applyBorder="1" applyAlignment="1">
      <alignment horizontal="left" vertical="center" wrapText="1"/>
    </xf>
    <xf numFmtId="0" fontId="18" fillId="0" borderId="87" xfId="0" applyFont="1" applyBorder="1" applyAlignment="1">
      <alignment horizontal="left" vertical="center"/>
    </xf>
    <xf numFmtId="0" fontId="18" fillId="2" borderId="87" xfId="0" applyFont="1" applyFill="1" applyBorder="1" applyAlignment="1">
      <alignment horizontal="left" vertical="center" wrapText="1"/>
    </xf>
    <xf numFmtId="0" fontId="18" fillId="2" borderId="88" xfId="0" applyFont="1" applyFill="1" applyBorder="1" applyAlignment="1">
      <alignment horizontal="left" vertical="center"/>
    </xf>
    <xf numFmtId="0" fontId="18" fillId="2" borderId="50" xfId="0" applyFont="1" applyFill="1" applyBorder="1">
      <alignment vertical="center"/>
    </xf>
    <xf numFmtId="0" fontId="18" fillId="2" borderId="32" xfId="0" quotePrefix="1" applyFont="1" applyFill="1" applyBorder="1" applyAlignment="1">
      <alignment horizontal="left" vertical="center" wrapText="1"/>
    </xf>
    <xf numFmtId="0" fontId="18" fillId="2" borderId="37" xfId="0" quotePrefix="1" applyFont="1" applyFill="1" applyBorder="1" applyAlignment="1">
      <alignment horizontal="left" vertical="center" wrapText="1"/>
    </xf>
    <xf numFmtId="0" fontId="21" fillId="2" borderId="0" xfId="0" applyFont="1" applyFill="1" applyAlignment="1">
      <alignment horizontal="left" vertical="center"/>
    </xf>
    <xf numFmtId="0" fontId="22" fillId="2" borderId="0" xfId="0" applyFont="1" applyFill="1" applyAlignment="1">
      <alignment horizontal="left" vertical="center"/>
    </xf>
    <xf numFmtId="0" fontId="22" fillId="2" borderId="0" xfId="0" applyFont="1" applyFill="1">
      <alignment vertical="center"/>
    </xf>
    <xf numFmtId="0" fontId="8" fillId="2" borderId="8" xfId="0" applyFont="1" applyFill="1" applyBorder="1" applyAlignment="1">
      <alignment horizontal="left" vertical="center"/>
    </xf>
    <xf numFmtId="0" fontId="7" fillId="0" borderId="8" xfId="0" applyFont="1" applyBorder="1" applyAlignment="1">
      <alignment vertical="center" wrapText="1"/>
    </xf>
    <xf numFmtId="15" fontId="7" fillId="0" borderId="8" xfId="0" applyNumberFormat="1" applyFont="1" applyBorder="1" applyAlignment="1">
      <alignment vertical="center" wrapText="1"/>
    </xf>
    <xf numFmtId="0" fontId="7" fillId="2" borderId="8" xfId="0" applyFont="1" applyFill="1" applyBorder="1" applyAlignment="1">
      <alignment horizontal="left" vertical="center" wrapText="1" indent="2"/>
    </xf>
    <xf numFmtId="0" fontId="7" fillId="2" borderId="9" xfId="0" applyFont="1" applyFill="1" applyBorder="1" applyAlignment="1">
      <alignment horizontal="left" vertical="center" wrapText="1" indent="4"/>
    </xf>
    <xf numFmtId="0" fontId="7" fillId="2" borderId="9" xfId="0" applyFont="1" applyFill="1" applyBorder="1" applyAlignment="1">
      <alignment horizontal="left" vertical="center" wrapText="1" indent="2"/>
    </xf>
    <xf numFmtId="0" fontId="7" fillId="2" borderId="10" xfId="0" applyFont="1" applyFill="1" applyBorder="1" applyAlignment="1">
      <alignment horizontal="left" vertical="center" wrapText="1" indent="2"/>
    </xf>
    <xf numFmtId="0" fontId="7" fillId="2" borderId="10" xfId="0" applyFont="1" applyFill="1" applyBorder="1" applyAlignment="1">
      <alignment horizontal="left" vertical="center" wrapText="1" indent="4"/>
    </xf>
    <xf numFmtId="0" fontId="7" fillId="2" borderId="8"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0" borderId="9" xfId="0" applyFont="1" applyBorder="1" applyAlignment="1">
      <alignment horizontal="left" vertical="center" wrapText="1" indent="4"/>
    </xf>
    <xf numFmtId="0" fontId="7" fillId="2" borderId="2" xfId="0" quotePrefix="1" applyFont="1" applyFill="1" applyBorder="1" applyAlignment="1">
      <alignment horizontal="right" vertical="center"/>
    </xf>
    <xf numFmtId="15" fontId="7" fillId="0" borderId="2" xfId="0" applyNumberFormat="1" applyFont="1" applyBorder="1" applyAlignment="1">
      <alignment vertical="center" wrapText="1"/>
    </xf>
    <xf numFmtId="0" fontId="7" fillId="2" borderId="2" xfId="0" applyFont="1" applyFill="1" applyBorder="1" applyAlignment="1">
      <alignment horizontal="left" vertical="center" wrapText="1"/>
    </xf>
    <xf numFmtId="0" fontId="23" fillId="2" borderId="0" xfId="0" applyFont="1" applyFill="1">
      <alignment vertical="center"/>
    </xf>
    <xf numFmtId="0" fontId="24" fillId="2" borderId="0" xfId="0" applyFont="1" applyFill="1">
      <alignment vertical="center"/>
    </xf>
    <xf numFmtId="0" fontId="22" fillId="2" borderId="0" xfId="0" applyFont="1" applyFill="1" applyAlignment="1">
      <alignment vertical="center" wrapText="1"/>
    </xf>
    <xf numFmtId="0" fontId="25" fillId="2" borderId="0" xfId="0" applyFont="1" applyFill="1">
      <alignment vertical="center"/>
    </xf>
    <xf numFmtId="0" fontId="8" fillId="2" borderId="0" xfId="0" applyFont="1" applyFill="1" applyAlignment="1">
      <alignment horizontal="justify" vertical="center" wrapText="1"/>
    </xf>
    <xf numFmtId="0" fontId="7" fillId="2" borderId="0" xfId="0" applyFont="1" applyFill="1" applyAlignment="1">
      <alignment vertical="center" wrapText="1"/>
    </xf>
    <xf numFmtId="0" fontId="7" fillId="2" borderId="0" xfId="0" applyFont="1" applyFill="1" applyAlignment="1">
      <alignment horizontal="left" vertical="center" wrapText="1"/>
    </xf>
    <xf numFmtId="0" fontId="8" fillId="2" borderId="0" xfId="0" applyFont="1" applyFill="1" applyAlignment="1">
      <alignment vertical="center" wrapText="1"/>
    </xf>
    <xf numFmtId="0" fontId="7" fillId="2" borderId="6" xfId="0" applyFont="1" applyFill="1" applyBorder="1" applyAlignment="1">
      <alignment horizontal="left" vertical="center" wrapText="1"/>
    </xf>
    <xf numFmtId="0" fontId="8" fillId="2" borderId="2" xfId="0" applyFont="1" applyFill="1" applyBorder="1" applyAlignment="1">
      <alignment vertical="center" wrapText="1"/>
    </xf>
    <xf numFmtId="0" fontId="7" fillId="2" borderId="52"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7" fillId="2" borderId="9" xfId="0" applyFont="1" applyFill="1" applyBorder="1" applyAlignment="1">
      <alignment horizontal="left" vertical="center" wrapText="1"/>
    </xf>
    <xf numFmtId="0" fontId="8" fillId="2" borderId="0" xfId="0" applyFont="1" applyFill="1" applyAlignment="1">
      <alignment horizontal="left" vertical="center" wrapText="1"/>
    </xf>
    <xf numFmtId="0" fontId="6" fillId="2" borderId="12" xfId="0" applyFont="1" applyFill="1" applyBorder="1" applyAlignment="1">
      <alignment vertical="center" wrapText="1"/>
    </xf>
    <xf numFmtId="0" fontId="8" fillId="2" borderId="9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94" xfId="0" applyFont="1" applyFill="1" applyBorder="1" applyAlignment="1">
      <alignment horizontal="left" vertical="center" wrapText="1"/>
    </xf>
    <xf numFmtId="0" fontId="7" fillId="2" borderId="9" xfId="0" applyFont="1" applyFill="1" applyBorder="1" applyAlignment="1">
      <alignment vertical="center" wrapText="1"/>
    </xf>
    <xf numFmtId="0" fontId="6" fillId="2" borderId="0" xfId="0" applyFont="1" applyFill="1" applyAlignment="1">
      <alignment horizontal="left" vertical="center" wrapText="1"/>
    </xf>
    <xf numFmtId="0" fontId="6" fillId="2" borderId="94" xfId="0" applyFont="1" applyFill="1" applyBorder="1" applyAlignment="1">
      <alignment vertical="center" wrapText="1"/>
    </xf>
    <xf numFmtId="0" fontId="6" fillId="2" borderId="9" xfId="0" applyFont="1" applyFill="1" applyBorder="1" applyAlignment="1">
      <alignment vertical="center" wrapText="1"/>
    </xf>
    <xf numFmtId="0" fontId="6" fillId="2" borderId="7" xfId="0" applyFont="1" applyFill="1" applyBorder="1" applyAlignment="1">
      <alignment vertical="center" wrapText="1"/>
    </xf>
    <xf numFmtId="0" fontId="7" fillId="2" borderId="10" xfId="0" applyFont="1" applyFill="1" applyBorder="1" applyAlignment="1">
      <alignment vertical="center" wrapText="1"/>
    </xf>
    <xf numFmtId="0" fontId="28" fillId="2" borderId="0" xfId="0" applyFont="1" applyFill="1">
      <alignment vertical="center"/>
    </xf>
    <xf numFmtId="0" fontId="8" fillId="2" borderId="0" xfId="0" applyFont="1" applyFill="1" applyAlignment="1">
      <alignment horizontal="justify" vertical="center"/>
    </xf>
    <xf numFmtId="0" fontId="29" fillId="2" borderId="0" xfId="0" applyFont="1" applyFill="1">
      <alignment vertical="center"/>
    </xf>
    <xf numFmtId="0" fontId="30" fillId="2" borderId="0" xfId="0" applyFont="1" applyFill="1">
      <alignment vertical="center"/>
    </xf>
    <xf numFmtId="0" fontId="10" fillId="2" borderId="8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31" fillId="2" borderId="0" xfId="0" applyFont="1" applyFill="1" applyAlignment="1">
      <alignment horizontal="center" vertical="center"/>
    </xf>
    <xf numFmtId="0" fontId="10" fillId="2" borderId="14" xfId="0" applyFont="1" applyFill="1" applyBorder="1" applyAlignment="1">
      <alignment horizontal="center" vertical="center" wrapText="1"/>
    </xf>
    <xf numFmtId="0" fontId="32" fillId="2" borderId="71" xfId="0" applyFont="1" applyFill="1" applyBorder="1" applyAlignment="1">
      <alignment horizontal="center" vertical="center" wrapText="1"/>
    </xf>
    <xf numFmtId="0" fontId="33" fillId="2" borderId="71" xfId="0" applyFont="1" applyFill="1" applyBorder="1" applyAlignment="1">
      <alignment vertical="center" wrapText="1"/>
    </xf>
    <xf numFmtId="0" fontId="32" fillId="2" borderId="71" xfId="0" applyFont="1" applyFill="1" applyBorder="1" applyAlignment="1">
      <alignment vertical="center" wrapText="1"/>
    </xf>
    <xf numFmtId="0" fontId="0" fillId="2" borderId="78" xfId="0" applyFill="1" applyBorder="1">
      <alignment vertical="center"/>
    </xf>
    <xf numFmtId="0" fontId="0" fillId="2" borderId="71" xfId="0" applyFill="1" applyBorder="1">
      <alignment vertical="center"/>
    </xf>
    <xf numFmtId="0" fontId="0" fillId="2" borderId="73" xfId="0" applyFill="1" applyBorder="1">
      <alignment vertical="center"/>
    </xf>
    <xf numFmtId="0" fontId="6" fillId="2" borderId="50" xfId="0" applyFont="1" applyFill="1" applyBorder="1" applyAlignment="1">
      <alignment horizontal="center" vertical="center" wrapText="1"/>
    </xf>
    <xf numFmtId="0" fontId="34" fillId="2" borderId="77" xfId="0" applyFont="1" applyFill="1" applyBorder="1" applyAlignment="1">
      <alignment vertical="center" wrapText="1"/>
    </xf>
    <xf numFmtId="0" fontId="6" fillId="2" borderId="77" xfId="0" applyFont="1" applyFill="1" applyBorder="1" applyAlignment="1">
      <alignment vertical="center" wrapText="1"/>
    </xf>
    <xf numFmtId="0" fontId="35" fillId="2" borderId="56" xfId="0" applyFont="1" applyFill="1" applyBorder="1" applyAlignment="1">
      <alignment horizontal="center" vertical="center"/>
    </xf>
    <xf numFmtId="0" fontId="35" fillId="2" borderId="50" xfId="0" applyFont="1" applyFill="1" applyBorder="1" applyAlignment="1">
      <alignment horizontal="center" vertical="center"/>
    </xf>
    <xf numFmtId="0" fontId="0" fillId="2" borderId="56" xfId="0" applyFill="1" applyBorder="1">
      <alignment vertical="center"/>
    </xf>
    <xf numFmtId="0" fontId="0" fillId="2" borderId="50" xfId="0" applyFill="1" applyBorder="1">
      <alignment vertical="center"/>
    </xf>
    <xf numFmtId="0" fontId="0" fillId="2" borderId="77" xfId="0" applyFill="1" applyBorder="1">
      <alignment vertical="center"/>
    </xf>
    <xf numFmtId="0" fontId="36" fillId="2" borderId="77" xfId="0" applyFont="1" applyFill="1" applyBorder="1" applyAlignment="1">
      <alignment vertical="center" wrapText="1"/>
    </xf>
    <xf numFmtId="0" fontId="6" fillId="2" borderId="43" xfId="0" applyFont="1" applyFill="1" applyBorder="1" applyAlignment="1">
      <alignment horizontal="center" vertical="center" wrapText="1"/>
    </xf>
    <xf numFmtId="0" fontId="6" fillId="2" borderId="63" xfId="0" applyFont="1" applyFill="1" applyBorder="1" applyAlignment="1">
      <alignment vertical="center" wrapText="1"/>
    </xf>
    <xf numFmtId="0" fontId="0" fillId="2" borderId="59" xfId="0" applyFill="1" applyBorder="1">
      <alignment vertical="center"/>
    </xf>
    <xf numFmtId="0" fontId="0" fillId="2" borderId="43" xfId="0" applyFill="1" applyBorder="1">
      <alignment vertical="center"/>
    </xf>
    <xf numFmtId="0" fontId="0" fillId="2" borderId="63" xfId="0" applyFill="1" applyBorder="1">
      <alignment vertical="center"/>
    </xf>
    <xf numFmtId="0" fontId="6" fillId="2" borderId="71" xfId="0" applyFont="1" applyFill="1" applyBorder="1" applyAlignment="1">
      <alignment horizontal="center" vertical="center"/>
    </xf>
    <xf numFmtId="0" fontId="32" fillId="2" borderId="50" xfId="0" applyFont="1" applyFill="1" applyBorder="1" applyAlignment="1">
      <alignment horizontal="center" vertical="center" wrapText="1"/>
    </xf>
    <xf numFmtId="0" fontId="10" fillId="2" borderId="50" xfId="0" applyFont="1" applyFill="1" applyBorder="1" applyAlignment="1">
      <alignment vertical="center" wrapText="1"/>
    </xf>
    <xf numFmtId="0" fontId="32" fillId="2" borderId="77" xfId="0" applyFont="1" applyFill="1" applyBorder="1" applyAlignment="1">
      <alignment vertical="center" wrapText="1"/>
    </xf>
    <xf numFmtId="0" fontId="6" fillId="2" borderId="50" xfId="0" applyFont="1" applyFill="1" applyBorder="1" applyAlignment="1">
      <alignment horizontal="center" vertical="center"/>
    </xf>
    <xf numFmtId="0" fontId="34" fillId="2" borderId="50" xfId="0" applyFont="1" applyFill="1" applyBorder="1" applyAlignment="1">
      <alignment vertical="center" wrapText="1"/>
    </xf>
    <xf numFmtId="0" fontId="37" fillId="2" borderId="50" xfId="0" applyFont="1" applyFill="1" applyBorder="1" applyAlignment="1">
      <alignment horizontal="center" vertical="center"/>
    </xf>
    <xf numFmtId="0" fontId="6" fillId="2" borderId="50" xfId="0" quotePrefix="1" applyFont="1" applyFill="1" applyBorder="1" applyAlignment="1">
      <alignment horizontal="center" vertical="center" wrapText="1"/>
    </xf>
    <xf numFmtId="0" fontId="37" fillId="2" borderId="50" xfId="1" applyFont="1" applyFill="1" applyBorder="1" applyAlignment="1">
      <alignment horizontal="center" vertical="center"/>
    </xf>
    <xf numFmtId="0" fontId="39" fillId="2" borderId="50" xfId="1" applyFont="1" applyFill="1" applyBorder="1" applyAlignment="1">
      <alignment horizontal="center" vertical="center"/>
    </xf>
    <xf numFmtId="0" fontId="34" fillId="2" borderId="77" xfId="0" applyFont="1" applyFill="1" applyBorder="1" applyAlignment="1">
      <alignment horizontal="justify" vertical="center" wrapText="1"/>
    </xf>
    <xf numFmtId="0" fontId="6" fillId="2" borderId="43" xfId="0" applyFont="1" applyFill="1" applyBorder="1" applyAlignment="1">
      <alignment horizontal="center" vertical="center"/>
    </xf>
    <xf numFmtId="0" fontId="8" fillId="2" borderId="0" xfId="0" applyFont="1" applyFill="1" applyAlignment="1">
      <alignment horizontal="left" vertical="center"/>
    </xf>
    <xf numFmtId="0" fontId="8" fillId="2" borderId="0" xfId="0" applyFont="1" applyFill="1">
      <alignment vertical="center"/>
    </xf>
    <xf numFmtId="0" fontId="6" fillId="2" borderId="0" xfId="0" applyFont="1" applyFill="1" applyAlignment="1">
      <alignment horizontal="center" vertical="center"/>
    </xf>
    <xf numFmtId="0" fontId="10" fillId="2" borderId="79" xfId="0" applyFont="1" applyFill="1" applyBorder="1" applyAlignment="1">
      <alignment horizontal="center" vertical="center" wrapText="1"/>
    </xf>
    <xf numFmtId="0" fontId="6" fillId="2" borderId="73" xfId="0" applyFont="1" applyFill="1" applyBorder="1" applyAlignment="1">
      <alignment horizontal="center" vertical="center"/>
    </xf>
    <xf numFmtId="0" fontId="6" fillId="2" borderId="50" xfId="0" applyFont="1" applyFill="1" applyBorder="1" applyAlignment="1">
      <alignment vertical="center" wrapText="1"/>
    </xf>
    <xf numFmtId="0" fontId="37" fillId="2" borderId="77" xfId="0" applyFont="1" applyFill="1" applyBorder="1" applyAlignment="1">
      <alignment horizontal="center" vertical="center"/>
    </xf>
    <xf numFmtId="0" fontId="6" fillId="2" borderId="77" xfId="0" applyFont="1" applyFill="1" applyBorder="1" applyAlignment="1">
      <alignment horizontal="center" vertical="center"/>
    </xf>
    <xf numFmtId="0" fontId="34" fillId="2" borderId="63" xfId="0" applyFont="1" applyFill="1" applyBorder="1" applyAlignment="1">
      <alignment vertical="center" wrapText="1"/>
    </xf>
    <xf numFmtId="0" fontId="6" fillId="2" borderId="43" xfId="0" applyFont="1" applyFill="1" applyBorder="1" applyAlignment="1">
      <alignment vertical="center" wrapText="1"/>
    </xf>
    <xf numFmtId="0" fontId="33" fillId="2" borderId="50" xfId="0" applyFont="1" applyFill="1" applyBorder="1" applyAlignment="1">
      <alignment vertical="center" wrapText="1"/>
    </xf>
    <xf numFmtId="0" fontId="32" fillId="2" borderId="56" xfId="0" applyFont="1" applyFill="1" applyBorder="1" applyAlignment="1">
      <alignment vertical="center" wrapText="1"/>
    </xf>
    <xf numFmtId="0" fontId="6" fillId="2" borderId="60" xfId="0" applyFont="1" applyFill="1" applyBorder="1" applyAlignment="1">
      <alignment vertical="center" wrapText="1"/>
    </xf>
    <xf numFmtId="0" fontId="6" fillId="2" borderId="71" xfId="0" applyFont="1" applyFill="1" applyBorder="1">
      <alignment vertical="center"/>
    </xf>
    <xf numFmtId="0" fontId="40" fillId="2" borderId="71" xfId="0" applyFont="1" applyFill="1" applyBorder="1">
      <alignment vertical="center"/>
    </xf>
    <xf numFmtId="0" fontId="6" fillId="2" borderId="50" xfId="0" applyFont="1" applyFill="1" applyBorder="1">
      <alignment vertical="center"/>
    </xf>
    <xf numFmtId="0" fontId="36" fillId="2" borderId="50" xfId="0" applyFont="1" applyFill="1" applyBorder="1" applyAlignment="1">
      <alignment vertical="center" wrapText="1"/>
    </xf>
    <xf numFmtId="0" fontId="6" fillId="2" borderId="43" xfId="0" applyFont="1" applyFill="1" applyBorder="1">
      <alignment vertical="center"/>
    </xf>
    <xf numFmtId="0" fontId="37" fillId="2" borderId="43" xfId="0" applyFont="1" applyFill="1" applyBorder="1" applyAlignment="1">
      <alignment horizontal="center" vertical="center"/>
    </xf>
    <xf numFmtId="0" fontId="40" fillId="2" borderId="0" xfId="0" applyFont="1" applyFill="1">
      <alignment vertical="center"/>
    </xf>
    <xf numFmtId="0" fontId="41" fillId="2" borderId="0" xfId="0" applyFont="1" applyFill="1">
      <alignment vertical="center"/>
    </xf>
    <xf numFmtId="0" fontId="42" fillId="2" borderId="0" xfId="0" applyFont="1" applyFill="1">
      <alignment vertical="center"/>
    </xf>
    <xf numFmtId="0" fontId="37" fillId="2" borderId="0" xfId="1" applyFont="1" applyFill="1">
      <alignment vertical="center"/>
    </xf>
    <xf numFmtId="0" fontId="37" fillId="2" borderId="0" xfId="0" applyFont="1" applyFill="1">
      <alignment vertical="center"/>
    </xf>
    <xf numFmtId="0" fontId="43" fillId="2" borderId="0" xfId="0" applyFont="1" applyFill="1">
      <alignment vertical="center"/>
    </xf>
    <xf numFmtId="0" fontId="39" fillId="2" borderId="0" xfId="1" applyFont="1" applyFill="1">
      <alignment vertical="center"/>
    </xf>
    <xf numFmtId="0" fontId="12" fillId="2" borderId="12" xfId="0" applyFont="1" applyFill="1" applyBorder="1">
      <alignment vertical="center"/>
    </xf>
    <xf numFmtId="0" fontId="12" fillId="2" borderId="2" xfId="0" applyFont="1" applyFill="1" applyBorder="1">
      <alignment vertical="center"/>
    </xf>
    <xf numFmtId="0" fontId="45" fillId="2" borderId="4" xfId="0" applyFont="1" applyFill="1" applyBorder="1">
      <alignment vertical="center"/>
    </xf>
    <xf numFmtId="0" fontId="11" fillId="2" borderId="2" xfId="0" quotePrefix="1" applyFont="1" applyFill="1" applyBorder="1" applyAlignment="1">
      <alignment horizontal="left" vertical="center"/>
    </xf>
    <xf numFmtId="0" fontId="46" fillId="2" borderId="4" xfId="0" applyFont="1" applyFill="1" applyBorder="1">
      <alignment vertical="center"/>
    </xf>
    <xf numFmtId="0" fontId="12" fillId="2" borderId="2" xfId="0" applyFont="1" applyFill="1" applyBorder="1" applyAlignment="1">
      <alignment horizontal="left" vertical="center"/>
    </xf>
    <xf numFmtId="0" fontId="13" fillId="2" borderId="0" xfId="0" applyFont="1" applyFill="1" applyAlignment="1">
      <alignment horizontal="left" vertical="center"/>
    </xf>
    <xf numFmtId="0" fontId="11" fillId="2" borderId="2" xfId="0" applyFont="1" applyFill="1" applyBorder="1" applyAlignment="1">
      <alignment horizontal="left" vertical="center"/>
    </xf>
    <xf numFmtId="0" fontId="12" fillId="2" borderId="2" xfId="0" quotePrefix="1" applyFont="1" applyFill="1" applyBorder="1" applyAlignment="1">
      <alignment horizontal="left" vertical="center"/>
    </xf>
    <xf numFmtId="0" fontId="12" fillId="2" borderId="2" xfId="0" quotePrefix="1" applyFont="1" applyFill="1" applyBorder="1">
      <alignment vertical="center"/>
    </xf>
    <xf numFmtId="0" fontId="7" fillId="0" borderId="1" xfId="0" applyFont="1" applyBorder="1" applyAlignment="1">
      <alignment horizontal="left"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6" xfId="0" applyFont="1" applyFill="1" applyBorder="1">
      <alignment vertical="center"/>
    </xf>
    <xf numFmtId="0" fontId="12" fillId="2" borderId="24" xfId="0" applyFont="1" applyFill="1" applyBorder="1">
      <alignment vertical="center"/>
    </xf>
    <xf numFmtId="0" fontId="12" fillId="2" borderId="27" xfId="0" applyFont="1" applyFill="1" applyBorder="1">
      <alignment vertical="center"/>
    </xf>
    <xf numFmtId="0" fontId="12" fillId="0" borderId="1" xfId="0" applyFont="1" applyBorder="1" applyAlignment="1">
      <alignment horizontal="center" vertical="center"/>
    </xf>
    <xf numFmtId="0" fontId="6" fillId="2" borderId="2" xfId="0" quotePrefix="1" applyFont="1" applyFill="1" applyBorder="1" applyAlignment="1">
      <alignment horizontal="center" vertical="center" wrapText="1"/>
    </xf>
    <xf numFmtId="0" fontId="12" fillId="2" borderId="35" xfId="0" quotePrefix="1" applyFont="1" applyFill="1" applyBorder="1" applyAlignment="1">
      <alignment horizontal="center" vertical="center" wrapText="1"/>
    </xf>
    <xf numFmtId="0" fontId="12" fillId="2" borderId="44" xfId="0" applyFont="1" applyFill="1" applyBorder="1" applyAlignment="1">
      <alignment horizontal="center" vertical="center"/>
    </xf>
    <xf numFmtId="0" fontId="18" fillId="0" borderId="65" xfId="0" quotePrefix="1" applyFont="1" applyBorder="1" applyAlignment="1">
      <alignment horizontal="left" vertical="center"/>
    </xf>
    <xf numFmtId="0" fontId="18" fillId="2" borderId="65" xfId="0" quotePrefix="1" applyFont="1" applyFill="1" applyBorder="1" applyAlignment="1">
      <alignment horizontal="left" vertical="center"/>
    </xf>
    <xf numFmtId="0" fontId="20" fillId="2" borderId="34" xfId="0" applyFont="1" applyFill="1" applyBorder="1" applyAlignment="1">
      <alignment horizontal="left" vertical="center" wrapText="1"/>
    </xf>
    <xf numFmtId="0" fontId="7" fillId="4" borderId="2" xfId="0" applyFont="1" applyFill="1" applyBorder="1">
      <alignment vertical="center"/>
    </xf>
    <xf numFmtId="0" fontId="6" fillId="2" borderId="0" xfId="0" applyFont="1" applyFill="1" applyAlignment="1">
      <alignment horizontal="center" vertical="center" wrapText="1"/>
    </xf>
    <xf numFmtId="0" fontId="12" fillId="5" borderId="0" xfId="0" applyFont="1" applyFill="1" applyAlignment="1">
      <alignment horizontal="center" vertical="center"/>
    </xf>
    <xf numFmtId="0" fontId="12" fillId="5" borderId="0" xfId="0" applyFont="1" applyFill="1">
      <alignment vertical="center"/>
    </xf>
    <xf numFmtId="0" fontId="13" fillId="5" borderId="0" xfId="0" applyFont="1" applyFill="1">
      <alignment vertical="center"/>
    </xf>
    <xf numFmtId="0" fontId="12" fillId="5" borderId="0" xfId="0" quotePrefix="1" applyFont="1" applyFill="1" applyAlignment="1">
      <alignment horizontal="center" vertical="center" wrapText="1"/>
    </xf>
    <xf numFmtId="0" fontId="12" fillId="5" borderId="0" xfId="0" applyFont="1" applyFill="1" applyAlignment="1">
      <alignment vertical="center" wrapText="1"/>
    </xf>
    <xf numFmtId="0" fontId="18" fillId="4" borderId="81" xfId="0" applyFont="1" applyFill="1" applyBorder="1" applyAlignment="1">
      <alignment horizontal="center" vertical="center"/>
    </xf>
    <xf numFmtId="0" fontId="12" fillId="6" borderId="0" xfId="0" applyFont="1" applyFill="1" applyAlignment="1">
      <alignment horizontal="center" vertical="center"/>
    </xf>
    <xf numFmtId="0" fontId="12" fillId="6" borderId="0" xfId="0" applyFont="1" applyFill="1">
      <alignment vertical="center"/>
    </xf>
    <xf numFmtId="0" fontId="0" fillId="6" borderId="0" xfId="0" applyFill="1">
      <alignment vertical="center"/>
    </xf>
    <xf numFmtId="0" fontId="16" fillId="6" borderId="0" xfId="0" applyFont="1" applyFill="1">
      <alignment vertical="center"/>
    </xf>
    <xf numFmtId="0" fontId="17" fillId="6" borderId="0" xfId="0" applyFont="1" applyFill="1">
      <alignment vertical="center"/>
    </xf>
    <xf numFmtId="0" fontId="2" fillId="6" borderId="0" xfId="0" applyFont="1" applyFill="1">
      <alignment vertical="center"/>
    </xf>
    <xf numFmtId="0" fontId="17" fillId="6" borderId="0" xfId="0" quotePrefix="1" applyFont="1" applyFill="1" applyAlignment="1">
      <alignment horizontal="center" vertical="center"/>
    </xf>
    <xf numFmtId="0" fontId="17" fillId="6" borderId="0" xfId="0" applyFont="1" applyFill="1" applyAlignment="1">
      <alignment horizontal="center" vertical="center"/>
    </xf>
    <xf numFmtId="0" fontId="17" fillId="6" borderId="0" xfId="0" applyFont="1" applyFill="1" applyAlignment="1">
      <alignment horizontal="center" vertical="center" wrapText="1"/>
    </xf>
    <xf numFmtId="0" fontId="12" fillId="2" borderId="46" xfId="0" applyFont="1" applyFill="1" applyBorder="1" applyAlignment="1">
      <alignment horizontal="center" vertical="center"/>
    </xf>
    <xf numFmtId="0" fontId="12" fillId="0" borderId="45" xfId="0" applyFont="1" applyBorder="1" applyAlignment="1">
      <alignment horizontal="center" vertical="center"/>
    </xf>
    <xf numFmtId="0" fontId="6" fillId="0" borderId="0" xfId="0" applyFont="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7" borderId="0" xfId="0" applyFont="1" applyFill="1" applyAlignment="1">
      <alignment horizontal="center" vertical="center"/>
    </xf>
    <xf numFmtId="0" fontId="12" fillId="7" borderId="0" xfId="0" applyFont="1" applyFill="1">
      <alignment vertical="center"/>
    </xf>
    <xf numFmtId="0" fontId="12" fillId="2" borderId="55" xfId="0" applyFont="1" applyFill="1" applyBorder="1" applyAlignment="1">
      <alignment horizontal="center" vertical="center"/>
    </xf>
    <xf numFmtId="0" fontId="12" fillId="2" borderId="24" xfId="0" quotePrefix="1" applyFont="1" applyFill="1" applyBorder="1" applyAlignment="1">
      <alignment horizontal="center" vertical="center"/>
    </xf>
    <xf numFmtId="0" fontId="12" fillId="2" borderId="25" xfId="0" quotePrefix="1" applyFont="1" applyFill="1" applyBorder="1" applyAlignment="1">
      <alignment horizontal="center" vertical="center"/>
    </xf>
    <xf numFmtId="0" fontId="12" fillId="4" borderId="0" xfId="0" applyFont="1" applyFill="1" applyAlignment="1">
      <alignment horizontal="center" vertical="center"/>
    </xf>
    <xf numFmtId="0" fontId="6" fillId="2" borderId="2" xfId="0" quotePrefix="1" applyFont="1" applyFill="1" applyBorder="1">
      <alignment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wrapText="1"/>
    </xf>
    <xf numFmtId="0" fontId="12" fillId="2" borderId="14"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81" xfId="0" quotePrefix="1"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61" xfId="0" applyFont="1" applyFill="1" applyBorder="1" applyAlignment="1">
      <alignment horizontal="center" vertical="center"/>
    </xf>
    <xf numFmtId="0" fontId="20" fillId="2" borderId="96" xfId="0" applyFont="1" applyFill="1" applyBorder="1" applyAlignment="1">
      <alignment horizontal="left" vertical="center" wrapText="1"/>
    </xf>
    <xf numFmtId="0" fontId="18" fillId="2" borderId="90" xfId="0" quotePrefix="1" applyFont="1" applyFill="1" applyBorder="1" applyAlignment="1">
      <alignment horizontal="left" vertical="center"/>
    </xf>
    <xf numFmtId="0" fontId="18" fillId="0" borderId="10" xfId="0" quotePrefix="1" applyFont="1" applyBorder="1" applyAlignment="1">
      <alignment horizontal="left" vertical="center"/>
    </xf>
    <xf numFmtId="22" fontId="18" fillId="2" borderId="10" xfId="0" quotePrefix="1" applyNumberFormat="1" applyFont="1" applyFill="1" applyBorder="1" applyAlignment="1">
      <alignment horizontal="left" vertical="center"/>
    </xf>
    <xf numFmtId="0" fontId="20" fillId="2" borderId="10" xfId="0" applyFont="1" applyFill="1" applyBorder="1" applyAlignment="1">
      <alignment horizontal="left" vertical="center" wrapText="1"/>
    </xf>
    <xf numFmtId="0" fontId="20" fillId="2" borderId="9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39" xfId="0" applyFont="1" applyFill="1" applyBorder="1" applyAlignment="1">
      <alignment horizontal="left" vertical="center" wrapText="1"/>
    </xf>
    <xf numFmtId="0" fontId="18" fillId="2" borderId="78" xfId="0" applyFont="1" applyFill="1" applyBorder="1">
      <alignment vertical="center"/>
    </xf>
    <xf numFmtId="0" fontId="18" fillId="2" borderId="56" xfId="0" applyFont="1" applyFill="1" applyBorder="1">
      <alignment vertical="center"/>
    </xf>
    <xf numFmtId="0" fontId="18" fillId="0" borderId="32" xfId="0" quotePrefix="1" applyFont="1" applyBorder="1" applyAlignment="1">
      <alignment horizontal="left" vertical="center"/>
    </xf>
    <xf numFmtId="0" fontId="18" fillId="2" borderId="59" xfId="0" applyFont="1" applyFill="1" applyBorder="1">
      <alignment vertical="center"/>
    </xf>
    <xf numFmtId="0" fontId="7" fillId="2" borderId="2" xfId="0" quotePrefix="1" applyFont="1" applyFill="1" applyBorder="1" applyAlignment="1">
      <alignment horizontal="center" vertical="center" wrapText="1"/>
    </xf>
    <xf numFmtId="0" fontId="18" fillId="2" borderId="18" xfId="0" applyFont="1" applyFill="1" applyBorder="1" applyAlignment="1">
      <alignment vertical="center" wrapText="1"/>
    </xf>
    <xf numFmtId="0" fontId="12" fillId="2" borderId="60" xfId="0" applyFont="1" applyFill="1" applyBorder="1" applyAlignment="1">
      <alignment horizontal="center" vertical="center"/>
    </xf>
    <xf numFmtId="0" fontId="12" fillId="2" borderId="57" xfId="0" quotePrefix="1" applyFont="1" applyFill="1" applyBorder="1" applyAlignment="1">
      <alignment horizontal="center" vertical="center"/>
    </xf>
    <xf numFmtId="0" fontId="12" fillId="2" borderId="79" xfId="0" applyFont="1" applyFill="1" applyBorder="1" applyAlignment="1">
      <alignment horizontal="center" vertical="center"/>
    </xf>
    <xf numFmtId="0" fontId="8" fillId="2" borderId="2" xfId="0" applyFont="1" applyFill="1" applyBorder="1" applyAlignment="1">
      <alignment horizontal="center" vertical="center"/>
    </xf>
    <xf numFmtId="0" fontId="6" fillId="2" borderId="2" xfId="0" applyFont="1" applyFill="1" applyBorder="1" applyAlignment="1">
      <alignment horizontal="left" vertical="center" wrapText="1"/>
    </xf>
    <xf numFmtId="0" fontId="10" fillId="2" borderId="0" xfId="0" applyFont="1" applyFill="1" applyAlignment="1">
      <alignment horizontal="center" vertical="center" wrapText="1"/>
    </xf>
    <xf numFmtId="0" fontId="19" fillId="3" borderId="81" xfId="0" applyFont="1" applyFill="1" applyBorder="1" applyAlignment="1">
      <alignment horizontal="center" vertical="center" wrapText="1"/>
    </xf>
    <xf numFmtId="0" fontId="7" fillId="0" borderId="2" xfId="0" applyFont="1" applyBorder="1" applyAlignment="1">
      <alignment horizontal="center" vertical="center" wrapText="1"/>
    </xf>
    <xf numFmtId="0" fontId="12" fillId="2" borderId="6" xfId="0" quotePrefix="1" applyFont="1" applyFill="1" applyBorder="1" applyAlignment="1">
      <alignment horizontal="center" vertical="center"/>
    </xf>
    <xf numFmtId="0" fontId="20" fillId="2" borderId="66" xfId="0" applyFont="1" applyFill="1" applyBorder="1" applyAlignment="1">
      <alignment horizontal="left" vertical="center" wrapText="1"/>
    </xf>
    <xf numFmtId="0" fontId="6" fillId="0" borderId="2" xfId="0" applyFont="1" applyBorder="1" applyAlignment="1">
      <alignment horizontal="left" vertical="center" wrapText="1"/>
    </xf>
    <xf numFmtId="0" fontId="10" fillId="0" borderId="0" xfId="0" applyFont="1" applyAlignment="1">
      <alignment horizontal="center" vertical="center" wrapText="1"/>
    </xf>
    <xf numFmtId="0" fontId="6" fillId="0" borderId="0" xfId="0" applyFont="1" applyAlignment="1">
      <alignment horizontal="left" vertical="center" wrapText="1"/>
    </xf>
    <xf numFmtId="0" fontId="9" fillId="0" borderId="0" xfId="0" applyFont="1">
      <alignment vertical="center"/>
    </xf>
    <xf numFmtId="0" fontId="8" fillId="0" borderId="2" xfId="0" applyFont="1" applyBorder="1" applyAlignment="1">
      <alignment horizontal="center" vertical="center"/>
    </xf>
    <xf numFmtId="0" fontId="7" fillId="0" borderId="2" xfId="0" applyFont="1" applyBorder="1" applyAlignment="1">
      <alignment horizontal="center" vertical="center"/>
    </xf>
    <xf numFmtId="0" fontId="6" fillId="4" borderId="2" xfId="0" applyFont="1" applyFill="1" applyBorder="1">
      <alignment vertical="center"/>
    </xf>
    <xf numFmtId="0" fontId="7" fillId="2" borderId="2" xfId="0" applyFont="1" applyFill="1" applyBorder="1" applyAlignment="1">
      <alignment horizontal="left" vertical="center" wrapText="1" indent="2"/>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2" borderId="47"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28" xfId="0" quotePrefix="1" applyFont="1" applyFill="1" applyBorder="1" applyAlignment="1">
      <alignment horizontal="center" vertical="center" wrapText="1"/>
    </xf>
    <xf numFmtId="0" fontId="12" fillId="2" borderId="28" xfId="0" quotePrefix="1" applyFont="1" applyFill="1" applyBorder="1" applyAlignment="1">
      <alignment horizontal="center" vertical="center"/>
    </xf>
    <xf numFmtId="0" fontId="12" fillId="2" borderId="57"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58" xfId="0" applyFont="1" applyFill="1" applyBorder="1" applyAlignment="1">
      <alignment horizontal="center" vertical="center"/>
    </xf>
    <xf numFmtId="0" fontId="8" fillId="2" borderId="0" xfId="0" applyFont="1" applyFill="1" applyAlignment="1">
      <alignment horizontal="center" vertical="center"/>
    </xf>
    <xf numFmtId="0" fontId="18" fillId="2" borderId="0" xfId="0" applyFont="1" applyFill="1" applyAlignment="1">
      <alignment horizontal="left"/>
    </xf>
    <xf numFmtId="49" fontId="18" fillId="0" borderId="98" xfId="0" applyNumberFormat="1" applyFont="1" applyBorder="1">
      <alignment vertical="center"/>
    </xf>
    <xf numFmtId="49" fontId="18" fillId="0" borderId="5" xfId="0" applyNumberFormat="1" applyFont="1" applyBorder="1">
      <alignment vertical="center"/>
    </xf>
    <xf numFmtId="49" fontId="18" fillId="0" borderId="41" xfId="0" applyNumberFormat="1" applyFont="1" applyBorder="1">
      <alignment vertical="center"/>
    </xf>
    <xf numFmtId="0" fontId="18" fillId="2" borderId="20" xfId="0" applyFont="1" applyFill="1" applyBorder="1">
      <alignment vertical="center"/>
    </xf>
    <xf numFmtId="49" fontId="18" fillId="0" borderId="7" xfId="0" applyNumberFormat="1" applyFont="1" applyBorder="1">
      <alignment vertical="center"/>
    </xf>
    <xf numFmtId="0" fontId="18" fillId="2" borderId="98" xfId="0" quotePrefix="1" applyFont="1" applyFill="1" applyBorder="1" applyAlignment="1">
      <alignment horizontal="left" vertical="center"/>
    </xf>
    <xf numFmtId="0" fontId="18" fillId="2" borderId="3" xfId="0" quotePrefix="1" applyFont="1" applyFill="1" applyBorder="1" applyAlignment="1">
      <alignment horizontal="left" vertical="center"/>
    </xf>
    <xf numFmtId="0" fontId="18" fillId="2" borderId="41" xfId="0" quotePrefix="1" applyFont="1" applyFill="1" applyBorder="1" applyAlignment="1">
      <alignment horizontal="left" vertical="center"/>
    </xf>
    <xf numFmtId="0" fontId="18" fillId="2" borderId="5" xfId="0" quotePrefix="1" applyFont="1" applyFill="1" applyBorder="1" applyAlignment="1">
      <alignment horizontal="left" vertical="center"/>
    </xf>
    <xf numFmtId="0" fontId="18" fillId="2" borderId="82" xfId="0" quotePrefix="1" applyFont="1" applyFill="1" applyBorder="1" applyAlignment="1">
      <alignment horizontal="left" vertical="center"/>
    </xf>
    <xf numFmtId="0" fontId="18" fillId="2" borderId="32" xfId="0" applyFont="1" applyFill="1" applyBorder="1">
      <alignment vertical="center"/>
    </xf>
    <xf numFmtId="49" fontId="18" fillId="0" borderId="10" xfId="0" applyNumberFormat="1" applyFont="1" applyBorder="1">
      <alignment vertical="center"/>
    </xf>
    <xf numFmtId="49" fontId="0" fillId="0" borderId="0" xfId="0" applyNumberFormat="1" applyAlignment="1"/>
    <xf numFmtId="0" fontId="20" fillId="2" borderId="85" xfId="0" applyFont="1" applyFill="1" applyBorder="1" applyAlignment="1">
      <alignment horizontal="left" vertical="center" wrapText="1"/>
    </xf>
    <xf numFmtId="0" fontId="18" fillId="2" borderId="68" xfId="0" quotePrefix="1" applyFont="1" applyFill="1" applyBorder="1" applyAlignment="1">
      <alignment horizontal="left" vertical="center"/>
    </xf>
    <xf numFmtId="0" fontId="18" fillId="2" borderId="8" xfId="0" applyFont="1" applyFill="1" applyBorder="1" applyAlignment="1">
      <alignment horizontal="left" vertical="center"/>
    </xf>
    <xf numFmtId="0" fontId="18" fillId="2" borderId="88" xfId="0" applyFont="1" applyFill="1" applyBorder="1" applyAlignment="1">
      <alignment horizontal="left" vertical="center" wrapText="1"/>
    </xf>
    <xf numFmtId="0" fontId="18" fillId="2" borderId="34" xfId="0" applyFont="1" applyFill="1" applyBorder="1" applyAlignment="1">
      <alignment horizontal="left" vertical="center" wrapText="1"/>
    </xf>
    <xf numFmtId="0" fontId="18" fillId="2" borderId="42" xfId="0" applyFont="1" applyFill="1" applyBorder="1" applyAlignment="1">
      <alignment horizontal="left" vertical="center" wrapText="1"/>
    </xf>
    <xf numFmtId="0" fontId="18" fillId="2" borderId="84"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92" xfId="0" applyFont="1" applyFill="1" applyBorder="1" applyAlignment="1">
      <alignment horizontal="left" vertical="center" wrapText="1"/>
    </xf>
    <xf numFmtId="0" fontId="18" fillId="2" borderId="65" xfId="0" applyFont="1" applyFill="1" applyBorder="1" applyAlignment="1">
      <alignment horizontal="left" vertical="center" wrapText="1"/>
    </xf>
    <xf numFmtId="0" fontId="18" fillId="2" borderId="66"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8" fillId="2" borderId="85" xfId="0" applyFont="1" applyFill="1" applyBorder="1" applyAlignment="1">
      <alignment horizontal="left" vertical="center"/>
    </xf>
    <xf numFmtId="0" fontId="18" fillId="2" borderId="0" xfId="0" applyFont="1" applyFill="1" applyAlignment="1">
      <alignment horizontal="left" vertical="center" wrapText="1"/>
    </xf>
    <xf numFmtId="0" fontId="18" fillId="2" borderId="10" xfId="0" applyFont="1" applyFill="1" applyBorder="1" applyAlignment="1">
      <alignment horizontal="left" vertical="center" wrapText="1"/>
    </xf>
    <xf numFmtId="0" fontId="18" fillId="2" borderId="91" xfId="0" applyFont="1" applyFill="1" applyBorder="1" applyAlignment="1">
      <alignment horizontal="left" vertical="center"/>
    </xf>
    <xf numFmtId="0" fontId="18" fillId="2" borderId="17" xfId="0" applyFont="1" applyFill="1" applyBorder="1" applyAlignment="1">
      <alignment horizontal="left" vertical="center"/>
    </xf>
    <xf numFmtId="0" fontId="18" fillId="2" borderId="18"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86" xfId="0" applyFont="1" applyFill="1" applyBorder="1">
      <alignment vertical="center"/>
    </xf>
    <xf numFmtId="0" fontId="18" fillId="2" borderId="24" xfId="0" applyFont="1" applyFill="1" applyBorder="1">
      <alignment vertical="center"/>
    </xf>
    <xf numFmtId="0" fontId="18" fillId="2" borderId="6" xfId="0" applyFont="1" applyFill="1" applyBorder="1">
      <alignment vertical="center"/>
    </xf>
    <xf numFmtId="0" fontId="47" fillId="2" borderId="38" xfId="0" applyFont="1" applyFill="1" applyBorder="1" applyAlignment="1">
      <alignment horizontal="left" vertical="center" wrapText="1"/>
    </xf>
    <xf numFmtId="0" fontId="18" fillId="2" borderId="98" xfId="0" quotePrefix="1" applyFont="1" applyFill="1" applyBorder="1" applyAlignment="1">
      <alignment horizontal="left" vertical="center" wrapText="1"/>
    </xf>
    <xf numFmtId="0" fontId="18" fillId="2" borderId="5" xfId="0" quotePrefix="1" applyFont="1" applyFill="1" applyBorder="1" applyAlignment="1">
      <alignment horizontal="left" vertical="center" wrapText="1"/>
    </xf>
    <xf numFmtId="0" fontId="18" fillId="2" borderId="41" xfId="0" quotePrefix="1" applyFont="1" applyFill="1" applyBorder="1" applyAlignment="1">
      <alignment horizontal="left" vertical="center" wrapText="1"/>
    </xf>
    <xf numFmtId="0" fontId="18" fillId="2" borderId="90" xfId="0" quotePrefix="1" applyFont="1" applyFill="1" applyBorder="1" applyAlignment="1">
      <alignment horizontal="left" vertical="center" wrapText="1"/>
    </xf>
    <xf numFmtId="0" fontId="18" fillId="2" borderId="7" xfId="0" quotePrefix="1" applyFont="1" applyFill="1" applyBorder="1" applyAlignment="1">
      <alignment horizontal="left" vertical="center" wrapText="1"/>
    </xf>
    <xf numFmtId="0" fontId="18" fillId="2" borderId="10" xfId="0" quotePrefix="1" applyFont="1" applyFill="1" applyBorder="1" applyAlignment="1">
      <alignment horizontal="left" vertical="center"/>
    </xf>
    <xf numFmtId="0" fontId="18" fillId="0" borderId="10" xfId="0" applyFont="1" applyBorder="1" applyAlignment="1">
      <alignment horizontal="left" vertical="center"/>
    </xf>
    <xf numFmtId="165" fontId="18" fillId="0" borderId="10" xfId="0" applyNumberFormat="1" applyFont="1" applyBorder="1" applyAlignment="1">
      <alignment horizontal="left" vertical="center"/>
    </xf>
    <xf numFmtId="0" fontId="17" fillId="2" borderId="0" xfId="0" applyFont="1" applyFill="1">
      <alignment vertical="center"/>
    </xf>
    <xf numFmtId="0" fontId="16" fillId="0" borderId="0" xfId="0" applyFont="1">
      <alignment vertical="center"/>
    </xf>
    <xf numFmtId="0" fontId="17" fillId="5" borderId="0" xfId="0" applyFont="1" applyFill="1">
      <alignment vertical="center"/>
    </xf>
    <xf numFmtId="0" fontId="16" fillId="5" borderId="0" xfId="0" applyFont="1" applyFill="1">
      <alignment vertical="center"/>
    </xf>
    <xf numFmtId="0" fontId="17" fillId="5" borderId="0" xfId="0" quotePrefix="1" applyFont="1" applyFill="1" applyAlignment="1">
      <alignment horizontal="center" vertical="center"/>
    </xf>
    <xf numFmtId="0" fontId="17" fillId="5" borderId="0" xfId="0" applyFont="1" applyFill="1" applyAlignment="1">
      <alignment horizontal="center" vertical="center"/>
    </xf>
    <xf numFmtId="0" fontId="17"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7" fillId="5" borderId="0" xfId="0" applyFont="1" applyFill="1" applyAlignment="1">
      <alignment vertical="center" wrapText="1"/>
    </xf>
    <xf numFmtId="0" fontId="17" fillId="5" borderId="56" xfId="0" applyFont="1" applyFill="1" applyBorder="1">
      <alignment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0" xfId="0" quotePrefix="1" applyFont="1" applyAlignment="1">
      <alignment horizontal="center" vertical="center" wrapText="1"/>
    </xf>
    <xf numFmtId="0" fontId="17" fillId="2" borderId="0" xfId="0" quotePrefix="1" applyFont="1" applyFill="1" applyAlignment="1">
      <alignment vertical="center" wrapText="1"/>
    </xf>
    <xf numFmtId="0" fontId="17" fillId="0" borderId="77" xfId="0" quotePrefix="1" applyFont="1" applyBorder="1" applyAlignment="1">
      <alignment vertical="center" wrapText="1"/>
    </xf>
    <xf numFmtId="0" fontId="14" fillId="0" borderId="0" xfId="0" applyFont="1">
      <alignment vertical="center"/>
    </xf>
    <xf numFmtId="0" fontId="14" fillId="2" borderId="0" xfId="0" applyFont="1" applyFill="1">
      <alignment vertical="center"/>
    </xf>
    <xf numFmtId="0" fontId="14" fillId="0" borderId="28" xfId="0" applyFont="1" applyBorder="1" applyAlignment="1">
      <alignment horizontal="center" vertical="center"/>
    </xf>
    <xf numFmtId="0" fontId="14" fillId="0" borderId="6"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quotePrefix="1" applyFont="1" applyBorder="1" applyAlignment="1">
      <alignment horizontal="center" vertical="center" wrapText="1"/>
    </xf>
    <xf numFmtId="0" fontId="14" fillId="2" borderId="28" xfId="0" applyFont="1" applyFill="1" applyBorder="1" applyAlignment="1">
      <alignment horizontal="center" vertical="center"/>
    </xf>
    <xf numFmtId="0" fontId="14" fillId="2" borderId="6"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31" xfId="0" quotePrefix="1" applyFont="1" applyFill="1" applyBorder="1" applyAlignment="1">
      <alignment horizontal="center" vertical="center" wrapText="1"/>
    </xf>
    <xf numFmtId="0" fontId="14" fillId="2" borderId="6"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30" xfId="0" quotePrefix="1"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4" fillId="0" borderId="47" xfId="0" applyFont="1" applyBorder="1" applyAlignment="1">
      <alignment horizontal="center" vertical="center"/>
    </xf>
    <xf numFmtId="0" fontId="14" fillId="0" borderId="45" xfId="0" applyFont="1" applyBorder="1" applyAlignment="1">
      <alignment horizontal="center" vertical="center"/>
    </xf>
    <xf numFmtId="0" fontId="14" fillId="0" borderId="48" xfId="0" applyFont="1" applyBorder="1" applyAlignment="1">
      <alignment horizontal="center" vertical="center"/>
    </xf>
    <xf numFmtId="0" fontId="48" fillId="2" borderId="0" xfId="0" applyFont="1" applyFill="1">
      <alignment vertical="center"/>
    </xf>
    <xf numFmtId="0" fontId="14" fillId="2" borderId="47"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47" xfId="0" quotePrefix="1" applyFont="1" applyFill="1" applyBorder="1" applyAlignment="1">
      <alignment horizontal="center" vertical="center"/>
    </xf>
    <xf numFmtId="0" fontId="14" fillId="2" borderId="48" xfId="0" applyFont="1" applyFill="1" applyBorder="1" applyAlignment="1">
      <alignment horizontal="center" vertical="center" wrapText="1"/>
    </xf>
    <xf numFmtId="0" fontId="48" fillId="0" borderId="0" xfId="0" applyFont="1">
      <alignment vertical="center"/>
    </xf>
    <xf numFmtId="0" fontId="14" fillId="0" borderId="6" xfId="0" applyFont="1" applyBorder="1" applyAlignment="1">
      <alignment horizontal="center" vertical="center"/>
    </xf>
    <xf numFmtId="0" fontId="14" fillId="0" borderId="29" xfId="0" applyFont="1" applyBorder="1">
      <alignment vertical="center"/>
    </xf>
    <xf numFmtId="0" fontId="14" fillId="0" borderId="6" xfId="0" applyFont="1" applyBorder="1">
      <alignment vertical="center"/>
    </xf>
    <xf numFmtId="0" fontId="14" fillId="0" borderId="30" xfId="0" applyFont="1" applyBorder="1">
      <alignment vertical="center"/>
    </xf>
    <xf numFmtId="0" fontId="14" fillId="2" borderId="29" xfId="0" applyFont="1" applyFill="1" applyBorder="1">
      <alignment vertical="center"/>
    </xf>
    <xf numFmtId="0" fontId="14" fillId="2" borderId="6" xfId="0" applyFont="1" applyFill="1" applyBorder="1">
      <alignment vertical="center"/>
    </xf>
    <xf numFmtId="0" fontId="14" fillId="2" borderId="30" xfId="0" applyFont="1" applyFill="1" applyBorder="1">
      <alignment vertical="center"/>
    </xf>
    <xf numFmtId="0" fontId="14" fillId="2" borderId="28" xfId="0" quotePrefix="1" applyFont="1" applyFill="1" applyBorder="1" applyAlignment="1">
      <alignment horizontal="center" vertical="center"/>
    </xf>
    <xf numFmtId="0" fontId="14" fillId="2" borderId="54" xfId="0" quotePrefix="1" applyFont="1" applyFill="1" applyBorder="1">
      <alignment vertical="center"/>
    </xf>
    <xf numFmtId="0" fontId="14" fillId="2" borderId="1" xfId="0" applyFont="1" applyFill="1" applyBorder="1">
      <alignment vertical="center"/>
    </xf>
    <xf numFmtId="0" fontId="14" fillId="2" borderId="55" xfId="0" applyFont="1" applyFill="1" applyBorder="1" applyAlignment="1">
      <alignment horizontal="center" vertical="center" wrapText="1"/>
    </xf>
    <xf numFmtId="0" fontId="14" fillId="2" borderId="29" xfId="0" quotePrefix="1" applyFont="1" applyFill="1" applyBorder="1" applyAlignment="1">
      <alignment horizontal="center" vertical="center"/>
    </xf>
    <xf numFmtId="0" fontId="14" fillId="2" borderId="54" xfId="0" quotePrefix="1" applyFont="1" applyFill="1" applyBorder="1" applyAlignment="1">
      <alignment horizontal="center" vertical="center"/>
    </xf>
    <xf numFmtId="0" fontId="14" fillId="2" borderId="1" xfId="0" applyFont="1" applyFill="1" applyBorder="1" applyAlignment="1">
      <alignment horizontal="center" vertical="center"/>
    </xf>
    <xf numFmtId="0" fontId="14" fillId="2" borderId="57" xfId="0" applyFont="1" applyFill="1" applyBorder="1">
      <alignment vertical="center"/>
    </xf>
    <xf numFmtId="0" fontId="14" fillId="2" borderId="58" xfId="0" applyFont="1" applyFill="1" applyBorder="1">
      <alignment vertical="center"/>
    </xf>
    <xf numFmtId="0" fontId="14" fillId="0" borderId="44" xfId="0" applyFont="1" applyBorder="1">
      <alignment vertical="center"/>
    </xf>
    <xf numFmtId="0" fontId="14" fillId="0" borderId="45" xfId="0" applyFont="1" applyBorder="1">
      <alignment vertical="center"/>
    </xf>
    <xf numFmtId="0" fontId="14" fillId="0" borderId="46" xfId="0" applyFont="1" applyBorder="1">
      <alignment vertical="center"/>
    </xf>
    <xf numFmtId="0" fontId="14" fillId="2" borderId="44" xfId="0" applyFont="1" applyFill="1" applyBorder="1">
      <alignment vertical="center"/>
    </xf>
    <xf numFmtId="0" fontId="14" fillId="2" borderId="45" xfId="0" applyFont="1" applyFill="1" applyBorder="1">
      <alignment vertical="center"/>
    </xf>
    <xf numFmtId="0" fontId="14" fillId="2" borderId="46" xfId="0" applyFont="1" applyFill="1" applyBorder="1">
      <alignment vertical="center"/>
    </xf>
    <xf numFmtId="0" fontId="14" fillId="2" borderId="59" xfId="0" quotePrefix="1" applyFont="1" applyFill="1" applyBorder="1">
      <alignment vertical="center"/>
    </xf>
    <xf numFmtId="0" fontId="14" fillId="2" borderId="60" xfId="0" applyFont="1" applyFill="1" applyBorder="1">
      <alignment vertical="center"/>
    </xf>
    <xf numFmtId="0" fontId="14" fillId="2" borderId="61" xfId="0" applyFont="1" applyFill="1" applyBorder="1" applyAlignment="1">
      <alignment horizontal="center" vertical="center" wrapText="1"/>
    </xf>
    <xf numFmtId="0" fontId="14" fillId="2" borderId="44"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62" xfId="0" quotePrefix="1" applyFont="1" applyFill="1" applyBorder="1" applyAlignment="1">
      <alignment horizontal="center" vertical="center"/>
    </xf>
    <xf numFmtId="0" fontId="14" fillId="2" borderId="60" xfId="0" applyFont="1" applyFill="1" applyBorder="1" applyAlignment="1">
      <alignment horizontal="center" vertical="center"/>
    </xf>
    <xf numFmtId="0" fontId="14" fillId="2" borderId="44" xfId="0" quotePrefix="1" applyFont="1" applyFill="1" applyBorder="1">
      <alignment vertical="center"/>
    </xf>
    <xf numFmtId="0" fontId="14" fillId="2" borderId="46" xfId="0" applyFont="1" applyFill="1" applyBorder="1" applyAlignment="1">
      <alignment horizontal="center" vertical="center" wrapText="1"/>
    </xf>
    <xf numFmtId="0" fontId="14" fillId="0" borderId="70" xfId="0" applyFont="1" applyBorder="1">
      <alignment vertical="center"/>
    </xf>
    <xf numFmtId="0" fontId="14" fillId="0" borderId="44" xfId="0" applyFont="1" applyBorder="1" applyAlignment="1">
      <alignment horizontal="center" vertical="center"/>
    </xf>
    <xf numFmtId="0" fontId="14" fillId="2" borderId="59" xfId="0" quotePrefix="1" applyFont="1" applyFill="1" applyBorder="1" applyAlignment="1">
      <alignment horizontal="center" vertical="center"/>
    </xf>
    <xf numFmtId="0" fontId="14" fillId="5" borderId="0" xfId="0" applyFont="1" applyFill="1" applyAlignment="1">
      <alignment horizontal="center" vertical="center"/>
    </xf>
    <xf numFmtId="0" fontId="14" fillId="5" borderId="0" xfId="0" applyFont="1" applyFill="1">
      <alignment vertical="center"/>
    </xf>
    <xf numFmtId="0" fontId="48" fillId="5" borderId="0" xfId="0" applyFont="1" applyFill="1">
      <alignment vertical="center"/>
    </xf>
    <xf numFmtId="0" fontId="14" fillId="5" borderId="0" xfId="0" quotePrefix="1" applyFont="1" applyFill="1" applyAlignment="1">
      <alignment horizontal="center" vertical="center"/>
    </xf>
    <xf numFmtId="0" fontId="14" fillId="5" borderId="0" xfId="0" applyFont="1" applyFill="1" applyAlignment="1">
      <alignment horizontal="center" vertical="center" wrapText="1"/>
    </xf>
    <xf numFmtId="0" fontId="14" fillId="5" borderId="0" xfId="0" quotePrefix="1" applyFont="1" applyFill="1" applyAlignment="1">
      <alignment horizontal="center" vertical="center" wrapText="1"/>
    </xf>
    <xf numFmtId="0" fontId="14" fillId="0" borderId="35" xfId="0" quotePrefix="1" applyFont="1" applyBorder="1" applyAlignment="1">
      <alignment horizontal="center" vertical="center" wrapText="1"/>
    </xf>
    <xf numFmtId="0" fontId="14" fillId="0" borderId="54" xfId="0" applyFont="1" applyBorder="1" applyAlignment="1">
      <alignment horizontal="center" vertical="center"/>
    </xf>
    <xf numFmtId="0" fontId="14" fillId="0" borderId="1"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14" fillId="2" borderId="72" xfId="0" quotePrefix="1" applyFont="1" applyFill="1" applyBorder="1" applyAlignment="1">
      <alignment horizontal="center" vertical="center" wrapText="1"/>
    </xf>
    <xf numFmtId="0" fontId="14" fillId="2" borderId="52" xfId="0" applyFont="1" applyFill="1" applyBorder="1" applyAlignment="1">
      <alignment horizontal="center" vertical="center"/>
    </xf>
    <xf numFmtId="0" fontId="14" fillId="0" borderId="45" xfId="0" applyFont="1" applyBorder="1" applyAlignment="1">
      <alignment horizontal="center" vertical="center" wrapText="1"/>
    </xf>
    <xf numFmtId="0" fontId="14" fillId="2" borderId="44"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47" xfId="0" quotePrefix="1"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4" xfId="0" applyFont="1" applyFill="1" applyBorder="1" applyAlignment="1">
      <alignment horizontal="center" vertical="center"/>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72" xfId="0" applyFont="1" applyFill="1" applyBorder="1" applyAlignment="1">
      <alignment horizontal="center" vertical="center"/>
    </xf>
    <xf numFmtId="0" fontId="14" fillId="2" borderId="51" xfId="0" applyFont="1" applyFill="1" applyBorder="1" applyAlignment="1">
      <alignment horizontal="center" vertical="center"/>
    </xf>
    <xf numFmtId="0" fontId="14" fillId="2" borderId="44" xfId="0" quotePrefix="1"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44" xfId="0" quotePrefix="1" applyFont="1" applyFill="1" applyBorder="1" applyAlignment="1">
      <alignment horizontal="center" vertical="center"/>
    </xf>
    <xf numFmtId="0" fontId="14" fillId="0" borderId="0" xfId="0" applyFont="1" applyAlignment="1">
      <alignment vertical="center" wrapText="1"/>
    </xf>
    <xf numFmtId="0" fontId="14" fillId="2" borderId="76" xfId="0" applyFont="1" applyFill="1" applyBorder="1" applyAlignment="1">
      <alignment horizontal="center" vertical="center" wrapText="1"/>
    </xf>
    <xf numFmtId="0" fontId="14" fillId="2" borderId="72" xfId="0" quotePrefix="1" applyFont="1" applyFill="1" applyBorder="1" applyAlignment="1">
      <alignment horizontal="center" vertical="center"/>
    </xf>
    <xf numFmtId="0" fontId="14" fillId="0" borderId="47" xfId="0" applyFont="1" applyBorder="1" applyAlignment="1">
      <alignment horizontal="center" vertical="center" wrapText="1"/>
    </xf>
    <xf numFmtId="0" fontId="14" fillId="0" borderId="48" xfId="0" applyFont="1" applyBorder="1" applyAlignment="1">
      <alignment horizontal="center" vertical="center" wrapText="1"/>
    </xf>
    <xf numFmtId="0" fontId="14" fillId="2" borderId="0" xfId="0" applyFont="1" applyFill="1" applyAlignment="1">
      <alignment vertical="center" wrapText="1"/>
    </xf>
    <xf numFmtId="0" fontId="14" fillId="2" borderId="53" xfId="0" applyFont="1" applyFill="1" applyBorder="1" applyAlignment="1">
      <alignment horizontal="center" vertical="center"/>
    </xf>
    <xf numFmtId="0" fontId="14" fillId="2" borderId="35" xfId="0" quotePrefix="1" applyFont="1" applyFill="1" applyBorder="1" applyAlignment="1">
      <alignment horizontal="center" vertical="center" wrapText="1"/>
    </xf>
    <xf numFmtId="0" fontId="14" fillId="2" borderId="76" xfId="0" applyFont="1" applyFill="1" applyBorder="1" applyAlignment="1">
      <alignment horizontal="center" vertical="center"/>
    </xf>
    <xf numFmtId="0" fontId="14" fillId="2" borderId="52" xfId="0" quotePrefix="1" applyFont="1" applyFill="1" applyBorder="1" applyAlignment="1">
      <alignment horizontal="center" vertical="center" wrapText="1"/>
    </xf>
    <xf numFmtId="0" fontId="17" fillId="6" borderId="0" xfId="0" quotePrefix="1" applyFont="1" applyFill="1" applyAlignment="1">
      <alignment horizontal="center" vertical="center" wrapText="1"/>
    </xf>
    <xf numFmtId="0" fontId="50" fillId="0" borderId="0" xfId="0" applyFont="1">
      <alignment vertical="center"/>
    </xf>
    <xf numFmtId="0" fontId="14" fillId="6" borderId="0" xfId="0" applyFont="1" applyFill="1" applyAlignment="1">
      <alignment horizontal="center" vertical="center"/>
    </xf>
    <xf numFmtId="0" fontId="14" fillId="6" borderId="0" xfId="0" applyFont="1" applyFill="1">
      <alignment vertical="center"/>
    </xf>
    <xf numFmtId="0" fontId="50" fillId="6" borderId="0" xfId="0" applyFont="1" applyFill="1">
      <alignment vertical="center"/>
    </xf>
    <xf numFmtId="0" fontId="14" fillId="2" borderId="1" xfId="0" quotePrefix="1" applyFont="1" applyFill="1" applyBorder="1" applyAlignment="1">
      <alignment horizontal="center" vertical="center"/>
    </xf>
    <xf numFmtId="0" fontId="14" fillId="2" borderId="6" xfId="0" quotePrefix="1" applyFont="1" applyFill="1" applyBorder="1" applyAlignment="1">
      <alignment horizontal="center" vertical="center"/>
    </xf>
    <xf numFmtId="0" fontId="14" fillId="2" borderId="6" xfId="0" quotePrefix="1" applyFont="1" applyFill="1" applyBorder="1" applyAlignment="1">
      <alignment horizontal="center" vertical="center" wrapText="1"/>
    </xf>
    <xf numFmtId="0" fontId="14" fillId="2" borderId="45" xfId="0" quotePrefix="1" applyFont="1" applyFill="1" applyBorder="1" applyAlignment="1">
      <alignment horizontal="center" vertical="center"/>
    </xf>
    <xf numFmtId="0" fontId="14" fillId="2" borderId="45" xfId="0" quotePrefix="1" applyFont="1" applyFill="1" applyBorder="1" applyAlignment="1">
      <alignment horizontal="center" vertical="center" wrapText="1"/>
    </xf>
    <xf numFmtId="0" fontId="14" fillId="2" borderId="36" xfId="0" quotePrefix="1" applyFont="1" applyFill="1" applyBorder="1" applyAlignment="1">
      <alignment horizontal="center" vertical="center"/>
    </xf>
    <xf numFmtId="0" fontId="14" fillId="2" borderId="46" xfId="0" quotePrefix="1" applyFont="1" applyFill="1" applyBorder="1" applyAlignment="1">
      <alignment horizontal="center" vertical="center"/>
    </xf>
    <xf numFmtId="0" fontId="14" fillId="2" borderId="72" xfId="0" applyFont="1" applyFill="1" applyBorder="1" applyAlignment="1">
      <alignment horizontal="center" vertical="center" wrapText="1"/>
    </xf>
    <xf numFmtId="0" fontId="14" fillId="2" borderId="52" xfId="0" quotePrefix="1" applyFont="1" applyFill="1" applyBorder="1" applyAlignment="1">
      <alignment horizontal="center" vertical="center"/>
    </xf>
    <xf numFmtId="0" fontId="50" fillId="2" borderId="0" xfId="0" applyFont="1" applyFill="1">
      <alignment vertical="center"/>
    </xf>
    <xf numFmtId="0" fontId="6" fillId="2" borderId="0" xfId="0" quotePrefix="1" applyFont="1" applyFill="1">
      <alignment vertical="center"/>
    </xf>
    <xf numFmtId="0" fontId="13" fillId="0" borderId="59" xfId="0" applyFont="1" applyBorder="1">
      <alignment vertical="center"/>
    </xf>
    <xf numFmtId="0" fontId="13" fillId="0" borderId="60" xfId="0" applyFont="1" applyBorder="1">
      <alignment vertical="center"/>
    </xf>
    <xf numFmtId="0" fontId="12" fillId="0" borderId="50" xfId="0" quotePrefix="1" applyFont="1" applyBorder="1" applyAlignment="1">
      <alignment vertical="center" wrapText="1"/>
    </xf>
    <xf numFmtId="0" fontId="14" fillId="2" borderId="29" xfId="0" quotePrefix="1" applyFont="1" applyFill="1" applyBorder="1" applyAlignment="1">
      <alignment horizontal="center" vertical="center" wrapText="1"/>
    </xf>
    <xf numFmtId="0" fontId="14" fillId="2" borderId="57"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7" xfId="0" quotePrefix="1" applyFont="1" applyFill="1" applyBorder="1" applyAlignment="1">
      <alignment horizontal="center" vertical="center" wrapText="1"/>
    </xf>
    <xf numFmtId="0" fontId="14" fillId="2" borderId="62" xfId="0" quotePrefix="1" applyFont="1" applyFill="1" applyBorder="1" applyAlignment="1">
      <alignment horizontal="center" vertical="center" wrapText="1"/>
    </xf>
    <xf numFmtId="0" fontId="14" fillId="2" borderId="60" xfId="0" applyFont="1" applyFill="1" applyBorder="1" applyAlignment="1">
      <alignment horizontal="center" vertical="center" wrapText="1"/>
    </xf>
    <xf numFmtId="0" fontId="12" fillId="3" borderId="88" xfId="0" applyFont="1" applyFill="1" applyBorder="1" applyAlignment="1">
      <alignment horizontal="center" vertical="center" wrapText="1"/>
    </xf>
    <xf numFmtId="0" fontId="12" fillId="0" borderId="34" xfId="0" quotePrefix="1" applyFont="1" applyBorder="1" applyAlignment="1">
      <alignment horizontal="center" vertical="center" wrapText="1"/>
    </xf>
    <xf numFmtId="0" fontId="12" fillId="3" borderId="21" xfId="0" applyFont="1" applyFill="1" applyBorder="1" applyAlignment="1">
      <alignment horizontal="center" vertical="center" wrapText="1"/>
    </xf>
    <xf numFmtId="0" fontId="6" fillId="2" borderId="71" xfId="0" applyFont="1" applyFill="1" applyBorder="1" applyAlignment="1">
      <alignment vertical="center" wrapText="1"/>
    </xf>
    <xf numFmtId="0" fontId="18" fillId="3" borderId="71" xfId="0" applyFont="1" applyFill="1" applyBorder="1" applyAlignment="1">
      <alignment horizontal="center" vertical="center" wrapText="1"/>
    </xf>
    <xf numFmtId="0" fontId="18" fillId="2" borderId="72" xfId="0" applyFont="1" applyFill="1" applyBorder="1">
      <alignmen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14" fillId="2" borderId="36" xfId="0" applyFont="1" applyFill="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2" fillId="0" borderId="44" xfId="0" applyFont="1" applyBorder="1" applyAlignment="1">
      <alignment horizontal="center" vertical="center"/>
    </xf>
    <xf numFmtId="0" fontId="12" fillId="0" borderId="46" xfId="0" applyFont="1" applyBorder="1" applyAlignment="1">
      <alignment horizontal="center" vertical="center"/>
    </xf>
    <xf numFmtId="0" fontId="14" fillId="2" borderId="63" xfId="0" applyFont="1" applyFill="1" applyBorder="1" applyAlignment="1">
      <alignment horizontal="center" vertical="center"/>
    </xf>
    <xf numFmtId="0" fontId="18" fillId="2" borderId="94" xfId="0" quotePrefix="1" applyFont="1" applyFill="1" applyBorder="1" applyAlignment="1">
      <alignment horizontal="left" vertical="center"/>
    </xf>
    <xf numFmtId="0" fontId="18" fillId="0" borderId="9" xfId="0" quotePrefix="1" applyFont="1" applyBorder="1" applyAlignment="1">
      <alignment horizontal="left" vertical="center"/>
    </xf>
    <xf numFmtId="0" fontId="18" fillId="2" borderId="9" xfId="0" quotePrefix="1" applyFont="1" applyFill="1" applyBorder="1" applyAlignment="1">
      <alignment horizontal="left" vertical="center"/>
    </xf>
    <xf numFmtId="0" fontId="18" fillId="2" borderId="7" xfId="0" quotePrefix="1" applyFont="1" applyFill="1" applyBorder="1" applyAlignment="1">
      <alignment horizontal="left" vertical="center"/>
    </xf>
    <xf numFmtId="0" fontId="17" fillId="0" borderId="0" xfId="0" quotePrefix="1" applyFont="1" applyAlignment="1">
      <alignment vertical="center" wrapText="1"/>
    </xf>
    <xf numFmtId="0" fontId="17" fillId="0" borderId="0" xfId="0" applyFont="1">
      <alignment vertical="center"/>
    </xf>
    <xf numFmtId="0" fontId="51" fillId="0" borderId="0" xfId="0" applyFont="1">
      <alignment vertical="center"/>
    </xf>
    <xf numFmtId="49" fontId="2" fillId="0" borderId="0" xfId="0" applyNumberFormat="1" applyFont="1">
      <alignment vertical="center"/>
    </xf>
    <xf numFmtId="49" fontId="2" fillId="0" borderId="0" xfId="0" applyNumberFormat="1" applyFont="1" applyAlignment="1">
      <alignment horizontal="center" vertical="center"/>
    </xf>
    <xf numFmtId="0" fontId="52" fillId="2" borderId="0" xfId="0" applyFont="1" applyFill="1">
      <alignment vertical="center"/>
    </xf>
    <xf numFmtId="0" fontId="53" fillId="2" borderId="0" xfId="0" applyFont="1" applyFill="1">
      <alignment vertical="center"/>
    </xf>
    <xf numFmtId="0" fontId="16" fillId="2" borderId="0" xfId="0" applyFont="1" applyFill="1">
      <alignment vertical="center"/>
    </xf>
    <xf numFmtId="0" fontId="17" fillId="2" borderId="0" xfId="0" applyFont="1" applyFill="1" applyAlignment="1">
      <alignment horizontal="center" vertical="center"/>
    </xf>
    <xf numFmtId="0" fontId="17" fillId="2" borderId="0" xfId="0" applyFont="1" applyFill="1" applyAlignment="1">
      <alignment horizontal="center" vertical="center" wrapText="1"/>
    </xf>
    <xf numFmtId="0" fontId="12" fillId="0" borderId="47"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8" xfId="0" applyFont="1" applyBorder="1" applyAlignment="1">
      <alignment horizontal="center" vertical="center" wrapText="1"/>
    </xf>
    <xf numFmtId="0" fontId="12" fillId="4" borderId="81" xfId="0" quotePrefix="1" applyFont="1" applyFill="1" applyBorder="1" applyAlignment="1">
      <alignment horizontal="center" vertical="center" wrapText="1"/>
    </xf>
    <xf numFmtId="0" fontId="12" fillId="4" borderId="70" xfId="0" quotePrefix="1" applyFont="1" applyFill="1" applyBorder="1" applyAlignment="1">
      <alignment horizontal="center" vertical="center" wrapText="1"/>
    </xf>
    <xf numFmtId="0" fontId="14" fillId="3" borderId="43" xfId="0" applyFont="1" applyFill="1" applyBorder="1" applyAlignment="1">
      <alignment horizontal="center" vertical="center" wrapText="1"/>
    </xf>
    <xf numFmtId="0" fontId="14" fillId="3" borderId="71" xfId="0" applyFont="1" applyFill="1" applyBorder="1" applyAlignment="1">
      <alignment horizontal="center" vertical="center" wrapText="1"/>
    </xf>
    <xf numFmtId="0" fontId="14" fillId="4" borderId="70" xfId="0" quotePrefix="1"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4" fillId="4" borderId="35" xfId="0" quotePrefix="1" applyFont="1" applyFill="1" applyBorder="1" applyAlignment="1">
      <alignment vertical="center" wrapText="1"/>
    </xf>
    <xf numFmtId="0" fontId="14" fillId="4" borderId="50" xfId="0" quotePrefix="1" applyFont="1" applyFill="1" applyBorder="1" applyAlignment="1">
      <alignment vertical="center" wrapText="1"/>
    </xf>
    <xf numFmtId="0" fontId="48" fillId="0" borderId="59" xfId="0" applyFont="1" applyBorder="1">
      <alignment vertical="center"/>
    </xf>
    <xf numFmtId="0" fontId="48" fillId="0" borderId="60" xfId="0" applyFont="1" applyBorder="1">
      <alignment vertical="center"/>
    </xf>
    <xf numFmtId="0" fontId="14" fillId="4" borderId="43" xfId="0" quotePrefix="1" applyFont="1" applyFill="1" applyBorder="1" applyAlignment="1">
      <alignment vertical="center" wrapText="1"/>
    </xf>
    <xf numFmtId="0" fontId="17" fillId="2" borderId="0" xfId="0" quotePrefix="1" applyFont="1" applyFill="1" applyAlignment="1">
      <alignment horizontal="center" vertical="center" wrapText="1"/>
    </xf>
    <xf numFmtId="0" fontId="2" fillId="0" borderId="0" xfId="0" applyFont="1">
      <alignment vertical="center"/>
    </xf>
    <xf numFmtId="0" fontId="2" fillId="2" borderId="0" xfId="0" applyFont="1" applyFill="1">
      <alignment vertical="center"/>
    </xf>
    <xf numFmtId="0" fontId="55" fillId="2" borderId="0" xfId="0" applyFont="1" applyFill="1">
      <alignment vertical="center"/>
    </xf>
    <xf numFmtId="0" fontId="55" fillId="2" borderId="0" xfId="0" applyFont="1" applyFill="1" applyAlignment="1">
      <alignment horizontal="left" vertical="center"/>
    </xf>
    <xf numFmtId="0" fontId="12" fillId="2" borderId="59" xfId="0" quotePrefix="1" applyFont="1" applyFill="1" applyBorder="1" applyAlignment="1">
      <alignment horizontal="center" vertical="center"/>
    </xf>
    <xf numFmtId="0" fontId="12" fillId="0" borderId="60" xfId="0" applyFont="1" applyBorder="1" applyAlignment="1">
      <alignment horizontal="center" vertical="center"/>
    </xf>
    <xf numFmtId="0" fontId="12" fillId="2" borderId="78" xfId="0" applyFont="1" applyFill="1" applyBorder="1" applyAlignment="1">
      <alignment horizontal="center" vertical="center"/>
    </xf>
    <xf numFmtId="0" fontId="12" fillId="2" borderId="79" xfId="0" quotePrefix="1" applyFont="1" applyFill="1" applyBorder="1" applyAlignment="1">
      <alignment horizontal="center" vertical="center"/>
    </xf>
    <xf numFmtId="0" fontId="12" fillId="2" borderId="97"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78" xfId="0" quotePrefix="1" applyFont="1" applyFill="1" applyBorder="1" applyAlignment="1">
      <alignment horizontal="center" vertical="center"/>
    </xf>
    <xf numFmtId="0" fontId="12" fillId="2" borderId="99" xfId="0" applyFont="1" applyFill="1" applyBorder="1" applyAlignment="1">
      <alignment horizontal="center" vertical="center"/>
    </xf>
    <xf numFmtId="0" fontId="12" fillId="2" borderId="97" xfId="0" applyFont="1" applyFill="1" applyBorder="1">
      <alignment vertical="center"/>
    </xf>
    <xf numFmtId="0" fontId="12" fillId="2" borderId="79" xfId="0" applyFont="1" applyFill="1" applyBorder="1">
      <alignment vertical="center"/>
    </xf>
    <xf numFmtId="22" fontId="18" fillId="0" borderId="2" xfId="0" quotePrefix="1" applyNumberFormat="1" applyFont="1" applyBorder="1" applyAlignment="1">
      <alignment horizontal="left" vertical="center"/>
    </xf>
    <xf numFmtId="22" fontId="18" fillId="0" borderId="38" xfId="0" quotePrefix="1" applyNumberFormat="1" applyFont="1" applyBorder="1" applyAlignment="1">
      <alignment horizontal="left" vertical="center"/>
    </xf>
    <xf numFmtId="0" fontId="12" fillId="2" borderId="25" xfId="0" applyFont="1" applyFill="1" applyBorder="1" applyAlignment="1">
      <alignment horizontal="center" vertical="center"/>
    </xf>
    <xf numFmtId="0" fontId="12" fillId="2" borderId="23" xfId="0" quotePrefix="1" applyFont="1" applyFill="1" applyBorder="1" applyAlignment="1">
      <alignment horizontal="center" vertical="center"/>
    </xf>
    <xf numFmtId="0" fontId="12" fillId="2" borderId="36" xfId="0" applyFont="1" applyFill="1" applyBorder="1" applyAlignment="1">
      <alignment horizontal="center" vertical="center"/>
    </xf>
    <xf numFmtId="0" fontId="14" fillId="2" borderId="58" xfId="0" applyFont="1" applyFill="1" applyBorder="1" applyAlignment="1">
      <alignment horizontal="center" vertical="center" wrapText="1"/>
    </xf>
    <xf numFmtId="0" fontId="14" fillId="2" borderId="63" xfId="0" applyFont="1" applyFill="1" applyBorder="1" applyAlignment="1">
      <alignment horizontal="center" vertical="center" wrapText="1"/>
    </xf>
    <xf numFmtId="0" fontId="13" fillId="6" borderId="0" xfId="0" applyFont="1" applyFill="1">
      <alignment vertical="center"/>
    </xf>
    <xf numFmtId="0" fontId="12" fillId="4" borderId="43" xfId="0" applyFont="1" applyFill="1" applyBorder="1">
      <alignment vertical="center"/>
    </xf>
    <xf numFmtId="0" fontId="12" fillId="0" borderId="24" xfId="0" quotePrefix="1" applyFont="1" applyBorder="1" applyAlignment="1">
      <alignment horizontal="center" vertical="center"/>
    </xf>
    <xf numFmtId="0" fontId="12" fillId="2" borderId="60" xfId="0" applyFont="1" applyFill="1" applyBorder="1" applyAlignment="1">
      <alignment horizontal="center" vertical="center" wrapText="1"/>
    </xf>
    <xf numFmtId="0" fontId="12" fillId="2" borderId="62" xfId="0" applyFont="1" applyFill="1" applyBorder="1" applyAlignment="1">
      <alignment horizontal="center" vertical="center" wrapText="1"/>
    </xf>
    <xf numFmtId="0" fontId="12" fillId="2" borderId="63" xfId="0" applyFont="1" applyFill="1" applyBorder="1" applyAlignment="1">
      <alignment horizontal="center" vertical="center" wrapText="1"/>
    </xf>
    <xf numFmtId="0" fontId="18" fillId="2" borderId="54" xfId="0" applyFont="1" applyFill="1" applyBorder="1">
      <alignment vertical="center"/>
    </xf>
    <xf numFmtId="0" fontId="14" fillId="2" borderId="57"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28" xfId="0" quotePrefix="1" applyFont="1" applyFill="1" applyBorder="1" applyAlignment="1">
      <alignment horizontal="center" vertical="center" wrapText="1"/>
    </xf>
    <xf numFmtId="0" fontId="37" fillId="2" borderId="71" xfId="0" applyFont="1" applyFill="1" applyBorder="1" applyAlignment="1">
      <alignment horizontal="center" vertical="center"/>
    </xf>
    <xf numFmtId="0" fontId="6" fillId="0" borderId="78" xfId="0" applyFont="1" applyBorder="1">
      <alignment vertical="center"/>
    </xf>
    <xf numFmtId="0" fontId="6" fillId="0" borderId="56" xfId="0" applyFont="1" applyBorder="1">
      <alignment vertical="center"/>
    </xf>
    <xf numFmtId="0" fontId="18" fillId="0" borderId="16" xfId="0" applyFont="1" applyBorder="1">
      <alignment vertical="center"/>
    </xf>
    <xf numFmtId="0" fontId="18" fillId="0" borderId="81" xfId="0" applyFont="1" applyBorder="1">
      <alignment vertical="center"/>
    </xf>
    <xf numFmtId="0" fontId="18" fillId="0" borderId="17" xfId="0" applyFont="1" applyBorder="1" applyAlignment="1">
      <alignment vertical="center" wrapText="1"/>
    </xf>
    <xf numFmtId="0" fontId="18" fillId="0" borderId="17" xfId="0" applyFont="1" applyBorder="1" applyAlignment="1">
      <alignment horizontal="left" vertical="center" wrapText="1"/>
    </xf>
    <xf numFmtId="0" fontId="18" fillId="0" borderId="17" xfId="0" applyFont="1" applyBorder="1" applyAlignment="1">
      <alignment horizontal="left" vertical="center"/>
    </xf>
    <xf numFmtId="0" fontId="18" fillId="0" borderId="18" xfId="0" applyFont="1" applyBorder="1" applyAlignment="1">
      <alignment horizontal="left" vertical="center"/>
    </xf>
    <xf numFmtId="0" fontId="18" fillId="0" borderId="81" xfId="0" quotePrefix="1" applyFont="1" applyBorder="1" applyAlignment="1">
      <alignment horizontal="center" vertical="center" wrapText="1"/>
    </xf>
    <xf numFmtId="0" fontId="6" fillId="0" borderId="59" xfId="0" applyFont="1" applyBorder="1">
      <alignment vertical="center"/>
    </xf>
    <xf numFmtId="0" fontId="18" fillId="0" borderId="89" xfId="0" quotePrefix="1" applyFont="1" applyBorder="1" applyAlignment="1">
      <alignment horizontal="left" vertical="center"/>
    </xf>
    <xf numFmtId="0" fontId="18" fillId="0" borderId="82" xfId="0" quotePrefix="1" applyFont="1" applyBorder="1" applyAlignment="1">
      <alignment horizontal="left" vertical="center"/>
    </xf>
    <xf numFmtId="165" fontId="18" fillId="0" borderId="84" xfId="0" applyNumberFormat="1" applyFont="1" applyBorder="1" applyAlignment="1">
      <alignment horizontal="left" vertical="center"/>
    </xf>
    <xf numFmtId="0" fontId="18" fillId="0" borderId="84" xfId="0" applyFont="1" applyBorder="1" applyAlignment="1">
      <alignment horizontal="left" vertical="center"/>
    </xf>
    <xf numFmtId="0" fontId="18" fillId="0" borderId="84" xfId="0" applyFont="1" applyBorder="1" applyAlignment="1">
      <alignment horizontal="left" vertical="center" wrapText="1"/>
    </xf>
    <xf numFmtId="0" fontId="18" fillId="0" borderId="85" xfId="0" applyFont="1" applyBorder="1" applyAlignment="1">
      <alignment horizontal="left" vertical="center" wrapText="1"/>
    </xf>
    <xf numFmtId="0" fontId="18" fillId="4" borderId="70" xfId="0" applyFont="1" applyFill="1" applyBorder="1" applyAlignment="1">
      <alignment horizontal="center" vertical="center"/>
    </xf>
    <xf numFmtId="0" fontId="18" fillId="2" borderId="87" xfId="0" quotePrefix="1" applyFont="1" applyFill="1" applyBorder="1">
      <alignment vertical="center"/>
    </xf>
    <xf numFmtId="0" fontId="18" fillId="2" borderId="2" xfId="0" quotePrefix="1" applyFont="1" applyFill="1" applyBorder="1">
      <alignment vertical="center"/>
    </xf>
    <xf numFmtId="0" fontId="1" fillId="0" borderId="0" xfId="2"/>
    <xf numFmtId="0" fontId="12" fillId="2" borderId="59" xfId="0" applyFont="1" applyFill="1" applyBorder="1" applyAlignment="1">
      <alignment horizontal="center" vertical="center"/>
    </xf>
    <xf numFmtId="0" fontId="12" fillId="2" borderId="60" xfId="0" quotePrefix="1" applyFont="1" applyFill="1" applyBorder="1" applyAlignment="1">
      <alignment horizontal="center" vertical="center" wrapText="1"/>
    </xf>
    <xf numFmtId="0" fontId="56" fillId="0" borderId="2" xfId="0" applyFont="1" applyBorder="1" applyAlignment="1">
      <alignment horizontal="right" vertical="center"/>
    </xf>
    <xf numFmtId="0" fontId="18" fillId="4" borderId="43" xfId="0" applyFont="1" applyFill="1" applyBorder="1" applyAlignment="1">
      <alignment horizontal="center" vertical="center"/>
    </xf>
    <xf numFmtId="0" fontId="12" fillId="2" borderId="45" xfId="0" quotePrefix="1" applyFont="1" applyFill="1" applyBorder="1" applyAlignment="1">
      <alignment horizontal="center" vertical="center"/>
    </xf>
    <xf numFmtId="21" fontId="48" fillId="0" borderId="0" xfId="0" applyNumberFormat="1" applyFont="1">
      <alignment vertical="center"/>
    </xf>
    <xf numFmtId="21" fontId="48" fillId="0" borderId="0" xfId="0" applyNumberFormat="1" applyFont="1" applyAlignment="1">
      <alignment horizontal="left" vertical="center"/>
    </xf>
    <xf numFmtId="0" fontId="12" fillId="0" borderId="0" xfId="0" applyFont="1" applyAlignment="1">
      <alignment horizontal="left" vertical="center"/>
    </xf>
    <xf numFmtId="0" fontId="12" fillId="6" borderId="0" xfId="0" applyFont="1" applyFill="1" applyAlignment="1">
      <alignment horizontal="left" vertical="center"/>
    </xf>
    <xf numFmtId="0" fontId="0" fillId="6" borderId="0" xfId="0" applyFill="1" applyAlignment="1">
      <alignment horizontal="left" vertical="center"/>
    </xf>
    <xf numFmtId="0" fontId="50" fillId="0" borderId="0" xfId="0" applyFont="1" applyAlignment="1">
      <alignment horizontal="left" vertical="center"/>
    </xf>
    <xf numFmtId="0" fontId="14" fillId="6" borderId="0" xfId="0" applyFont="1" applyFill="1" applyAlignment="1">
      <alignment horizontal="left" vertical="center"/>
    </xf>
    <xf numFmtId="0" fontId="50" fillId="6" borderId="0" xfId="0" applyFont="1" applyFill="1" applyAlignment="1">
      <alignment horizontal="left" vertical="center"/>
    </xf>
    <xf numFmtId="0" fontId="48" fillId="0" borderId="0" xfId="0" applyFont="1" applyAlignment="1">
      <alignment horizontal="left" vertical="center"/>
    </xf>
    <xf numFmtId="0" fontId="16" fillId="6" borderId="0" xfId="0" applyFont="1" applyFill="1" applyAlignment="1">
      <alignment horizontal="left" vertical="center"/>
    </xf>
    <xf numFmtId="0" fontId="2" fillId="6" borderId="0" xfId="0" applyFont="1" applyFill="1" applyAlignment="1">
      <alignment horizontal="left" vertical="center"/>
    </xf>
    <xf numFmtId="0" fontId="14" fillId="0" borderId="0" xfId="0" applyFont="1" applyAlignment="1">
      <alignment horizontal="left" vertical="center"/>
    </xf>
    <xf numFmtId="0" fontId="17" fillId="6" borderId="0" xfId="0" applyFont="1" applyFill="1" applyAlignment="1">
      <alignment horizontal="left" vertical="center"/>
    </xf>
    <xf numFmtId="0" fontId="0" fillId="0" borderId="0" xfId="0" applyAlignment="1">
      <alignment horizontal="left" vertical="center"/>
    </xf>
    <xf numFmtId="21" fontId="14" fillId="0" borderId="0" xfId="0" applyNumberFormat="1" applyFont="1" applyAlignment="1">
      <alignment horizontal="left" vertical="center"/>
    </xf>
    <xf numFmtId="21" fontId="50" fillId="0" borderId="0" xfId="0" applyNumberFormat="1" applyFont="1" applyAlignment="1">
      <alignment horizontal="left" vertical="center"/>
    </xf>
    <xf numFmtId="21" fontId="14" fillId="0" borderId="0" xfId="0" applyNumberFormat="1" applyFont="1">
      <alignment vertical="center"/>
    </xf>
    <xf numFmtId="47" fontId="48" fillId="0" borderId="0" xfId="0" applyNumberFormat="1" applyFont="1">
      <alignment vertical="center"/>
    </xf>
    <xf numFmtId="0" fontId="12" fillId="4" borderId="50" xfId="0" applyFont="1" applyFill="1" applyBorder="1">
      <alignment vertical="center"/>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14" fillId="0" borderId="6" xfId="0" quotePrefix="1" applyFont="1" applyBorder="1" applyAlignment="1">
      <alignment horizontal="center" vertical="center" wrapText="1"/>
    </xf>
    <xf numFmtId="0" fontId="14" fillId="2" borderId="1" xfId="0" quotePrefix="1" applyFont="1" applyFill="1" applyBorder="1" applyAlignment="1">
      <alignment horizontal="center" vertical="center" wrapText="1"/>
    </xf>
    <xf numFmtId="0" fontId="14" fillId="2" borderId="62" xfId="0" applyFont="1" applyFill="1" applyBorder="1" applyAlignment="1">
      <alignment horizontal="center" vertical="center" wrapText="1"/>
    </xf>
    <xf numFmtId="166" fontId="0" fillId="0" borderId="2" xfId="0" applyNumberFormat="1" applyBorder="1" applyAlignment="1">
      <alignment horizontal="left"/>
    </xf>
    <xf numFmtId="2" fontId="12" fillId="0" borderId="6" xfId="0" quotePrefix="1" applyNumberFormat="1" applyFont="1" applyBorder="1" applyAlignment="1">
      <alignment horizontal="center"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15" fontId="7" fillId="0" borderId="8" xfId="0" applyNumberFormat="1" applyFont="1" applyBorder="1" applyAlignment="1">
      <alignment vertical="center" wrapText="1"/>
    </xf>
    <xf numFmtId="15" fontId="7" fillId="0" borderId="9" xfId="0" applyNumberFormat="1" applyFont="1" applyBorder="1" applyAlignment="1">
      <alignment vertical="center" wrapText="1"/>
    </xf>
    <xf numFmtId="15" fontId="7" fillId="0" borderId="10" xfId="0" applyNumberFormat="1" applyFont="1" applyBorder="1" applyAlignment="1">
      <alignment vertical="center" wrapText="1"/>
    </xf>
    <xf numFmtId="0" fontId="7" fillId="0" borderId="8" xfId="0" applyFont="1" applyBorder="1" applyAlignment="1">
      <alignment horizontal="right" vertical="center" wrapText="1"/>
    </xf>
    <xf numFmtId="0" fontId="7" fillId="0" borderId="9" xfId="0" applyFont="1" applyBorder="1" applyAlignment="1">
      <alignment horizontal="right" vertical="center" wrapText="1"/>
    </xf>
    <xf numFmtId="0" fontId="7" fillId="0" borderId="10" xfId="0" applyFont="1" applyBorder="1" applyAlignment="1">
      <alignment horizontal="right" vertical="center" wrapText="1"/>
    </xf>
    <xf numFmtId="0" fontId="7" fillId="2" borderId="8" xfId="0" applyFont="1" applyFill="1" applyBorder="1">
      <alignment vertical="center"/>
    </xf>
    <xf numFmtId="0" fontId="7" fillId="2" borderId="9" xfId="0" applyFont="1" applyFill="1" applyBorder="1">
      <alignment vertical="center"/>
    </xf>
    <xf numFmtId="0" fontId="7" fillId="2" borderId="10" xfId="0" applyFont="1" applyFill="1" applyBorder="1">
      <alignment vertical="center"/>
    </xf>
    <xf numFmtId="15" fontId="7" fillId="2" borderId="8" xfId="0" applyNumberFormat="1" applyFont="1" applyFill="1" applyBorder="1">
      <alignment vertical="center"/>
    </xf>
    <xf numFmtId="15" fontId="7" fillId="2" borderId="9" xfId="0" applyNumberFormat="1" applyFont="1" applyFill="1" applyBorder="1">
      <alignment vertical="center"/>
    </xf>
    <xf numFmtId="15" fontId="7" fillId="2" borderId="10" xfId="0" applyNumberFormat="1" applyFont="1" applyFill="1" applyBorder="1">
      <alignment vertical="center"/>
    </xf>
    <xf numFmtId="0" fontId="7" fillId="2" borderId="0" xfId="0" applyFont="1" applyFill="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25" fillId="2" borderId="0" xfId="0" applyFont="1" applyFill="1" applyAlignment="1">
      <alignment horizontal="left" vertical="center" wrapText="1"/>
    </xf>
    <xf numFmtId="0" fontId="8" fillId="2" borderId="0" xfId="0" applyFont="1" applyFill="1" applyAlignment="1">
      <alignment horizontal="left" vertical="center" wrapText="1"/>
    </xf>
    <xf numFmtId="0" fontId="7" fillId="0" borderId="0" xfId="0" applyFont="1">
      <alignment vertical="center"/>
    </xf>
    <xf numFmtId="0" fontId="7" fillId="2" borderId="1"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5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78" xfId="0" applyFont="1" applyFill="1" applyBorder="1" applyAlignment="1">
      <alignment horizontal="left" vertical="center" wrapText="1"/>
    </xf>
    <xf numFmtId="0" fontId="10" fillId="2" borderId="79" xfId="0" applyFont="1" applyFill="1" applyBorder="1" applyAlignment="1">
      <alignment horizontal="left" vertical="center" wrapText="1"/>
    </xf>
    <xf numFmtId="0" fontId="8" fillId="2" borderId="0" xfId="0" applyFont="1" applyFill="1" applyAlignment="1">
      <alignment horizontal="center" vertical="center"/>
    </xf>
    <xf numFmtId="0" fontId="18" fillId="2" borderId="0" xfId="0" applyFont="1" applyFill="1" applyAlignment="1">
      <alignment horizontal="left"/>
    </xf>
    <xf numFmtId="0" fontId="34" fillId="2" borderId="2" xfId="0" applyFont="1" applyFill="1" applyBorder="1" applyAlignment="1">
      <alignment horizontal="left" vertical="center"/>
    </xf>
    <xf numFmtId="0" fontId="6" fillId="2" borderId="8" xfId="0" applyFont="1" applyFill="1" applyBorder="1" applyAlignment="1">
      <alignment horizontal="left" vertical="center"/>
    </xf>
    <xf numFmtId="0" fontId="6" fillId="2" borderId="2" xfId="0" applyFont="1" applyFill="1" applyBorder="1" applyAlignment="1">
      <alignment horizontal="center" vertical="center"/>
    </xf>
    <xf numFmtId="0" fontId="6" fillId="2" borderId="10" xfId="0" applyFont="1" applyFill="1" applyBorder="1" applyAlignment="1">
      <alignment horizontal="left" vertical="center"/>
    </xf>
    <xf numFmtId="0" fontId="6" fillId="2" borderId="2" xfId="0" applyFont="1" applyFill="1" applyBorder="1" applyAlignment="1">
      <alignment horizontal="left" vertical="center"/>
    </xf>
    <xf numFmtId="0" fontId="34" fillId="0" borderId="4" xfId="0" applyFont="1" applyBorder="1">
      <alignment vertical="center"/>
    </xf>
    <xf numFmtId="0" fontId="34" fillId="0" borderId="6" xfId="0" applyFont="1" applyBorder="1">
      <alignment vertical="center"/>
    </xf>
    <xf numFmtId="0" fontId="34" fillId="0" borderId="5" xfId="0" applyFont="1" applyBorder="1">
      <alignment vertical="center"/>
    </xf>
    <xf numFmtId="0" fontId="4" fillId="2" borderId="0" xfId="0" applyFont="1" applyFill="1" applyAlignment="1">
      <alignment horizontal="left" vertical="center"/>
    </xf>
    <xf numFmtId="0" fontId="7" fillId="2" borderId="0" xfId="0" applyFont="1" applyFill="1" applyAlignment="1">
      <alignment horizontal="left" vertical="center"/>
    </xf>
    <xf numFmtId="0" fontId="9" fillId="2" borderId="0" xfId="0" applyFont="1" applyFill="1" applyAlignment="1">
      <alignment horizontal="left" vertical="center"/>
    </xf>
    <xf numFmtId="0" fontId="7" fillId="2" borderId="1" xfId="0" applyFont="1" applyFill="1" applyBorder="1" applyAlignment="1">
      <alignment horizontal="left"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4" fillId="2" borderId="0" xfId="0" applyFont="1" applyFill="1" applyAlignment="1">
      <alignment horizontal="left"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9" fillId="0" borderId="0" xfId="0" applyFont="1" applyAlignment="1">
      <alignment horizontal="left" vertical="center"/>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6" fillId="2" borderId="7" xfId="0" applyFont="1" applyFill="1" applyBorder="1" applyAlignment="1">
      <alignment horizontal="center" vertical="center"/>
    </xf>
    <xf numFmtId="0" fontId="15" fillId="2" borderId="78" xfId="0" applyFont="1" applyFill="1" applyBorder="1" applyAlignment="1">
      <alignment horizontal="center" vertical="center" wrapText="1"/>
    </xf>
    <xf numFmtId="0" fontId="15" fillId="2" borderId="79" xfId="0" applyFont="1" applyFill="1" applyBorder="1" applyAlignment="1">
      <alignment horizontal="center" vertical="center" wrapText="1"/>
    </xf>
    <xf numFmtId="0" fontId="15" fillId="2" borderId="73" xfId="0" applyFont="1" applyFill="1" applyBorder="1" applyAlignment="1">
      <alignment horizontal="center" vertical="center" wrapText="1"/>
    </xf>
    <xf numFmtId="0" fontId="15" fillId="2" borderId="59" xfId="0" applyFont="1" applyFill="1" applyBorder="1" applyAlignment="1">
      <alignment horizontal="center" vertical="center" wrapText="1"/>
    </xf>
    <xf numFmtId="0" fontId="15" fillId="2" borderId="60" xfId="0" applyFont="1" applyFill="1" applyBorder="1" applyAlignment="1">
      <alignment horizontal="center" vertical="center" wrapText="1"/>
    </xf>
    <xf numFmtId="0" fontId="15" fillId="2" borderId="63" xfId="0" applyFont="1" applyFill="1" applyBorder="1" applyAlignment="1">
      <alignment horizontal="center" vertical="center" wrapText="1"/>
    </xf>
    <xf numFmtId="0" fontId="7" fillId="0" borderId="0" xfId="0" applyFont="1" applyAlignment="1">
      <alignment horizontal="left" vertical="center"/>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2" fillId="4" borderId="35" xfId="0" applyFont="1" applyFill="1" applyBorder="1" applyAlignment="1">
      <alignment horizontal="center" vertical="center"/>
    </xf>
    <xf numFmtId="0" fontId="12" fillId="4" borderId="43" xfId="0" applyFont="1" applyFill="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2" borderId="37"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2"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2" fillId="0" borderId="32"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33" xfId="0" applyFont="1" applyBorder="1" applyAlignment="1">
      <alignment horizontal="center" vertical="center"/>
    </xf>
    <xf numFmtId="0" fontId="12" fillId="0" borderId="5" xfId="0" applyFont="1" applyBorder="1" applyAlignment="1">
      <alignment horizontal="center" vertical="center"/>
    </xf>
    <xf numFmtId="0" fontId="12" fillId="0" borderId="34" xfId="0" applyFont="1" applyBorder="1" applyAlignment="1">
      <alignment horizontal="center" vertical="center"/>
    </xf>
    <xf numFmtId="0" fontId="12" fillId="2" borderId="32"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34"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47"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30" xfId="0" applyFont="1" applyFill="1" applyBorder="1" applyAlignment="1">
      <alignment horizontal="center" vertical="center"/>
    </xf>
    <xf numFmtId="0" fontId="12" fillId="4" borderId="35" xfId="0" quotePrefix="1" applyFont="1" applyFill="1" applyBorder="1" applyAlignment="1">
      <alignment horizontal="center" vertical="center" wrapText="1"/>
    </xf>
    <xf numFmtId="0" fontId="12" fillId="4" borderId="49" xfId="0" quotePrefix="1" applyFont="1" applyFill="1" applyBorder="1" applyAlignment="1">
      <alignment horizontal="center" vertical="center" wrapText="1"/>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4" fillId="4" borderId="35" xfId="0" applyFont="1" applyFill="1" applyBorder="1" applyAlignment="1">
      <alignment horizontal="center" vertical="center"/>
    </xf>
    <xf numFmtId="0" fontId="14" fillId="4" borderId="43" xfId="0" applyFont="1" applyFill="1" applyBorder="1" applyAlignment="1">
      <alignment horizontal="center" vertical="center"/>
    </xf>
    <xf numFmtId="0" fontId="14" fillId="0" borderId="32"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33" xfId="0" applyFont="1" applyBorder="1" applyAlignment="1">
      <alignment horizontal="center" vertical="center"/>
    </xf>
    <xf numFmtId="0" fontId="14" fillId="0" borderId="5" xfId="0" applyFont="1" applyBorder="1" applyAlignment="1">
      <alignment horizontal="center" vertical="center"/>
    </xf>
    <xf numFmtId="0" fontId="14" fillId="0" borderId="34"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4" fillId="0" borderId="38" xfId="0" applyFont="1" applyBorder="1" applyAlignment="1">
      <alignment horizontal="center" vertical="center"/>
    </xf>
    <xf numFmtId="0" fontId="14" fillId="0" borderId="42" xfId="0" applyFont="1" applyBorder="1" applyAlignment="1">
      <alignment horizontal="center" vertical="center"/>
    </xf>
    <xf numFmtId="0" fontId="14" fillId="0" borderId="37" xfId="0" applyFont="1" applyBorder="1" applyAlignment="1">
      <alignment horizontal="center" vertical="center"/>
    </xf>
    <xf numFmtId="0" fontId="14" fillId="0" borderId="39" xfId="0" applyFont="1" applyBorder="1" applyAlignment="1">
      <alignment horizontal="center" vertical="center"/>
    </xf>
    <xf numFmtId="0" fontId="14" fillId="4" borderId="35" xfId="0" quotePrefix="1" applyFont="1" applyFill="1" applyBorder="1" applyAlignment="1">
      <alignment horizontal="center" vertical="center" wrapText="1"/>
    </xf>
    <xf numFmtId="0" fontId="14" fillId="4" borderId="50" xfId="0" quotePrefix="1" applyFont="1" applyFill="1" applyBorder="1" applyAlignment="1">
      <alignment horizontal="center" vertical="center" wrapText="1"/>
    </xf>
    <xf numFmtId="0" fontId="14" fillId="4" borderId="43" xfId="0" quotePrefix="1" applyFont="1" applyFill="1" applyBorder="1" applyAlignment="1">
      <alignment horizontal="center" vertical="center" wrapText="1"/>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48" fillId="2" borderId="44" xfId="0" applyFont="1" applyFill="1" applyBorder="1" applyAlignment="1">
      <alignment horizontal="center" vertical="center"/>
    </xf>
    <xf numFmtId="0" fontId="48" fillId="2" borderId="45" xfId="0" applyFont="1" applyFill="1" applyBorder="1" applyAlignment="1">
      <alignment horizontal="center" vertical="center"/>
    </xf>
    <xf numFmtId="0" fontId="48" fillId="2" borderId="46"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4" xfId="0" applyFont="1" applyFill="1" applyBorder="1" applyAlignment="1">
      <alignment horizontal="center" vertical="center"/>
    </xf>
    <xf numFmtId="0" fontId="14" fillId="4" borderId="50" xfId="0" applyFont="1" applyFill="1" applyBorder="1" applyAlignment="1">
      <alignment horizontal="center"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14" fillId="2" borderId="64" xfId="0" applyFont="1" applyFill="1" applyBorder="1" applyAlignment="1">
      <alignment horizontal="center" vertical="center"/>
    </xf>
    <xf numFmtId="0" fontId="14" fillId="2" borderId="65"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14" fillId="2" borderId="68" xfId="0" applyFont="1" applyFill="1" applyBorder="1" applyAlignment="1">
      <alignment horizontal="center" vertical="center"/>
    </xf>
    <xf numFmtId="0" fontId="14" fillId="2" borderId="69" xfId="0" applyFont="1" applyFill="1" applyBorder="1" applyAlignment="1">
      <alignment horizontal="center" vertical="center"/>
    </xf>
    <xf numFmtId="0" fontId="14" fillId="2" borderId="47"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5" fillId="0" borderId="78"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74" xfId="0" applyFont="1" applyFill="1" applyBorder="1" applyAlignment="1">
      <alignment horizontal="center" vertical="center"/>
    </xf>
    <xf numFmtId="0" fontId="15" fillId="2" borderId="75" xfId="0" applyFont="1" applyFill="1" applyBorder="1" applyAlignment="1">
      <alignment horizontal="center" vertical="center"/>
    </xf>
    <xf numFmtId="0" fontId="15" fillId="2" borderId="15" xfId="0" applyFont="1" applyFill="1" applyBorder="1" applyAlignment="1">
      <alignment horizontal="center" vertical="center"/>
    </xf>
    <xf numFmtId="0" fontId="14" fillId="4" borderId="71" xfId="0" quotePrefix="1" applyFont="1" applyFill="1" applyBorder="1" applyAlignment="1">
      <alignment horizontal="center" vertical="center" wrapText="1"/>
    </xf>
    <xf numFmtId="0" fontId="14" fillId="0" borderId="47" xfId="0" applyFont="1" applyBorder="1" applyAlignment="1">
      <alignment horizontal="center" vertical="center"/>
    </xf>
    <xf numFmtId="0" fontId="14" fillId="0" borderId="45" xfId="0" applyFont="1" applyBorder="1" applyAlignment="1">
      <alignment horizontal="center" vertical="center"/>
    </xf>
    <xf numFmtId="0" fontId="14" fillId="0" borderId="48" xfId="0" applyFont="1" applyBorder="1" applyAlignment="1">
      <alignment horizontal="center" vertical="center"/>
    </xf>
    <xf numFmtId="0" fontId="14" fillId="2" borderId="28" xfId="0" quotePrefix="1" applyFont="1" applyFill="1" applyBorder="1" applyAlignment="1">
      <alignment horizontal="center" vertical="center" wrapText="1"/>
    </xf>
    <xf numFmtId="0" fontId="14" fillId="2" borderId="6" xfId="0" quotePrefix="1" applyFont="1" applyFill="1" applyBorder="1" applyAlignment="1">
      <alignment horizontal="center" vertical="center" wrapText="1"/>
    </xf>
    <xf numFmtId="0" fontId="14" fillId="2" borderId="36" xfId="0" quotePrefix="1" applyFont="1" applyFill="1" applyBorder="1" applyAlignment="1">
      <alignment horizontal="center" vertical="center" wrapText="1"/>
    </xf>
    <xf numFmtId="0" fontId="14" fillId="0" borderId="29" xfId="0" applyFont="1" applyBorder="1" applyAlignment="1">
      <alignment horizontal="center" vertical="center"/>
    </xf>
    <xf numFmtId="0" fontId="14" fillId="0" borderId="6" xfId="0" applyFont="1" applyBorder="1" applyAlignment="1">
      <alignment horizontal="center" vertical="center"/>
    </xf>
    <xf numFmtId="0" fontId="14" fillId="0" borderId="30" xfId="0" applyFont="1" applyBorder="1" applyAlignment="1">
      <alignment horizontal="center" vertical="center"/>
    </xf>
    <xf numFmtId="0" fontId="17" fillId="4" borderId="50" xfId="0" quotePrefix="1" applyFont="1" applyFill="1" applyBorder="1" applyAlignment="1">
      <alignment horizontal="center" vertical="center" wrapText="1"/>
    </xf>
    <xf numFmtId="0" fontId="11" fillId="2" borderId="78" xfId="0" applyFont="1" applyFill="1" applyBorder="1" applyAlignment="1">
      <alignment horizontal="center" vertical="center" wrapText="1"/>
    </xf>
    <xf numFmtId="0" fontId="11" fillId="2" borderId="79"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60"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12" fillId="4" borderId="50" xfId="0" quotePrefix="1" applyFont="1" applyFill="1" applyBorder="1" applyAlignment="1">
      <alignment horizontal="center" vertical="center" wrapText="1"/>
    </xf>
    <xf numFmtId="0" fontId="12" fillId="4" borderId="43" xfId="0" quotePrefix="1" applyFont="1" applyFill="1" applyBorder="1" applyAlignment="1">
      <alignment horizontal="center" vertical="center" wrapText="1"/>
    </xf>
    <xf numFmtId="0" fontId="12" fillId="2" borderId="47"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48" xfId="0" applyFont="1" applyFill="1" applyBorder="1" applyAlignment="1">
      <alignment horizontal="center" vertical="center"/>
    </xf>
    <xf numFmtId="0" fontId="17" fillId="4" borderId="43" xfId="0" quotePrefix="1" applyFont="1" applyFill="1" applyBorder="1" applyAlignment="1">
      <alignment horizontal="center" vertical="center" wrapText="1"/>
    </xf>
    <xf numFmtId="0" fontId="17" fillId="5" borderId="0" xfId="0" applyFont="1" applyFill="1" applyAlignment="1">
      <alignment horizontal="center" vertical="center"/>
    </xf>
    <xf numFmtId="0" fontId="15" fillId="2" borderId="80" xfId="0" applyFont="1" applyFill="1" applyBorder="1" applyAlignment="1">
      <alignment horizontal="center" vertical="center"/>
    </xf>
    <xf numFmtId="0" fontId="14" fillId="2" borderId="28" xfId="0" quotePrefix="1" applyFont="1" applyFill="1" applyBorder="1" applyAlignment="1">
      <alignment horizontal="center" vertical="center"/>
    </xf>
    <xf numFmtId="0" fontId="14" fillId="2" borderId="6" xfId="0" quotePrefix="1" applyFont="1" applyFill="1" applyBorder="1" applyAlignment="1">
      <alignment horizontal="center" vertical="center"/>
    </xf>
    <xf numFmtId="0" fontId="14" fillId="2" borderId="36" xfId="0" quotePrefix="1" applyFont="1" applyFill="1" applyBorder="1" applyAlignment="1">
      <alignment horizontal="center" vertical="center"/>
    </xf>
    <xf numFmtId="0" fontId="54" fillId="2" borderId="0" xfId="0" applyFont="1" applyFill="1" applyAlignment="1">
      <alignment horizontal="left" vertical="center"/>
    </xf>
    <xf numFmtId="0" fontId="55" fillId="2" borderId="0" xfId="0" applyFont="1" applyFill="1" applyAlignment="1">
      <alignment horizontal="left" vertical="center"/>
    </xf>
    <xf numFmtId="0" fontId="55" fillId="4" borderId="0" xfId="0" applyFont="1" applyFill="1" applyAlignment="1">
      <alignment horizontal="left" vertical="center"/>
    </xf>
    <xf numFmtId="0" fontId="7" fillId="4" borderId="0" xfId="0" applyFont="1" applyFill="1" applyAlignment="1">
      <alignment horizontal="left" vertical="center"/>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42"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4" fillId="2" borderId="62"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3" xfId="0" applyFont="1" applyFill="1" applyBorder="1" applyAlignment="1">
      <alignment horizontal="center" vertical="center"/>
    </xf>
    <xf numFmtId="0" fontId="14" fillId="2" borderId="57"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58" xfId="0" applyFont="1" applyFill="1" applyBorder="1" applyAlignment="1">
      <alignment horizontal="center" vertical="center"/>
    </xf>
    <xf numFmtId="0" fontId="18" fillId="4" borderId="77" xfId="0" quotePrefix="1" applyFont="1" applyFill="1" applyBorder="1" applyAlignment="1">
      <alignment horizontal="center" vertical="center" wrapText="1"/>
    </xf>
    <xf numFmtId="0" fontId="18" fillId="4" borderId="63" xfId="0" quotePrefix="1" applyFont="1" applyFill="1" applyBorder="1" applyAlignment="1">
      <alignment horizontal="center" vertical="center" wrapText="1"/>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18" fillId="4" borderId="71" xfId="0" applyFont="1" applyFill="1" applyBorder="1" applyAlignment="1">
      <alignment horizontal="center" vertical="center"/>
    </xf>
    <xf numFmtId="0" fontId="18" fillId="4" borderId="50" xfId="0" applyFont="1" applyFill="1" applyBorder="1" applyAlignment="1">
      <alignment horizontal="center" vertical="center"/>
    </xf>
    <xf numFmtId="0" fontId="18" fillId="4" borderId="43" xfId="0" applyFont="1" applyFill="1" applyBorder="1" applyAlignment="1">
      <alignment horizontal="center" vertical="center"/>
    </xf>
    <xf numFmtId="0" fontId="18" fillId="4" borderId="73" xfId="0" quotePrefix="1" applyFont="1" applyFill="1" applyBorder="1" applyAlignment="1">
      <alignment horizontal="center" vertical="center" wrapText="1"/>
    </xf>
    <xf numFmtId="0" fontId="19" fillId="2" borderId="78" xfId="0" applyFont="1" applyFill="1" applyBorder="1" applyAlignment="1">
      <alignment horizontal="center" vertical="center"/>
    </xf>
    <xf numFmtId="0" fontId="19" fillId="2" borderId="79" xfId="0" applyFont="1" applyFill="1" applyBorder="1" applyAlignment="1">
      <alignment horizontal="center" vertical="center"/>
    </xf>
    <xf numFmtId="0" fontId="18" fillId="4" borderId="71" xfId="0" quotePrefix="1" applyFont="1" applyFill="1" applyBorder="1" applyAlignment="1">
      <alignment horizontal="center" vertical="center" wrapText="1"/>
    </xf>
    <xf numFmtId="0" fontId="18" fillId="4" borderId="50" xfId="0" quotePrefix="1" applyFont="1" applyFill="1" applyBorder="1" applyAlignment="1">
      <alignment horizontal="center" vertical="center" wrapText="1"/>
    </xf>
    <xf numFmtId="0" fontId="18" fillId="4" borderId="43" xfId="0" quotePrefix="1" applyFont="1" applyFill="1" applyBorder="1" applyAlignment="1">
      <alignment horizontal="center" vertical="center" wrapText="1"/>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8" fillId="4" borderId="73" xfId="0" applyFont="1" applyFill="1" applyBorder="1" applyAlignment="1">
      <alignment horizontal="center" vertical="center"/>
    </xf>
    <xf numFmtId="0" fontId="18" fillId="4" borderId="77" xfId="0" applyFont="1" applyFill="1" applyBorder="1" applyAlignment="1">
      <alignment horizontal="center" vertical="center"/>
    </xf>
    <xf numFmtId="0" fontId="18" fillId="4" borderId="63"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44" fillId="2" borderId="0" xfId="0" applyFont="1" applyFill="1" applyAlignment="1">
      <alignment horizontal="left" vertical="center"/>
    </xf>
    <xf numFmtId="0" fontId="12" fillId="2" borderId="0" xfId="0" applyFont="1" applyFill="1" applyAlignment="1">
      <alignment horizontal="left"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2" fillId="4" borderId="71" xfId="0" quotePrefix="1" applyFont="1" applyFill="1" applyBorder="1" applyAlignment="1">
      <alignment horizontal="center" vertical="center" wrapText="1"/>
    </xf>
    <xf numFmtId="0" fontId="12" fillId="2" borderId="47" xfId="0" quotePrefix="1" applyFont="1" applyFill="1" applyBorder="1" applyAlignment="1">
      <alignment horizontal="center" vertical="center"/>
    </xf>
    <xf numFmtId="0" fontId="12" fillId="2" borderId="45" xfId="0" quotePrefix="1" applyFont="1" applyFill="1" applyBorder="1" applyAlignment="1">
      <alignment horizontal="center" vertical="center"/>
    </xf>
    <xf numFmtId="0" fontId="12" fillId="2" borderId="48" xfId="0" quotePrefix="1" applyFont="1" applyFill="1" applyBorder="1" applyAlignment="1">
      <alignment horizontal="center" vertical="center"/>
    </xf>
    <xf numFmtId="0" fontId="19" fillId="2" borderId="73" xfId="0" applyFont="1" applyFill="1" applyBorder="1" applyAlignment="1">
      <alignment horizontal="center" vertical="center"/>
    </xf>
    <xf numFmtId="0" fontId="19" fillId="2" borderId="56" xfId="0" applyFont="1" applyFill="1" applyBorder="1" applyAlignment="1">
      <alignment horizontal="center" vertical="center"/>
    </xf>
    <xf numFmtId="0" fontId="19" fillId="2" borderId="0" xfId="0" applyFont="1" applyFill="1" applyAlignment="1">
      <alignment horizontal="center" vertical="center"/>
    </xf>
    <xf numFmtId="0" fontId="19" fillId="2" borderId="77" xfId="0" applyFont="1" applyFill="1" applyBorder="1" applyAlignment="1">
      <alignment horizontal="center" vertical="center"/>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4" borderId="11" xfId="0" applyFont="1" applyFill="1" applyBorder="1" applyAlignment="1">
      <alignment horizontal="center" vertical="center"/>
    </xf>
    <xf numFmtId="0" fontId="18" fillId="4" borderId="52" xfId="0" applyFont="1" applyFill="1" applyBorder="1" applyAlignment="1">
      <alignment horizontal="center" vertical="center"/>
    </xf>
    <xf numFmtId="0" fontId="18" fillId="4" borderId="53"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0" xfId="0" applyFont="1" applyFill="1" applyAlignment="1">
      <alignment horizontal="center" vertical="center"/>
    </xf>
    <xf numFmtId="0" fontId="18" fillId="4" borderId="66" xfId="0" applyFont="1" applyFill="1" applyBorder="1" applyAlignment="1">
      <alignment horizontal="center" vertical="center"/>
    </xf>
    <xf numFmtId="0" fontId="18" fillId="4" borderId="60" xfId="0" applyFont="1" applyFill="1" applyBorder="1" applyAlignment="1">
      <alignment horizontal="center" vertical="center"/>
    </xf>
    <xf numFmtId="0" fontId="18" fillId="2" borderId="79" xfId="0" quotePrefix="1" applyFont="1" applyFill="1" applyBorder="1" applyAlignment="1">
      <alignment horizontal="center" vertical="center" wrapText="1"/>
    </xf>
    <xf numFmtId="0" fontId="18" fillId="2" borderId="73" xfId="0" quotePrefix="1" applyFont="1" applyFill="1" applyBorder="1" applyAlignment="1">
      <alignment horizontal="center" vertical="center" wrapText="1"/>
    </xf>
    <xf numFmtId="0" fontId="18" fillId="4" borderId="18" xfId="0" applyFont="1" applyFill="1" applyBorder="1" applyAlignment="1">
      <alignment horizontal="center" vertical="center"/>
    </xf>
    <xf numFmtId="0" fontId="18" fillId="4" borderId="79" xfId="0" applyFont="1" applyFill="1" applyBorder="1" applyAlignment="1">
      <alignment horizontal="center" vertical="center"/>
    </xf>
    <xf numFmtId="0" fontId="6" fillId="0" borderId="2" xfId="0" applyFont="1" applyBorder="1" applyAlignment="1">
      <alignment horizontal="center" vertical="center"/>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0" fillId="0" borderId="0" xfId="0">
      <alignment vertical="center"/>
    </xf>
    <xf numFmtId="0" fontId="12" fillId="4" borderId="95" xfId="0" quotePrefix="1" applyFont="1" applyFill="1" applyBorder="1" applyAlignment="1">
      <alignment horizontal="center" vertical="center" wrapText="1"/>
    </xf>
    <xf numFmtId="0" fontId="12" fillId="4" borderId="69" xfId="0" quotePrefix="1" applyFont="1" applyFill="1" applyBorder="1" applyAlignment="1">
      <alignment horizontal="center" vertical="center" wrapText="1"/>
    </xf>
    <xf numFmtId="0" fontId="14" fillId="2" borderId="47" xfId="0" quotePrefix="1" applyFont="1" applyFill="1" applyBorder="1" applyAlignment="1">
      <alignment horizontal="center" vertical="center" wrapText="1"/>
    </xf>
    <xf numFmtId="0" fontId="14" fillId="2" borderId="45" xfId="0" quotePrefix="1" applyFont="1" applyFill="1" applyBorder="1" applyAlignment="1">
      <alignment horizontal="center" vertical="center" wrapText="1"/>
    </xf>
    <xf numFmtId="0" fontId="14" fillId="2" borderId="48" xfId="0" quotePrefix="1" applyFont="1" applyFill="1" applyBorder="1" applyAlignment="1">
      <alignment horizontal="center" vertical="center" wrapText="1"/>
    </xf>
    <xf numFmtId="0" fontId="18" fillId="4" borderId="78" xfId="0" applyFont="1" applyFill="1" applyBorder="1" applyAlignment="1">
      <alignment horizontal="center" vertical="center"/>
    </xf>
    <xf numFmtId="0" fontId="18" fillId="4" borderId="56" xfId="0" applyFont="1" applyFill="1" applyBorder="1" applyAlignment="1">
      <alignment horizontal="center" vertical="center"/>
    </xf>
    <xf numFmtId="0" fontId="18" fillId="4" borderId="59" xfId="0" applyFont="1" applyFill="1" applyBorder="1" applyAlignment="1">
      <alignment horizontal="center" vertical="center"/>
    </xf>
    <xf numFmtId="0" fontId="19" fillId="2" borderId="59" xfId="0" applyFont="1" applyFill="1" applyBorder="1" applyAlignment="1">
      <alignment horizontal="center" vertical="center"/>
    </xf>
    <xf numFmtId="0" fontId="19" fillId="2" borderId="60" xfId="0" applyFont="1" applyFill="1" applyBorder="1" applyAlignment="1">
      <alignment horizontal="center" vertical="center"/>
    </xf>
    <xf numFmtId="0" fontId="19" fillId="2" borderId="63" xfId="0" applyFont="1" applyFill="1" applyBorder="1" applyAlignment="1">
      <alignment horizontal="center" vertical="center"/>
    </xf>
    <xf numFmtId="0" fontId="18" fillId="2" borderId="78" xfId="0" quotePrefix="1" applyFont="1" applyFill="1" applyBorder="1" applyAlignment="1">
      <alignment horizontal="center" vertical="center" wrapText="1"/>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2" fillId="4" borderId="100" xfId="0" quotePrefix="1" applyFont="1" applyFill="1" applyBorder="1" applyAlignment="1">
      <alignment horizontal="center" vertical="center" wrapText="1"/>
    </xf>
    <xf numFmtId="0" fontId="12" fillId="4" borderId="101" xfId="0" quotePrefix="1" applyFont="1" applyFill="1" applyBorder="1" applyAlignment="1">
      <alignment horizontal="center" vertical="center" wrapText="1"/>
    </xf>
    <xf numFmtId="0" fontId="12" fillId="2" borderId="23" xfId="0" quotePrefix="1" applyFont="1" applyFill="1" applyBorder="1" applyAlignment="1">
      <alignment horizontal="center" vertical="center" wrapText="1"/>
    </xf>
    <xf numFmtId="0" fontId="12" fillId="2" borderId="24" xfId="0" quotePrefix="1" applyFont="1" applyFill="1" applyBorder="1" applyAlignment="1">
      <alignment horizontal="center" vertical="center" wrapText="1"/>
    </xf>
    <xf numFmtId="0" fontId="12" fillId="2" borderId="27" xfId="0" quotePrefix="1" applyFont="1" applyFill="1" applyBorder="1" applyAlignment="1">
      <alignment horizontal="center" vertical="center" wrapText="1"/>
    </xf>
    <xf numFmtId="0" fontId="12" fillId="4" borderId="71" xfId="0" applyFont="1" applyFill="1" applyBorder="1" applyAlignment="1">
      <alignment horizontal="center" vertical="center"/>
    </xf>
    <xf numFmtId="0" fontId="18" fillId="2" borderId="13" xfId="0" quotePrefix="1" applyFont="1" applyFill="1" applyBorder="1" applyAlignment="1">
      <alignment horizontal="center" vertical="center" wrapText="1"/>
    </xf>
    <xf numFmtId="0" fontId="18" fillId="2" borderId="14" xfId="0" quotePrefix="1" applyFont="1" applyFill="1" applyBorder="1" applyAlignment="1">
      <alignment horizontal="center" vertical="center" wrapText="1"/>
    </xf>
    <xf numFmtId="0" fontId="18" fillId="2" borderId="15" xfId="0" quotePrefix="1"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3" fillId="4" borderId="71" xfId="0" applyFont="1" applyFill="1" applyBorder="1" applyAlignment="1">
      <alignment horizontal="center" vertical="center"/>
    </xf>
    <xf numFmtId="0" fontId="13" fillId="4" borderId="43" xfId="0" applyFont="1" applyFill="1" applyBorder="1" applyAlignment="1">
      <alignment horizontal="center" vertical="center"/>
    </xf>
    <xf numFmtId="0" fontId="12" fillId="4" borderId="50" xfId="0" applyFont="1" applyFill="1" applyBorder="1" applyAlignment="1">
      <alignment horizontal="center" vertical="center"/>
    </xf>
    <xf numFmtId="0" fontId="12" fillId="2" borderId="23" xfId="0" quotePrefix="1" applyFont="1" applyFill="1" applyBorder="1" applyAlignment="1">
      <alignment horizontal="center" vertical="center"/>
    </xf>
    <xf numFmtId="0" fontId="12" fillId="2" borderId="24" xfId="0" quotePrefix="1" applyFont="1" applyFill="1" applyBorder="1" applyAlignment="1">
      <alignment horizontal="center" vertical="center"/>
    </xf>
    <xf numFmtId="0" fontId="12" fillId="2" borderId="25" xfId="0" quotePrefix="1" applyFont="1" applyFill="1" applyBorder="1" applyAlignment="1">
      <alignment horizontal="center" vertical="center"/>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xdr:row>
          <xdr:rowOff>19050</xdr:rowOff>
        </xdr:from>
        <xdr:to>
          <xdr:col>3</xdr:col>
          <xdr:colOff>257175</xdr:colOff>
          <xdr:row>4</xdr:row>
          <xdr:rowOff>104775</xdr:rowOff>
        </xdr:to>
        <xdr:sp macro="" textlink="">
          <xdr:nvSpPr>
            <xdr:cNvPr id="73729" name="TextBox1" hidden="1">
              <a:extLst>
                <a:ext uri="{63B3BB69-23CF-44E3-9099-C40C66FF867C}">
                  <a14:compatExt spid="_x0000_s73729"/>
                </a:ext>
                <a:ext uri="{FF2B5EF4-FFF2-40B4-BE49-F238E27FC236}">
                  <a16:creationId xmlns:a16="http://schemas.microsoft.com/office/drawing/2014/main" id="{00000000-0008-0000-0400-000001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86</xdr:row>
          <xdr:rowOff>133350</xdr:rowOff>
        </xdr:from>
        <xdr:to>
          <xdr:col>12</xdr:col>
          <xdr:colOff>485775</xdr:colOff>
          <xdr:row>87</xdr:row>
          <xdr:rowOff>133350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4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83</xdr:row>
          <xdr:rowOff>19050</xdr:rowOff>
        </xdr:from>
        <xdr:to>
          <xdr:col>12</xdr:col>
          <xdr:colOff>466725</xdr:colOff>
          <xdr:row>84</xdr:row>
          <xdr:rowOff>19050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4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19050</xdr:rowOff>
        </xdr:from>
        <xdr:to>
          <xdr:col>12</xdr:col>
          <xdr:colOff>466725</xdr:colOff>
          <xdr:row>81</xdr:row>
          <xdr:rowOff>19050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4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77</xdr:row>
          <xdr:rowOff>19050</xdr:rowOff>
        </xdr:from>
        <xdr:to>
          <xdr:col>12</xdr:col>
          <xdr:colOff>466725</xdr:colOff>
          <xdr:row>78</xdr:row>
          <xdr:rowOff>19050</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4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74</xdr:row>
          <xdr:rowOff>19050</xdr:rowOff>
        </xdr:from>
        <xdr:to>
          <xdr:col>12</xdr:col>
          <xdr:colOff>466725</xdr:colOff>
          <xdr:row>75</xdr:row>
          <xdr:rowOff>19050</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400-00000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19050</xdr:rowOff>
        </xdr:from>
        <xdr:to>
          <xdr:col>3</xdr:col>
          <xdr:colOff>257175</xdr:colOff>
          <xdr:row>37</xdr:row>
          <xdr:rowOff>104775</xdr:rowOff>
        </xdr:to>
        <xdr:sp macro="" textlink="">
          <xdr:nvSpPr>
            <xdr:cNvPr id="73742" name="TextBox9" hidden="1">
              <a:extLst>
                <a:ext uri="{63B3BB69-23CF-44E3-9099-C40C66FF867C}">
                  <a14:compatExt spid="_x0000_s73742"/>
                </a:ext>
                <a:ext uri="{FF2B5EF4-FFF2-40B4-BE49-F238E27FC236}">
                  <a16:creationId xmlns:a16="http://schemas.microsoft.com/office/drawing/2014/main" id="{00000000-0008-0000-0400-00000E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19050</xdr:rowOff>
        </xdr:from>
        <xdr:to>
          <xdr:col>3</xdr:col>
          <xdr:colOff>257175</xdr:colOff>
          <xdr:row>47</xdr:row>
          <xdr:rowOff>104775</xdr:rowOff>
        </xdr:to>
        <xdr:sp macro="" textlink="">
          <xdr:nvSpPr>
            <xdr:cNvPr id="73743" name="TextBox10" hidden="1">
              <a:extLst>
                <a:ext uri="{63B3BB69-23CF-44E3-9099-C40C66FF867C}">
                  <a14:compatExt spid="_x0000_s73743"/>
                </a:ext>
                <a:ext uri="{FF2B5EF4-FFF2-40B4-BE49-F238E27FC236}">
                  <a16:creationId xmlns:a16="http://schemas.microsoft.com/office/drawing/2014/main" id="{00000000-0008-0000-0400-00000F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61</xdr:row>
          <xdr:rowOff>19050</xdr:rowOff>
        </xdr:from>
        <xdr:to>
          <xdr:col>3</xdr:col>
          <xdr:colOff>257175</xdr:colOff>
          <xdr:row>62</xdr:row>
          <xdr:rowOff>104775</xdr:rowOff>
        </xdr:to>
        <xdr:sp macro="" textlink="">
          <xdr:nvSpPr>
            <xdr:cNvPr id="73744" name="TextBox11" hidden="1">
              <a:extLst>
                <a:ext uri="{63B3BB69-23CF-44E3-9099-C40C66FF867C}">
                  <a14:compatExt spid="_x0000_s73744"/>
                </a:ext>
                <a:ext uri="{FF2B5EF4-FFF2-40B4-BE49-F238E27FC236}">
                  <a16:creationId xmlns:a16="http://schemas.microsoft.com/office/drawing/2014/main" id="{00000000-0008-0000-0400-000010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67</xdr:row>
          <xdr:rowOff>19050</xdr:rowOff>
        </xdr:from>
        <xdr:to>
          <xdr:col>3</xdr:col>
          <xdr:colOff>257175</xdr:colOff>
          <xdr:row>68</xdr:row>
          <xdr:rowOff>104775</xdr:rowOff>
        </xdr:to>
        <xdr:sp macro="" textlink="">
          <xdr:nvSpPr>
            <xdr:cNvPr id="73745" name="TextBox12" hidden="1">
              <a:extLst>
                <a:ext uri="{63B3BB69-23CF-44E3-9099-C40C66FF867C}">
                  <a14:compatExt spid="_x0000_s73745"/>
                </a:ext>
                <a:ext uri="{FF2B5EF4-FFF2-40B4-BE49-F238E27FC236}">
                  <a16:creationId xmlns:a16="http://schemas.microsoft.com/office/drawing/2014/main" id="{00000000-0008-0000-0400-000011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90</xdr:row>
          <xdr:rowOff>19050</xdr:rowOff>
        </xdr:from>
        <xdr:to>
          <xdr:col>3</xdr:col>
          <xdr:colOff>257175</xdr:colOff>
          <xdr:row>91</xdr:row>
          <xdr:rowOff>104775</xdr:rowOff>
        </xdr:to>
        <xdr:sp macro="" textlink="">
          <xdr:nvSpPr>
            <xdr:cNvPr id="73746" name="TextBox13" hidden="1">
              <a:extLst>
                <a:ext uri="{63B3BB69-23CF-44E3-9099-C40C66FF867C}">
                  <a14:compatExt spid="_x0000_s73746"/>
                </a:ext>
                <a:ext uri="{FF2B5EF4-FFF2-40B4-BE49-F238E27FC236}">
                  <a16:creationId xmlns:a16="http://schemas.microsoft.com/office/drawing/2014/main" id="{00000000-0008-0000-0400-000012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94</xdr:row>
          <xdr:rowOff>19050</xdr:rowOff>
        </xdr:from>
        <xdr:to>
          <xdr:col>3</xdr:col>
          <xdr:colOff>257175</xdr:colOff>
          <xdr:row>95</xdr:row>
          <xdr:rowOff>104775</xdr:rowOff>
        </xdr:to>
        <xdr:sp macro="" textlink="">
          <xdr:nvSpPr>
            <xdr:cNvPr id="73747" name="TextBox14" hidden="1">
              <a:extLst>
                <a:ext uri="{63B3BB69-23CF-44E3-9099-C40C66FF867C}">
                  <a14:compatExt spid="_x0000_s73747"/>
                </a:ext>
                <a:ext uri="{FF2B5EF4-FFF2-40B4-BE49-F238E27FC236}">
                  <a16:creationId xmlns:a16="http://schemas.microsoft.com/office/drawing/2014/main" id="{00000000-0008-0000-0400-000013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101</xdr:row>
          <xdr:rowOff>19050</xdr:rowOff>
        </xdr:from>
        <xdr:to>
          <xdr:col>3</xdr:col>
          <xdr:colOff>257175</xdr:colOff>
          <xdr:row>102</xdr:row>
          <xdr:rowOff>104775</xdr:rowOff>
        </xdr:to>
        <xdr:sp macro="" textlink="">
          <xdr:nvSpPr>
            <xdr:cNvPr id="73748" name="TextBox15" hidden="1">
              <a:extLst>
                <a:ext uri="{63B3BB69-23CF-44E3-9099-C40C66FF867C}">
                  <a14:compatExt spid="_x0000_s73748"/>
                </a:ext>
                <a:ext uri="{FF2B5EF4-FFF2-40B4-BE49-F238E27FC236}">
                  <a16:creationId xmlns:a16="http://schemas.microsoft.com/office/drawing/2014/main" id="{00000000-0008-0000-0400-000014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2.xml"/><Relationship Id="rId13" Type="http://schemas.openxmlformats.org/officeDocument/2006/relationships/control" Target="../activeX/activeX7.xml"/><Relationship Id="rId18" Type="http://schemas.openxmlformats.org/officeDocument/2006/relationships/ctrlProp" Target="../ctrlProps/ctrlProp4.xml"/><Relationship Id="rId3" Type="http://schemas.openxmlformats.org/officeDocument/2006/relationships/printerSettings" Target="../printerSettings/printerSettings9.bin"/><Relationship Id="rId7" Type="http://schemas.openxmlformats.org/officeDocument/2006/relationships/image" Target="../media/image1.emf"/><Relationship Id="rId12" Type="http://schemas.openxmlformats.org/officeDocument/2006/relationships/control" Target="../activeX/activeX6.xml"/><Relationship Id="rId17" Type="http://schemas.openxmlformats.org/officeDocument/2006/relationships/ctrlProp" Target="../ctrlProps/ctrlProp3.xml"/><Relationship Id="rId2" Type="http://schemas.openxmlformats.org/officeDocument/2006/relationships/printerSettings" Target="../printerSettings/printerSettings8.bin"/><Relationship Id="rId16" Type="http://schemas.openxmlformats.org/officeDocument/2006/relationships/ctrlProp" Target="../ctrlProps/ctrlProp2.xml"/><Relationship Id="rId1" Type="http://schemas.openxmlformats.org/officeDocument/2006/relationships/printerSettings" Target="../printerSettings/printerSettings7.bin"/><Relationship Id="rId6" Type="http://schemas.openxmlformats.org/officeDocument/2006/relationships/control" Target="../activeX/activeX1.xml"/><Relationship Id="rId11" Type="http://schemas.openxmlformats.org/officeDocument/2006/relationships/control" Target="../activeX/activeX5.xml"/><Relationship Id="rId5" Type="http://schemas.openxmlformats.org/officeDocument/2006/relationships/vmlDrawing" Target="../drawings/vmlDrawing1.vml"/><Relationship Id="rId15" Type="http://schemas.openxmlformats.org/officeDocument/2006/relationships/ctrlProp" Target="../ctrlProps/ctrlProp1.xml"/><Relationship Id="rId10" Type="http://schemas.openxmlformats.org/officeDocument/2006/relationships/control" Target="../activeX/activeX4.xml"/><Relationship Id="rId19"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ontrol" Target="../activeX/activeX3.xml"/><Relationship Id="rId14" Type="http://schemas.openxmlformats.org/officeDocument/2006/relationships/control" Target="../activeX/activeX8.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1"/>
  <sheetViews>
    <sheetView tabSelected="1" zoomScale="85" zoomScaleNormal="85" workbookViewId="0">
      <selection activeCell="B112" sqref="B112"/>
    </sheetView>
  </sheetViews>
  <sheetFormatPr defaultColWidth="78.7109375" defaultRowHeight="16.5"/>
  <cols>
    <col min="1" max="1" width="32.85546875" style="240" bestFit="1" customWidth="1"/>
    <col min="2" max="2" width="18.42578125" style="240" bestFit="1" customWidth="1"/>
    <col min="3" max="3" width="126.42578125" style="257" bestFit="1" customWidth="1"/>
    <col min="4" max="16384" width="78.7109375" style="240"/>
  </cols>
  <sheetData>
    <row r="1" spans="1:3" s="239" customFormat="1" ht="31.5">
      <c r="A1" s="238" t="s">
        <v>479</v>
      </c>
      <c r="C1" s="240"/>
    </row>
    <row r="2" spans="1:3" s="239" customFormat="1">
      <c r="C2" s="240"/>
    </row>
    <row r="3" spans="1:3" s="27" customFormat="1" ht="15.75">
      <c r="A3" s="241" t="s">
        <v>480</v>
      </c>
      <c r="B3" s="241" t="s">
        <v>481</v>
      </c>
      <c r="C3" s="59" t="s">
        <v>482</v>
      </c>
    </row>
    <row r="4" spans="1:3" s="33" customFormat="1" ht="15">
      <c r="A4" s="242">
        <v>1</v>
      </c>
      <c r="B4" s="243">
        <v>41656</v>
      </c>
      <c r="C4" s="242" t="s">
        <v>483</v>
      </c>
    </row>
    <row r="5" spans="1:3" s="33" customFormat="1" ht="15">
      <c r="A5" s="765">
        <v>1.1000000000000001</v>
      </c>
      <c r="B5" s="768">
        <v>41705</v>
      </c>
      <c r="C5" s="244" t="s">
        <v>484</v>
      </c>
    </row>
    <row r="6" spans="1:3" s="33" customFormat="1" ht="15">
      <c r="A6" s="766"/>
      <c r="B6" s="769"/>
      <c r="C6" s="245" t="s">
        <v>485</v>
      </c>
    </row>
    <row r="7" spans="1:3" s="33" customFormat="1" ht="15">
      <c r="A7" s="766"/>
      <c r="B7" s="769"/>
      <c r="C7" s="245" t="s">
        <v>486</v>
      </c>
    </row>
    <row r="8" spans="1:3" s="33" customFormat="1" ht="15">
      <c r="A8" s="766"/>
      <c r="B8" s="769"/>
      <c r="C8" s="245" t="s">
        <v>487</v>
      </c>
    </row>
    <row r="9" spans="1:3" s="33" customFormat="1" ht="15">
      <c r="A9" s="766"/>
      <c r="B9" s="769"/>
      <c r="C9" s="245" t="s">
        <v>488</v>
      </c>
    </row>
    <row r="10" spans="1:3" s="33" customFormat="1" ht="15">
      <c r="A10" s="766"/>
      <c r="B10" s="769"/>
      <c r="C10" s="245" t="s">
        <v>489</v>
      </c>
    </row>
    <row r="11" spans="1:3" s="33" customFormat="1" ht="15">
      <c r="A11" s="766"/>
      <c r="B11" s="769"/>
      <c r="C11" s="245" t="s">
        <v>490</v>
      </c>
    </row>
    <row r="12" spans="1:3" s="33" customFormat="1" ht="15">
      <c r="A12" s="766"/>
      <c r="B12" s="769"/>
      <c r="C12" s="245" t="s">
        <v>491</v>
      </c>
    </row>
    <row r="13" spans="1:3" s="33" customFormat="1" ht="15">
      <c r="A13" s="766"/>
      <c r="B13" s="769"/>
      <c r="C13" s="245" t="s">
        <v>492</v>
      </c>
    </row>
    <row r="14" spans="1:3" s="33" customFormat="1" ht="15">
      <c r="A14" s="766"/>
      <c r="B14" s="769"/>
      <c r="C14" s="245" t="s">
        <v>493</v>
      </c>
    </row>
    <row r="15" spans="1:3" s="33" customFormat="1" ht="15">
      <c r="A15" s="766"/>
      <c r="B15" s="769"/>
      <c r="C15" s="245" t="s">
        <v>494</v>
      </c>
    </row>
    <row r="16" spans="1:3" s="33" customFormat="1" ht="15">
      <c r="A16" s="766"/>
      <c r="B16" s="769"/>
      <c r="C16" s="246" t="s">
        <v>495</v>
      </c>
    </row>
    <row r="17" spans="1:3" s="33" customFormat="1" ht="15">
      <c r="A17" s="766"/>
      <c r="B17" s="769"/>
      <c r="C17" s="245" t="s">
        <v>496</v>
      </c>
    </row>
    <row r="18" spans="1:3" s="33" customFormat="1" ht="15">
      <c r="A18" s="767"/>
      <c r="B18" s="770"/>
      <c r="C18" s="247" t="s">
        <v>497</v>
      </c>
    </row>
    <row r="19" spans="1:3" s="33" customFormat="1" ht="15">
      <c r="A19" s="765">
        <v>1.2</v>
      </c>
      <c r="B19" s="768">
        <v>41754</v>
      </c>
      <c r="C19" s="244" t="s">
        <v>484</v>
      </c>
    </row>
    <row r="20" spans="1:3" s="33" customFormat="1" ht="15">
      <c r="A20" s="766"/>
      <c r="B20" s="769"/>
      <c r="C20" s="245" t="s">
        <v>498</v>
      </c>
    </row>
    <row r="21" spans="1:3" s="33" customFormat="1" ht="15">
      <c r="A21" s="766"/>
      <c r="B21" s="769"/>
      <c r="C21" s="245" t="s">
        <v>499</v>
      </c>
    </row>
    <row r="22" spans="1:3" s="33" customFormat="1" ht="15">
      <c r="A22" s="766"/>
      <c r="B22" s="769"/>
      <c r="C22" s="245" t="s">
        <v>500</v>
      </c>
    </row>
    <row r="23" spans="1:3" s="33" customFormat="1" ht="15">
      <c r="A23" s="766"/>
      <c r="B23" s="769"/>
      <c r="C23" s="245" t="s">
        <v>488</v>
      </c>
    </row>
    <row r="24" spans="1:3" s="33" customFormat="1" ht="15">
      <c r="A24" s="766"/>
      <c r="B24" s="769"/>
      <c r="C24" s="245" t="s">
        <v>501</v>
      </c>
    </row>
    <row r="25" spans="1:3" s="33" customFormat="1" ht="15">
      <c r="A25" s="766"/>
      <c r="B25" s="769"/>
      <c r="C25" s="245" t="s">
        <v>502</v>
      </c>
    </row>
    <row r="26" spans="1:3" s="33" customFormat="1" ht="15">
      <c r="A26" s="766"/>
      <c r="B26" s="769"/>
      <c r="C26" s="245" t="s">
        <v>503</v>
      </c>
    </row>
    <row r="27" spans="1:3" s="33" customFormat="1" ht="15">
      <c r="A27" s="766"/>
      <c r="B27" s="769"/>
      <c r="C27" s="245" t="s">
        <v>504</v>
      </c>
    </row>
    <row r="28" spans="1:3" s="33" customFormat="1" ht="15">
      <c r="A28" s="766"/>
      <c r="B28" s="769"/>
      <c r="C28" s="245" t="s">
        <v>505</v>
      </c>
    </row>
    <row r="29" spans="1:3" s="33" customFormat="1" ht="15">
      <c r="A29" s="767"/>
      <c r="B29" s="770"/>
      <c r="C29" s="247" t="s">
        <v>506</v>
      </c>
    </row>
    <row r="30" spans="1:3" s="33" customFormat="1" ht="15">
      <c r="A30" s="765">
        <v>1.3</v>
      </c>
      <c r="B30" s="768">
        <v>41761</v>
      </c>
      <c r="C30" s="244" t="s">
        <v>507</v>
      </c>
    </row>
    <row r="31" spans="1:3" s="33" customFormat="1" ht="15">
      <c r="A31" s="766"/>
      <c r="B31" s="769"/>
      <c r="C31" s="246" t="s">
        <v>508</v>
      </c>
    </row>
    <row r="32" spans="1:3" s="33" customFormat="1" ht="15">
      <c r="A32" s="766"/>
      <c r="B32" s="769"/>
      <c r="C32" s="245" t="s">
        <v>509</v>
      </c>
    </row>
    <row r="33" spans="1:3" s="33" customFormat="1" ht="15">
      <c r="A33" s="767"/>
      <c r="B33" s="770"/>
      <c r="C33" s="248" t="s">
        <v>510</v>
      </c>
    </row>
    <row r="34" spans="1:3" s="33" customFormat="1" ht="15">
      <c r="A34" s="765">
        <v>1.4</v>
      </c>
      <c r="B34" s="768">
        <v>41773</v>
      </c>
      <c r="C34" s="244" t="s">
        <v>484</v>
      </c>
    </row>
    <row r="35" spans="1:3" s="33" customFormat="1" ht="15">
      <c r="A35" s="766"/>
      <c r="B35" s="769"/>
      <c r="C35" s="245" t="s">
        <v>511</v>
      </c>
    </row>
    <row r="36" spans="1:3" s="33" customFormat="1" ht="15">
      <c r="A36" s="766"/>
      <c r="B36" s="769"/>
      <c r="C36" s="245" t="s">
        <v>512</v>
      </c>
    </row>
    <row r="37" spans="1:3" s="33" customFormat="1" ht="15">
      <c r="A37" s="766"/>
      <c r="B37" s="769"/>
      <c r="C37" s="245" t="s">
        <v>513</v>
      </c>
    </row>
    <row r="38" spans="1:3" s="33" customFormat="1" ht="15">
      <c r="A38" s="766"/>
      <c r="B38" s="769"/>
      <c r="C38" s="245" t="s">
        <v>514</v>
      </c>
    </row>
    <row r="39" spans="1:3" s="33" customFormat="1" ht="15">
      <c r="A39" s="767"/>
      <c r="B39" s="770"/>
      <c r="C39" s="247" t="s">
        <v>515</v>
      </c>
    </row>
    <row r="40" spans="1:3" s="33" customFormat="1" ht="15">
      <c r="A40" s="766">
        <v>1.5</v>
      </c>
      <c r="B40" s="769">
        <v>41789</v>
      </c>
      <c r="C40" s="246" t="s">
        <v>484</v>
      </c>
    </row>
    <row r="41" spans="1:3" s="33" customFormat="1" ht="15">
      <c r="A41" s="766"/>
      <c r="B41" s="769"/>
      <c r="C41" s="245" t="s">
        <v>516</v>
      </c>
    </row>
    <row r="42" spans="1:3" s="33" customFormat="1" ht="15">
      <c r="A42" s="766"/>
      <c r="B42" s="769"/>
      <c r="C42" s="245" t="s">
        <v>517</v>
      </c>
    </row>
    <row r="43" spans="1:3" s="33" customFormat="1" ht="15">
      <c r="A43" s="766"/>
      <c r="B43" s="769"/>
      <c r="C43" s="245" t="s">
        <v>518</v>
      </c>
    </row>
    <row r="44" spans="1:3" s="33" customFormat="1" ht="15">
      <c r="A44" s="766"/>
      <c r="B44" s="769"/>
      <c r="C44" s="245" t="s">
        <v>519</v>
      </c>
    </row>
    <row r="45" spans="1:3" s="33" customFormat="1" ht="15">
      <c r="A45" s="767"/>
      <c r="B45" s="770"/>
      <c r="C45" s="248" t="s">
        <v>520</v>
      </c>
    </row>
    <row r="46" spans="1:3" ht="30">
      <c r="A46" s="765">
        <v>1.6</v>
      </c>
      <c r="B46" s="768">
        <v>42874</v>
      </c>
      <c r="C46" s="249" t="s">
        <v>521</v>
      </c>
    </row>
    <row r="47" spans="1:3">
      <c r="A47" s="767"/>
      <c r="B47" s="770"/>
      <c r="C47" s="250" t="s">
        <v>522</v>
      </c>
    </row>
    <row r="48" spans="1:3">
      <c r="A48" s="765">
        <v>1.7</v>
      </c>
      <c r="B48" s="768">
        <v>42879</v>
      </c>
      <c r="C48" s="244" t="s">
        <v>484</v>
      </c>
    </row>
    <row r="49" spans="1:3">
      <c r="A49" s="766"/>
      <c r="B49" s="769"/>
      <c r="C49" s="245" t="s">
        <v>523</v>
      </c>
    </row>
    <row r="50" spans="1:3">
      <c r="A50" s="766"/>
      <c r="B50" s="769"/>
      <c r="C50" s="245" t="s">
        <v>524</v>
      </c>
    </row>
    <row r="51" spans="1:3">
      <c r="A51" s="766"/>
      <c r="B51" s="769"/>
      <c r="C51" s="245" t="s">
        <v>525</v>
      </c>
    </row>
    <row r="52" spans="1:3">
      <c r="A52" s="766"/>
      <c r="B52" s="769"/>
      <c r="C52" s="245" t="s">
        <v>526</v>
      </c>
    </row>
    <row r="53" spans="1:3">
      <c r="A53" s="766"/>
      <c r="B53" s="769"/>
      <c r="C53" s="245" t="s">
        <v>527</v>
      </c>
    </row>
    <row r="54" spans="1:3">
      <c r="A54" s="766"/>
      <c r="B54" s="769"/>
      <c r="C54" s="245" t="s">
        <v>528</v>
      </c>
    </row>
    <row r="55" spans="1:3">
      <c r="A55" s="766"/>
      <c r="B55" s="769"/>
      <c r="C55" s="245" t="s">
        <v>529</v>
      </c>
    </row>
    <row r="56" spans="1:3">
      <c r="A56" s="767"/>
      <c r="B56" s="770"/>
      <c r="C56" s="248" t="s">
        <v>530</v>
      </c>
    </row>
    <row r="57" spans="1:3">
      <c r="A57" s="771">
        <v>1.8</v>
      </c>
      <c r="B57" s="768">
        <v>42881</v>
      </c>
      <c r="C57" s="244" t="s">
        <v>484</v>
      </c>
    </row>
    <row r="58" spans="1:3" ht="30">
      <c r="A58" s="772"/>
      <c r="B58" s="769"/>
      <c r="C58" s="245" t="s">
        <v>531</v>
      </c>
    </row>
    <row r="59" spans="1:3">
      <c r="A59" s="772"/>
      <c r="B59" s="769"/>
      <c r="C59" s="245" t="s">
        <v>532</v>
      </c>
    </row>
    <row r="60" spans="1:3">
      <c r="A60" s="772"/>
      <c r="B60" s="769"/>
      <c r="C60" s="245" t="s">
        <v>533</v>
      </c>
    </row>
    <row r="61" spans="1:3">
      <c r="A61" s="772"/>
      <c r="B61" s="769"/>
      <c r="C61" s="245" t="s">
        <v>534</v>
      </c>
    </row>
    <row r="62" spans="1:3">
      <c r="A62" s="772"/>
      <c r="B62" s="769"/>
      <c r="C62" s="251" t="s">
        <v>535</v>
      </c>
    </row>
    <row r="63" spans="1:3">
      <c r="A63" s="771">
        <v>1.9</v>
      </c>
      <c r="B63" s="768">
        <v>42905</v>
      </c>
      <c r="C63" s="244" t="s">
        <v>484</v>
      </c>
    </row>
    <row r="64" spans="1:3">
      <c r="A64" s="772"/>
      <c r="B64" s="769"/>
      <c r="C64" s="245" t="s">
        <v>536</v>
      </c>
    </row>
    <row r="65" spans="1:4">
      <c r="A65" s="772"/>
      <c r="B65" s="769"/>
      <c r="C65" s="245" t="s">
        <v>537</v>
      </c>
    </row>
    <row r="66" spans="1:4">
      <c r="A66" s="772"/>
      <c r="B66" s="769"/>
      <c r="C66" s="245" t="s">
        <v>538</v>
      </c>
    </row>
    <row r="67" spans="1:4">
      <c r="A67" s="772"/>
      <c r="B67" s="769"/>
      <c r="C67" s="245" t="s">
        <v>539</v>
      </c>
    </row>
    <row r="68" spans="1:4">
      <c r="A68" s="773"/>
      <c r="B68" s="770"/>
      <c r="C68" s="248" t="s">
        <v>540</v>
      </c>
    </row>
    <row r="69" spans="1:4" ht="36" customHeight="1">
      <c r="A69" s="252" t="s">
        <v>541</v>
      </c>
      <c r="B69" s="253">
        <v>43082</v>
      </c>
      <c r="C69" s="254" t="s">
        <v>542</v>
      </c>
    </row>
    <row r="70" spans="1:4">
      <c r="A70" s="771">
        <v>2.1</v>
      </c>
      <c r="B70" s="768">
        <v>43112</v>
      </c>
      <c r="C70" s="244" t="s">
        <v>484</v>
      </c>
      <c r="D70" s="255"/>
    </row>
    <row r="71" spans="1:4">
      <c r="A71" s="772"/>
      <c r="B71" s="769"/>
      <c r="C71" s="245" t="s">
        <v>543</v>
      </c>
      <c r="D71" s="256"/>
    </row>
    <row r="72" spans="1:4">
      <c r="A72" s="772"/>
      <c r="B72" s="769"/>
      <c r="C72" s="245" t="s">
        <v>544</v>
      </c>
      <c r="D72" s="256"/>
    </row>
    <row r="73" spans="1:4">
      <c r="A73" s="772"/>
      <c r="B73" s="769"/>
      <c r="C73" s="245" t="s">
        <v>545</v>
      </c>
      <c r="D73" s="256"/>
    </row>
    <row r="74" spans="1:4">
      <c r="A74" s="772"/>
      <c r="B74" s="769"/>
      <c r="C74" s="245" t="s">
        <v>546</v>
      </c>
      <c r="D74" s="256"/>
    </row>
    <row r="75" spans="1:4">
      <c r="A75" s="772"/>
      <c r="B75" s="769"/>
      <c r="C75" s="245" t="s">
        <v>547</v>
      </c>
      <c r="D75" s="256"/>
    </row>
    <row r="76" spans="1:4">
      <c r="A76" s="772"/>
      <c r="B76" s="769"/>
      <c r="C76" s="245" t="s">
        <v>548</v>
      </c>
      <c r="D76" s="256"/>
    </row>
    <row r="77" spans="1:4">
      <c r="A77" s="773"/>
      <c r="B77" s="770"/>
      <c r="C77" s="248" t="s">
        <v>549</v>
      </c>
      <c r="D77" s="256"/>
    </row>
    <row r="78" spans="1:4">
      <c r="A78" s="771">
        <v>2.2000000000000002</v>
      </c>
      <c r="B78" s="768">
        <v>43158</v>
      </c>
      <c r="C78" s="244" t="s">
        <v>484</v>
      </c>
      <c r="D78" s="255"/>
    </row>
    <row r="79" spans="1:4">
      <c r="A79" s="772"/>
      <c r="B79" s="769"/>
      <c r="C79" s="245" t="s">
        <v>956</v>
      </c>
      <c r="D79" s="256"/>
    </row>
    <row r="80" spans="1:4">
      <c r="A80" s="772"/>
      <c r="B80" s="769"/>
      <c r="C80" s="245" t="s">
        <v>550</v>
      </c>
      <c r="D80" s="256"/>
    </row>
    <row r="81" spans="1:4">
      <c r="A81" s="772"/>
      <c r="B81" s="769"/>
      <c r="C81" s="245" t="s">
        <v>551</v>
      </c>
      <c r="D81" s="256"/>
    </row>
    <row r="82" spans="1:4">
      <c r="A82" s="773"/>
      <c r="B82" s="770"/>
      <c r="C82" s="248" t="s">
        <v>552</v>
      </c>
      <c r="D82" s="256"/>
    </row>
    <row r="83" spans="1:4">
      <c r="A83" s="774">
        <v>2.2999999999999998</v>
      </c>
      <c r="B83" s="777">
        <v>43228</v>
      </c>
      <c r="C83" s="244" t="s">
        <v>553</v>
      </c>
    </row>
    <row r="84" spans="1:4">
      <c r="A84" s="776"/>
      <c r="B84" s="779"/>
      <c r="C84" s="248" t="s">
        <v>554</v>
      </c>
    </row>
    <row r="85" spans="1:4">
      <c r="A85" s="774">
        <v>2.4</v>
      </c>
      <c r="B85" s="777">
        <v>43389</v>
      </c>
      <c r="C85" s="244" t="s">
        <v>553</v>
      </c>
    </row>
    <row r="86" spans="1:4">
      <c r="A86" s="775"/>
      <c r="B86" s="778"/>
      <c r="C86" s="245" t="s">
        <v>555</v>
      </c>
    </row>
    <row r="87" spans="1:4">
      <c r="A87" s="775"/>
      <c r="B87" s="778"/>
      <c r="C87" s="245" t="s">
        <v>556</v>
      </c>
    </row>
    <row r="88" spans="1:4">
      <c r="A88" s="776"/>
      <c r="B88" s="779"/>
      <c r="C88" s="248" t="s">
        <v>957</v>
      </c>
    </row>
    <row r="89" spans="1:4" ht="36" customHeight="1">
      <c r="A89" s="252" t="s">
        <v>754</v>
      </c>
      <c r="B89" s="253">
        <v>43605</v>
      </c>
      <c r="C89" s="254" t="s">
        <v>753</v>
      </c>
    </row>
    <row r="90" spans="1:4" ht="120">
      <c r="A90" s="252">
        <v>3.1</v>
      </c>
      <c r="B90" s="253">
        <v>43841</v>
      </c>
      <c r="C90" s="442" t="s">
        <v>985</v>
      </c>
    </row>
    <row r="91" spans="1:4">
      <c r="A91" s="252">
        <v>3.2</v>
      </c>
      <c r="B91" s="253">
        <v>44061</v>
      </c>
      <c r="C91" s="442" t="s">
        <v>1063</v>
      </c>
    </row>
    <row r="92" spans="1:4" ht="36" customHeight="1">
      <c r="A92" s="252" t="s">
        <v>986</v>
      </c>
      <c r="B92" s="253">
        <v>44049</v>
      </c>
      <c r="C92" s="254" t="s">
        <v>987</v>
      </c>
    </row>
    <row r="93" spans="1:4" ht="75">
      <c r="A93" s="252" t="s">
        <v>1060</v>
      </c>
      <c r="B93" s="253">
        <v>44057</v>
      </c>
      <c r="C93" s="442" t="s">
        <v>1061</v>
      </c>
    </row>
    <row r="94" spans="1:4" ht="75">
      <c r="A94" s="252" t="s">
        <v>1062</v>
      </c>
      <c r="B94" s="253">
        <v>44193</v>
      </c>
      <c r="C94" s="442" t="s">
        <v>1064</v>
      </c>
    </row>
    <row r="95" spans="1:4" ht="45">
      <c r="A95" s="252" t="s">
        <v>1065</v>
      </c>
      <c r="B95" s="253">
        <v>44251</v>
      </c>
      <c r="C95" s="442" t="s">
        <v>1066</v>
      </c>
    </row>
    <row r="96" spans="1:4" ht="135">
      <c r="A96" s="252" t="s">
        <v>1067</v>
      </c>
      <c r="B96" s="253">
        <v>44309</v>
      </c>
      <c r="C96" s="442" t="s">
        <v>1068</v>
      </c>
    </row>
    <row r="97" spans="1:3" ht="36" customHeight="1">
      <c r="A97" s="252" t="s">
        <v>1070</v>
      </c>
      <c r="B97" s="253">
        <v>44320</v>
      </c>
      <c r="C97" s="254" t="s">
        <v>1069</v>
      </c>
    </row>
    <row r="98" spans="1:3" ht="36" customHeight="1">
      <c r="A98" s="252" t="s">
        <v>1091</v>
      </c>
      <c r="B98" s="253">
        <v>44329</v>
      </c>
      <c r="C98" s="254" t="s">
        <v>1092</v>
      </c>
    </row>
    <row r="99" spans="1:3" ht="36" customHeight="1">
      <c r="A99" s="252" t="s">
        <v>1172</v>
      </c>
      <c r="B99" s="253">
        <v>44385</v>
      </c>
      <c r="C99" s="254" t="s">
        <v>1173</v>
      </c>
    </row>
    <row r="100" spans="1:3" ht="75">
      <c r="A100" s="252" t="s">
        <v>1175</v>
      </c>
      <c r="B100" s="253">
        <v>44391</v>
      </c>
      <c r="C100" s="442" t="s">
        <v>1176</v>
      </c>
    </row>
    <row r="101" spans="1:3" ht="60">
      <c r="A101" s="252" t="s">
        <v>1177</v>
      </c>
      <c r="B101" s="253">
        <v>44424</v>
      </c>
      <c r="C101" s="442" t="s">
        <v>1178</v>
      </c>
    </row>
    <row r="102" spans="1:3" ht="30">
      <c r="A102" s="252" t="s">
        <v>1183</v>
      </c>
      <c r="B102" s="253">
        <v>44718</v>
      </c>
      <c r="C102" s="442" t="s">
        <v>1184</v>
      </c>
    </row>
    <row r="103" spans="1:3" ht="36" customHeight="1">
      <c r="A103" s="252" t="s">
        <v>1185</v>
      </c>
      <c r="B103" s="253">
        <v>44760</v>
      </c>
      <c r="C103" s="254" t="s">
        <v>1327</v>
      </c>
    </row>
    <row r="104" spans="1:3" ht="36" customHeight="1">
      <c r="A104" s="252">
        <v>7.1</v>
      </c>
      <c r="B104" s="253">
        <v>44831</v>
      </c>
      <c r="C104" s="254" t="s">
        <v>1328</v>
      </c>
    </row>
    <row r="105" spans="1:3" ht="45">
      <c r="A105" s="252" t="s">
        <v>1353</v>
      </c>
      <c r="B105" s="253">
        <v>44896</v>
      </c>
      <c r="C105" s="254" t="s">
        <v>1388</v>
      </c>
    </row>
    <row r="106" spans="1:3" ht="120">
      <c r="A106" s="252">
        <v>8.1</v>
      </c>
      <c r="B106" s="253">
        <v>44942</v>
      </c>
      <c r="C106" s="254" t="s">
        <v>2134</v>
      </c>
    </row>
    <row r="107" spans="1:3" ht="30">
      <c r="A107" s="252">
        <v>8.1999999999999993</v>
      </c>
      <c r="B107" s="253">
        <v>45035</v>
      </c>
      <c r="C107" s="254" t="s">
        <v>2340</v>
      </c>
    </row>
    <row r="108" spans="1:3" ht="90">
      <c r="A108" s="252">
        <v>8.3000000000000007</v>
      </c>
      <c r="B108" s="253">
        <v>45356</v>
      </c>
      <c r="C108" s="254" t="s">
        <v>2394</v>
      </c>
    </row>
    <row r="109" spans="1:3" ht="30">
      <c r="A109" s="252">
        <v>8.4</v>
      </c>
      <c r="B109" s="253">
        <v>45565</v>
      </c>
      <c r="C109" s="254" t="s">
        <v>2395</v>
      </c>
    </row>
    <row r="110" spans="1:3">
      <c r="A110" s="252">
        <v>8.5</v>
      </c>
      <c r="B110" s="253">
        <v>45966</v>
      </c>
      <c r="C110" s="254" t="s">
        <v>2397</v>
      </c>
    </row>
    <row r="111" spans="1:3">
      <c r="A111" s="252">
        <v>8.6</v>
      </c>
      <c r="B111" s="253">
        <v>45986</v>
      </c>
      <c r="C111" s="254" t="s">
        <v>2403</v>
      </c>
    </row>
  </sheetData>
  <sheetProtection algorithmName="SHA-512" hashValue="6AmkJOKpEVpMtEy669wwiRJ6/a9Zsp7bpxAAvT27HmsVebbpcsZtWLJV4dzZHWJjPw82Z93bE5ZDQwcrPEKauA==" saltValue="2bDBVfe7n/v1JPcuVdB3hg==" spinCount="100000" sheet="1" objects="1" scenarios="1"/>
  <customSheetViews>
    <customSheetView guid="{4D2DF15E-B3DC-41FE-9D4C-16680270AC6A}" scale="85" topLeftCell="A94">
      <selection activeCell="C105" sqref="C105"/>
      <pageMargins left="0.7" right="0.7" top="0.75" bottom="0.75" header="0.3" footer="0.3"/>
      <pageSetup paperSize="9" orientation="portrait" r:id="rId1"/>
    </customSheetView>
    <customSheetView guid="{05634267-729A-4E9F-99EC-4CD6715DCA12}" scale="85" topLeftCell="A94">
      <selection activeCell="C107" sqref="C107"/>
      <pageMargins left="0.7" right="0.7" top="0.75" bottom="0.75" header="0.3" footer="0.3"/>
      <pageSetup paperSize="9" orientation="portrait" r:id="rId2"/>
    </customSheetView>
  </customSheetViews>
  <mergeCells count="26">
    <mergeCell ref="A85:A88"/>
    <mergeCell ref="B85:B88"/>
    <mergeCell ref="A70:A77"/>
    <mergeCell ref="B70:B77"/>
    <mergeCell ref="A78:A82"/>
    <mergeCell ref="B78:B82"/>
    <mergeCell ref="A83:A84"/>
    <mergeCell ref="B83:B84"/>
    <mergeCell ref="A48:A56"/>
    <mergeCell ref="B48:B56"/>
    <mergeCell ref="A57:A62"/>
    <mergeCell ref="B57:B62"/>
    <mergeCell ref="A63:A68"/>
    <mergeCell ref="B63:B68"/>
    <mergeCell ref="A34:A39"/>
    <mergeCell ref="B34:B39"/>
    <mergeCell ref="A40:A45"/>
    <mergeCell ref="B40:B45"/>
    <mergeCell ref="A46:A47"/>
    <mergeCell ref="B46:B47"/>
    <mergeCell ref="A5:A18"/>
    <mergeCell ref="B5:B18"/>
    <mergeCell ref="A19:A29"/>
    <mergeCell ref="B19:B29"/>
    <mergeCell ref="A30:A33"/>
    <mergeCell ref="B30:B33"/>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9"/>
  <sheetViews>
    <sheetView zoomScale="90" zoomScaleNormal="90" workbookViewId="0">
      <selection activeCell="B7" sqref="B7"/>
    </sheetView>
  </sheetViews>
  <sheetFormatPr defaultRowHeight="14.25"/>
  <cols>
    <col min="1" max="1" width="26.7109375" style="1" bestFit="1" customWidth="1"/>
    <col min="2" max="2" width="19.5703125" style="1" bestFit="1" customWidth="1"/>
    <col min="3" max="3" width="19" style="1" bestFit="1" customWidth="1"/>
    <col min="4" max="4" width="19.5703125" style="1" bestFit="1" customWidth="1"/>
    <col min="5" max="5" width="19" style="1" bestFit="1" customWidth="1"/>
    <col min="6" max="6" width="19.5703125" style="1" bestFit="1" customWidth="1"/>
    <col min="7" max="7" width="19" style="1" bestFit="1" customWidth="1"/>
    <col min="8" max="8" width="19.5703125" style="1" bestFit="1" customWidth="1"/>
    <col min="9" max="9" width="19" style="1" bestFit="1" customWidth="1"/>
    <col min="10" max="10" width="19.5703125" style="1" bestFit="1" customWidth="1"/>
    <col min="11" max="11" width="19" style="1" bestFit="1" customWidth="1"/>
    <col min="12" max="16384" width="9.140625" style="1"/>
  </cols>
  <sheetData>
    <row r="1" spans="1:14" ht="18" customHeight="1">
      <c r="A1" s="819" t="s">
        <v>206</v>
      </c>
      <c r="B1" s="804"/>
      <c r="C1" s="804"/>
      <c r="D1" s="804"/>
      <c r="E1" s="804"/>
      <c r="F1" s="804"/>
      <c r="G1" s="804"/>
      <c r="H1" s="804"/>
      <c r="I1" s="804"/>
      <c r="J1" s="804"/>
      <c r="K1" s="804"/>
    </row>
    <row r="2" spans="1:14" ht="15.75">
      <c r="A2" s="805" t="s">
        <v>1</v>
      </c>
      <c r="B2" s="805"/>
      <c r="C2" s="805"/>
      <c r="D2" s="805"/>
      <c r="E2" s="805"/>
      <c r="F2" s="805"/>
      <c r="G2" s="805"/>
      <c r="H2" s="805"/>
      <c r="I2" s="805"/>
      <c r="J2" s="805"/>
      <c r="K2" s="805"/>
      <c r="L2" s="805"/>
      <c r="M2" s="805"/>
      <c r="N2" s="805"/>
    </row>
    <row r="3" spans="1:14" ht="15">
      <c r="A3" s="27"/>
      <c r="B3" s="27"/>
      <c r="C3" s="27"/>
      <c r="D3" s="27"/>
      <c r="E3" s="27"/>
      <c r="F3" s="27"/>
      <c r="G3" s="27"/>
      <c r="H3" s="27"/>
      <c r="I3" s="27"/>
      <c r="J3" s="27"/>
      <c r="K3" s="27"/>
      <c r="L3" s="27"/>
      <c r="M3" s="27"/>
      <c r="N3" s="27"/>
    </row>
    <row r="4" spans="1:14" ht="18">
      <c r="A4" s="806" t="s">
        <v>207</v>
      </c>
      <c r="B4" s="806"/>
      <c r="C4" s="806"/>
      <c r="D4" s="806"/>
      <c r="E4" s="806"/>
      <c r="F4" s="806"/>
      <c r="G4" s="806"/>
    </row>
    <row r="5" spans="1:14">
      <c r="A5" s="28"/>
      <c r="B5" s="829" t="s">
        <v>151</v>
      </c>
      <c r="C5" s="830"/>
      <c r="D5" s="832"/>
      <c r="E5" s="832"/>
    </row>
    <row r="6" spans="1:14" ht="71.25">
      <c r="A6" s="48" t="s">
        <v>189</v>
      </c>
      <c r="B6" s="4" t="s">
        <v>174</v>
      </c>
      <c r="C6" s="363" t="s">
        <v>833</v>
      </c>
      <c r="D6" s="49"/>
      <c r="E6" s="46"/>
    </row>
    <row r="7" spans="1:14" s="21" customFormat="1" ht="15">
      <c r="A7" s="32" t="s">
        <v>16</v>
      </c>
      <c r="B7" s="10">
        <v>398322</v>
      </c>
      <c r="C7" s="813"/>
      <c r="D7" s="50"/>
      <c r="E7" s="832"/>
    </row>
    <row r="8" spans="1:14">
      <c r="A8" s="31" t="s">
        <v>208</v>
      </c>
      <c r="B8" s="14">
        <v>0</v>
      </c>
      <c r="C8" s="814"/>
      <c r="D8" s="51"/>
      <c r="E8" s="832"/>
    </row>
    <row r="9" spans="1:14">
      <c r="A9" s="31" t="s">
        <v>209</v>
      </c>
      <c r="B9" s="31">
        <v>2</v>
      </c>
      <c r="C9" s="815"/>
      <c r="E9" s="832"/>
    </row>
  </sheetData>
  <sheetProtection algorithmName="SHA-512" hashValue="LKJKqv5D3MIYomo3ipv+/hjDZbrAEjEg9hDHQDsvIRbNFJLPzy3vkHQ9uKUqLwEmM8FMp96RgToEvpeS0N6YMQ==" saltValue="Pwlw1O7brVK3oK5bXc7vIw==" spinCount="100000" sheet="1" objects="1" scenarios="1"/>
  <protectedRanges>
    <protectedRange sqref="C1:C1048576" name="Range1"/>
  </protectedRanges>
  <customSheetViews>
    <customSheetView guid="{4D2DF15E-B3DC-41FE-9D4C-16680270AC6A}" scale="90">
      <selection activeCell="F26" sqref="F26"/>
      <pageMargins left="0.7" right="0.7" top="0.75" bottom="0.75" header="0.3" footer="0.3"/>
    </customSheetView>
    <customSheetView guid="{05634267-729A-4E9F-99EC-4CD6715DCA12}" scale="90">
      <selection activeCell="F26" sqref="F26"/>
      <pageMargins left="0.7" right="0.7" top="0.75" bottom="0.75" header="0.3" footer="0.3"/>
    </customSheetView>
  </customSheetViews>
  <mergeCells count="7">
    <mergeCell ref="C7:C9"/>
    <mergeCell ref="E7:E9"/>
    <mergeCell ref="A1:K1"/>
    <mergeCell ref="A2:N2"/>
    <mergeCell ref="A4:G4"/>
    <mergeCell ref="B5:C5"/>
    <mergeCell ref="D5:E5"/>
  </mergeCells>
  <phoneticPr fontId="5" type="noConversion"/>
  <pageMargins left="0.7" right="0.7" top="0.75" bottom="0.75" header="0.3" footer="0.3"/>
  <headerFooter>
    <oddFooter>&amp;C_x000D_&amp;1#&amp;"Aptos"&amp;8&amp;K0000FF Classification –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50"/>
  <sheetViews>
    <sheetView topLeftCell="A34" zoomScale="90" zoomScaleNormal="90" workbookViewId="0">
      <selection activeCell="F23" sqref="F23"/>
    </sheetView>
  </sheetViews>
  <sheetFormatPr defaultRowHeight="14.25"/>
  <cols>
    <col min="1" max="1" width="26.42578125" style="1" bestFit="1" customWidth="1"/>
    <col min="2" max="2" width="29.140625" style="1" bestFit="1" customWidth="1"/>
    <col min="3" max="3" width="21.140625" style="1" bestFit="1" customWidth="1"/>
    <col min="4" max="4" width="29.140625" style="1" bestFit="1" customWidth="1"/>
    <col min="5" max="5" width="20.85546875" style="1" customWidth="1"/>
    <col min="6" max="6" width="18.5703125" style="1" bestFit="1" customWidth="1"/>
    <col min="7" max="7" width="17.7109375" style="1" bestFit="1" customWidth="1"/>
    <col min="8" max="8" width="18.5703125" style="1" bestFit="1" customWidth="1"/>
    <col min="9" max="9" width="17.7109375" style="1" bestFit="1" customWidth="1"/>
    <col min="10" max="10" width="18.5703125" style="1" bestFit="1" customWidth="1"/>
    <col min="11" max="11" width="17.7109375" style="1" bestFit="1" customWidth="1"/>
    <col min="12" max="16384" width="9.140625" style="1"/>
  </cols>
  <sheetData>
    <row r="1" spans="1:14" ht="18" customHeight="1">
      <c r="A1" s="819" t="s">
        <v>210</v>
      </c>
      <c r="B1" s="804"/>
      <c r="C1" s="804"/>
      <c r="D1" s="804"/>
      <c r="E1" s="804"/>
      <c r="F1" s="804"/>
      <c r="G1" s="804"/>
      <c r="H1" s="804"/>
      <c r="I1" s="804"/>
      <c r="J1" s="804"/>
      <c r="K1" s="804"/>
    </row>
    <row r="2" spans="1:14" ht="15.75">
      <c r="A2" s="805" t="s">
        <v>1</v>
      </c>
      <c r="B2" s="805"/>
      <c r="C2" s="805"/>
      <c r="D2" s="805"/>
      <c r="E2" s="805"/>
      <c r="F2" s="805"/>
      <c r="G2" s="805"/>
      <c r="H2" s="805"/>
      <c r="I2" s="805"/>
      <c r="J2" s="805"/>
      <c r="K2" s="805"/>
      <c r="L2" s="805"/>
      <c r="M2" s="805"/>
      <c r="N2" s="805"/>
    </row>
    <row r="3" spans="1:14" ht="15">
      <c r="A3" s="27" t="s">
        <v>211</v>
      </c>
      <c r="B3" s="27"/>
      <c r="C3" s="27"/>
      <c r="D3" s="27"/>
      <c r="E3" s="27"/>
      <c r="F3" s="27"/>
      <c r="G3" s="27"/>
      <c r="H3" s="27"/>
      <c r="I3" s="27"/>
      <c r="J3" s="27"/>
      <c r="K3" s="27"/>
      <c r="L3" s="27"/>
      <c r="M3" s="27"/>
      <c r="N3" s="27"/>
    </row>
    <row r="4" spans="1:14" ht="15">
      <c r="A4" s="27"/>
      <c r="B4" s="27"/>
      <c r="C4" s="27"/>
      <c r="D4" s="27"/>
      <c r="E4" s="27"/>
      <c r="F4" s="27"/>
      <c r="G4" s="27"/>
      <c r="H4" s="27"/>
      <c r="I4" s="27"/>
      <c r="J4" s="27"/>
      <c r="K4" s="27"/>
      <c r="L4" s="27"/>
      <c r="M4" s="27"/>
      <c r="N4" s="27"/>
    </row>
    <row r="5" spans="1:14" ht="18">
      <c r="A5" s="52" t="s">
        <v>212</v>
      </c>
      <c r="B5" s="52"/>
      <c r="C5" s="52"/>
      <c r="D5" s="52"/>
      <c r="E5" s="52"/>
      <c r="F5" s="52"/>
      <c r="G5" s="52"/>
    </row>
    <row r="6" spans="1:14" ht="18">
      <c r="A6" s="53" t="s">
        <v>213</v>
      </c>
      <c r="B6" s="53"/>
      <c r="C6" s="53"/>
      <c r="D6" s="53"/>
      <c r="E6" s="53"/>
      <c r="F6" s="53"/>
      <c r="G6" s="53"/>
    </row>
    <row r="7" spans="1:14">
      <c r="A7" s="28"/>
      <c r="B7" s="829" t="s">
        <v>151</v>
      </c>
      <c r="C7" s="830"/>
      <c r="D7" s="829" t="s">
        <v>6</v>
      </c>
      <c r="E7" s="830"/>
    </row>
    <row r="8" spans="1:14" ht="71.25">
      <c r="A8" s="48" t="s">
        <v>189</v>
      </c>
      <c r="B8" s="363" t="s">
        <v>840</v>
      </c>
      <c r="C8" s="363" t="s">
        <v>833</v>
      </c>
      <c r="D8" s="4" t="s">
        <v>174</v>
      </c>
      <c r="E8" s="363" t="s">
        <v>833</v>
      </c>
    </row>
    <row r="9" spans="1:14" s="21" customFormat="1" ht="15">
      <c r="A9" s="32" t="s">
        <v>16</v>
      </c>
      <c r="B9" s="32">
        <v>82710434</v>
      </c>
      <c r="C9" s="813"/>
      <c r="D9" s="32">
        <v>39653284</v>
      </c>
      <c r="E9" s="813"/>
    </row>
    <row r="10" spans="1:14">
      <c r="A10" s="31" t="s">
        <v>214</v>
      </c>
      <c r="B10" s="14" t="s">
        <v>215</v>
      </c>
      <c r="C10" s="814"/>
      <c r="D10" s="31">
        <v>21001</v>
      </c>
      <c r="E10" s="814"/>
    </row>
    <row r="11" spans="1:14">
      <c r="A11" s="31" t="s">
        <v>216</v>
      </c>
      <c r="B11" s="31">
        <v>0</v>
      </c>
      <c r="C11" s="814"/>
      <c r="D11" s="31">
        <v>1</v>
      </c>
      <c r="E11" s="814"/>
    </row>
    <row r="12" spans="1:14">
      <c r="A12" s="31" t="s">
        <v>217</v>
      </c>
      <c r="B12" s="31">
        <v>0</v>
      </c>
      <c r="C12" s="814"/>
      <c r="D12" s="31">
        <v>0</v>
      </c>
      <c r="E12" s="814"/>
    </row>
    <row r="13" spans="1:14">
      <c r="A13" s="31" t="s">
        <v>218</v>
      </c>
      <c r="B13" s="31">
        <v>0</v>
      </c>
      <c r="C13" s="814"/>
      <c r="D13" s="31">
        <v>1</v>
      </c>
      <c r="E13" s="814"/>
    </row>
    <row r="14" spans="1:14">
      <c r="A14" s="31" t="s">
        <v>219</v>
      </c>
      <c r="B14" s="14" t="s">
        <v>215</v>
      </c>
      <c r="C14" s="814"/>
      <c r="D14" s="31">
        <v>20000</v>
      </c>
      <c r="E14" s="814"/>
    </row>
    <row r="15" spans="1:14">
      <c r="A15" s="31" t="s">
        <v>220</v>
      </c>
      <c r="B15" s="14" t="s">
        <v>215</v>
      </c>
      <c r="C15" s="814"/>
      <c r="D15" s="31">
        <v>21001</v>
      </c>
      <c r="E15" s="814"/>
    </row>
    <row r="16" spans="1:14">
      <c r="A16" s="31" t="s">
        <v>221</v>
      </c>
      <c r="B16" s="14" t="s">
        <v>215</v>
      </c>
      <c r="C16" s="814"/>
      <c r="D16" s="31">
        <v>20000</v>
      </c>
      <c r="E16" s="814"/>
    </row>
    <row r="17" spans="1:5">
      <c r="A17" s="31" t="s">
        <v>222</v>
      </c>
      <c r="B17" s="31">
        <v>0</v>
      </c>
      <c r="C17" s="814"/>
      <c r="D17" s="31">
        <v>0</v>
      </c>
      <c r="E17" s="814"/>
    </row>
    <row r="18" spans="1:5">
      <c r="A18" s="31" t="s">
        <v>223</v>
      </c>
      <c r="B18" s="31">
        <v>0</v>
      </c>
      <c r="C18" s="814"/>
      <c r="D18" s="31">
        <v>4</v>
      </c>
      <c r="E18" s="814"/>
    </row>
    <row r="19" spans="1:5">
      <c r="A19" s="31" t="s">
        <v>224</v>
      </c>
      <c r="B19" s="31">
        <v>0</v>
      </c>
      <c r="C19" s="815"/>
      <c r="D19" s="31">
        <v>4</v>
      </c>
      <c r="E19" s="815"/>
    </row>
    <row r="21" spans="1:5" ht="18">
      <c r="A21" s="53" t="s">
        <v>225</v>
      </c>
    </row>
    <row r="22" spans="1:5">
      <c r="A22" s="28"/>
      <c r="B22" s="829" t="s">
        <v>7</v>
      </c>
      <c r="C22" s="830"/>
    </row>
    <row r="23" spans="1:5" ht="71.25">
      <c r="A23" s="48" t="s">
        <v>189</v>
      </c>
      <c r="B23" s="363" t="s">
        <v>154</v>
      </c>
      <c r="C23" s="363" t="s">
        <v>833</v>
      </c>
      <c r="E23" s="1" t="s">
        <v>2121</v>
      </c>
    </row>
    <row r="24" spans="1:5" s="21" customFormat="1" ht="15">
      <c r="A24" s="32" t="s">
        <v>16</v>
      </c>
      <c r="B24" s="32">
        <v>200609</v>
      </c>
      <c r="C24" s="813"/>
    </row>
    <row r="25" spans="1:5">
      <c r="A25" s="31" t="s">
        <v>214</v>
      </c>
      <c r="B25" s="31">
        <v>11000</v>
      </c>
      <c r="C25" s="814"/>
    </row>
    <row r="26" spans="1:5">
      <c r="A26" s="31" t="s">
        <v>216</v>
      </c>
      <c r="B26" s="31">
        <v>1</v>
      </c>
      <c r="C26" s="814"/>
    </row>
    <row r="27" spans="1:5">
      <c r="A27" s="31" t="s">
        <v>217</v>
      </c>
      <c r="B27" s="31">
        <v>1</v>
      </c>
      <c r="C27" s="814"/>
    </row>
    <row r="28" spans="1:5">
      <c r="A28" s="31" t="s">
        <v>218</v>
      </c>
      <c r="B28" s="31">
        <v>10</v>
      </c>
      <c r="C28" s="814"/>
    </row>
    <row r="29" spans="1:5">
      <c r="A29" s="31" t="s">
        <v>219</v>
      </c>
      <c r="B29" s="31">
        <v>11000</v>
      </c>
      <c r="C29" s="814"/>
    </row>
    <row r="30" spans="1:5">
      <c r="A30" s="31" t="s">
        <v>220</v>
      </c>
      <c r="B30" s="31">
        <v>11000</v>
      </c>
      <c r="C30" s="814"/>
    </row>
    <row r="31" spans="1:5">
      <c r="A31" s="31" t="s">
        <v>221</v>
      </c>
      <c r="B31" s="31">
        <v>11000</v>
      </c>
      <c r="C31" s="814"/>
    </row>
    <row r="32" spans="1:5">
      <c r="A32" s="31" t="s">
        <v>222</v>
      </c>
      <c r="B32" s="31">
        <v>0</v>
      </c>
      <c r="C32" s="814"/>
    </row>
    <row r="33" spans="1:5">
      <c r="A33" s="31" t="s">
        <v>223</v>
      </c>
      <c r="B33" s="31">
        <v>15</v>
      </c>
      <c r="C33" s="814"/>
    </row>
    <row r="34" spans="1:5">
      <c r="A34" s="31" t="s">
        <v>224</v>
      </c>
      <c r="B34" s="31">
        <v>150</v>
      </c>
      <c r="C34" s="815"/>
    </row>
    <row r="36" spans="1:5" ht="18">
      <c r="A36" s="52" t="s">
        <v>226</v>
      </c>
    </row>
    <row r="37" spans="1:5" ht="18">
      <c r="A37" s="53" t="s">
        <v>213</v>
      </c>
    </row>
    <row r="38" spans="1:5">
      <c r="A38" s="28"/>
      <c r="B38" s="829" t="s">
        <v>152</v>
      </c>
      <c r="C38" s="830"/>
      <c r="D38" s="829" t="s">
        <v>166</v>
      </c>
      <c r="E38" s="830"/>
    </row>
    <row r="39" spans="1:5" ht="71.25">
      <c r="A39" s="48" t="s">
        <v>189</v>
      </c>
      <c r="B39" s="363" t="s">
        <v>839</v>
      </c>
      <c r="C39" s="363" t="s">
        <v>833</v>
      </c>
      <c r="D39" s="363" t="s">
        <v>839</v>
      </c>
      <c r="E39" s="363" t="s">
        <v>833</v>
      </c>
    </row>
    <row r="40" spans="1:5" s="21" customFormat="1" ht="15">
      <c r="A40" s="32" t="s">
        <v>16</v>
      </c>
      <c r="B40" s="32">
        <v>1050581</v>
      </c>
      <c r="C40" s="813"/>
      <c r="D40" s="32">
        <v>788360</v>
      </c>
      <c r="E40" s="813"/>
    </row>
    <row r="41" spans="1:5">
      <c r="A41" s="31" t="s">
        <v>214</v>
      </c>
      <c r="B41" s="14" t="s">
        <v>215</v>
      </c>
      <c r="C41" s="814"/>
      <c r="D41" s="17" t="s">
        <v>475</v>
      </c>
      <c r="E41" s="814"/>
    </row>
    <row r="42" spans="1:5">
      <c r="A42" s="31" t="s">
        <v>216</v>
      </c>
      <c r="B42" s="31">
        <v>36</v>
      </c>
      <c r="C42" s="814"/>
      <c r="D42" s="31">
        <v>1</v>
      </c>
      <c r="E42" s="814"/>
    </row>
    <row r="43" spans="1:5">
      <c r="A43" s="31" t="s">
        <v>217</v>
      </c>
      <c r="B43" s="31">
        <v>0</v>
      </c>
      <c r="C43" s="814"/>
      <c r="D43" s="31">
        <v>0</v>
      </c>
      <c r="E43" s="814"/>
    </row>
    <row r="44" spans="1:5">
      <c r="A44" s="31" t="s">
        <v>218</v>
      </c>
      <c r="B44" s="31">
        <v>0</v>
      </c>
      <c r="C44" s="814"/>
      <c r="D44" s="31">
        <v>1</v>
      </c>
      <c r="E44" s="814"/>
    </row>
    <row r="45" spans="1:5">
      <c r="A45" s="31" t="s">
        <v>219</v>
      </c>
      <c r="B45" s="14" t="s">
        <v>215</v>
      </c>
      <c r="C45" s="814"/>
      <c r="D45" s="17" t="s">
        <v>475</v>
      </c>
      <c r="E45" s="814"/>
    </row>
    <row r="46" spans="1:5">
      <c r="A46" s="31" t="s">
        <v>220</v>
      </c>
      <c r="B46" s="14" t="s">
        <v>215</v>
      </c>
      <c r="C46" s="814"/>
      <c r="D46" s="17" t="s">
        <v>475</v>
      </c>
      <c r="E46" s="814"/>
    </row>
    <row r="47" spans="1:5">
      <c r="A47" s="31" t="s">
        <v>221</v>
      </c>
      <c r="B47" s="14" t="s">
        <v>215</v>
      </c>
      <c r="C47" s="814"/>
      <c r="D47" s="17" t="s">
        <v>475</v>
      </c>
      <c r="E47" s="814"/>
    </row>
    <row r="48" spans="1:5">
      <c r="A48" s="31" t="s">
        <v>222</v>
      </c>
      <c r="B48" s="31">
        <v>0</v>
      </c>
      <c r="C48" s="814"/>
      <c r="D48" s="31">
        <v>0</v>
      </c>
      <c r="E48" s="814"/>
    </row>
    <row r="49" spans="1:5">
      <c r="A49" s="31" t="s">
        <v>223</v>
      </c>
      <c r="B49" s="31">
        <v>1</v>
      </c>
      <c r="C49" s="814"/>
      <c r="D49" s="31">
        <v>43</v>
      </c>
      <c r="E49" s="814"/>
    </row>
    <row r="50" spans="1:5">
      <c r="A50" s="31" t="s">
        <v>224</v>
      </c>
      <c r="B50" s="31">
        <v>10</v>
      </c>
      <c r="C50" s="815"/>
      <c r="D50" s="31">
        <v>43</v>
      </c>
      <c r="E50" s="815"/>
    </row>
  </sheetData>
  <sheetProtection algorithmName="SHA-512" hashValue="AfeWLpjc65jD4+WvL+Yt5hiXG3wtSNKEbd+EQldzoLw1ZFF9Ko6o8ruMvnivWA0XDL1fgh2LorvYiEGN2ukCUA==" saltValue="K5lI0fiacZDYoeImH8jzqg==" spinCount="100000" sheet="1" objects="1" scenarios="1"/>
  <protectedRanges>
    <protectedRange sqref="C1:C1048576 E1:E1048576" name="Range1"/>
  </protectedRanges>
  <customSheetViews>
    <customSheetView guid="{4D2DF15E-B3DC-41FE-9D4C-16680270AC6A}" scale="90">
      <selection activeCell="G28" sqref="G28"/>
      <pageMargins left="0.7" right="0.7" top="0.75" bottom="0.75" header="0.3" footer="0.3"/>
    </customSheetView>
    <customSheetView guid="{05634267-729A-4E9F-99EC-4CD6715DCA12}" scale="90">
      <selection activeCell="G28" sqref="G28"/>
      <pageMargins left="0.7" right="0.7" top="0.75" bottom="0.75" header="0.3" footer="0.3"/>
    </customSheetView>
  </customSheetViews>
  <mergeCells count="12">
    <mergeCell ref="B22:C22"/>
    <mergeCell ref="C24:C34"/>
    <mergeCell ref="B38:C38"/>
    <mergeCell ref="D38:E38"/>
    <mergeCell ref="C40:C50"/>
    <mergeCell ref="E40:E50"/>
    <mergeCell ref="A1:K1"/>
    <mergeCell ref="A2:N2"/>
    <mergeCell ref="B7:C7"/>
    <mergeCell ref="D7:E7"/>
    <mergeCell ref="C9:C19"/>
    <mergeCell ref="E9:E19"/>
  </mergeCells>
  <phoneticPr fontId="5" type="noConversion"/>
  <pageMargins left="0.7" right="0.7" top="0.75" bottom="0.75" header="0.3" footer="0.3"/>
  <headerFooter>
    <oddFooter>&amp;C_x000D_&amp;1#&amp;"Aptos"&amp;8&amp;K0000FF Classification –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44"/>
  <sheetViews>
    <sheetView zoomScale="90" zoomScaleNormal="90" workbookViewId="0">
      <selection activeCell="F30" sqref="F30"/>
    </sheetView>
  </sheetViews>
  <sheetFormatPr defaultRowHeight="14.25"/>
  <cols>
    <col min="1" max="1" width="26.42578125" style="1" bestFit="1" customWidth="1"/>
    <col min="2" max="2" width="29.140625" style="1" bestFit="1" customWidth="1"/>
    <col min="3" max="3" width="20.42578125" style="1" customWidth="1"/>
    <col min="4" max="4" width="29.140625" style="1" bestFit="1" customWidth="1"/>
    <col min="5" max="5" width="20.7109375" style="1" customWidth="1"/>
    <col min="6" max="6" width="18.5703125" style="1" bestFit="1" customWidth="1"/>
    <col min="7" max="7" width="17.7109375" style="1" bestFit="1" customWidth="1"/>
    <col min="8" max="8" width="18.5703125" style="1" bestFit="1" customWidth="1"/>
    <col min="9" max="9" width="17.7109375" style="1" bestFit="1" customWidth="1"/>
    <col min="10" max="10" width="18.5703125" style="1" bestFit="1" customWidth="1"/>
    <col min="11" max="11" width="17.7109375" style="1" bestFit="1" customWidth="1"/>
    <col min="12" max="16384" width="9.140625" style="1"/>
  </cols>
  <sheetData>
    <row r="1" spans="1:14" ht="18">
      <c r="A1" s="819" t="s">
        <v>229</v>
      </c>
      <c r="B1" s="804"/>
      <c r="C1" s="804"/>
      <c r="D1" s="804"/>
      <c r="E1" s="804"/>
      <c r="F1" s="804"/>
      <c r="G1" s="804"/>
      <c r="H1" s="804"/>
      <c r="I1" s="804"/>
      <c r="J1" s="804"/>
      <c r="K1" s="804"/>
    </row>
    <row r="2" spans="1:14" ht="15.75">
      <c r="A2" s="805" t="s">
        <v>230</v>
      </c>
      <c r="B2" s="805"/>
      <c r="C2" s="805"/>
      <c r="D2" s="805"/>
      <c r="E2" s="805"/>
      <c r="F2" s="805"/>
      <c r="G2" s="805"/>
      <c r="H2" s="805"/>
      <c r="I2" s="805"/>
      <c r="J2" s="805"/>
      <c r="K2" s="805"/>
      <c r="L2" s="805"/>
      <c r="M2" s="805"/>
      <c r="N2" s="805"/>
    </row>
    <row r="3" spans="1:14" ht="15">
      <c r="A3" s="27" t="s">
        <v>231</v>
      </c>
      <c r="B3" s="27"/>
      <c r="C3" s="27"/>
      <c r="D3" s="27"/>
      <c r="E3" s="27"/>
      <c r="F3" s="27"/>
      <c r="G3" s="27"/>
      <c r="H3" s="27"/>
      <c r="I3" s="27"/>
      <c r="J3" s="27"/>
      <c r="K3" s="27"/>
      <c r="L3" s="27"/>
      <c r="M3" s="27"/>
      <c r="N3" s="27"/>
    </row>
    <row r="4" spans="1:14" ht="15">
      <c r="A4" s="27"/>
      <c r="B4" s="27"/>
      <c r="C4" s="27"/>
      <c r="D4" s="27"/>
      <c r="E4" s="27"/>
      <c r="F4" s="27"/>
      <c r="G4" s="27"/>
      <c r="H4" s="27"/>
      <c r="I4" s="27"/>
      <c r="J4" s="27"/>
      <c r="K4" s="27"/>
      <c r="L4" s="27"/>
      <c r="M4" s="27"/>
      <c r="N4" s="27"/>
    </row>
    <row r="5" spans="1:14" ht="18">
      <c r="A5" s="52" t="s">
        <v>212</v>
      </c>
      <c r="B5" s="52"/>
      <c r="C5" s="52"/>
      <c r="D5" s="52"/>
      <c r="E5" s="52"/>
      <c r="F5" s="52"/>
      <c r="G5" s="52"/>
    </row>
    <row r="6" spans="1:14" ht="18">
      <c r="A6" s="53" t="s">
        <v>232</v>
      </c>
      <c r="B6" s="53"/>
      <c r="C6" s="53"/>
      <c r="D6" s="53"/>
      <c r="E6" s="53"/>
      <c r="F6" s="53"/>
      <c r="G6" s="53"/>
    </row>
    <row r="7" spans="1:14">
      <c r="A7" s="28"/>
      <c r="B7" s="829" t="s">
        <v>151</v>
      </c>
      <c r="C7" s="830"/>
      <c r="D7" s="829" t="s">
        <v>6</v>
      </c>
      <c r="E7" s="830"/>
    </row>
    <row r="8" spans="1:14" ht="71.25">
      <c r="A8" s="48" t="s">
        <v>189</v>
      </c>
      <c r="B8" s="4" t="s">
        <v>174</v>
      </c>
      <c r="C8" s="363" t="s">
        <v>833</v>
      </c>
      <c r="D8" s="4" t="s">
        <v>233</v>
      </c>
      <c r="E8" s="363" t="s">
        <v>833</v>
      </c>
    </row>
    <row r="9" spans="1:14" s="21" customFormat="1" ht="15">
      <c r="A9" s="32" t="s">
        <v>16</v>
      </c>
      <c r="B9" s="32">
        <v>82710434</v>
      </c>
      <c r="C9" s="813"/>
      <c r="D9" s="32">
        <v>39653284</v>
      </c>
      <c r="E9" s="813"/>
    </row>
    <row r="10" spans="1:14">
      <c r="A10" s="31" t="s">
        <v>217</v>
      </c>
      <c r="B10" s="31">
        <v>0</v>
      </c>
      <c r="C10" s="814"/>
      <c r="D10" s="31">
        <v>0</v>
      </c>
      <c r="E10" s="814"/>
    </row>
    <row r="11" spans="1:14">
      <c r="A11" s="31" t="s">
        <v>219</v>
      </c>
      <c r="B11" s="14" t="s">
        <v>234</v>
      </c>
      <c r="C11" s="814"/>
      <c r="D11" s="31">
        <v>20000</v>
      </c>
      <c r="E11" s="814"/>
    </row>
    <row r="12" spans="1:14">
      <c r="A12" s="31" t="s">
        <v>220</v>
      </c>
      <c r="B12" s="14" t="s">
        <v>235</v>
      </c>
      <c r="C12" s="814"/>
      <c r="D12" s="31">
        <v>20500</v>
      </c>
      <c r="E12" s="814"/>
    </row>
    <row r="13" spans="1:14">
      <c r="A13" s="31" t="s">
        <v>221</v>
      </c>
      <c r="B13" s="14" t="s">
        <v>235</v>
      </c>
      <c r="C13" s="814"/>
      <c r="D13" s="31">
        <v>20000</v>
      </c>
      <c r="E13" s="814"/>
    </row>
    <row r="14" spans="1:14">
      <c r="A14" s="31" t="s">
        <v>222</v>
      </c>
      <c r="B14" s="31">
        <v>0</v>
      </c>
      <c r="C14" s="814"/>
      <c r="D14" s="31">
        <v>0</v>
      </c>
      <c r="E14" s="814"/>
    </row>
    <row r="15" spans="1:14">
      <c r="A15" s="31" t="s">
        <v>223</v>
      </c>
      <c r="B15" s="31">
        <v>0</v>
      </c>
      <c r="C15" s="814"/>
      <c r="D15" s="31">
        <v>4</v>
      </c>
      <c r="E15" s="814"/>
    </row>
    <row r="16" spans="1:14">
      <c r="A16" s="31" t="s">
        <v>236</v>
      </c>
      <c r="B16" s="14" t="s">
        <v>234</v>
      </c>
      <c r="C16" s="814"/>
      <c r="D16" s="31">
        <v>20500</v>
      </c>
      <c r="E16" s="814"/>
    </row>
    <row r="17" spans="1:5">
      <c r="A17" s="31" t="s">
        <v>224</v>
      </c>
      <c r="B17" s="31">
        <v>0</v>
      </c>
      <c r="C17" s="815"/>
      <c r="D17" s="31">
        <v>4</v>
      </c>
      <c r="E17" s="815"/>
    </row>
    <row r="19" spans="1:5" ht="18">
      <c r="A19" s="53" t="s">
        <v>237</v>
      </c>
    </row>
    <row r="20" spans="1:5">
      <c r="A20" s="28"/>
      <c r="B20" s="829" t="s">
        <v>7</v>
      </c>
      <c r="C20" s="830"/>
    </row>
    <row r="21" spans="1:5" ht="71.25">
      <c r="A21" s="48" t="s">
        <v>238</v>
      </c>
      <c r="B21" s="4" t="s">
        <v>233</v>
      </c>
      <c r="C21" s="363" t="s">
        <v>833</v>
      </c>
    </row>
    <row r="22" spans="1:5" s="21" customFormat="1" ht="15">
      <c r="A22" s="32" t="s">
        <v>16</v>
      </c>
      <c r="B22" s="32">
        <v>200609</v>
      </c>
      <c r="C22" s="813"/>
    </row>
    <row r="23" spans="1:5">
      <c r="A23" s="31" t="s">
        <v>217</v>
      </c>
      <c r="B23" s="31">
        <v>1</v>
      </c>
      <c r="C23" s="814"/>
    </row>
    <row r="24" spans="1:5">
      <c r="A24" s="31" t="s">
        <v>219</v>
      </c>
      <c r="B24" s="31">
        <v>11000</v>
      </c>
      <c r="C24" s="814"/>
    </row>
    <row r="25" spans="1:5">
      <c r="A25" s="31" t="s">
        <v>220</v>
      </c>
      <c r="B25" s="31">
        <v>11000</v>
      </c>
      <c r="C25" s="814"/>
    </row>
    <row r="26" spans="1:5">
      <c r="A26" s="31" t="s">
        <v>221</v>
      </c>
      <c r="B26" s="31">
        <v>11000</v>
      </c>
      <c r="C26" s="814"/>
    </row>
    <row r="27" spans="1:5">
      <c r="A27" s="31" t="s">
        <v>222</v>
      </c>
      <c r="B27" s="31">
        <v>0</v>
      </c>
      <c r="C27" s="814"/>
    </row>
    <row r="28" spans="1:5">
      <c r="A28" s="31" t="s">
        <v>223</v>
      </c>
      <c r="B28" s="31">
        <v>15</v>
      </c>
      <c r="C28" s="814"/>
    </row>
    <row r="29" spans="1:5">
      <c r="A29" s="31" t="s">
        <v>236</v>
      </c>
      <c r="B29" s="31">
        <v>11000</v>
      </c>
      <c r="C29" s="814"/>
    </row>
    <row r="30" spans="1:5">
      <c r="A30" s="31" t="s">
        <v>224</v>
      </c>
      <c r="B30" s="31">
        <v>150</v>
      </c>
      <c r="C30" s="815"/>
    </row>
    <row r="32" spans="1:5" ht="18">
      <c r="A32" s="52" t="s">
        <v>239</v>
      </c>
    </row>
    <row r="33" spans="1:5" ht="18">
      <c r="A33" s="53" t="s">
        <v>240</v>
      </c>
    </row>
    <row r="34" spans="1:5">
      <c r="A34" s="28"/>
      <c r="B34" s="829" t="s">
        <v>152</v>
      </c>
      <c r="C34" s="830"/>
      <c r="D34" s="829" t="s">
        <v>241</v>
      </c>
      <c r="E34" s="830"/>
    </row>
    <row r="35" spans="1:5" ht="71.25">
      <c r="A35" s="48" t="s">
        <v>238</v>
      </c>
      <c r="B35" s="4" t="s">
        <v>233</v>
      </c>
      <c r="C35" s="363" t="s">
        <v>833</v>
      </c>
      <c r="D35" s="4" t="s">
        <v>233</v>
      </c>
      <c r="E35" s="363" t="s">
        <v>833</v>
      </c>
    </row>
    <row r="36" spans="1:5" s="21" customFormat="1" ht="15">
      <c r="A36" s="32" t="s">
        <v>16</v>
      </c>
      <c r="B36" s="32">
        <v>1050581</v>
      </c>
      <c r="C36" s="813"/>
      <c r="D36" s="32">
        <v>788360</v>
      </c>
      <c r="E36" s="813"/>
    </row>
    <row r="37" spans="1:5">
      <c r="A37" s="31" t="s">
        <v>217</v>
      </c>
      <c r="B37" s="31">
        <v>0</v>
      </c>
      <c r="C37" s="814"/>
      <c r="D37" s="31">
        <v>0</v>
      </c>
      <c r="E37" s="814"/>
    </row>
    <row r="38" spans="1:5">
      <c r="A38" s="31" t="s">
        <v>219</v>
      </c>
      <c r="B38" s="14" t="s">
        <v>234</v>
      </c>
      <c r="C38" s="814"/>
      <c r="D38" s="17" t="s">
        <v>475</v>
      </c>
      <c r="E38" s="814"/>
    </row>
    <row r="39" spans="1:5">
      <c r="A39" s="31" t="s">
        <v>220</v>
      </c>
      <c r="B39" s="14" t="s">
        <v>234</v>
      </c>
      <c r="C39" s="814"/>
      <c r="D39" s="17" t="s">
        <v>475</v>
      </c>
      <c r="E39" s="814"/>
    </row>
    <row r="40" spans="1:5">
      <c r="A40" s="31" t="s">
        <v>221</v>
      </c>
      <c r="B40" s="14" t="s">
        <v>234</v>
      </c>
      <c r="C40" s="814"/>
      <c r="D40" s="17" t="s">
        <v>475</v>
      </c>
      <c r="E40" s="814"/>
    </row>
    <row r="41" spans="1:5">
      <c r="A41" s="31" t="s">
        <v>222</v>
      </c>
      <c r="B41" s="31">
        <v>0</v>
      </c>
      <c r="C41" s="814"/>
      <c r="D41" s="31">
        <v>0</v>
      </c>
      <c r="E41" s="814"/>
    </row>
    <row r="42" spans="1:5">
      <c r="A42" s="31" t="s">
        <v>223</v>
      </c>
      <c r="B42" s="31">
        <v>1</v>
      </c>
      <c r="C42" s="814"/>
      <c r="D42" s="31">
        <v>43</v>
      </c>
      <c r="E42" s="814"/>
    </row>
    <row r="43" spans="1:5">
      <c r="A43" s="31" t="s">
        <v>236</v>
      </c>
      <c r="B43" s="14" t="s">
        <v>234</v>
      </c>
      <c r="C43" s="814"/>
      <c r="D43" s="17" t="s">
        <v>475</v>
      </c>
      <c r="E43" s="814"/>
    </row>
    <row r="44" spans="1:5">
      <c r="A44" s="31" t="s">
        <v>224</v>
      </c>
      <c r="B44" s="31">
        <v>10</v>
      </c>
      <c r="C44" s="815"/>
      <c r="D44" s="31">
        <v>43</v>
      </c>
      <c r="E44" s="815"/>
    </row>
  </sheetData>
  <sheetProtection algorithmName="SHA-512" hashValue="5E3niWOo3nqModUb1eZXNBW8DCA78k2v1GRMVEYdThuUgVmJxj/8GKaP3JEdyXUlFVUwAMmlltcMl0Mh0ZH0Bg==" saltValue="/OdoRUPGYrsiDaRwI+Na6A==" spinCount="100000" sheet="1" objects="1" scenarios="1"/>
  <protectedRanges>
    <protectedRange sqref="C1:C1048576 E1:E1048576" name="Range1"/>
  </protectedRanges>
  <customSheetViews>
    <customSheetView guid="{4D2DF15E-B3DC-41FE-9D4C-16680270AC6A}" scale="90">
      <selection activeCell="D13" sqref="D13"/>
      <pageMargins left="0.7" right="0.7" top="0.75" bottom="0.75" header="0.3" footer="0.3"/>
    </customSheetView>
    <customSheetView guid="{05634267-729A-4E9F-99EC-4CD6715DCA12}" scale="90">
      <selection activeCell="D13" sqref="D13"/>
      <pageMargins left="0.7" right="0.7" top="0.75" bottom="0.75" header="0.3" footer="0.3"/>
    </customSheetView>
  </customSheetViews>
  <mergeCells count="12">
    <mergeCell ref="B20:C20"/>
    <mergeCell ref="C22:C30"/>
    <mergeCell ref="B34:C34"/>
    <mergeCell ref="D34:E34"/>
    <mergeCell ref="C36:C44"/>
    <mergeCell ref="E36:E44"/>
    <mergeCell ref="A1:K1"/>
    <mergeCell ref="A2:N2"/>
    <mergeCell ref="B7:C7"/>
    <mergeCell ref="D7:E7"/>
    <mergeCell ref="C9:C17"/>
    <mergeCell ref="E9:E17"/>
  </mergeCells>
  <phoneticPr fontId="5" type="noConversion"/>
  <pageMargins left="0.7" right="0.7" top="0.75" bottom="0.75" header="0.3" footer="0.3"/>
  <headerFooter>
    <oddFooter>&amp;C_x000D_&amp;1#&amp;"Aptos"&amp;8&amp;K0000FF Classification –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8"/>
  <sheetViews>
    <sheetView zoomScale="90" zoomScaleNormal="90" workbookViewId="0">
      <selection activeCell="G19" sqref="G19"/>
    </sheetView>
  </sheetViews>
  <sheetFormatPr defaultRowHeight="14.25"/>
  <cols>
    <col min="1" max="1" width="26.7109375" style="1" bestFit="1" customWidth="1"/>
    <col min="2" max="2" width="29.140625" style="1" bestFit="1" customWidth="1"/>
    <col min="3" max="3" width="19" style="1" bestFit="1" customWidth="1"/>
    <col min="4" max="4" width="19.5703125" style="1" bestFit="1" customWidth="1"/>
    <col min="5" max="5" width="19" style="1" bestFit="1" customWidth="1"/>
    <col min="6" max="6" width="26.5703125" style="1" bestFit="1" customWidth="1"/>
    <col min="7" max="7" width="19" style="1" bestFit="1" customWidth="1"/>
    <col min="8" max="8" width="19.5703125" style="1" bestFit="1" customWidth="1"/>
    <col min="9" max="9" width="19" style="1" bestFit="1" customWidth="1"/>
    <col min="10" max="10" width="19.5703125" style="1" bestFit="1" customWidth="1"/>
    <col min="11" max="11" width="19" style="1" bestFit="1" customWidth="1"/>
    <col min="12" max="16384" width="9.140625" style="1"/>
  </cols>
  <sheetData>
    <row r="1" spans="1:14" ht="18" customHeight="1">
      <c r="A1" s="819" t="s">
        <v>242</v>
      </c>
      <c r="B1" s="804"/>
      <c r="C1" s="804"/>
      <c r="D1" s="804"/>
      <c r="E1" s="804"/>
      <c r="F1" s="804"/>
      <c r="G1" s="804"/>
      <c r="H1" s="804"/>
      <c r="I1" s="804"/>
      <c r="J1" s="804"/>
      <c r="K1" s="804"/>
    </row>
    <row r="2" spans="1:14" ht="15.75">
      <c r="A2" s="805" t="s">
        <v>165</v>
      </c>
      <c r="B2" s="805"/>
      <c r="C2" s="805"/>
      <c r="D2" s="805"/>
      <c r="E2" s="805"/>
      <c r="F2" s="805"/>
      <c r="G2" s="805"/>
      <c r="H2" s="805"/>
      <c r="I2" s="805"/>
      <c r="J2" s="805"/>
      <c r="K2" s="805"/>
      <c r="L2" s="805"/>
      <c r="M2" s="805"/>
      <c r="N2" s="805"/>
    </row>
    <row r="3" spans="1:14" ht="15">
      <c r="A3" s="27"/>
      <c r="B3" s="27"/>
      <c r="C3" s="27"/>
      <c r="D3" s="27"/>
      <c r="E3" s="27"/>
      <c r="F3" s="27"/>
      <c r="G3" s="27"/>
      <c r="H3" s="27"/>
      <c r="I3" s="27"/>
      <c r="J3" s="27"/>
      <c r="K3" s="27"/>
      <c r="L3" s="27"/>
      <c r="M3" s="27"/>
      <c r="N3" s="27"/>
    </row>
    <row r="4" spans="1:14" ht="18">
      <c r="A4" s="806" t="s">
        <v>243</v>
      </c>
      <c r="B4" s="806"/>
      <c r="C4" s="806"/>
      <c r="D4" s="806"/>
      <c r="E4" s="806"/>
      <c r="F4" s="806"/>
      <c r="G4" s="806"/>
      <c r="H4" s="27"/>
      <c r="I4" s="27"/>
      <c r="J4" s="27"/>
      <c r="K4" s="27"/>
      <c r="L4" s="27"/>
      <c r="M4" s="27"/>
      <c r="N4" s="27"/>
    </row>
    <row r="5" spans="1:14">
      <c r="A5" s="28"/>
      <c r="B5" s="829" t="s">
        <v>151</v>
      </c>
      <c r="C5" s="830"/>
      <c r="D5" s="829" t="s">
        <v>6</v>
      </c>
      <c r="E5" s="830"/>
      <c r="F5" s="829" t="s">
        <v>7</v>
      </c>
      <c r="G5" s="830"/>
    </row>
    <row r="6" spans="1:14" ht="71.25">
      <c r="A6" s="48" t="s">
        <v>189</v>
      </c>
      <c r="B6" s="4" t="s">
        <v>154</v>
      </c>
      <c r="C6" s="363" t="s">
        <v>833</v>
      </c>
      <c r="D6" s="4" t="s">
        <v>154</v>
      </c>
      <c r="E6" s="363" t="s">
        <v>833</v>
      </c>
      <c r="F6" s="4" t="s">
        <v>154</v>
      </c>
      <c r="G6" s="363" t="s">
        <v>833</v>
      </c>
    </row>
    <row r="7" spans="1:14" s="21" customFormat="1" ht="60">
      <c r="A7" s="32" t="s">
        <v>175</v>
      </c>
      <c r="B7" s="54" t="s">
        <v>1394</v>
      </c>
      <c r="C7" s="813"/>
      <c r="D7" s="54" t="s">
        <v>1364</v>
      </c>
      <c r="E7" s="813"/>
      <c r="F7" s="54" t="s">
        <v>1365</v>
      </c>
      <c r="G7" s="813"/>
    </row>
    <row r="8" spans="1:14" s="21" customFormat="1" ht="15">
      <c r="A8" s="32" t="s">
        <v>244</v>
      </c>
      <c r="B8" s="10">
        <v>528290</v>
      </c>
      <c r="C8" s="814"/>
      <c r="D8" s="10">
        <v>397220</v>
      </c>
      <c r="E8" s="814"/>
      <c r="F8" s="10">
        <v>267565</v>
      </c>
      <c r="G8" s="814"/>
    </row>
    <row r="9" spans="1:14">
      <c r="A9" s="31" t="s">
        <v>245</v>
      </c>
      <c r="B9" s="14">
        <v>19300</v>
      </c>
      <c r="C9" s="814"/>
      <c r="D9" s="14">
        <v>22495</v>
      </c>
      <c r="E9" s="814"/>
      <c r="F9" s="14" t="s">
        <v>215</v>
      </c>
      <c r="G9" s="814"/>
    </row>
    <row r="10" spans="1:14">
      <c r="A10" s="31" t="s">
        <v>246</v>
      </c>
      <c r="B10" s="31">
        <v>16</v>
      </c>
      <c r="C10" s="815"/>
      <c r="D10" s="31">
        <v>1</v>
      </c>
      <c r="E10" s="815"/>
      <c r="F10" s="31">
        <v>0</v>
      </c>
      <c r="G10" s="815"/>
    </row>
    <row r="12" spans="1:14" ht="18">
      <c r="A12" s="806" t="s">
        <v>247</v>
      </c>
      <c r="B12" s="806"/>
      <c r="C12" s="806"/>
      <c r="D12" s="806"/>
      <c r="E12" s="806"/>
      <c r="F12" s="806"/>
      <c r="G12" s="806"/>
      <c r="H12" s="27"/>
      <c r="I12" s="27"/>
      <c r="J12" s="27"/>
      <c r="K12" s="27"/>
      <c r="L12" s="27"/>
      <c r="M12" s="27"/>
      <c r="N12" s="27"/>
    </row>
    <row r="13" spans="1:14">
      <c r="A13" s="28"/>
      <c r="B13" s="829" t="s">
        <v>151</v>
      </c>
      <c r="C13" s="830"/>
    </row>
    <row r="14" spans="1:14" ht="71.25">
      <c r="A14" s="48" t="s">
        <v>189</v>
      </c>
      <c r="B14" s="4" t="s">
        <v>154</v>
      </c>
      <c r="C14" s="363" t="s">
        <v>833</v>
      </c>
    </row>
    <row r="15" spans="1:14" s="21" customFormat="1" ht="60">
      <c r="A15" s="32" t="s">
        <v>175</v>
      </c>
      <c r="B15" s="54" t="s">
        <v>1231</v>
      </c>
      <c r="C15" s="813"/>
    </row>
    <row r="16" spans="1:14" s="21" customFormat="1" ht="15">
      <c r="A16" s="32" t="s">
        <v>244</v>
      </c>
      <c r="B16" s="10">
        <v>3147733</v>
      </c>
      <c r="C16" s="814"/>
    </row>
    <row r="17" spans="1:3">
      <c r="A17" s="31" t="s">
        <v>245</v>
      </c>
      <c r="B17" s="14" t="s">
        <v>235</v>
      </c>
      <c r="C17" s="814"/>
    </row>
    <row r="18" spans="1:3">
      <c r="A18" s="31" t="s">
        <v>246</v>
      </c>
      <c r="B18" s="31">
        <v>0</v>
      </c>
      <c r="C18" s="815"/>
    </row>
  </sheetData>
  <sheetProtection algorithmName="SHA-512" hashValue="e5HVsUquPCytGzZ0COJJF9A2cozsO14knWNtQktylfbBFKZH2LXZGOOfxt9yidDHVmx1k0vg8mcnMXi0lz/2YQ==" saltValue="mEroB9NzKgbzmF2gra4qJw==" spinCount="100000" sheet="1" objects="1" scenarios="1"/>
  <protectedRanges>
    <protectedRange sqref="C1:C1048576 E1:E1048576 G1:G1048576" name="Range1"/>
  </protectedRanges>
  <customSheetViews>
    <customSheetView guid="{4D2DF15E-B3DC-41FE-9D4C-16680270AC6A}" scale="90" topLeftCell="A4">
      <selection activeCell="B8" sqref="B8"/>
      <pageMargins left="0.7" right="0.7" top="0.75" bottom="0.75" header="0.3" footer="0.3"/>
    </customSheetView>
    <customSheetView guid="{05634267-729A-4E9F-99EC-4CD6715DCA12}" scale="90" topLeftCell="A4">
      <selection activeCell="B8" sqref="B8"/>
      <pageMargins left="0.7" right="0.7" top="0.75" bottom="0.75" header="0.3" footer="0.3"/>
    </customSheetView>
  </customSheetViews>
  <mergeCells count="12">
    <mergeCell ref="C15:C18"/>
    <mergeCell ref="A1:K1"/>
    <mergeCell ref="A2:N2"/>
    <mergeCell ref="A4:G4"/>
    <mergeCell ref="B5:C5"/>
    <mergeCell ref="D5:E5"/>
    <mergeCell ref="F5:G5"/>
    <mergeCell ref="C7:C10"/>
    <mergeCell ref="E7:E10"/>
    <mergeCell ref="G7:G10"/>
    <mergeCell ref="A12:G12"/>
    <mergeCell ref="B13:C13"/>
  </mergeCells>
  <phoneticPr fontId="5" type="noConversion"/>
  <pageMargins left="0.7" right="0.7" top="0.75" bottom="0.75" header="0.3" footer="0.3"/>
  <headerFooter>
    <oddFooter>&amp;C_x000D_&amp;1#&amp;"Aptos"&amp;8&amp;K0000FF Classification –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61"/>
  <sheetViews>
    <sheetView topLeftCell="A31" zoomScale="90" zoomScaleNormal="90" workbookViewId="0">
      <selection activeCell="E31" sqref="E31"/>
    </sheetView>
  </sheetViews>
  <sheetFormatPr defaultRowHeight="14.25"/>
  <cols>
    <col min="1" max="1" width="16.7109375" style="1" bestFit="1" customWidth="1"/>
    <col min="2" max="2" width="44.7109375" style="1" bestFit="1" customWidth="1"/>
    <col min="3" max="3" width="70.7109375" style="1" customWidth="1"/>
    <col min="4" max="4" width="42.140625" style="1" bestFit="1" customWidth="1"/>
    <col min="5" max="5" width="70.7109375" style="1" customWidth="1"/>
    <col min="6" max="6" width="42.140625" style="1" bestFit="1" customWidth="1"/>
    <col min="7" max="7" width="41.140625" style="1" bestFit="1" customWidth="1"/>
    <col min="8" max="8" width="42.140625" style="1" customWidth="1"/>
    <col min="9" max="9" width="41.140625" style="1" bestFit="1" customWidth="1"/>
    <col min="10" max="10" width="17.7109375" style="1" bestFit="1" customWidth="1"/>
    <col min="11" max="22" width="65" style="1" customWidth="1"/>
    <col min="23" max="16384" width="9.140625" style="1"/>
  </cols>
  <sheetData>
    <row r="1" spans="1:14" ht="18" customHeight="1">
      <c r="A1" s="819" t="s">
        <v>1095</v>
      </c>
      <c r="B1" s="804"/>
      <c r="C1" s="804"/>
      <c r="D1" s="804"/>
      <c r="E1" s="804"/>
      <c r="F1" s="804"/>
      <c r="G1" s="804"/>
      <c r="H1" s="804"/>
      <c r="I1" s="804"/>
      <c r="J1" s="804"/>
      <c r="K1" s="804"/>
    </row>
    <row r="2" spans="1:14" ht="15.75">
      <c r="A2" s="805" t="s">
        <v>250</v>
      </c>
      <c r="B2" s="805"/>
      <c r="C2" s="805"/>
      <c r="D2" s="805"/>
      <c r="E2" s="805"/>
      <c r="F2" s="805"/>
      <c r="G2" s="805"/>
      <c r="H2" s="805"/>
      <c r="I2" s="805"/>
      <c r="J2" s="805"/>
      <c r="K2" s="805"/>
      <c r="L2" s="805"/>
      <c r="M2" s="805"/>
      <c r="N2" s="805"/>
    </row>
    <row r="3" spans="1:14" ht="15">
      <c r="A3" s="27"/>
      <c r="B3" s="27"/>
      <c r="C3" s="27"/>
      <c r="D3" s="27"/>
      <c r="E3" s="27"/>
      <c r="F3" s="27"/>
      <c r="G3" s="27"/>
      <c r="H3" s="27"/>
      <c r="I3" s="27"/>
      <c r="J3" s="27"/>
      <c r="K3" s="27"/>
      <c r="L3" s="27"/>
      <c r="M3" s="27"/>
      <c r="N3" s="27"/>
    </row>
    <row r="4" spans="1:14" ht="18">
      <c r="A4" s="806" t="s">
        <v>1093</v>
      </c>
      <c r="B4" s="806"/>
      <c r="C4" s="806"/>
      <c r="D4" s="806"/>
      <c r="E4" s="806"/>
      <c r="F4" s="806"/>
      <c r="G4" s="806"/>
      <c r="H4" s="27"/>
      <c r="I4" s="27"/>
      <c r="J4" s="27"/>
      <c r="K4" s="27"/>
      <c r="L4" s="27"/>
      <c r="M4" s="27"/>
      <c r="N4" s="27"/>
    </row>
    <row r="6" spans="1:14" ht="15">
      <c r="B6" s="837" t="s">
        <v>151</v>
      </c>
      <c r="C6" s="837"/>
    </row>
    <row r="7" spans="1:14" ht="42.75">
      <c r="A7" s="31" t="s">
        <v>172</v>
      </c>
      <c r="B7" s="4" t="s">
        <v>154</v>
      </c>
      <c r="C7" s="363" t="s">
        <v>832</v>
      </c>
    </row>
    <row r="8" spans="1:14" s="21" customFormat="1" ht="15.75">
      <c r="A8" s="39" t="s">
        <v>251</v>
      </c>
      <c r="B8" s="55">
        <v>101</v>
      </c>
      <c r="C8" s="833"/>
    </row>
    <row r="9" spans="1:14" ht="15">
      <c r="A9" s="35" t="s">
        <v>252</v>
      </c>
      <c r="B9" s="56" t="s">
        <v>253</v>
      </c>
      <c r="C9" s="834"/>
    </row>
    <row r="10" spans="1:14" ht="15">
      <c r="A10" s="35" t="s">
        <v>254</v>
      </c>
      <c r="B10" s="57" t="s">
        <v>1225</v>
      </c>
      <c r="C10" s="834"/>
    </row>
    <row r="11" spans="1:14" ht="15">
      <c r="A11" s="35" t="s">
        <v>255</v>
      </c>
      <c r="B11" s="56" t="s">
        <v>204</v>
      </c>
      <c r="C11" s="834"/>
    </row>
    <row r="12" spans="1:14" ht="15">
      <c r="A12" s="35" t="s">
        <v>257</v>
      </c>
      <c r="B12" s="56">
        <v>0</v>
      </c>
      <c r="C12" s="834"/>
    </row>
    <row r="13" spans="1:14" ht="15">
      <c r="A13" s="35" t="s">
        <v>163</v>
      </c>
      <c r="B13" s="56">
        <v>0</v>
      </c>
      <c r="C13" s="834"/>
    </row>
    <row r="14" spans="1:14" ht="15">
      <c r="A14" s="35" t="s">
        <v>258</v>
      </c>
      <c r="B14" s="56">
        <v>1</v>
      </c>
      <c r="C14" s="834"/>
    </row>
    <row r="15" spans="1:14" ht="15">
      <c r="A15" s="35" t="s">
        <v>259</v>
      </c>
      <c r="B15" s="57">
        <v>101</v>
      </c>
      <c r="C15" s="834"/>
    </row>
    <row r="16" spans="1:14" ht="15">
      <c r="A16" s="35" t="s">
        <v>260</v>
      </c>
      <c r="B16" s="31" t="s">
        <v>261</v>
      </c>
      <c r="C16" s="834"/>
    </row>
    <row r="17" spans="1:3" ht="15">
      <c r="A17" s="35" t="s">
        <v>262</v>
      </c>
      <c r="B17" s="31" t="s">
        <v>261</v>
      </c>
      <c r="C17" s="835"/>
    </row>
    <row r="19" spans="1:3" ht="15">
      <c r="B19" s="837" t="s">
        <v>263</v>
      </c>
      <c r="C19" s="837"/>
    </row>
    <row r="20" spans="1:3" ht="42.75">
      <c r="A20" s="31" t="s">
        <v>172</v>
      </c>
      <c r="B20" s="4" t="s">
        <v>154</v>
      </c>
      <c r="C20" s="363" t="s">
        <v>833</v>
      </c>
    </row>
    <row r="21" spans="1:3" s="21" customFormat="1" ht="15.75">
      <c r="A21" s="39" t="s">
        <v>251</v>
      </c>
      <c r="B21" s="55">
        <v>500</v>
      </c>
      <c r="C21" s="833"/>
    </row>
    <row r="22" spans="1:3" ht="15">
      <c r="A22" s="35" t="s">
        <v>252</v>
      </c>
      <c r="B22" s="56" t="s">
        <v>253</v>
      </c>
      <c r="C22" s="834"/>
    </row>
    <row r="23" spans="1:3" ht="15">
      <c r="A23" s="35" t="s">
        <v>254</v>
      </c>
      <c r="B23" s="57" t="s">
        <v>1002</v>
      </c>
      <c r="C23" s="834"/>
    </row>
    <row r="24" spans="1:3" ht="15">
      <c r="A24" s="35" t="s">
        <v>255</v>
      </c>
      <c r="B24" s="56" t="s">
        <v>264</v>
      </c>
      <c r="C24" s="834"/>
    </row>
    <row r="25" spans="1:3" ht="15">
      <c r="A25" s="35" t="s">
        <v>257</v>
      </c>
      <c r="B25" s="56">
        <v>0</v>
      </c>
      <c r="C25" s="834"/>
    </row>
    <row r="26" spans="1:3" ht="15">
      <c r="A26" s="35" t="s">
        <v>163</v>
      </c>
      <c r="B26" s="56">
        <v>0</v>
      </c>
      <c r="C26" s="834"/>
    </row>
    <row r="27" spans="1:3" ht="15">
      <c r="A27" s="35" t="s">
        <v>258</v>
      </c>
      <c r="B27" s="56">
        <v>1</v>
      </c>
      <c r="C27" s="834"/>
    </row>
    <row r="28" spans="1:3" ht="15">
      <c r="A28" s="35" t="s">
        <v>259</v>
      </c>
      <c r="B28" s="57">
        <v>500</v>
      </c>
      <c r="C28" s="834"/>
    </row>
    <row r="29" spans="1:3" ht="15">
      <c r="A29" s="35" t="s">
        <v>260</v>
      </c>
      <c r="B29" s="31" t="s">
        <v>261</v>
      </c>
      <c r="C29" s="834"/>
    </row>
    <row r="30" spans="1:3" ht="15">
      <c r="A30" s="35" t="s">
        <v>262</v>
      </c>
      <c r="B30" s="31" t="s">
        <v>261</v>
      </c>
      <c r="C30" s="835"/>
    </row>
    <row r="33" spans="1:10" ht="18">
      <c r="A33" s="806" t="s">
        <v>1094</v>
      </c>
      <c r="B33" s="806"/>
      <c r="C33" s="806"/>
      <c r="D33" s="806"/>
      <c r="E33" s="806"/>
      <c r="F33" s="806"/>
      <c r="G33" s="806"/>
    </row>
    <row r="34" spans="1:10" ht="15.75">
      <c r="A34" s="805" t="s">
        <v>165</v>
      </c>
      <c r="B34" s="805"/>
      <c r="C34" s="805"/>
      <c r="D34" s="805"/>
      <c r="E34" s="805"/>
      <c r="F34" s="805"/>
      <c r="G34" s="805"/>
      <c r="H34" s="805"/>
      <c r="I34" s="805"/>
      <c r="J34" s="805"/>
    </row>
    <row r="35" spans="1:10" ht="15">
      <c r="A35" s="58"/>
      <c r="C35" s="836" t="s">
        <v>7</v>
      </c>
      <c r="D35" s="836"/>
      <c r="E35" s="836"/>
      <c r="F35" s="836"/>
    </row>
    <row r="36" spans="1:10" ht="42.75">
      <c r="A36" s="31" t="s">
        <v>172</v>
      </c>
      <c r="B36" s="5" t="s">
        <v>265</v>
      </c>
      <c r="C36" s="4" t="s">
        <v>154</v>
      </c>
      <c r="D36" s="363" t="s">
        <v>833</v>
      </c>
      <c r="E36" s="4" t="s">
        <v>154</v>
      </c>
      <c r="F36" s="363" t="s">
        <v>833</v>
      </c>
    </row>
    <row r="37" spans="1:10" s="21" customFormat="1" ht="15.75">
      <c r="A37" s="39" t="s">
        <v>175</v>
      </c>
      <c r="B37" s="59"/>
      <c r="C37" s="55">
        <v>501</v>
      </c>
      <c r="D37" s="838"/>
      <c r="E37" s="55">
        <v>502</v>
      </c>
      <c r="F37" s="838"/>
    </row>
    <row r="38" spans="1:10" s="21" customFormat="1" ht="15.75">
      <c r="A38" s="39" t="s">
        <v>251</v>
      </c>
      <c r="B38" s="60"/>
      <c r="C38" s="55" t="s">
        <v>266</v>
      </c>
      <c r="D38" s="839"/>
      <c r="E38" s="55" t="s">
        <v>266</v>
      </c>
      <c r="F38" s="839"/>
    </row>
    <row r="39" spans="1:10" ht="15">
      <c r="A39" s="35" t="s">
        <v>252</v>
      </c>
      <c r="B39" s="61"/>
      <c r="C39" s="56" t="s">
        <v>249</v>
      </c>
      <c r="D39" s="839"/>
      <c r="E39" s="56" t="s">
        <v>249</v>
      </c>
      <c r="F39" s="839"/>
    </row>
    <row r="40" spans="1:10" ht="15">
      <c r="A40" s="35" t="s">
        <v>254</v>
      </c>
      <c r="B40" s="61"/>
      <c r="C40" s="57" t="s">
        <v>1226</v>
      </c>
      <c r="D40" s="839"/>
      <c r="E40" s="57" t="s">
        <v>1226</v>
      </c>
      <c r="F40" s="839"/>
    </row>
    <row r="41" spans="1:10" ht="15">
      <c r="A41" s="35" t="s">
        <v>255</v>
      </c>
      <c r="B41" s="61"/>
      <c r="C41" s="56" t="s">
        <v>256</v>
      </c>
      <c r="D41" s="839"/>
      <c r="E41" s="56" t="s">
        <v>264</v>
      </c>
      <c r="F41" s="839"/>
    </row>
    <row r="42" spans="1:10" ht="15">
      <c r="A42" s="35" t="s">
        <v>257</v>
      </c>
      <c r="B42" s="61"/>
      <c r="C42" s="56" t="s">
        <v>267</v>
      </c>
      <c r="D42" s="839"/>
      <c r="E42" s="56" t="s">
        <v>267</v>
      </c>
      <c r="F42" s="839"/>
    </row>
    <row r="43" spans="1:10" ht="15">
      <c r="A43" s="35" t="s">
        <v>163</v>
      </c>
      <c r="B43" s="61"/>
      <c r="C43" s="62" t="s">
        <v>268</v>
      </c>
      <c r="D43" s="839"/>
      <c r="E43" s="62" t="s">
        <v>268</v>
      </c>
      <c r="F43" s="839"/>
    </row>
    <row r="44" spans="1:10" ht="15">
      <c r="A44" s="35" t="s">
        <v>258</v>
      </c>
      <c r="B44" s="61"/>
      <c r="C44" s="63" t="s">
        <v>269</v>
      </c>
      <c r="D44" s="839"/>
      <c r="E44" s="63" t="s">
        <v>267</v>
      </c>
      <c r="F44" s="839"/>
    </row>
    <row r="45" spans="1:10" ht="15">
      <c r="A45" s="35" t="s">
        <v>259</v>
      </c>
      <c r="B45" s="61"/>
      <c r="C45" s="64" t="s">
        <v>1358</v>
      </c>
      <c r="D45" s="839"/>
      <c r="E45" s="64" t="s">
        <v>1001</v>
      </c>
      <c r="F45" s="839"/>
    </row>
    <row r="46" spans="1:10" ht="15">
      <c r="A46" s="35" t="s">
        <v>260</v>
      </c>
      <c r="B46" s="61"/>
      <c r="C46" s="31" t="s">
        <v>999</v>
      </c>
      <c r="D46" s="839"/>
      <c r="E46" s="31" t="s">
        <v>1359</v>
      </c>
      <c r="F46" s="839"/>
    </row>
    <row r="47" spans="1:10" ht="15">
      <c r="A47" s="35" t="s">
        <v>262</v>
      </c>
      <c r="B47" s="65"/>
      <c r="C47" s="31" t="s">
        <v>1000</v>
      </c>
      <c r="D47" s="840"/>
      <c r="E47" s="31" t="s">
        <v>261</v>
      </c>
      <c r="F47" s="840"/>
    </row>
    <row r="48" spans="1:10" ht="15">
      <c r="B48" s="33"/>
    </row>
    <row r="49" spans="1:6" ht="15">
      <c r="C49" s="820" t="s">
        <v>152</v>
      </c>
      <c r="D49" s="821"/>
      <c r="E49" s="821"/>
      <c r="F49" s="822"/>
    </row>
    <row r="50" spans="1:6" ht="42.75">
      <c r="A50" s="31" t="s">
        <v>172</v>
      </c>
      <c r="B50" s="5" t="s">
        <v>265</v>
      </c>
      <c r="C50" s="4" t="s">
        <v>154</v>
      </c>
      <c r="D50" s="363" t="s">
        <v>833</v>
      </c>
      <c r="E50" s="4" t="s">
        <v>154</v>
      </c>
      <c r="F50" s="363" t="s">
        <v>833</v>
      </c>
    </row>
    <row r="51" spans="1:6" s="21" customFormat="1" ht="15.75">
      <c r="A51" s="39" t="s">
        <v>175</v>
      </c>
      <c r="B51" s="59"/>
      <c r="C51" s="55">
        <v>515</v>
      </c>
      <c r="D51" s="838"/>
      <c r="E51" s="55">
        <v>516</v>
      </c>
      <c r="F51" s="838"/>
    </row>
    <row r="52" spans="1:6" s="21" customFormat="1" ht="15.75">
      <c r="A52" s="39" t="s">
        <v>251</v>
      </c>
      <c r="B52" s="60"/>
      <c r="C52" s="55">
        <v>8</v>
      </c>
      <c r="D52" s="839"/>
      <c r="E52" s="55">
        <v>8</v>
      </c>
      <c r="F52" s="839"/>
    </row>
    <row r="53" spans="1:6" ht="15">
      <c r="A53" s="35" t="s">
        <v>252</v>
      </c>
      <c r="B53" s="61"/>
      <c r="C53" s="56" t="s">
        <v>249</v>
      </c>
      <c r="D53" s="839"/>
      <c r="E53" s="56" t="s">
        <v>249</v>
      </c>
      <c r="F53" s="839"/>
    </row>
    <row r="54" spans="1:6" ht="15">
      <c r="A54" s="35" t="s">
        <v>254</v>
      </c>
      <c r="B54" s="61"/>
      <c r="C54" s="57" t="s">
        <v>1227</v>
      </c>
      <c r="D54" s="839"/>
      <c r="E54" s="57" t="s">
        <v>1227</v>
      </c>
      <c r="F54" s="839"/>
    </row>
    <row r="55" spans="1:6" ht="15">
      <c r="A55" s="35" t="s">
        <v>255</v>
      </c>
      <c r="B55" s="61"/>
      <c r="C55" s="56" t="s">
        <v>256</v>
      </c>
      <c r="D55" s="839"/>
      <c r="E55" s="56" t="s">
        <v>264</v>
      </c>
      <c r="F55" s="839"/>
    </row>
    <row r="56" spans="1:6" ht="15">
      <c r="A56" s="35" t="s">
        <v>257</v>
      </c>
      <c r="B56" s="61"/>
      <c r="C56" s="56" t="s">
        <v>267</v>
      </c>
      <c r="D56" s="839"/>
      <c r="E56" s="56" t="s">
        <v>267</v>
      </c>
      <c r="F56" s="839"/>
    </row>
    <row r="57" spans="1:6" ht="15">
      <c r="A57" s="35" t="s">
        <v>163</v>
      </c>
      <c r="B57" s="61"/>
      <c r="C57" s="62" t="s">
        <v>268</v>
      </c>
      <c r="D57" s="839"/>
      <c r="E57" s="62" t="s">
        <v>268</v>
      </c>
      <c r="F57" s="839"/>
    </row>
    <row r="58" spans="1:6" ht="15">
      <c r="A58" s="35" t="s">
        <v>258</v>
      </c>
      <c r="B58" s="61"/>
      <c r="C58" s="63" t="s">
        <v>269</v>
      </c>
      <c r="D58" s="839"/>
      <c r="E58" s="63" t="s">
        <v>267</v>
      </c>
      <c r="F58" s="839"/>
    </row>
    <row r="59" spans="1:6" ht="15">
      <c r="A59" s="35" t="s">
        <v>259</v>
      </c>
      <c r="B59" s="61"/>
      <c r="C59" s="64" t="s">
        <v>1360</v>
      </c>
      <c r="D59" s="839"/>
      <c r="E59" s="64" t="s">
        <v>1230</v>
      </c>
      <c r="F59" s="839"/>
    </row>
    <row r="60" spans="1:6" ht="15">
      <c r="A60" s="35" t="s">
        <v>260</v>
      </c>
      <c r="B60" s="61"/>
      <c r="C60" s="31" t="s">
        <v>1228</v>
      </c>
      <c r="D60" s="839"/>
      <c r="E60" s="31" t="s">
        <v>1361</v>
      </c>
      <c r="F60" s="839"/>
    </row>
    <row r="61" spans="1:6" ht="15">
      <c r="A61" s="35" t="s">
        <v>262</v>
      </c>
      <c r="B61" s="65"/>
      <c r="C61" s="31" t="s">
        <v>1229</v>
      </c>
      <c r="D61" s="840"/>
      <c r="E61" s="31" t="s">
        <v>261</v>
      </c>
      <c r="F61" s="840"/>
    </row>
  </sheetData>
  <sheetProtection algorithmName="SHA-512" hashValue="2T5qNHOax6butb0d31DHII+WzlVrTi+NAuxuRPc2LiSE2bovMzjkxUw+4S7MboFrT+zenlQXwoJFONqR6mjZRA==" saltValue="9omBBW3gLVD7OzDiYpAYMQ==" spinCount="100000" sheet="1" objects="1" scenarios="1"/>
  <protectedRanges>
    <protectedRange sqref="C21:C30 D37:D47 F37:F47 D51:D61 F51:F61 C8:C17" name="Range1"/>
  </protectedRanges>
  <customSheetViews>
    <customSheetView guid="{4D2DF15E-B3DC-41FE-9D4C-16680270AC6A}" scale="90" topLeftCell="A25">
      <selection activeCell="D51" sqref="D51:D61"/>
      <pageMargins left="0.7" right="0.7" top="0.75" bottom="0.75" header="0.3" footer="0.3"/>
      <pageSetup paperSize="9" orientation="portrait" r:id="rId1"/>
    </customSheetView>
    <customSheetView guid="{05634267-729A-4E9F-99EC-4CD6715DCA12}" scale="90" topLeftCell="A25">
      <selection activeCell="D51" sqref="D51:D61"/>
      <pageMargins left="0.7" right="0.7" top="0.75" bottom="0.75" header="0.3" footer="0.3"/>
      <pageSetup paperSize="9" orientation="portrait" r:id="rId2"/>
    </customSheetView>
  </customSheetViews>
  <mergeCells count="15">
    <mergeCell ref="C49:F49"/>
    <mergeCell ref="D51:D61"/>
    <mergeCell ref="F51:F61"/>
    <mergeCell ref="D37:D47"/>
    <mergeCell ref="F37:F47"/>
    <mergeCell ref="A1:K1"/>
    <mergeCell ref="A2:N2"/>
    <mergeCell ref="A4:G4"/>
    <mergeCell ref="C8:C17"/>
    <mergeCell ref="B19:C19"/>
    <mergeCell ref="C21:C30"/>
    <mergeCell ref="A33:G33"/>
    <mergeCell ref="A34:J34"/>
    <mergeCell ref="C35:F35"/>
    <mergeCell ref="B6:C6"/>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7"/>
  <sheetViews>
    <sheetView zoomScale="90" zoomScaleNormal="90" workbookViewId="0">
      <selection activeCell="B10" sqref="B10"/>
    </sheetView>
  </sheetViews>
  <sheetFormatPr defaultRowHeight="14.25"/>
  <cols>
    <col min="1" max="1" width="22.42578125" style="1" bestFit="1" customWidth="1"/>
    <col min="2" max="2" width="29.140625" style="1" bestFit="1" customWidth="1"/>
    <col min="3" max="3" width="20.42578125" style="1" bestFit="1" customWidth="1"/>
    <col min="4" max="4" width="34" style="1" customWidth="1"/>
    <col min="5" max="5" width="22" style="1" customWidth="1"/>
    <col min="6" max="16384" width="9.140625" style="1"/>
  </cols>
  <sheetData>
    <row r="1" spans="1:16" ht="18" customHeight="1">
      <c r="A1" s="819" t="s">
        <v>1096</v>
      </c>
      <c r="B1" s="819"/>
      <c r="C1" s="819"/>
      <c r="D1" s="819"/>
      <c r="E1" s="819"/>
      <c r="F1" s="819"/>
      <c r="G1" s="819"/>
      <c r="H1" s="819"/>
      <c r="I1" s="819"/>
      <c r="J1" s="819"/>
      <c r="K1" s="819"/>
      <c r="L1" s="819"/>
      <c r="M1" s="819"/>
      <c r="N1" s="819"/>
      <c r="O1" s="819"/>
      <c r="P1" s="819"/>
    </row>
    <row r="2" spans="1:16" ht="15.75">
      <c r="A2" s="33" t="s">
        <v>1</v>
      </c>
      <c r="B2" s="33"/>
      <c r="C2" s="33"/>
      <c r="D2" s="33"/>
      <c r="E2" s="33"/>
      <c r="F2" s="33"/>
      <c r="G2" s="33"/>
      <c r="H2" s="33"/>
      <c r="I2" s="33"/>
      <c r="J2" s="33"/>
      <c r="K2" s="33"/>
      <c r="L2" s="33"/>
      <c r="M2" s="33"/>
      <c r="N2" s="33"/>
    </row>
    <row r="3" spans="1:16" ht="15">
      <c r="A3" s="805" t="s">
        <v>270</v>
      </c>
      <c r="B3" s="805"/>
      <c r="C3" s="805"/>
      <c r="D3" s="805"/>
      <c r="E3" s="805"/>
      <c r="F3" s="805"/>
      <c r="G3" s="805"/>
      <c r="H3" s="805"/>
    </row>
    <row r="4" spans="1:16" ht="15">
      <c r="A4" s="33"/>
    </row>
    <row r="5" spans="1:16" ht="18">
      <c r="A5" s="806" t="s">
        <v>1003</v>
      </c>
      <c r="B5" s="806"/>
      <c r="C5" s="806"/>
      <c r="D5" s="806"/>
      <c r="E5" s="806"/>
      <c r="F5" s="806"/>
      <c r="G5" s="806"/>
      <c r="H5" s="2"/>
      <c r="I5" s="2"/>
      <c r="J5" s="2"/>
      <c r="K5" s="2"/>
      <c r="L5" s="2"/>
      <c r="M5" s="2"/>
      <c r="N5" s="2"/>
    </row>
    <row r="7" spans="1:16">
      <c r="A7" s="830" t="s">
        <v>189</v>
      </c>
      <c r="B7" s="810" t="s">
        <v>151</v>
      </c>
      <c r="C7" s="811"/>
      <c r="D7" s="810" t="s">
        <v>6</v>
      </c>
      <c r="E7" s="811"/>
    </row>
    <row r="8" spans="1:16" ht="71.25">
      <c r="A8" s="841"/>
      <c r="B8" s="4" t="s">
        <v>154</v>
      </c>
      <c r="C8" s="363" t="s">
        <v>833</v>
      </c>
      <c r="D8" s="4" t="s">
        <v>154</v>
      </c>
      <c r="E8" s="363" t="s">
        <v>833</v>
      </c>
    </row>
    <row r="9" spans="1:16" ht="15" customHeight="1">
      <c r="A9" s="31" t="s">
        <v>271</v>
      </c>
      <c r="B9" s="31">
        <v>0</v>
      </c>
      <c r="C9" s="833"/>
      <c r="D9" s="31">
        <v>0</v>
      </c>
      <c r="E9" s="833"/>
    </row>
    <row r="10" spans="1:16" s="21" customFormat="1" ht="15">
      <c r="A10" s="32" t="s">
        <v>16</v>
      </c>
      <c r="B10" s="32">
        <v>135073</v>
      </c>
      <c r="C10" s="834"/>
      <c r="D10" s="32">
        <v>724898</v>
      </c>
      <c r="E10" s="834"/>
    </row>
    <row r="11" spans="1:16">
      <c r="A11" s="31" t="s">
        <v>272</v>
      </c>
      <c r="B11" s="31">
        <v>88</v>
      </c>
      <c r="C11" s="834"/>
      <c r="D11" s="31">
        <v>38000</v>
      </c>
      <c r="E11" s="834"/>
    </row>
    <row r="12" spans="1:16">
      <c r="A12" s="31" t="s">
        <v>223</v>
      </c>
      <c r="B12" s="31">
        <v>99</v>
      </c>
      <c r="C12" s="834"/>
      <c r="D12" s="31">
        <v>20000</v>
      </c>
      <c r="E12" s="834"/>
    </row>
    <row r="13" spans="1:16">
      <c r="A13" s="31" t="s">
        <v>274</v>
      </c>
      <c r="B13" s="14" t="s">
        <v>273</v>
      </c>
      <c r="C13" s="834"/>
      <c r="D13" s="31">
        <v>8800</v>
      </c>
      <c r="E13" s="834"/>
    </row>
    <row r="14" spans="1:16">
      <c r="A14" s="31" t="s">
        <v>275</v>
      </c>
      <c r="B14" s="14">
        <v>383838</v>
      </c>
      <c r="C14" s="834"/>
      <c r="D14" s="31">
        <v>18000</v>
      </c>
      <c r="E14" s="834"/>
    </row>
    <row r="15" spans="1:16">
      <c r="A15" s="31" t="s">
        <v>224</v>
      </c>
      <c r="B15" s="31">
        <v>8</v>
      </c>
      <c r="C15" s="835"/>
      <c r="D15" s="31">
        <v>90</v>
      </c>
      <c r="E15" s="835"/>
    </row>
    <row r="17" spans="1:14" ht="18">
      <c r="A17" s="806" t="s">
        <v>1004</v>
      </c>
      <c r="B17" s="806"/>
      <c r="C17" s="806"/>
      <c r="D17" s="806"/>
      <c r="E17" s="806"/>
      <c r="F17" s="806"/>
      <c r="G17" s="806"/>
      <c r="H17" s="2"/>
      <c r="I17" s="2"/>
      <c r="J17" s="2"/>
      <c r="K17" s="2"/>
      <c r="L17" s="2"/>
      <c r="M17" s="2"/>
      <c r="N17" s="2"/>
    </row>
    <row r="18" spans="1:14" ht="15">
      <c r="A18" s="807"/>
      <c r="B18" s="807"/>
      <c r="C18" s="2"/>
    </row>
    <row r="19" spans="1:14">
      <c r="A19" s="830" t="s">
        <v>189</v>
      </c>
      <c r="B19" s="810" t="s">
        <v>7</v>
      </c>
      <c r="C19" s="811"/>
    </row>
    <row r="20" spans="1:14" ht="71.25">
      <c r="A20" s="841"/>
      <c r="B20" s="4" t="s">
        <v>154</v>
      </c>
      <c r="C20" s="363" t="s">
        <v>833</v>
      </c>
    </row>
    <row r="21" spans="1:14" ht="15" customHeight="1">
      <c r="A21" s="31" t="s">
        <v>271</v>
      </c>
      <c r="B21" s="31">
        <v>0</v>
      </c>
      <c r="C21" s="833"/>
    </row>
    <row r="22" spans="1:14" s="21" customFormat="1" ht="15">
      <c r="A22" s="32" t="s">
        <v>16</v>
      </c>
      <c r="B22" s="32">
        <v>4130773</v>
      </c>
      <c r="C22" s="834"/>
    </row>
    <row r="23" spans="1:14">
      <c r="A23" s="31" t="s">
        <v>272</v>
      </c>
      <c r="B23" s="17" t="s">
        <v>276</v>
      </c>
      <c r="C23" s="834"/>
    </row>
    <row r="24" spans="1:14">
      <c r="A24" s="31" t="s">
        <v>223</v>
      </c>
      <c r="B24" s="31">
        <v>2000</v>
      </c>
      <c r="C24" s="834"/>
    </row>
    <row r="25" spans="1:14">
      <c r="A25" s="31" t="s">
        <v>274</v>
      </c>
      <c r="B25" s="31">
        <v>2500</v>
      </c>
      <c r="C25" s="834"/>
    </row>
    <row r="26" spans="1:14">
      <c r="A26" s="31" t="s">
        <v>275</v>
      </c>
      <c r="B26" s="31">
        <v>3000</v>
      </c>
      <c r="C26" s="834"/>
    </row>
    <row r="27" spans="1:14">
      <c r="A27" s="31" t="s">
        <v>224</v>
      </c>
      <c r="B27" s="31">
        <v>35</v>
      </c>
      <c r="C27" s="835"/>
    </row>
  </sheetData>
  <sheetProtection algorithmName="SHA-512" hashValue="Dblh3zx0/5A7w6sto3HAGKnK9mzH6wJUz/UkCUui7GOAh9JGBRs904gtHCM9snSU5w74wOWZ3P+i2s/WY9TlIg==" saltValue="WMz/JyTiL+nMz2icyIkuag==" spinCount="100000" sheet="1" objects="1" scenarios="1"/>
  <protectedRanges>
    <protectedRange sqref="C7:C1048576 E7:E1048576 E1:E5 C1:C5 E6 C6" name="Range1"/>
  </protectedRanges>
  <customSheetViews>
    <customSheetView guid="{4D2DF15E-B3DC-41FE-9D4C-16680270AC6A}" scale="90">
      <selection activeCell="B24" sqref="B24"/>
      <pageMargins left="0.7" right="0.7" top="0.75" bottom="0.75" header="0.3" footer="0.3"/>
    </customSheetView>
    <customSheetView guid="{05634267-729A-4E9F-99EC-4CD6715DCA12}" scale="90">
      <selection activeCell="B24" sqref="B24"/>
      <pageMargins left="0.7" right="0.7" top="0.75" bottom="0.75" header="0.3" footer="0.3"/>
    </customSheetView>
  </customSheetViews>
  <mergeCells count="13">
    <mergeCell ref="C21:C27"/>
    <mergeCell ref="C9:C15"/>
    <mergeCell ref="E9:E15"/>
    <mergeCell ref="A17:G17"/>
    <mergeCell ref="A18:B18"/>
    <mergeCell ref="A19:A20"/>
    <mergeCell ref="B19:C19"/>
    <mergeCell ref="A7:A8"/>
    <mergeCell ref="B7:C7"/>
    <mergeCell ref="D7:E7"/>
    <mergeCell ref="A1:P1"/>
    <mergeCell ref="A3:H3"/>
    <mergeCell ref="A5:G5"/>
  </mergeCells>
  <phoneticPr fontId="5" type="noConversion"/>
  <pageMargins left="0.7" right="0.7" top="0.75" bottom="0.75" header="0.3" footer="0.3"/>
  <headerFooter>
    <oddFooter>&amp;C_x000D_&amp;1#&amp;"Aptos"&amp;8&amp;K0000FF Classification –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16"/>
  <sheetViews>
    <sheetView zoomScaleNormal="100" workbookViewId="0">
      <selection activeCell="O29" sqref="O29"/>
    </sheetView>
  </sheetViews>
  <sheetFormatPr defaultRowHeight="14.25"/>
  <cols>
    <col min="1" max="1" width="20" style="1" bestFit="1" customWidth="1"/>
    <col min="2" max="2" width="18" style="1" bestFit="1" customWidth="1"/>
    <col min="3" max="3" width="21.5703125" style="1" bestFit="1" customWidth="1"/>
    <col min="4" max="16384" width="9.140625" style="1"/>
  </cols>
  <sheetData>
    <row r="1" spans="1:21" ht="18">
      <c r="A1" s="819" t="s">
        <v>1097</v>
      </c>
      <c r="B1" s="819"/>
      <c r="C1" s="819"/>
      <c r="D1" s="819"/>
      <c r="E1" s="819"/>
      <c r="F1" s="819"/>
      <c r="G1" s="819"/>
      <c r="H1" s="819"/>
      <c r="I1" s="819"/>
      <c r="J1" s="819"/>
      <c r="K1" s="819"/>
      <c r="L1" s="819"/>
      <c r="M1" s="819"/>
      <c r="N1" s="819"/>
      <c r="O1" s="819"/>
      <c r="P1" s="819"/>
    </row>
    <row r="2" spans="1:21" ht="15.75">
      <c r="A2" s="805" t="s">
        <v>1</v>
      </c>
      <c r="B2" s="805"/>
      <c r="C2" s="805"/>
      <c r="D2" s="805"/>
      <c r="E2" s="805"/>
      <c r="F2" s="805"/>
      <c r="G2" s="805"/>
      <c r="H2" s="805"/>
      <c r="I2" s="805"/>
      <c r="J2" s="805"/>
      <c r="K2" s="805"/>
      <c r="L2" s="805"/>
      <c r="M2" s="805"/>
      <c r="N2" s="805"/>
      <c r="O2" s="805"/>
      <c r="P2" s="805"/>
      <c r="Q2" s="805"/>
      <c r="R2" s="805"/>
      <c r="S2" s="805"/>
      <c r="T2" s="805"/>
      <c r="U2" s="805"/>
    </row>
    <row r="3" spans="1:21" ht="15">
      <c r="A3" s="805" t="s">
        <v>270</v>
      </c>
      <c r="B3" s="805"/>
      <c r="C3" s="805"/>
      <c r="D3" s="805"/>
      <c r="E3" s="805"/>
      <c r="F3" s="805"/>
      <c r="G3" s="805"/>
      <c r="H3" s="805"/>
      <c r="I3" s="805"/>
      <c r="J3" s="805"/>
      <c r="K3" s="805"/>
      <c r="L3" s="805"/>
      <c r="M3" s="805"/>
      <c r="N3" s="805"/>
      <c r="O3" s="805"/>
      <c r="P3" s="805"/>
      <c r="Q3" s="805"/>
      <c r="R3" s="805"/>
      <c r="S3" s="805"/>
      <c r="T3" s="805"/>
      <c r="U3" s="805"/>
    </row>
    <row r="5" spans="1:21" ht="18">
      <c r="A5" s="806" t="s">
        <v>277</v>
      </c>
      <c r="B5" s="806"/>
      <c r="C5" s="806"/>
      <c r="D5" s="806"/>
      <c r="E5" s="806"/>
      <c r="F5" s="806"/>
      <c r="G5" s="806"/>
    </row>
    <row r="6" spans="1:21">
      <c r="A6" s="830" t="s">
        <v>189</v>
      </c>
      <c r="B6" s="810" t="s">
        <v>151</v>
      </c>
      <c r="C6" s="811"/>
    </row>
    <row r="7" spans="1:21" ht="71.25">
      <c r="A7" s="841"/>
      <c r="B7" s="4" t="s">
        <v>154</v>
      </c>
      <c r="C7" s="363" t="s">
        <v>833</v>
      </c>
    </row>
    <row r="8" spans="1:21" ht="15">
      <c r="A8" s="32" t="s">
        <v>16</v>
      </c>
      <c r="B8" s="32">
        <v>48041889</v>
      </c>
      <c r="C8" s="833"/>
    </row>
    <row r="9" spans="1:21">
      <c r="A9" s="31" t="s">
        <v>278</v>
      </c>
      <c r="B9" s="17" t="s">
        <v>279</v>
      </c>
      <c r="C9" s="835"/>
    </row>
    <row r="12" spans="1:21" ht="18">
      <c r="A12" s="806" t="s">
        <v>280</v>
      </c>
      <c r="B12" s="806"/>
      <c r="C12" s="806"/>
      <c r="D12" s="806"/>
      <c r="E12" s="806"/>
      <c r="F12" s="806"/>
      <c r="G12" s="806"/>
    </row>
    <row r="13" spans="1:21">
      <c r="A13" s="830" t="s">
        <v>189</v>
      </c>
      <c r="B13" s="810" t="s">
        <v>6</v>
      </c>
      <c r="C13" s="811"/>
    </row>
    <row r="14" spans="1:21" ht="71.25">
      <c r="A14" s="841"/>
      <c r="B14" s="4" t="s">
        <v>154</v>
      </c>
      <c r="C14" s="363" t="s">
        <v>833</v>
      </c>
    </row>
    <row r="15" spans="1:21" ht="15">
      <c r="A15" s="32" t="s">
        <v>16</v>
      </c>
      <c r="B15" s="32">
        <v>4196309</v>
      </c>
      <c r="C15" s="833"/>
    </row>
    <row r="16" spans="1:21">
      <c r="A16" s="31" t="s">
        <v>278</v>
      </c>
      <c r="B16" s="17" t="s">
        <v>281</v>
      </c>
      <c r="C16" s="835"/>
    </row>
  </sheetData>
  <sheetProtection algorithmName="SHA-512" hashValue="QylEYDB0C26Wq8bxbCHx6VlDGV8iot+yubLAoMmu6zQIz3j9DsjBU5puQv7UjOG8Zd9wAmkL0G7oFzNea6YVsg==" saltValue="CePV3EbC3qwWkGglFwBWlg==" spinCount="100000" sheet="1" objects="1" scenarios="1"/>
  <protectedRanges>
    <protectedRange sqref="C1:C1048576" name="Range1"/>
  </protectedRanges>
  <customSheetViews>
    <customSheetView guid="{4D2DF15E-B3DC-41FE-9D4C-16680270AC6A}">
      <selection activeCell="B15" sqref="B15"/>
      <pageMargins left="0.7" right="0.7" top="0.75" bottom="0.75" header="0.3" footer="0.3"/>
    </customSheetView>
    <customSheetView guid="{05634267-729A-4E9F-99EC-4CD6715DCA12}">
      <selection activeCell="B15" sqref="B15"/>
      <pageMargins left="0.7" right="0.7" top="0.75" bottom="0.75" header="0.3" footer="0.3"/>
    </customSheetView>
  </customSheetViews>
  <mergeCells count="11">
    <mergeCell ref="C8:C9"/>
    <mergeCell ref="A12:G12"/>
    <mergeCell ref="A13:A14"/>
    <mergeCell ref="B13:C13"/>
    <mergeCell ref="C15:C16"/>
    <mergeCell ref="A1:P1"/>
    <mergeCell ref="A2:U2"/>
    <mergeCell ref="A3:U3"/>
    <mergeCell ref="A5:G5"/>
    <mergeCell ref="A6:A7"/>
    <mergeCell ref="B6:C6"/>
  </mergeCells>
  <phoneticPr fontId="5" type="noConversion"/>
  <pageMargins left="0.7" right="0.7" top="0.75" bottom="0.75" header="0.3" footer="0.3"/>
  <headerFooter>
    <oddFooter>&amp;C_x000D_&amp;1#&amp;"Aptos"&amp;8&amp;K0000FF Classification –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U712"/>
  <sheetViews>
    <sheetView zoomScale="70" zoomScaleNormal="70" workbookViewId="0">
      <selection activeCell="AJ60" sqref="AJ60"/>
    </sheetView>
  </sheetViews>
  <sheetFormatPr defaultRowHeight="16.5"/>
  <cols>
    <col min="1" max="1" width="15.7109375" style="95" bestFit="1" customWidth="1"/>
    <col min="2" max="2" width="19.5703125" style="95" bestFit="1" customWidth="1"/>
    <col min="3" max="3" width="12" style="95" bestFit="1" customWidth="1"/>
    <col min="4" max="4" width="8.28515625" style="95" bestFit="1" customWidth="1"/>
    <col min="5" max="5" width="12.140625" style="95" bestFit="1" customWidth="1"/>
    <col min="6" max="6" width="19.5703125" style="95" bestFit="1" customWidth="1"/>
    <col min="7" max="7" width="12" style="95" bestFit="1" customWidth="1"/>
    <col min="8" max="8" width="15.28515625" style="95"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8.28515625" style="91" bestFit="1" customWidth="1"/>
    <col min="15" max="15" width="12.140625" style="91" bestFit="1" customWidth="1"/>
    <col min="16" max="16" width="19.5703125" style="91" bestFit="1" customWidth="1"/>
    <col min="17" max="17" width="12" style="91" bestFit="1" customWidth="1"/>
    <col min="18" max="18" width="8.28515625" style="91" bestFit="1" customWidth="1"/>
    <col min="19" max="19" width="29.28515625" style="91" bestFit="1" customWidth="1"/>
    <col min="20" max="20" width="4.28515625" style="91" bestFit="1" customWidth="1"/>
    <col min="21" max="21" width="12.140625" style="91" customWidth="1"/>
    <col min="22" max="22" width="19.5703125" style="91" customWidth="1"/>
    <col min="23" max="23" width="20.140625" style="91" customWidth="1"/>
    <col min="24" max="24" width="13.42578125" style="91" customWidth="1"/>
    <col min="25" max="25" width="12.140625" style="91" customWidth="1"/>
    <col min="26" max="26" width="19.5703125" style="91" customWidth="1"/>
    <col min="27" max="27" width="12" style="91" customWidth="1"/>
    <col min="28" max="28" width="13.42578125" style="91" customWidth="1"/>
    <col min="29" max="29" width="29.28515625" style="91" customWidth="1"/>
    <col min="30" max="30" width="4.28515625" style="91" customWidth="1"/>
    <col min="31" max="31" width="23.5703125" style="664" customWidth="1"/>
    <col min="32" max="32" width="18.42578125" style="664" customWidth="1"/>
    <col min="33" max="33" width="7.42578125" style="664" customWidth="1"/>
    <col min="34" max="34" width="9.28515625" style="664" customWidth="1"/>
    <col min="35" max="35" width="12.42578125" style="664" customWidth="1"/>
    <col min="36" max="36" width="23.5703125" style="664" customWidth="1"/>
    <col min="37" max="37" width="8.85546875" style="664" customWidth="1"/>
    <col min="38" max="38" width="7.42578125" style="664" customWidth="1"/>
    <col min="39" max="39" width="9.28515625" style="664" customWidth="1"/>
    <col min="40" max="40" width="12.42578125" style="664" customWidth="1"/>
    <col min="41" max="41" width="29.28515625" style="91" customWidth="1"/>
    <col min="42" max="42" width="3.5703125" style="95" customWidth="1"/>
    <col min="43" max="43" width="11.5703125" style="95" bestFit="1" customWidth="1"/>
    <col min="44" max="44" width="12" style="95" bestFit="1" customWidth="1"/>
    <col min="45" max="45" width="6.42578125" style="95" bestFit="1" customWidth="1"/>
    <col min="46" max="46" width="8.5703125" style="95" bestFit="1" customWidth="1"/>
    <col min="47" max="47" width="13.140625" style="95" bestFit="1" customWidth="1"/>
    <col min="48" max="48" width="15.28515625" style="95" bestFit="1" customWidth="1"/>
    <col min="49" max="16384" width="9.140625" style="95"/>
  </cols>
  <sheetData>
    <row r="1" spans="1:41" s="26" customFormat="1" ht="18">
      <c r="A1" s="66" t="s">
        <v>1098</v>
      </c>
      <c r="B1" s="66"/>
      <c r="C1" s="66"/>
      <c r="D1" s="66"/>
      <c r="E1" s="66"/>
      <c r="F1" s="66"/>
      <c r="G1" s="66"/>
      <c r="H1" s="66"/>
      <c r="I1" s="66"/>
      <c r="J1" s="1"/>
      <c r="K1" s="66"/>
      <c r="L1" s="66"/>
      <c r="M1" s="66"/>
      <c r="N1" s="66"/>
      <c r="O1" s="66"/>
      <c r="P1" s="66"/>
      <c r="Q1" s="66"/>
      <c r="R1" s="66"/>
      <c r="S1" s="66"/>
      <c r="T1" s="66"/>
      <c r="U1" s="66"/>
      <c r="V1" s="66"/>
      <c r="W1" s="66"/>
      <c r="X1" s="66"/>
      <c r="Y1" s="66"/>
      <c r="Z1" s="66"/>
      <c r="AA1" s="66"/>
      <c r="AB1" s="66"/>
      <c r="AC1" s="66"/>
      <c r="AD1" s="1"/>
      <c r="AE1" s="662"/>
      <c r="AF1" s="662"/>
      <c r="AG1" s="662"/>
      <c r="AH1" s="662"/>
      <c r="AI1" s="662"/>
      <c r="AJ1" s="662"/>
      <c r="AK1" s="662"/>
      <c r="AL1" s="662"/>
      <c r="AM1" s="662"/>
      <c r="AN1" s="662"/>
      <c r="AO1" s="1"/>
    </row>
    <row r="2" spans="1:41" s="67" customFormat="1" ht="15.75">
      <c r="A2" s="848" t="s">
        <v>282</v>
      </c>
      <c r="B2" s="848"/>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663"/>
      <c r="AF2" s="663"/>
      <c r="AG2" s="663"/>
      <c r="AH2" s="663"/>
      <c r="AI2" s="663"/>
      <c r="AJ2" s="663"/>
      <c r="AK2" s="663"/>
      <c r="AL2" s="663"/>
      <c r="AM2" s="663"/>
      <c r="AN2" s="663"/>
      <c r="AO2" s="33"/>
    </row>
    <row r="3" spans="1:41" s="26" customFormat="1" ht="15">
      <c r="A3" s="805" t="s">
        <v>283</v>
      </c>
      <c r="B3" s="805"/>
      <c r="C3" s="805"/>
      <c r="D3" s="805"/>
      <c r="E3" s="805"/>
      <c r="F3" s="805"/>
      <c r="G3" s="805"/>
      <c r="H3" s="805"/>
      <c r="I3" s="805"/>
      <c r="J3" s="805"/>
      <c r="K3" s="805"/>
      <c r="L3" s="805"/>
      <c r="M3" s="805"/>
      <c r="N3" s="805"/>
      <c r="O3" s="805"/>
      <c r="P3" s="805"/>
      <c r="Q3" s="805"/>
      <c r="R3" s="805"/>
      <c r="S3" s="805"/>
      <c r="T3" s="805"/>
      <c r="U3" s="1"/>
      <c r="V3" s="1"/>
      <c r="W3" s="1"/>
      <c r="X3" s="1"/>
      <c r="Y3" s="1"/>
      <c r="Z3" s="1"/>
      <c r="AA3" s="1"/>
      <c r="AB3" s="1"/>
      <c r="AC3" s="1"/>
      <c r="AD3" s="1"/>
      <c r="AE3" s="662"/>
      <c r="AF3" s="662"/>
      <c r="AG3" s="662"/>
      <c r="AH3" s="662"/>
      <c r="AI3" s="662"/>
      <c r="AJ3" s="662"/>
      <c r="AK3" s="662"/>
      <c r="AL3" s="662"/>
      <c r="AM3" s="662"/>
      <c r="AN3" s="662"/>
      <c r="AO3" s="1"/>
    </row>
    <row r="4" spans="1:41" s="26" customFormat="1" ht="15">
      <c r="A4" s="68"/>
      <c r="B4" s="68"/>
      <c r="C4" s="68"/>
      <c r="D4" s="68"/>
      <c r="E4" s="68"/>
      <c r="F4" s="68"/>
      <c r="G4" s="68"/>
      <c r="H4" s="68"/>
      <c r="I4" s="68"/>
      <c r="J4" s="27"/>
      <c r="K4" s="27"/>
      <c r="L4" s="27"/>
      <c r="M4" s="27"/>
      <c r="N4" s="27"/>
      <c r="O4" s="27"/>
      <c r="P4" s="27"/>
      <c r="Q4" s="27"/>
      <c r="R4" s="27"/>
      <c r="S4" s="27"/>
      <c r="T4" s="27"/>
      <c r="U4" s="1"/>
      <c r="V4" s="1"/>
      <c r="W4" s="1"/>
      <c r="X4" s="1"/>
      <c r="Y4" s="1"/>
      <c r="Z4" s="1"/>
      <c r="AA4" s="1"/>
      <c r="AB4" s="1"/>
      <c r="AC4" s="1"/>
      <c r="AD4" s="1"/>
      <c r="AE4" s="662"/>
      <c r="AF4" s="662"/>
      <c r="AG4" s="662"/>
      <c r="AH4" s="662"/>
      <c r="AI4" s="662"/>
      <c r="AJ4" s="662"/>
      <c r="AK4" s="662"/>
      <c r="AL4" s="662"/>
      <c r="AM4" s="662"/>
      <c r="AN4" s="662"/>
      <c r="AO4" s="1"/>
    </row>
    <row r="5" spans="1:41" s="67" customFormat="1" ht="15.75" thickBot="1">
      <c r="A5" s="805" t="s">
        <v>1954</v>
      </c>
      <c r="B5" s="805"/>
      <c r="C5" s="805"/>
      <c r="D5" s="805"/>
      <c r="E5" s="805"/>
      <c r="F5" s="805"/>
      <c r="G5" s="805"/>
      <c r="H5" s="805"/>
      <c r="I5" s="805"/>
      <c r="J5" s="805"/>
      <c r="K5" s="805" t="s">
        <v>1955</v>
      </c>
      <c r="L5" s="805"/>
      <c r="M5" s="805"/>
      <c r="N5" s="805"/>
      <c r="O5" s="805"/>
      <c r="P5" s="805"/>
      <c r="Q5" s="805"/>
      <c r="R5" s="805"/>
      <c r="S5" s="805"/>
      <c r="T5" s="805"/>
      <c r="U5" s="805" t="s">
        <v>1956</v>
      </c>
      <c r="V5" s="805"/>
      <c r="W5" s="805"/>
      <c r="X5" s="805"/>
      <c r="Y5" s="805"/>
      <c r="Z5" s="805"/>
      <c r="AA5" s="805"/>
      <c r="AB5" s="805"/>
      <c r="AC5" s="805"/>
      <c r="AD5" s="33"/>
      <c r="AE5" s="805" t="s">
        <v>1957</v>
      </c>
      <c r="AF5" s="805"/>
      <c r="AG5" s="805"/>
      <c r="AH5" s="805"/>
      <c r="AI5" s="805"/>
      <c r="AJ5" s="805"/>
      <c r="AK5" s="805"/>
      <c r="AL5" s="805"/>
      <c r="AM5" s="805"/>
      <c r="AN5" s="805"/>
      <c r="AO5" s="805"/>
    </row>
    <row r="6" spans="1:41" s="72" customFormat="1" thickBot="1">
      <c r="A6" s="849" t="s">
        <v>284</v>
      </c>
      <c r="B6" s="850"/>
      <c r="C6" s="850"/>
      <c r="D6" s="850"/>
      <c r="E6" s="850"/>
      <c r="F6" s="850"/>
      <c r="G6" s="850"/>
      <c r="H6" s="851"/>
      <c r="I6" s="69"/>
      <c r="J6" s="70"/>
      <c r="K6" s="849" t="s">
        <v>285</v>
      </c>
      <c r="L6" s="850"/>
      <c r="M6" s="850"/>
      <c r="N6" s="850"/>
      <c r="O6" s="850"/>
      <c r="P6" s="850"/>
      <c r="Q6" s="850"/>
      <c r="R6" s="851"/>
      <c r="S6" s="71"/>
      <c r="T6" s="70"/>
      <c r="U6" s="849" t="s">
        <v>286</v>
      </c>
      <c r="V6" s="850"/>
      <c r="W6" s="850"/>
      <c r="X6" s="850"/>
      <c r="Y6" s="850"/>
      <c r="Z6" s="850"/>
      <c r="AA6" s="850"/>
      <c r="AB6" s="851"/>
      <c r="AC6" s="70"/>
      <c r="AD6" s="70"/>
      <c r="AE6" s="852" t="s">
        <v>287</v>
      </c>
      <c r="AF6" s="853"/>
      <c r="AG6" s="853"/>
      <c r="AH6" s="853"/>
      <c r="AI6" s="853"/>
      <c r="AJ6" s="853"/>
      <c r="AK6" s="853"/>
      <c r="AL6" s="853"/>
      <c r="AM6" s="853"/>
      <c r="AN6" s="854"/>
      <c r="AO6" s="70"/>
    </row>
    <row r="7" spans="1:41" s="72" customFormat="1" ht="31.5">
      <c r="A7" s="855" t="s">
        <v>288</v>
      </c>
      <c r="B7" s="856"/>
      <c r="C7" s="856"/>
      <c r="D7" s="857"/>
      <c r="E7" s="858" t="s">
        <v>289</v>
      </c>
      <c r="F7" s="859"/>
      <c r="G7" s="856"/>
      <c r="H7" s="860"/>
      <c r="I7" s="127" t="s">
        <v>1131</v>
      </c>
      <c r="J7" s="70"/>
      <c r="K7" s="861" t="s">
        <v>288</v>
      </c>
      <c r="L7" s="862"/>
      <c r="M7" s="862"/>
      <c r="N7" s="863"/>
      <c r="O7" s="864" t="s">
        <v>289</v>
      </c>
      <c r="P7" s="865"/>
      <c r="Q7" s="862"/>
      <c r="R7" s="866"/>
      <c r="S7" s="127" t="s">
        <v>1131</v>
      </c>
      <c r="T7" s="70"/>
      <c r="U7" s="861" t="s">
        <v>288</v>
      </c>
      <c r="V7" s="862"/>
      <c r="W7" s="862"/>
      <c r="X7" s="863"/>
      <c r="Y7" s="864" t="s">
        <v>289</v>
      </c>
      <c r="Z7" s="865"/>
      <c r="AA7" s="862"/>
      <c r="AB7" s="866"/>
      <c r="AC7" s="127" t="s">
        <v>1131</v>
      </c>
      <c r="AD7" s="70"/>
      <c r="AE7" s="881" t="s">
        <v>288</v>
      </c>
      <c r="AF7" s="882"/>
      <c r="AG7" s="882"/>
      <c r="AH7" s="882"/>
      <c r="AI7" s="883"/>
      <c r="AJ7" s="884" t="s">
        <v>290</v>
      </c>
      <c r="AK7" s="882"/>
      <c r="AL7" s="882"/>
      <c r="AM7" s="882"/>
      <c r="AN7" s="885"/>
      <c r="AO7" s="127" t="s">
        <v>1131</v>
      </c>
    </row>
    <row r="8" spans="1:41" s="72" customFormat="1" ht="63">
      <c r="A8" s="74" t="s">
        <v>291</v>
      </c>
      <c r="B8" s="75" t="s">
        <v>214</v>
      </c>
      <c r="C8" s="75" t="s">
        <v>292</v>
      </c>
      <c r="D8" s="75" t="s">
        <v>293</v>
      </c>
      <c r="E8" s="76" t="s">
        <v>294</v>
      </c>
      <c r="F8" s="75" t="s">
        <v>214</v>
      </c>
      <c r="G8" s="75" t="s">
        <v>292</v>
      </c>
      <c r="H8" s="77" t="s">
        <v>295</v>
      </c>
      <c r="I8" s="78" t="s">
        <v>846</v>
      </c>
      <c r="J8" s="70"/>
      <c r="K8" s="79" t="s">
        <v>296</v>
      </c>
      <c r="L8" s="80" t="s">
        <v>214</v>
      </c>
      <c r="M8" s="80" t="s">
        <v>292</v>
      </c>
      <c r="N8" s="80" t="s">
        <v>297</v>
      </c>
      <c r="O8" s="81" t="s">
        <v>294</v>
      </c>
      <c r="P8" s="80" t="s">
        <v>214</v>
      </c>
      <c r="Q8" s="80" t="s">
        <v>292</v>
      </c>
      <c r="R8" s="82" t="s">
        <v>295</v>
      </c>
      <c r="S8" s="83" t="s">
        <v>841</v>
      </c>
      <c r="T8" s="70"/>
      <c r="U8" s="79" t="s">
        <v>294</v>
      </c>
      <c r="V8" s="80" t="s">
        <v>214</v>
      </c>
      <c r="W8" s="84" t="s">
        <v>292</v>
      </c>
      <c r="X8" s="84" t="s">
        <v>295</v>
      </c>
      <c r="Y8" s="85" t="s">
        <v>294</v>
      </c>
      <c r="Z8" s="80" t="s">
        <v>214</v>
      </c>
      <c r="AA8" s="80" t="s">
        <v>298</v>
      </c>
      <c r="AB8" s="86" t="s">
        <v>295</v>
      </c>
      <c r="AC8" s="83" t="s">
        <v>841</v>
      </c>
      <c r="AD8" s="70"/>
      <c r="AE8" s="528" t="s">
        <v>299</v>
      </c>
      <c r="AF8" s="521" t="s">
        <v>300</v>
      </c>
      <c r="AG8" s="521" t="s">
        <v>214</v>
      </c>
      <c r="AH8" s="525" t="s">
        <v>246</v>
      </c>
      <c r="AI8" s="521" t="s">
        <v>301</v>
      </c>
      <c r="AJ8" s="522" t="s">
        <v>302</v>
      </c>
      <c r="AK8" s="521" t="s">
        <v>303</v>
      </c>
      <c r="AL8" s="521" t="s">
        <v>214</v>
      </c>
      <c r="AM8" s="521" t="s">
        <v>246</v>
      </c>
      <c r="AN8" s="523" t="s">
        <v>304</v>
      </c>
      <c r="AO8" s="83" t="s">
        <v>841</v>
      </c>
    </row>
    <row r="9" spans="1:41" s="72" customFormat="1" ht="15.75">
      <c r="A9" s="886" t="s">
        <v>305</v>
      </c>
      <c r="B9" s="887"/>
      <c r="C9" s="887"/>
      <c r="D9" s="888"/>
      <c r="E9" s="889"/>
      <c r="F9" s="890"/>
      <c r="G9" s="887"/>
      <c r="H9" s="891"/>
      <c r="I9" s="867"/>
      <c r="J9" s="70"/>
      <c r="K9" s="892" t="s">
        <v>305</v>
      </c>
      <c r="L9" s="893"/>
      <c r="M9" s="893"/>
      <c r="N9" s="894"/>
      <c r="O9" s="895"/>
      <c r="P9" s="896"/>
      <c r="Q9" s="893"/>
      <c r="R9" s="897"/>
      <c r="S9" s="867"/>
      <c r="T9" s="70"/>
      <c r="U9" s="892" t="s">
        <v>305</v>
      </c>
      <c r="V9" s="893"/>
      <c r="W9" s="893"/>
      <c r="X9" s="894"/>
      <c r="Y9" s="895"/>
      <c r="Z9" s="896"/>
      <c r="AA9" s="893"/>
      <c r="AB9" s="897"/>
      <c r="AC9" s="867"/>
      <c r="AD9" s="70"/>
      <c r="AE9" s="903" t="s">
        <v>305</v>
      </c>
      <c r="AF9" s="904"/>
      <c r="AG9" s="904"/>
      <c r="AH9" s="904"/>
      <c r="AI9" s="905"/>
      <c r="AJ9" s="906"/>
      <c r="AK9" s="904"/>
      <c r="AL9" s="904"/>
      <c r="AM9" s="904"/>
      <c r="AN9" s="907"/>
      <c r="AO9" s="867"/>
    </row>
    <row r="10" spans="1:41" s="72" customFormat="1" thickBot="1">
      <c r="A10" s="869"/>
      <c r="B10" s="870"/>
      <c r="C10" s="870"/>
      <c r="D10" s="871"/>
      <c r="E10" s="872" t="s">
        <v>305</v>
      </c>
      <c r="F10" s="873"/>
      <c r="G10" s="870"/>
      <c r="H10" s="874"/>
      <c r="I10" s="868"/>
      <c r="J10" s="70"/>
      <c r="K10" s="875"/>
      <c r="L10" s="876"/>
      <c r="M10" s="876"/>
      <c r="N10" s="877"/>
      <c r="O10" s="878" t="s">
        <v>305</v>
      </c>
      <c r="P10" s="879"/>
      <c r="Q10" s="876"/>
      <c r="R10" s="880"/>
      <c r="S10" s="868"/>
      <c r="T10" s="70"/>
      <c r="U10" s="875"/>
      <c r="V10" s="876"/>
      <c r="W10" s="876"/>
      <c r="X10" s="877"/>
      <c r="Y10" s="878" t="s">
        <v>305</v>
      </c>
      <c r="Z10" s="879"/>
      <c r="AA10" s="876"/>
      <c r="AB10" s="880"/>
      <c r="AC10" s="868"/>
      <c r="AD10" s="70"/>
      <c r="AE10" s="898"/>
      <c r="AF10" s="899"/>
      <c r="AG10" s="899"/>
      <c r="AH10" s="899"/>
      <c r="AI10" s="900"/>
      <c r="AJ10" s="901" t="s">
        <v>305</v>
      </c>
      <c r="AK10" s="899"/>
      <c r="AL10" s="899"/>
      <c r="AM10" s="899"/>
      <c r="AN10" s="902"/>
      <c r="AO10" s="868"/>
    </row>
    <row r="11" spans="1:41" s="372" customFormat="1" ht="15.75">
      <c r="A11" s="371"/>
      <c r="B11" s="371"/>
      <c r="C11" s="371"/>
      <c r="D11" s="371"/>
      <c r="E11" s="371"/>
      <c r="F11" s="371"/>
      <c r="G11" s="371"/>
      <c r="H11" s="371"/>
      <c r="K11" s="371"/>
      <c r="L11" s="371"/>
      <c r="M11" s="371"/>
      <c r="N11" s="371"/>
      <c r="O11" s="371"/>
      <c r="P11" s="371"/>
      <c r="Q11" s="371"/>
      <c r="R11" s="371"/>
      <c r="U11" s="371"/>
      <c r="V11" s="371"/>
      <c r="W11" s="371"/>
      <c r="X11" s="371"/>
      <c r="Y11" s="371"/>
      <c r="Z11" s="371"/>
      <c r="AA11" s="371"/>
      <c r="AB11" s="371"/>
      <c r="AE11" s="577"/>
      <c r="AF11" s="577"/>
      <c r="AG11" s="577"/>
      <c r="AH11" s="577"/>
      <c r="AI11" s="577"/>
      <c r="AJ11" s="577"/>
      <c r="AK11" s="577"/>
      <c r="AL11" s="577"/>
      <c r="AM11" s="577"/>
      <c r="AN11" s="577"/>
    </row>
    <row r="12" spans="1:41" s="372" customFormat="1" thickBot="1">
      <c r="AE12" s="578"/>
      <c r="AF12" s="578"/>
      <c r="AG12" s="578"/>
      <c r="AH12" s="578"/>
      <c r="AI12" s="578"/>
      <c r="AJ12" s="578"/>
      <c r="AK12" s="578"/>
      <c r="AL12" s="578"/>
      <c r="AM12" s="578"/>
      <c r="AN12" s="578"/>
    </row>
    <row r="13" spans="1:41" s="72" customFormat="1" thickBot="1">
      <c r="A13" s="849" t="s">
        <v>306</v>
      </c>
      <c r="B13" s="850"/>
      <c r="C13" s="850"/>
      <c r="D13" s="850"/>
      <c r="E13" s="850"/>
      <c r="F13" s="850"/>
      <c r="G13" s="850"/>
      <c r="H13" s="851"/>
      <c r="I13" s="69"/>
      <c r="J13" s="70"/>
      <c r="K13" s="849" t="s">
        <v>307</v>
      </c>
      <c r="L13" s="850"/>
      <c r="M13" s="850"/>
      <c r="N13" s="850"/>
      <c r="O13" s="850"/>
      <c r="P13" s="850"/>
      <c r="Q13" s="850"/>
      <c r="R13" s="851"/>
      <c r="S13" s="71"/>
      <c r="T13" s="70"/>
      <c r="U13" s="849" t="s">
        <v>415</v>
      </c>
      <c r="V13" s="850"/>
      <c r="W13" s="850"/>
      <c r="X13" s="850"/>
      <c r="Y13" s="850"/>
      <c r="Z13" s="850"/>
      <c r="AA13" s="850"/>
      <c r="AB13" s="851"/>
      <c r="AC13" s="70"/>
      <c r="AD13" s="70"/>
      <c r="AE13" s="852" t="s">
        <v>1132</v>
      </c>
      <c r="AF13" s="853"/>
      <c r="AG13" s="853"/>
      <c r="AH13" s="853"/>
      <c r="AI13" s="853"/>
      <c r="AJ13" s="853"/>
      <c r="AK13" s="853"/>
      <c r="AL13" s="853"/>
      <c r="AM13" s="853"/>
      <c r="AN13" s="854"/>
      <c r="AO13" s="70"/>
    </row>
    <row r="14" spans="1:41" s="72" customFormat="1" ht="31.5">
      <c r="A14" s="855" t="s">
        <v>288</v>
      </c>
      <c r="B14" s="856"/>
      <c r="C14" s="856"/>
      <c r="D14" s="857"/>
      <c r="E14" s="858" t="s">
        <v>289</v>
      </c>
      <c r="F14" s="859"/>
      <c r="G14" s="856"/>
      <c r="H14" s="860"/>
      <c r="I14" s="127" t="s">
        <v>1291</v>
      </c>
      <c r="J14" s="70"/>
      <c r="K14" s="861" t="s">
        <v>1135</v>
      </c>
      <c r="L14" s="862"/>
      <c r="M14" s="862"/>
      <c r="N14" s="863"/>
      <c r="O14" s="864" t="s">
        <v>289</v>
      </c>
      <c r="P14" s="865"/>
      <c r="Q14" s="862"/>
      <c r="R14" s="866"/>
      <c r="S14" s="127" t="s">
        <v>1291</v>
      </c>
      <c r="T14" s="70"/>
      <c r="U14" s="861" t="s">
        <v>288</v>
      </c>
      <c r="V14" s="862"/>
      <c r="W14" s="862"/>
      <c r="X14" s="863"/>
      <c r="Y14" s="864" t="s">
        <v>289</v>
      </c>
      <c r="Z14" s="865"/>
      <c r="AA14" s="862"/>
      <c r="AB14" s="866"/>
      <c r="AC14" s="127" t="s">
        <v>1291</v>
      </c>
      <c r="AD14" s="70"/>
      <c r="AE14" s="881" t="s">
        <v>308</v>
      </c>
      <c r="AF14" s="882"/>
      <c r="AG14" s="882"/>
      <c r="AH14" s="882"/>
      <c r="AI14" s="883"/>
      <c r="AJ14" s="884" t="s">
        <v>309</v>
      </c>
      <c r="AK14" s="882"/>
      <c r="AL14" s="882"/>
      <c r="AM14" s="882"/>
      <c r="AN14" s="885"/>
      <c r="AO14" s="127" t="s">
        <v>1291</v>
      </c>
    </row>
    <row r="15" spans="1:41" s="72" customFormat="1" ht="63">
      <c r="A15" s="74" t="s">
        <v>291</v>
      </c>
      <c r="B15" s="75" t="s">
        <v>214</v>
      </c>
      <c r="C15" s="75" t="s">
        <v>292</v>
      </c>
      <c r="D15" s="75" t="s">
        <v>310</v>
      </c>
      <c r="E15" s="76" t="s">
        <v>294</v>
      </c>
      <c r="F15" s="75" t="s">
        <v>214</v>
      </c>
      <c r="G15" s="75" t="s">
        <v>292</v>
      </c>
      <c r="H15" s="77" t="s">
        <v>295</v>
      </c>
      <c r="I15" s="78" t="s">
        <v>841</v>
      </c>
      <c r="J15" s="89"/>
      <c r="K15" s="79" t="s">
        <v>291</v>
      </c>
      <c r="L15" s="80" t="s">
        <v>214</v>
      </c>
      <c r="M15" s="80" t="s">
        <v>292</v>
      </c>
      <c r="N15" s="80" t="s">
        <v>311</v>
      </c>
      <c r="O15" s="81" t="s">
        <v>294</v>
      </c>
      <c r="P15" s="80" t="s">
        <v>214</v>
      </c>
      <c r="Q15" s="80" t="s">
        <v>292</v>
      </c>
      <c r="R15" s="82" t="s">
        <v>295</v>
      </c>
      <c r="S15" s="83" t="s">
        <v>841</v>
      </c>
      <c r="T15" s="89"/>
      <c r="U15" s="79" t="s">
        <v>294</v>
      </c>
      <c r="V15" s="80" t="s">
        <v>214</v>
      </c>
      <c r="W15" s="80" t="s">
        <v>298</v>
      </c>
      <c r="X15" s="84" t="s">
        <v>295</v>
      </c>
      <c r="Y15" s="85" t="s">
        <v>294</v>
      </c>
      <c r="Z15" s="80" t="s">
        <v>214</v>
      </c>
      <c r="AA15" s="80" t="s">
        <v>312</v>
      </c>
      <c r="AB15" s="86" t="s">
        <v>295</v>
      </c>
      <c r="AC15" s="83" t="s">
        <v>841</v>
      </c>
      <c r="AD15" s="70"/>
      <c r="AE15" s="528" t="s">
        <v>299</v>
      </c>
      <c r="AF15" s="521" t="s">
        <v>313</v>
      </c>
      <c r="AG15" s="521" t="s">
        <v>214</v>
      </c>
      <c r="AH15" s="525" t="s">
        <v>246</v>
      </c>
      <c r="AI15" s="521" t="s">
        <v>301</v>
      </c>
      <c r="AJ15" s="522" t="s">
        <v>302</v>
      </c>
      <c r="AK15" s="521" t="s">
        <v>313</v>
      </c>
      <c r="AL15" s="521" t="s">
        <v>214</v>
      </c>
      <c r="AM15" s="521" t="s">
        <v>246</v>
      </c>
      <c r="AN15" s="523" t="s">
        <v>304</v>
      </c>
      <c r="AO15" s="83" t="s">
        <v>841</v>
      </c>
    </row>
    <row r="16" spans="1:41" s="72" customFormat="1" ht="15.75">
      <c r="A16" s="886" t="s">
        <v>305</v>
      </c>
      <c r="B16" s="887"/>
      <c r="C16" s="887"/>
      <c r="D16" s="888"/>
      <c r="E16" s="889"/>
      <c r="F16" s="890"/>
      <c r="G16" s="887"/>
      <c r="H16" s="891"/>
      <c r="I16" s="867"/>
      <c r="J16" s="89"/>
      <c r="K16" s="892" t="s">
        <v>305</v>
      </c>
      <c r="L16" s="893"/>
      <c r="M16" s="893"/>
      <c r="N16" s="894"/>
      <c r="O16" s="895"/>
      <c r="P16" s="896"/>
      <c r="Q16" s="893"/>
      <c r="R16" s="897"/>
      <c r="S16" s="867"/>
      <c r="T16" s="89"/>
      <c r="U16" s="892" t="s">
        <v>305</v>
      </c>
      <c r="V16" s="893"/>
      <c r="W16" s="893"/>
      <c r="X16" s="894"/>
      <c r="Y16" s="895"/>
      <c r="Z16" s="896"/>
      <c r="AA16" s="893"/>
      <c r="AB16" s="897"/>
      <c r="AC16" s="867"/>
      <c r="AD16" s="70"/>
      <c r="AE16" s="903" t="s">
        <v>305</v>
      </c>
      <c r="AF16" s="904"/>
      <c r="AG16" s="904"/>
      <c r="AH16" s="904"/>
      <c r="AI16" s="905"/>
      <c r="AJ16" s="906"/>
      <c r="AK16" s="904"/>
      <c r="AL16" s="904"/>
      <c r="AM16" s="904"/>
      <c r="AN16" s="907"/>
      <c r="AO16" s="867"/>
    </row>
    <row r="17" spans="1:44" s="72" customFormat="1" thickBot="1">
      <c r="A17" s="869"/>
      <c r="B17" s="870"/>
      <c r="C17" s="870"/>
      <c r="D17" s="871"/>
      <c r="E17" s="872" t="s">
        <v>305</v>
      </c>
      <c r="F17" s="873"/>
      <c r="G17" s="870"/>
      <c r="H17" s="874"/>
      <c r="I17" s="868"/>
      <c r="J17" s="70"/>
      <c r="K17" s="875"/>
      <c r="L17" s="876"/>
      <c r="M17" s="876"/>
      <c r="N17" s="877"/>
      <c r="O17" s="878" t="s">
        <v>305</v>
      </c>
      <c r="P17" s="879"/>
      <c r="Q17" s="876"/>
      <c r="R17" s="880"/>
      <c r="S17" s="868"/>
      <c r="T17" s="70"/>
      <c r="U17" s="875"/>
      <c r="V17" s="876"/>
      <c r="W17" s="876"/>
      <c r="X17" s="877"/>
      <c r="Y17" s="878" t="s">
        <v>305</v>
      </c>
      <c r="Z17" s="879"/>
      <c r="AA17" s="876"/>
      <c r="AB17" s="880"/>
      <c r="AC17" s="868"/>
      <c r="AD17" s="70"/>
      <c r="AE17" s="898"/>
      <c r="AF17" s="899"/>
      <c r="AG17" s="899"/>
      <c r="AH17" s="899"/>
      <c r="AI17" s="900"/>
      <c r="AJ17" s="901" t="s">
        <v>305</v>
      </c>
      <c r="AK17" s="899"/>
      <c r="AL17" s="899"/>
      <c r="AM17" s="899"/>
      <c r="AN17" s="902"/>
      <c r="AO17" s="868"/>
    </row>
    <row r="18" spans="1:44" s="372" customFormat="1" ht="15.75">
      <c r="A18" s="371"/>
      <c r="B18" s="371"/>
      <c r="C18" s="371"/>
      <c r="D18" s="371"/>
      <c r="E18" s="371"/>
      <c r="F18" s="371"/>
      <c r="G18" s="371"/>
      <c r="H18" s="371"/>
      <c r="K18" s="371"/>
      <c r="L18" s="371"/>
      <c r="M18" s="371"/>
      <c r="N18" s="371"/>
      <c r="O18" s="371"/>
      <c r="P18" s="371"/>
      <c r="Q18" s="371"/>
      <c r="R18" s="371"/>
      <c r="U18" s="371"/>
      <c r="V18" s="371"/>
      <c r="W18" s="371"/>
      <c r="X18" s="371"/>
      <c r="Y18" s="371"/>
      <c r="Z18" s="371"/>
      <c r="AA18" s="371"/>
      <c r="AB18" s="371"/>
      <c r="AE18" s="503"/>
      <c r="AF18" s="503"/>
      <c r="AG18" s="503"/>
      <c r="AH18" s="503"/>
      <c r="AI18" s="503"/>
      <c r="AJ18" s="503"/>
      <c r="AK18" s="503"/>
      <c r="AL18" s="503"/>
      <c r="AM18" s="503"/>
      <c r="AN18" s="503"/>
    </row>
    <row r="19" spans="1:44" s="372" customFormat="1" thickBot="1">
      <c r="AE19" s="500"/>
      <c r="AF19" s="500"/>
      <c r="AG19" s="500"/>
      <c r="AH19" s="500"/>
      <c r="AI19" s="500"/>
      <c r="AJ19" s="500"/>
      <c r="AK19" s="500"/>
      <c r="AL19" s="500"/>
      <c r="AM19" s="500"/>
      <c r="AN19" s="500"/>
    </row>
    <row r="20" spans="1:44" s="72" customFormat="1" thickBot="1">
      <c r="A20" s="849" t="s">
        <v>314</v>
      </c>
      <c r="B20" s="850"/>
      <c r="C20" s="850"/>
      <c r="D20" s="850"/>
      <c r="E20" s="850"/>
      <c r="F20" s="850"/>
      <c r="G20" s="850"/>
      <c r="H20" s="851"/>
      <c r="I20" s="69"/>
      <c r="J20" s="70"/>
      <c r="K20" s="849" t="s">
        <v>315</v>
      </c>
      <c r="L20" s="850"/>
      <c r="M20" s="850"/>
      <c r="N20" s="850"/>
      <c r="O20" s="850"/>
      <c r="P20" s="850"/>
      <c r="Q20" s="850"/>
      <c r="R20" s="851"/>
      <c r="S20" s="71"/>
      <c r="T20" s="70"/>
      <c r="U20" s="849"/>
      <c r="V20" s="850"/>
      <c r="W20" s="850"/>
      <c r="X20" s="850"/>
      <c r="Y20" s="850"/>
      <c r="Z20" s="850"/>
      <c r="AA20" s="850"/>
      <c r="AB20" s="851"/>
      <c r="AC20" s="70"/>
      <c r="AD20" s="70"/>
      <c r="AE20" s="852" t="s">
        <v>316</v>
      </c>
      <c r="AF20" s="853"/>
      <c r="AG20" s="853"/>
      <c r="AH20" s="853"/>
      <c r="AI20" s="853"/>
      <c r="AJ20" s="853"/>
      <c r="AK20" s="853"/>
      <c r="AL20" s="853"/>
      <c r="AM20" s="853"/>
      <c r="AN20" s="854"/>
      <c r="AO20" s="70"/>
    </row>
    <row r="21" spans="1:44" s="72" customFormat="1" ht="31.5">
      <c r="A21" s="855" t="s">
        <v>288</v>
      </c>
      <c r="B21" s="856"/>
      <c r="C21" s="856"/>
      <c r="D21" s="857"/>
      <c r="E21" s="858" t="s">
        <v>289</v>
      </c>
      <c r="F21" s="859"/>
      <c r="G21" s="856"/>
      <c r="H21" s="860"/>
      <c r="I21" s="127" t="s">
        <v>1290</v>
      </c>
      <c r="J21" s="70"/>
      <c r="K21" s="861" t="s">
        <v>288</v>
      </c>
      <c r="L21" s="862"/>
      <c r="M21" s="862"/>
      <c r="N21" s="863"/>
      <c r="O21" s="864" t="s">
        <v>289</v>
      </c>
      <c r="P21" s="865"/>
      <c r="Q21" s="862"/>
      <c r="R21" s="866"/>
      <c r="S21" s="127" t="s">
        <v>1290</v>
      </c>
      <c r="T21" s="70"/>
      <c r="U21" s="861" t="s">
        <v>288</v>
      </c>
      <c r="V21" s="862"/>
      <c r="W21" s="862"/>
      <c r="X21" s="863"/>
      <c r="Y21" s="864" t="s">
        <v>289</v>
      </c>
      <c r="Z21" s="865"/>
      <c r="AA21" s="862"/>
      <c r="AB21" s="866"/>
      <c r="AC21" s="127" t="s">
        <v>1290</v>
      </c>
      <c r="AD21" s="70"/>
      <c r="AE21" s="881" t="s">
        <v>288</v>
      </c>
      <c r="AF21" s="882"/>
      <c r="AG21" s="882"/>
      <c r="AH21" s="882"/>
      <c r="AI21" s="883"/>
      <c r="AJ21" s="884" t="s">
        <v>317</v>
      </c>
      <c r="AK21" s="882"/>
      <c r="AL21" s="882"/>
      <c r="AM21" s="882"/>
      <c r="AN21" s="885"/>
      <c r="AO21" s="127" t="s">
        <v>1290</v>
      </c>
    </row>
    <row r="22" spans="1:44" s="72" customFormat="1" ht="63">
      <c r="A22" s="74" t="s">
        <v>318</v>
      </c>
      <c r="B22" s="75" t="s">
        <v>214</v>
      </c>
      <c r="C22" s="75" t="s">
        <v>292</v>
      </c>
      <c r="D22" s="75" t="s">
        <v>293</v>
      </c>
      <c r="E22" s="76" t="s">
        <v>294</v>
      </c>
      <c r="F22" s="75" t="s">
        <v>214</v>
      </c>
      <c r="G22" s="75" t="s">
        <v>319</v>
      </c>
      <c r="H22" s="77" t="s">
        <v>295</v>
      </c>
      <c r="I22" s="78" t="s">
        <v>841</v>
      </c>
      <c r="J22" s="70"/>
      <c r="K22" s="79" t="s">
        <v>318</v>
      </c>
      <c r="L22" s="80" t="s">
        <v>214</v>
      </c>
      <c r="M22" s="80" t="s">
        <v>292</v>
      </c>
      <c r="N22" s="80" t="s">
        <v>293</v>
      </c>
      <c r="O22" s="81" t="s">
        <v>294</v>
      </c>
      <c r="P22" s="80" t="s">
        <v>214</v>
      </c>
      <c r="Q22" s="80" t="s">
        <v>319</v>
      </c>
      <c r="R22" s="82" t="s">
        <v>295</v>
      </c>
      <c r="S22" s="83" t="s">
        <v>841</v>
      </c>
      <c r="T22" s="70"/>
      <c r="U22" s="79" t="s">
        <v>294</v>
      </c>
      <c r="V22" s="80" t="s">
        <v>214</v>
      </c>
      <c r="W22" s="80" t="s">
        <v>319</v>
      </c>
      <c r="X22" s="84" t="s">
        <v>295</v>
      </c>
      <c r="Y22" s="85" t="s">
        <v>294</v>
      </c>
      <c r="Z22" s="80" t="s">
        <v>214</v>
      </c>
      <c r="AA22" s="80" t="s">
        <v>319</v>
      </c>
      <c r="AB22" s="86" t="s">
        <v>295</v>
      </c>
      <c r="AC22" s="83" t="s">
        <v>841</v>
      </c>
      <c r="AD22" s="70"/>
      <c r="AE22" s="528" t="s">
        <v>320</v>
      </c>
      <c r="AF22" s="521" t="s">
        <v>300</v>
      </c>
      <c r="AG22" s="521" t="s">
        <v>214</v>
      </c>
      <c r="AH22" s="525" t="s">
        <v>246</v>
      </c>
      <c r="AI22" s="521" t="s">
        <v>321</v>
      </c>
      <c r="AJ22" s="522" t="s">
        <v>302</v>
      </c>
      <c r="AK22" s="521" t="s">
        <v>300</v>
      </c>
      <c r="AL22" s="521" t="s">
        <v>214</v>
      </c>
      <c r="AM22" s="521" t="s">
        <v>246</v>
      </c>
      <c r="AN22" s="523" t="s">
        <v>304</v>
      </c>
      <c r="AO22" s="83" t="s">
        <v>841</v>
      </c>
    </row>
    <row r="23" spans="1:44" s="72" customFormat="1" ht="15.75">
      <c r="A23" s="74">
        <v>1</v>
      </c>
      <c r="B23" s="90">
        <v>11000</v>
      </c>
      <c r="C23" s="90">
        <v>10</v>
      </c>
      <c r="D23" s="90">
        <v>1</v>
      </c>
      <c r="E23" s="889"/>
      <c r="F23" s="890"/>
      <c r="G23" s="887"/>
      <c r="H23" s="891"/>
      <c r="I23" s="867"/>
      <c r="J23" s="70"/>
      <c r="K23" s="79">
        <v>1</v>
      </c>
      <c r="L23" s="84">
        <v>11000</v>
      </c>
      <c r="M23" s="84">
        <v>10</v>
      </c>
      <c r="N23" s="84">
        <v>1</v>
      </c>
      <c r="O23" s="895"/>
      <c r="P23" s="896"/>
      <c r="Q23" s="893"/>
      <c r="R23" s="897"/>
      <c r="S23" s="867"/>
      <c r="T23" s="70"/>
      <c r="U23" s="79">
        <v>1</v>
      </c>
      <c r="V23" s="84">
        <v>11000</v>
      </c>
      <c r="W23" s="84">
        <v>10</v>
      </c>
      <c r="X23" s="84">
        <v>1</v>
      </c>
      <c r="Y23" s="895"/>
      <c r="Z23" s="896"/>
      <c r="AA23" s="893"/>
      <c r="AB23" s="897"/>
      <c r="AC23" s="867"/>
      <c r="AD23" s="70"/>
      <c r="AE23" s="550" t="s">
        <v>1849</v>
      </c>
      <c r="AF23" s="525">
        <v>1</v>
      </c>
      <c r="AG23" s="525">
        <v>11000</v>
      </c>
      <c r="AH23" s="525">
        <v>10</v>
      </c>
      <c r="AI23" s="647">
        <v>0</v>
      </c>
      <c r="AJ23" s="906"/>
      <c r="AK23" s="904"/>
      <c r="AL23" s="904"/>
      <c r="AM23" s="904"/>
      <c r="AN23" s="907"/>
      <c r="AO23" s="908"/>
    </row>
    <row r="24" spans="1:44" ht="17.25" thickBot="1">
      <c r="A24" s="910"/>
      <c r="B24" s="911"/>
      <c r="C24" s="911"/>
      <c r="D24" s="912"/>
      <c r="E24" s="872" t="s">
        <v>305</v>
      </c>
      <c r="F24" s="873"/>
      <c r="G24" s="870"/>
      <c r="H24" s="874"/>
      <c r="I24" s="868"/>
      <c r="K24" s="875"/>
      <c r="L24" s="876"/>
      <c r="M24" s="876"/>
      <c r="N24" s="877"/>
      <c r="O24" s="878" t="s">
        <v>305</v>
      </c>
      <c r="P24" s="879"/>
      <c r="Q24" s="876"/>
      <c r="R24" s="880"/>
      <c r="S24" s="868"/>
      <c r="U24" s="875"/>
      <c r="V24" s="876"/>
      <c r="W24" s="876"/>
      <c r="X24" s="877"/>
      <c r="Y24" s="878" t="s">
        <v>305</v>
      </c>
      <c r="Z24" s="879"/>
      <c r="AA24" s="876"/>
      <c r="AB24" s="880"/>
      <c r="AC24" s="868"/>
      <c r="AE24" s="562"/>
      <c r="AF24" s="563"/>
      <c r="AG24" s="563"/>
      <c r="AH24" s="563"/>
      <c r="AI24" s="564"/>
      <c r="AJ24" s="901" t="s">
        <v>305</v>
      </c>
      <c r="AK24" s="899"/>
      <c r="AL24" s="899"/>
      <c r="AM24" s="899"/>
      <c r="AN24" s="902"/>
      <c r="AO24" s="909"/>
    </row>
    <row r="25" spans="1:44" s="373" customFormat="1">
      <c r="A25" s="503"/>
      <c r="B25" s="503"/>
      <c r="C25" s="503"/>
      <c r="D25" s="503"/>
      <c r="E25" s="503"/>
      <c r="F25" s="503"/>
      <c r="G25" s="503"/>
      <c r="H25" s="503"/>
      <c r="I25" s="500"/>
      <c r="J25" s="372"/>
      <c r="T25" s="372"/>
      <c r="AD25" s="372"/>
      <c r="AE25" s="502"/>
      <c r="AF25" s="503"/>
      <c r="AG25" s="503"/>
      <c r="AH25" s="503"/>
      <c r="AI25" s="504"/>
      <c r="AJ25" s="505"/>
      <c r="AK25" s="504"/>
      <c r="AL25" s="504"/>
      <c r="AM25" s="504"/>
      <c r="AN25" s="504"/>
      <c r="AO25" s="374"/>
    </row>
    <row r="26" spans="1:44" s="373" customFormat="1" ht="17.25" thickBot="1">
      <c r="A26" s="500"/>
      <c r="B26" s="500"/>
      <c r="C26" s="500"/>
      <c r="D26" s="500"/>
      <c r="E26" s="500"/>
      <c r="F26" s="500"/>
      <c r="G26" s="500"/>
      <c r="H26" s="500"/>
      <c r="I26" s="500"/>
      <c r="J26" s="375"/>
      <c r="T26" s="375"/>
      <c r="AD26" s="375"/>
      <c r="AE26" s="501"/>
      <c r="AF26" s="501"/>
      <c r="AG26" s="501"/>
      <c r="AH26" s="501"/>
      <c r="AI26" s="501"/>
      <c r="AJ26" s="501"/>
      <c r="AK26" s="501"/>
      <c r="AL26" s="501"/>
      <c r="AM26" s="501"/>
      <c r="AN26" s="501"/>
    </row>
    <row r="27" spans="1:44" s="513" customFormat="1" thickBot="1">
      <c r="A27" s="852" t="s">
        <v>1958</v>
      </c>
      <c r="B27" s="853"/>
      <c r="C27" s="853"/>
      <c r="D27" s="853"/>
      <c r="E27" s="853"/>
      <c r="F27" s="853"/>
      <c r="G27" s="853"/>
      <c r="H27" s="854"/>
      <c r="J27" s="514"/>
      <c r="K27" s="852" t="s">
        <v>1959</v>
      </c>
      <c r="L27" s="853"/>
      <c r="M27" s="853"/>
      <c r="N27" s="853"/>
      <c r="O27" s="853"/>
      <c r="P27" s="853"/>
      <c r="Q27" s="853"/>
      <c r="R27" s="854"/>
      <c r="S27" s="514"/>
      <c r="T27" s="514"/>
      <c r="U27" s="852" t="s">
        <v>322</v>
      </c>
      <c r="V27" s="853"/>
      <c r="W27" s="853"/>
      <c r="X27" s="853"/>
      <c r="Y27" s="853"/>
      <c r="Z27" s="853"/>
      <c r="AA27" s="853"/>
      <c r="AB27" s="854"/>
      <c r="AC27" s="514"/>
      <c r="AD27" s="514"/>
      <c r="AE27" s="852" t="s">
        <v>1960</v>
      </c>
      <c r="AF27" s="853"/>
      <c r="AG27" s="853"/>
      <c r="AH27" s="853"/>
      <c r="AI27" s="853"/>
      <c r="AJ27" s="853"/>
      <c r="AK27" s="853"/>
      <c r="AL27" s="853"/>
      <c r="AM27" s="853"/>
      <c r="AN27" s="854"/>
      <c r="AO27" s="514"/>
    </row>
    <row r="28" spans="1:44" s="513" customFormat="1" ht="31.5">
      <c r="A28" s="913" t="s">
        <v>288</v>
      </c>
      <c r="B28" s="914"/>
      <c r="C28" s="914"/>
      <c r="D28" s="915"/>
      <c r="E28" s="916" t="s">
        <v>289</v>
      </c>
      <c r="F28" s="917"/>
      <c r="G28" s="914"/>
      <c r="H28" s="918"/>
      <c r="I28" s="127" t="s">
        <v>1295</v>
      </c>
      <c r="J28" s="514"/>
      <c r="K28" s="913" t="s">
        <v>288</v>
      </c>
      <c r="L28" s="914"/>
      <c r="M28" s="914"/>
      <c r="N28" s="915"/>
      <c r="O28" s="916" t="s">
        <v>289</v>
      </c>
      <c r="P28" s="917"/>
      <c r="Q28" s="914"/>
      <c r="R28" s="918"/>
      <c r="S28" s="127" t="s">
        <v>1295</v>
      </c>
      <c r="T28" s="514"/>
      <c r="U28" s="919" t="s">
        <v>288</v>
      </c>
      <c r="V28" s="920"/>
      <c r="W28" s="920"/>
      <c r="X28" s="921"/>
      <c r="Y28" s="922" t="s">
        <v>289</v>
      </c>
      <c r="Z28" s="923"/>
      <c r="AA28" s="920"/>
      <c r="AB28" s="924"/>
      <c r="AC28" s="127" t="s">
        <v>1295</v>
      </c>
      <c r="AD28" s="514"/>
      <c r="AE28" s="881" t="s">
        <v>288</v>
      </c>
      <c r="AF28" s="882"/>
      <c r="AG28" s="882"/>
      <c r="AH28" s="882"/>
      <c r="AI28" s="883"/>
      <c r="AJ28" s="884" t="s">
        <v>325</v>
      </c>
      <c r="AK28" s="882"/>
      <c r="AL28" s="882"/>
      <c r="AM28" s="882"/>
      <c r="AN28" s="885"/>
      <c r="AO28" s="127" t="s">
        <v>1295</v>
      </c>
      <c r="AR28" s="733"/>
    </row>
    <row r="29" spans="1:44" s="513" customFormat="1" ht="63">
      <c r="A29" s="515" t="s">
        <v>291</v>
      </c>
      <c r="B29" s="516" t="s">
        <v>214</v>
      </c>
      <c r="C29" s="516" t="s">
        <v>292</v>
      </c>
      <c r="D29" s="516" t="s">
        <v>297</v>
      </c>
      <c r="E29" s="517" t="s">
        <v>294</v>
      </c>
      <c r="F29" s="516" t="s">
        <v>214</v>
      </c>
      <c r="G29" s="516" t="s">
        <v>292</v>
      </c>
      <c r="H29" s="518" t="s">
        <v>295</v>
      </c>
      <c r="I29" s="519" t="s">
        <v>841</v>
      </c>
      <c r="J29" s="514"/>
      <c r="K29" s="515" t="s">
        <v>291</v>
      </c>
      <c r="L29" s="516" t="s">
        <v>214</v>
      </c>
      <c r="M29" s="516" t="s">
        <v>292</v>
      </c>
      <c r="N29" s="516" t="s">
        <v>297</v>
      </c>
      <c r="O29" s="517" t="s">
        <v>294</v>
      </c>
      <c r="P29" s="516" t="s">
        <v>214</v>
      </c>
      <c r="Q29" s="516" t="s">
        <v>292</v>
      </c>
      <c r="R29" s="518" t="s">
        <v>295</v>
      </c>
      <c r="S29" s="519" t="s">
        <v>841</v>
      </c>
      <c r="T29" s="514"/>
      <c r="U29" s="515" t="s">
        <v>291</v>
      </c>
      <c r="V29" s="516" t="s">
        <v>214</v>
      </c>
      <c r="W29" s="516" t="s">
        <v>292</v>
      </c>
      <c r="X29" s="516" t="s">
        <v>297</v>
      </c>
      <c r="Y29" s="517" t="s">
        <v>294</v>
      </c>
      <c r="Z29" s="516" t="s">
        <v>214</v>
      </c>
      <c r="AA29" s="516" t="s">
        <v>292</v>
      </c>
      <c r="AB29" s="518" t="s">
        <v>295</v>
      </c>
      <c r="AC29" s="519" t="s">
        <v>841</v>
      </c>
      <c r="AD29" s="514"/>
      <c r="AE29" s="528" t="s">
        <v>299</v>
      </c>
      <c r="AF29" s="521" t="s">
        <v>313</v>
      </c>
      <c r="AG29" s="521" t="s">
        <v>214</v>
      </c>
      <c r="AH29" s="525" t="s">
        <v>246</v>
      </c>
      <c r="AI29" s="521" t="s">
        <v>301</v>
      </c>
      <c r="AJ29" s="522" t="s">
        <v>302</v>
      </c>
      <c r="AK29" s="521" t="s">
        <v>313</v>
      </c>
      <c r="AL29" s="521" t="s">
        <v>214</v>
      </c>
      <c r="AM29" s="521" t="s">
        <v>246</v>
      </c>
      <c r="AN29" s="523" t="s">
        <v>304</v>
      </c>
      <c r="AO29" s="529" t="s">
        <v>841</v>
      </c>
    </row>
    <row r="30" spans="1:44" s="513" customFormat="1" ht="15.75">
      <c r="A30" s="515">
        <v>1</v>
      </c>
      <c r="B30" s="543">
        <v>9499</v>
      </c>
      <c r="C30" s="543">
        <v>3</v>
      </c>
      <c r="D30" s="543">
        <v>1</v>
      </c>
      <c r="E30" s="544"/>
      <c r="F30" s="545"/>
      <c r="G30" s="545"/>
      <c r="H30" s="546"/>
      <c r="I30" s="939"/>
      <c r="J30" s="514"/>
      <c r="K30" s="515">
        <v>1</v>
      </c>
      <c r="L30" s="543">
        <v>9499</v>
      </c>
      <c r="M30" s="543">
        <v>3</v>
      </c>
      <c r="N30" s="543">
        <v>1</v>
      </c>
      <c r="O30" s="544"/>
      <c r="P30" s="545"/>
      <c r="Q30" s="545"/>
      <c r="R30" s="546"/>
      <c r="S30" s="939"/>
      <c r="T30" s="514"/>
      <c r="U30" s="515">
        <v>1</v>
      </c>
      <c r="V30" s="543">
        <v>9499</v>
      </c>
      <c r="W30" s="543">
        <v>3</v>
      </c>
      <c r="X30" s="543">
        <v>1</v>
      </c>
      <c r="Y30" s="544"/>
      <c r="Z30" s="545"/>
      <c r="AA30" s="545"/>
      <c r="AB30" s="546"/>
      <c r="AC30" s="939"/>
      <c r="AD30" s="514"/>
      <c r="AE30" s="555" t="s">
        <v>1863</v>
      </c>
      <c r="AF30" s="556">
        <v>1</v>
      </c>
      <c r="AG30" s="556">
        <v>9499</v>
      </c>
      <c r="AH30" s="556">
        <v>3</v>
      </c>
      <c r="AI30" s="553">
        <v>0</v>
      </c>
      <c r="AJ30" s="557"/>
      <c r="AK30" s="552"/>
      <c r="AL30" s="552"/>
      <c r="AM30" s="552"/>
      <c r="AN30" s="558"/>
      <c r="AO30" s="939"/>
    </row>
    <row r="31" spans="1:44" s="513" customFormat="1" ht="15.75">
      <c r="A31" s="515"/>
      <c r="B31" s="543"/>
      <c r="C31" s="543"/>
      <c r="D31" s="543"/>
      <c r="E31" s="648">
        <v>1</v>
      </c>
      <c r="F31" s="543">
        <v>9999</v>
      </c>
      <c r="G31" s="543">
        <v>1</v>
      </c>
      <c r="H31" s="649">
        <v>1</v>
      </c>
      <c r="I31" s="940"/>
      <c r="J31" s="514"/>
      <c r="K31" s="515"/>
      <c r="L31" s="543"/>
      <c r="M31" s="543"/>
      <c r="N31" s="543"/>
      <c r="O31" s="648">
        <v>1</v>
      </c>
      <c r="P31" s="543">
        <v>9999</v>
      </c>
      <c r="Q31" s="543">
        <v>1</v>
      </c>
      <c r="R31" s="649">
        <v>1</v>
      </c>
      <c r="S31" s="940"/>
      <c r="T31" s="514"/>
      <c r="U31" s="515"/>
      <c r="V31" s="543"/>
      <c r="W31" s="543"/>
      <c r="X31" s="543"/>
      <c r="Y31" s="648">
        <v>1</v>
      </c>
      <c r="Z31" s="543">
        <v>9999</v>
      </c>
      <c r="AA31" s="543">
        <v>1</v>
      </c>
      <c r="AB31" s="649">
        <v>1</v>
      </c>
      <c r="AC31" s="940"/>
      <c r="AD31" s="514"/>
      <c r="AE31" s="555"/>
      <c r="AF31" s="556"/>
      <c r="AG31" s="556"/>
      <c r="AH31" s="556"/>
      <c r="AI31" s="553"/>
      <c r="AJ31" s="710" t="s">
        <v>1864</v>
      </c>
      <c r="AK31" s="556">
        <v>1</v>
      </c>
      <c r="AL31" s="556">
        <v>9999</v>
      </c>
      <c r="AM31" s="556">
        <v>1</v>
      </c>
      <c r="AN31" s="711">
        <v>8192</v>
      </c>
      <c r="AO31" s="940"/>
    </row>
    <row r="32" spans="1:44" s="542" customFormat="1" ht="17.25" thickBot="1">
      <c r="A32" s="575"/>
      <c r="B32" s="534"/>
      <c r="C32" s="560"/>
      <c r="D32" s="534"/>
      <c r="E32" s="533">
        <v>2</v>
      </c>
      <c r="F32" s="534">
        <v>10501</v>
      </c>
      <c r="G32" s="534">
        <v>6</v>
      </c>
      <c r="H32" s="535">
        <v>1</v>
      </c>
      <c r="I32" s="941"/>
      <c r="J32" s="536"/>
      <c r="K32" s="575"/>
      <c r="L32" s="534"/>
      <c r="M32" s="560"/>
      <c r="N32" s="534"/>
      <c r="O32" s="533">
        <v>2</v>
      </c>
      <c r="P32" s="534">
        <v>10501</v>
      </c>
      <c r="Q32" s="534">
        <v>6</v>
      </c>
      <c r="R32" s="535">
        <v>1</v>
      </c>
      <c r="S32" s="941"/>
      <c r="T32" s="536"/>
      <c r="U32" s="575"/>
      <c r="V32" s="534"/>
      <c r="W32" s="560"/>
      <c r="X32" s="534"/>
      <c r="Y32" s="533">
        <v>2</v>
      </c>
      <c r="Z32" s="534">
        <v>10501</v>
      </c>
      <c r="AA32" s="534">
        <v>6</v>
      </c>
      <c r="AB32" s="535">
        <v>1</v>
      </c>
      <c r="AC32" s="941"/>
      <c r="AD32" s="536"/>
      <c r="AE32" s="555"/>
      <c r="AF32" s="556"/>
      <c r="AG32" s="556"/>
      <c r="AH32" s="556"/>
      <c r="AI32" s="553"/>
      <c r="AJ32" s="570" t="s">
        <v>1865</v>
      </c>
      <c r="AK32" s="571">
        <v>2</v>
      </c>
      <c r="AL32" s="571">
        <v>10501</v>
      </c>
      <c r="AM32" s="571">
        <v>6</v>
      </c>
      <c r="AN32" s="652">
        <v>0</v>
      </c>
      <c r="AO32" s="941"/>
    </row>
    <row r="33" spans="1:44" s="501" customFormat="1">
      <c r="A33" s="503"/>
      <c r="B33" s="503"/>
      <c r="C33" s="503"/>
      <c r="D33" s="503"/>
      <c r="E33" s="503"/>
      <c r="F33" s="503"/>
      <c r="G33" s="503"/>
      <c r="H33" s="503"/>
      <c r="I33" s="500"/>
      <c r="J33" s="500"/>
      <c r="T33" s="500"/>
      <c r="AD33" s="500"/>
      <c r="AE33" s="580"/>
      <c r="AF33" s="577"/>
      <c r="AG33" s="577"/>
      <c r="AH33" s="577"/>
      <c r="AI33" s="581"/>
      <c r="AJ33" s="577"/>
      <c r="AK33" s="577"/>
      <c r="AL33" s="577"/>
      <c r="AM33" s="577"/>
      <c r="AN33" s="577"/>
      <c r="AO33" s="505"/>
    </row>
    <row r="34" spans="1:44" s="501" customFormat="1" ht="17.25" thickBot="1">
      <c r="A34" s="500"/>
      <c r="B34" s="500"/>
      <c r="C34" s="500"/>
      <c r="D34" s="500"/>
      <c r="E34" s="500"/>
      <c r="F34" s="500"/>
      <c r="G34" s="500"/>
      <c r="H34" s="500"/>
      <c r="I34" s="500"/>
    </row>
    <row r="35" spans="1:44" s="513" customFormat="1" ht="16.5" customHeight="1" thickBot="1">
      <c r="A35" s="976" t="s">
        <v>1961</v>
      </c>
      <c r="B35" s="977"/>
      <c r="C35" s="977"/>
      <c r="D35" s="977"/>
      <c r="E35" s="977"/>
      <c r="F35" s="977"/>
      <c r="G35" s="977"/>
      <c r="H35" s="978"/>
      <c r="J35" s="514"/>
      <c r="K35" s="852" t="s">
        <v>1962</v>
      </c>
      <c r="L35" s="853"/>
      <c r="M35" s="853"/>
      <c r="N35" s="853"/>
      <c r="O35" s="853"/>
      <c r="P35" s="853"/>
      <c r="Q35" s="853"/>
      <c r="R35" s="854"/>
      <c r="S35" s="514"/>
      <c r="T35" s="514"/>
      <c r="U35" s="852" t="s">
        <v>1963</v>
      </c>
      <c r="V35" s="853"/>
      <c r="W35" s="853"/>
      <c r="X35" s="853"/>
      <c r="Y35" s="853"/>
      <c r="Z35" s="853"/>
      <c r="AA35" s="853"/>
      <c r="AB35" s="854"/>
      <c r="AC35" s="514"/>
      <c r="AD35" s="514"/>
      <c r="AE35" s="852" t="s">
        <v>1964</v>
      </c>
      <c r="AF35" s="853"/>
      <c r="AG35" s="853"/>
      <c r="AH35" s="853"/>
      <c r="AI35" s="853"/>
      <c r="AJ35" s="853"/>
      <c r="AK35" s="853"/>
      <c r="AL35" s="853"/>
      <c r="AM35" s="853"/>
      <c r="AN35" s="854"/>
      <c r="AO35" s="514"/>
    </row>
    <row r="36" spans="1:44" s="513" customFormat="1" ht="31.5">
      <c r="A36" s="913" t="s">
        <v>288</v>
      </c>
      <c r="B36" s="914"/>
      <c r="C36" s="914"/>
      <c r="D36" s="915"/>
      <c r="E36" s="916" t="s">
        <v>289</v>
      </c>
      <c r="F36" s="917"/>
      <c r="G36" s="914"/>
      <c r="H36" s="918"/>
      <c r="I36" s="127" t="s">
        <v>1296</v>
      </c>
      <c r="J36" s="514"/>
      <c r="K36" s="913" t="s">
        <v>288</v>
      </c>
      <c r="L36" s="914"/>
      <c r="M36" s="914"/>
      <c r="N36" s="915"/>
      <c r="O36" s="916" t="s">
        <v>289</v>
      </c>
      <c r="P36" s="917"/>
      <c r="Q36" s="914"/>
      <c r="R36" s="918"/>
      <c r="S36" s="127" t="s">
        <v>1296</v>
      </c>
      <c r="T36" s="514"/>
      <c r="U36" s="913" t="s">
        <v>288</v>
      </c>
      <c r="V36" s="914"/>
      <c r="W36" s="914"/>
      <c r="X36" s="915"/>
      <c r="Y36" s="916" t="s">
        <v>289</v>
      </c>
      <c r="Z36" s="917"/>
      <c r="AA36" s="914"/>
      <c r="AB36" s="918"/>
      <c r="AC36" s="127" t="s">
        <v>1296</v>
      </c>
      <c r="AD36" s="514"/>
      <c r="AE36" s="881" t="s">
        <v>288</v>
      </c>
      <c r="AF36" s="882"/>
      <c r="AG36" s="882"/>
      <c r="AH36" s="882"/>
      <c r="AI36" s="883"/>
      <c r="AJ36" s="884" t="s">
        <v>325</v>
      </c>
      <c r="AK36" s="882"/>
      <c r="AL36" s="882"/>
      <c r="AM36" s="882"/>
      <c r="AN36" s="885"/>
      <c r="AO36" s="127" t="s">
        <v>1296</v>
      </c>
      <c r="AR36" s="733"/>
    </row>
    <row r="37" spans="1:44" s="513" customFormat="1" ht="63">
      <c r="A37" s="515" t="s">
        <v>291</v>
      </c>
      <c r="B37" s="516" t="s">
        <v>214</v>
      </c>
      <c r="C37" s="516" t="s">
        <v>292</v>
      </c>
      <c r="D37" s="516" t="s">
        <v>297</v>
      </c>
      <c r="E37" s="517" t="s">
        <v>294</v>
      </c>
      <c r="F37" s="516" t="s">
        <v>214</v>
      </c>
      <c r="G37" s="516" t="s">
        <v>292</v>
      </c>
      <c r="H37" s="518" t="s">
        <v>295</v>
      </c>
      <c r="I37" s="519" t="s">
        <v>841</v>
      </c>
      <c r="J37" s="514"/>
      <c r="K37" s="515" t="s">
        <v>291</v>
      </c>
      <c r="L37" s="516" t="s">
        <v>214</v>
      </c>
      <c r="M37" s="516" t="s">
        <v>292</v>
      </c>
      <c r="N37" s="516" t="s">
        <v>297</v>
      </c>
      <c r="O37" s="517" t="s">
        <v>294</v>
      </c>
      <c r="P37" s="516" t="s">
        <v>214</v>
      </c>
      <c r="Q37" s="516" t="s">
        <v>292</v>
      </c>
      <c r="R37" s="518" t="s">
        <v>295</v>
      </c>
      <c r="S37" s="519" t="s">
        <v>841</v>
      </c>
      <c r="T37" s="514"/>
      <c r="U37" s="515" t="s">
        <v>291</v>
      </c>
      <c r="V37" s="516" t="s">
        <v>214</v>
      </c>
      <c r="W37" s="516" t="s">
        <v>292</v>
      </c>
      <c r="X37" s="516" t="s">
        <v>297</v>
      </c>
      <c r="Y37" s="517" t="s">
        <v>294</v>
      </c>
      <c r="Z37" s="516" t="s">
        <v>214</v>
      </c>
      <c r="AA37" s="516" t="s">
        <v>292</v>
      </c>
      <c r="AB37" s="518" t="s">
        <v>295</v>
      </c>
      <c r="AC37" s="519" t="s">
        <v>841</v>
      </c>
      <c r="AD37" s="514"/>
      <c r="AE37" s="528" t="s">
        <v>299</v>
      </c>
      <c r="AF37" s="521" t="s">
        <v>313</v>
      </c>
      <c r="AG37" s="521" t="s">
        <v>214</v>
      </c>
      <c r="AH37" s="525" t="s">
        <v>246</v>
      </c>
      <c r="AI37" s="521" t="s">
        <v>301</v>
      </c>
      <c r="AJ37" s="522" t="s">
        <v>302</v>
      </c>
      <c r="AK37" s="521" t="s">
        <v>313</v>
      </c>
      <c r="AL37" s="521" t="s">
        <v>214</v>
      </c>
      <c r="AM37" s="521" t="s">
        <v>246</v>
      </c>
      <c r="AN37" s="523" t="s">
        <v>304</v>
      </c>
      <c r="AO37" s="524" t="s">
        <v>841</v>
      </c>
    </row>
    <row r="38" spans="1:44" s="513" customFormat="1" ht="15.75">
      <c r="A38" s="515">
        <v>3</v>
      </c>
      <c r="B38" s="543">
        <v>-406</v>
      </c>
      <c r="C38" s="543">
        <v>1</v>
      </c>
      <c r="D38" s="543">
        <v>1</v>
      </c>
      <c r="E38" s="544"/>
      <c r="F38" s="545"/>
      <c r="G38" s="545"/>
      <c r="H38" s="546"/>
      <c r="I38" s="925"/>
      <c r="J38" s="514"/>
      <c r="K38" s="515">
        <v>3</v>
      </c>
      <c r="L38" s="543">
        <v>-406</v>
      </c>
      <c r="M38" s="543">
        <v>1</v>
      </c>
      <c r="N38" s="543">
        <v>1</v>
      </c>
      <c r="O38" s="544"/>
      <c r="P38" s="545"/>
      <c r="Q38" s="545"/>
      <c r="R38" s="546"/>
      <c r="S38" s="925"/>
      <c r="T38" s="514"/>
      <c r="U38" s="515">
        <v>3</v>
      </c>
      <c r="V38" s="543">
        <v>-406</v>
      </c>
      <c r="W38" s="543">
        <v>1</v>
      </c>
      <c r="X38" s="543">
        <v>1</v>
      </c>
      <c r="Y38" s="544"/>
      <c r="Z38" s="545"/>
      <c r="AA38" s="545"/>
      <c r="AB38" s="546"/>
      <c r="AC38" s="925"/>
      <c r="AD38" s="514"/>
      <c r="AE38" s="555" t="s">
        <v>1866</v>
      </c>
      <c r="AF38" s="556">
        <v>3</v>
      </c>
      <c r="AG38" s="556">
        <v>-406</v>
      </c>
      <c r="AH38" s="556">
        <v>1</v>
      </c>
      <c r="AI38" s="553">
        <v>0</v>
      </c>
      <c r="AJ38" s="557"/>
      <c r="AK38" s="552"/>
      <c r="AL38" s="552"/>
      <c r="AM38" s="552"/>
      <c r="AN38" s="558"/>
      <c r="AO38" s="939"/>
    </row>
    <row r="39" spans="1:44" s="513" customFormat="1" ht="15.75">
      <c r="A39" s="515">
        <v>2</v>
      </c>
      <c r="B39" s="543">
        <v>605</v>
      </c>
      <c r="C39" s="543">
        <v>1</v>
      </c>
      <c r="D39" s="543">
        <v>1</v>
      </c>
      <c r="E39" s="544"/>
      <c r="F39" s="545"/>
      <c r="G39" s="545"/>
      <c r="H39" s="546"/>
      <c r="I39" s="954"/>
      <c r="J39" s="514"/>
      <c r="K39" s="515">
        <v>2</v>
      </c>
      <c r="L39" s="543">
        <v>605</v>
      </c>
      <c r="M39" s="543">
        <v>1</v>
      </c>
      <c r="N39" s="543">
        <v>1</v>
      </c>
      <c r="O39" s="544"/>
      <c r="P39" s="545"/>
      <c r="Q39" s="545"/>
      <c r="R39" s="546"/>
      <c r="S39" s="954"/>
      <c r="T39" s="514"/>
      <c r="U39" s="515">
        <v>2</v>
      </c>
      <c r="V39" s="543">
        <v>605</v>
      </c>
      <c r="W39" s="543">
        <v>1</v>
      </c>
      <c r="X39" s="543">
        <v>1</v>
      </c>
      <c r="Y39" s="544"/>
      <c r="Z39" s="545"/>
      <c r="AA39" s="545"/>
      <c r="AB39" s="546"/>
      <c r="AC39" s="954"/>
      <c r="AD39" s="514"/>
      <c r="AE39" s="555" t="s">
        <v>1867</v>
      </c>
      <c r="AF39" s="556">
        <v>2</v>
      </c>
      <c r="AG39" s="556">
        <v>605</v>
      </c>
      <c r="AH39" s="556">
        <v>1</v>
      </c>
      <c r="AI39" s="553">
        <v>0</v>
      </c>
      <c r="AJ39" s="557"/>
      <c r="AK39" s="552"/>
      <c r="AL39" s="552"/>
      <c r="AM39" s="552"/>
      <c r="AN39" s="558"/>
      <c r="AO39" s="940"/>
    </row>
    <row r="40" spans="1:44" s="542" customFormat="1">
      <c r="A40" s="515">
        <v>1</v>
      </c>
      <c r="B40" s="543">
        <v>606</v>
      </c>
      <c r="C40" s="543">
        <v>1</v>
      </c>
      <c r="D40" s="543">
        <v>1</v>
      </c>
      <c r="E40" s="544"/>
      <c r="F40" s="545"/>
      <c r="G40" s="545"/>
      <c r="H40" s="546"/>
      <c r="I40" s="954"/>
      <c r="J40" s="536"/>
      <c r="K40" s="515">
        <v>1</v>
      </c>
      <c r="L40" s="543">
        <v>606</v>
      </c>
      <c r="M40" s="543">
        <v>1</v>
      </c>
      <c r="N40" s="543">
        <v>1</v>
      </c>
      <c r="O40" s="544"/>
      <c r="P40" s="545"/>
      <c r="Q40" s="545"/>
      <c r="R40" s="546"/>
      <c r="S40" s="954"/>
      <c r="T40" s="536"/>
      <c r="U40" s="515">
        <v>1</v>
      </c>
      <c r="V40" s="543">
        <v>606</v>
      </c>
      <c r="W40" s="543">
        <v>1</v>
      </c>
      <c r="X40" s="543">
        <v>1</v>
      </c>
      <c r="Y40" s="544"/>
      <c r="Z40" s="545"/>
      <c r="AA40" s="545"/>
      <c r="AB40" s="546"/>
      <c r="AC40" s="954"/>
      <c r="AD40" s="536"/>
      <c r="AE40" s="555" t="s">
        <v>1864</v>
      </c>
      <c r="AF40" s="556">
        <v>1</v>
      </c>
      <c r="AG40" s="556">
        <v>606</v>
      </c>
      <c r="AH40" s="556">
        <v>1</v>
      </c>
      <c r="AI40" s="553">
        <v>0</v>
      </c>
      <c r="AJ40" s="557"/>
      <c r="AK40" s="552"/>
      <c r="AL40" s="552"/>
      <c r="AM40" s="552"/>
      <c r="AN40" s="558"/>
      <c r="AO40" s="940"/>
    </row>
    <row r="41" spans="1:44" s="542" customFormat="1" ht="17.25" thickBot="1">
      <c r="A41" s="559"/>
      <c r="B41" s="560"/>
      <c r="C41" s="560"/>
      <c r="D41" s="561"/>
      <c r="E41" s="933" t="s">
        <v>305</v>
      </c>
      <c r="F41" s="934"/>
      <c r="G41" s="935"/>
      <c r="H41" s="936"/>
      <c r="I41" s="926"/>
      <c r="J41" s="514"/>
      <c r="K41" s="559"/>
      <c r="L41" s="560"/>
      <c r="M41" s="560"/>
      <c r="N41" s="561"/>
      <c r="O41" s="933" t="s">
        <v>305</v>
      </c>
      <c r="P41" s="934"/>
      <c r="Q41" s="935"/>
      <c r="R41" s="936"/>
      <c r="S41" s="926"/>
      <c r="T41" s="514"/>
      <c r="U41" s="559"/>
      <c r="V41" s="560"/>
      <c r="W41" s="560"/>
      <c r="X41" s="561"/>
      <c r="Y41" s="933" t="s">
        <v>346</v>
      </c>
      <c r="Z41" s="934"/>
      <c r="AA41" s="935"/>
      <c r="AB41" s="936"/>
      <c r="AC41" s="926"/>
      <c r="AD41" s="514"/>
      <c r="AE41" s="576"/>
      <c r="AF41" s="571"/>
      <c r="AG41" s="571"/>
      <c r="AH41" s="571"/>
      <c r="AI41" s="567"/>
      <c r="AJ41" s="901" t="s">
        <v>346</v>
      </c>
      <c r="AK41" s="899"/>
      <c r="AL41" s="899"/>
      <c r="AM41" s="899"/>
      <c r="AN41" s="902"/>
      <c r="AO41" s="941"/>
    </row>
    <row r="42" spans="1:44" s="579" customFormat="1">
      <c r="A42" s="500"/>
      <c r="B42" s="500"/>
      <c r="C42" s="500"/>
      <c r="D42" s="500"/>
      <c r="E42" s="503"/>
      <c r="F42" s="503"/>
      <c r="G42" s="503"/>
      <c r="H42" s="503"/>
      <c r="I42" s="503"/>
      <c r="J42" s="578"/>
      <c r="T42" s="578"/>
      <c r="AD42" s="578"/>
      <c r="AE42" s="502"/>
      <c r="AF42" s="503"/>
      <c r="AG42" s="503"/>
      <c r="AH42" s="503"/>
      <c r="AI42" s="504"/>
      <c r="AJ42" s="503"/>
      <c r="AK42" s="503"/>
      <c r="AL42" s="503"/>
      <c r="AM42" s="503"/>
      <c r="AN42" s="503"/>
      <c r="AO42" s="582"/>
    </row>
    <row r="43" spans="1:44" s="579" customFormat="1" ht="17.25" thickBot="1">
      <c r="A43" s="500"/>
      <c r="B43" s="500"/>
      <c r="C43" s="500"/>
      <c r="D43" s="500"/>
      <c r="E43" s="500"/>
      <c r="F43" s="500"/>
      <c r="G43" s="500"/>
      <c r="H43" s="500"/>
      <c r="I43" s="500"/>
      <c r="AE43" s="501"/>
      <c r="AF43" s="501"/>
      <c r="AG43" s="501"/>
      <c r="AH43" s="501"/>
      <c r="AI43" s="501"/>
      <c r="AJ43" s="501"/>
      <c r="AK43" s="501"/>
      <c r="AL43" s="501"/>
      <c r="AM43" s="501"/>
      <c r="AN43" s="501"/>
    </row>
    <row r="44" spans="1:44" s="513" customFormat="1" thickBot="1">
      <c r="A44" s="852" t="s">
        <v>1965</v>
      </c>
      <c r="B44" s="853"/>
      <c r="C44" s="853"/>
      <c r="D44" s="853"/>
      <c r="E44" s="853"/>
      <c r="F44" s="853"/>
      <c r="G44" s="853"/>
      <c r="H44" s="854"/>
      <c r="J44" s="514"/>
      <c r="K44" s="852" t="s">
        <v>1966</v>
      </c>
      <c r="L44" s="853"/>
      <c r="M44" s="853"/>
      <c r="N44" s="853"/>
      <c r="O44" s="853"/>
      <c r="P44" s="853"/>
      <c r="Q44" s="853"/>
      <c r="R44" s="854"/>
      <c r="S44" s="514"/>
      <c r="T44" s="514"/>
      <c r="U44" s="852" t="s">
        <v>1967</v>
      </c>
      <c r="V44" s="853"/>
      <c r="W44" s="853"/>
      <c r="X44" s="853"/>
      <c r="Y44" s="853"/>
      <c r="Z44" s="853"/>
      <c r="AA44" s="853"/>
      <c r="AB44" s="854"/>
      <c r="AC44" s="514"/>
      <c r="AD44" s="514"/>
      <c r="AE44" s="852" t="s">
        <v>1968</v>
      </c>
      <c r="AF44" s="853"/>
      <c r="AG44" s="853"/>
      <c r="AH44" s="853"/>
      <c r="AI44" s="853"/>
      <c r="AJ44" s="853"/>
      <c r="AK44" s="853"/>
      <c r="AL44" s="853"/>
      <c r="AM44" s="853"/>
      <c r="AN44" s="854"/>
      <c r="AO44" s="514"/>
    </row>
    <row r="45" spans="1:44" s="513" customFormat="1" ht="31.5">
      <c r="A45" s="913" t="s">
        <v>288</v>
      </c>
      <c r="B45" s="914"/>
      <c r="C45" s="914"/>
      <c r="D45" s="915"/>
      <c r="E45" s="916" t="s">
        <v>289</v>
      </c>
      <c r="F45" s="917"/>
      <c r="G45" s="914"/>
      <c r="H45" s="918"/>
      <c r="I45" s="127" t="s">
        <v>1301</v>
      </c>
      <c r="J45" s="514"/>
      <c r="K45" s="913" t="s">
        <v>288</v>
      </c>
      <c r="L45" s="914"/>
      <c r="M45" s="914"/>
      <c r="N45" s="915"/>
      <c r="O45" s="916" t="s">
        <v>289</v>
      </c>
      <c r="P45" s="917"/>
      <c r="Q45" s="914"/>
      <c r="R45" s="918"/>
      <c r="S45" s="127" t="s">
        <v>1301</v>
      </c>
      <c r="T45" s="514"/>
      <c r="U45" s="913" t="s">
        <v>288</v>
      </c>
      <c r="V45" s="914"/>
      <c r="W45" s="914"/>
      <c r="X45" s="915"/>
      <c r="Y45" s="916" t="s">
        <v>289</v>
      </c>
      <c r="Z45" s="917"/>
      <c r="AA45" s="914"/>
      <c r="AB45" s="918"/>
      <c r="AC45" s="127" t="s">
        <v>1301</v>
      </c>
      <c r="AD45" s="514"/>
      <c r="AE45" s="881" t="s">
        <v>288</v>
      </c>
      <c r="AF45" s="882"/>
      <c r="AG45" s="882"/>
      <c r="AH45" s="882"/>
      <c r="AI45" s="883"/>
      <c r="AJ45" s="884" t="s">
        <v>325</v>
      </c>
      <c r="AK45" s="882"/>
      <c r="AL45" s="882"/>
      <c r="AM45" s="882"/>
      <c r="AN45" s="885"/>
      <c r="AO45" s="127" t="s">
        <v>1301</v>
      </c>
      <c r="AR45" s="733"/>
    </row>
    <row r="46" spans="1:44" s="513" customFormat="1" ht="63">
      <c r="A46" s="515" t="s">
        <v>291</v>
      </c>
      <c r="B46" s="516" t="s">
        <v>214</v>
      </c>
      <c r="C46" s="516" t="s">
        <v>292</v>
      </c>
      <c r="D46" s="516" t="s">
        <v>297</v>
      </c>
      <c r="E46" s="517" t="s">
        <v>294</v>
      </c>
      <c r="F46" s="516" t="s">
        <v>214</v>
      </c>
      <c r="G46" s="516" t="s">
        <v>292</v>
      </c>
      <c r="H46" s="518" t="s">
        <v>295</v>
      </c>
      <c r="I46" s="519" t="s">
        <v>841</v>
      </c>
      <c r="J46" s="514"/>
      <c r="K46" s="515" t="s">
        <v>291</v>
      </c>
      <c r="L46" s="516" t="s">
        <v>214</v>
      </c>
      <c r="M46" s="516" t="s">
        <v>292</v>
      </c>
      <c r="N46" s="516" t="s">
        <v>297</v>
      </c>
      <c r="O46" s="517" t="s">
        <v>294</v>
      </c>
      <c r="P46" s="516" t="s">
        <v>214</v>
      </c>
      <c r="Q46" s="516" t="s">
        <v>292</v>
      </c>
      <c r="R46" s="518" t="s">
        <v>295</v>
      </c>
      <c r="S46" s="519" t="s">
        <v>841</v>
      </c>
      <c r="T46" s="514"/>
      <c r="U46" s="515" t="s">
        <v>291</v>
      </c>
      <c r="V46" s="516" t="s">
        <v>214</v>
      </c>
      <c r="W46" s="516" t="s">
        <v>292</v>
      </c>
      <c r="X46" s="516" t="s">
        <v>297</v>
      </c>
      <c r="Y46" s="517" t="s">
        <v>294</v>
      </c>
      <c r="Z46" s="516" t="s">
        <v>214</v>
      </c>
      <c r="AA46" s="516" t="s">
        <v>292</v>
      </c>
      <c r="AB46" s="518" t="s">
        <v>295</v>
      </c>
      <c r="AC46" s="519" t="s">
        <v>841</v>
      </c>
      <c r="AD46" s="514"/>
      <c r="AE46" s="528" t="s">
        <v>341</v>
      </c>
      <c r="AF46" s="521" t="s">
        <v>336</v>
      </c>
      <c r="AG46" s="521" t="s">
        <v>214</v>
      </c>
      <c r="AH46" s="525" t="s">
        <v>246</v>
      </c>
      <c r="AI46" s="521" t="s">
        <v>342</v>
      </c>
      <c r="AJ46" s="522" t="s">
        <v>302</v>
      </c>
      <c r="AK46" s="521" t="s">
        <v>370</v>
      </c>
      <c r="AL46" s="521" t="s">
        <v>214</v>
      </c>
      <c r="AM46" s="521" t="s">
        <v>246</v>
      </c>
      <c r="AN46" s="523" t="s">
        <v>304</v>
      </c>
      <c r="AO46" s="524" t="s">
        <v>841</v>
      </c>
    </row>
    <row r="47" spans="1:44" s="513" customFormat="1" ht="15.75">
      <c r="A47" s="927" t="s">
        <v>305</v>
      </c>
      <c r="B47" s="928"/>
      <c r="C47" s="928"/>
      <c r="D47" s="929"/>
      <c r="E47" s="930"/>
      <c r="F47" s="931"/>
      <c r="G47" s="928"/>
      <c r="H47" s="932"/>
      <c r="I47" s="925"/>
      <c r="J47" s="514"/>
      <c r="K47" s="927" t="s">
        <v>305</v>
      </c>
      <c r="L47" s="928"/>
      <c r="M47" s="928"/>
      <c r="N47" s="929"/>
      <c r="O47" s="930"/>
      <c r="P47" s="931"/>
      <c r="Q47" s="928"/>
      <c r="R47" s="932"/>
      <c r="S47" s="925"/>
      <c r="T47" s="514"/>
      <c r="U47" s="927" t="s">
        <v>305</v>
      </c>
      <c r="V47" s="928"/>
      <c r="W47" s="928"/>
      <c r="X47" s="929"/>
      <c r="Y47" s="930"/>
      <c r="Z47" s="931"/>
      <c r="AA47" s="928"/>
      <c r="AB47" s="932"/>
      <c r="AC47" s="925"/>
      <c r="AD47" s="514"/>
      <c r="AE47" s="903" t="s">
        <v>346</v>
      </c>
      <c r="AF47" s="904"/>
      <c r="AG47" s="904"/>
      <c r="AH47" s="904"/>
      <c r="AI47" s="905"/>
      <c r="AJ47" s="531"/>
      <c r="AK47" s="531"/>
      <c r="AL47" s="531"/>
      <c r="AM47" s="531"/>
      <c r="AN47" s="531"/>
      <c r="AO47" s="939"/>
    </row>
    <row r="48" spans="1:44" s="513" customFormat="1" thickBot="1">
      <c r="A48" s="937"/>
      <c r="B48" s="935"/>
      <c r="C48" s="935"/>
      <c r="D48" s="938"/>
      <c r="E48" s="933" t="s">
        <v>305</v>
      </c>
      <c r="F48" s="934"/>
      <c r="G48" s="935"/>
      <c r="H48" s="936"/>
      <c r="I48" s="926"/>
      <c r="J48" s="514"/>
      <c r="K48" s="937"/>
      <c r="L48" s="935"/>
      <c r="M48" s="935"/>
      <c r="N48" s="938"/>
      <c r="O48" s="933" t="s">
        <v>305</v>
      </c>
      <c r="P48" s="934"/>
      <c r="Q48" s="935"/>
      <c r="R48" s="936"/>
      <c r="S48" s="926"/>
      <c r="T48" s="514"/>
      <c r="U48" s="937"/>
      <c r="V48" s="935"/>
      <c r="W48" s="935"/>
      <c r="X48" s="938"/>
      <c r="Y48" s="933" t="s">
        <v>305</v>
      </c>
      <c r="Z48" s="934"/>
      <c r="AA48" s="935"/>
      <c r="AB48" s="936"/>
      <c r="AC48" s="926"/>
      <c r="AD48" s="514"/>
      <c r="AE48" s="591"/>
      <c r="AF48" s="592"/>
      <c r="AG48" s="592"/>
      <c r="AH48" s="592"/>
      <c r="AI48" s="573"/>
      <c r="AJ48" s="967" t="s">
        <v>346</v>
      </c>
      <c r="AK48" s="968"/>
      <c r="AL48" s="968"/>
      <c r="AM48" s="968"/>
      <c r="AN48" s="969"/>
      <c r="AO48" s="941"/>
    </row>
    <row r="49" spans="1:44" s="501" customFormat="1">
      <c r="A49" s="503"/>
      <c r="B49" s="503"/>
      <c r="C49" s="503"/>
      <c r="D49" s="503"/>
      <c r="E49" s="503"/>
      <c r="F49" s="503"/>
      <c r="G49" s="503"/>
      <c r="H49" s="503"/>
      <c r="I49" s="500"/>
      <c r="AE49" s="503"/>
      <c r="AF49" s="503"/>
      <c r="AG49" s="503"/>
      <c r="AH49" s="503"/>
      <c r="AI49" s="503"/>
      <c r="AJ49" s="502"/>
      <c r="AK49" s="503"/>
      <c r="AL49" s="503"/>
      <c r="AM49" s="503"/>
      <c r="AN49" s="504"/>
      <c r="AO49" s="505"/>
    </row>
    <row r="50" spans="1:44" s="501" customFormat="1" ht="17.25" thickBot="1">
      <c r="A50" s="500"/>
      <c r="B50" s="500"/>
      <c r="C50" s="500"/>
      <c r="D50" s="500"/>
      <c r="E50" s="500"/>
      <c r="F50" s="500"/>
      <c r="G50" s="500"/>
      <c r="H50" s="500"/>
      <c r="I50" s="500"/>
    </row>
    <row r="51" spans="1:44" s="513" customFormat="1" thickBot="1">
      <c r="A51" s="852" t="s">
        <v>1273</v>
      </c>
      <c r="B51" s="853"/>
      <c r="C51" s="853"/>
      <c r="D51" s="853"/>
      <c r="E51" s="853"/>
      <c r="F51" s="853"/>
      <c r="G51" s="853"/>
      <c r="H51" s="854"/>
      <c r="I51" s="604"/>
      <c r="J51" s="514"/>
      <c r="K51" s="852" t="s">
        <v>1274</v>
      </c>
      <c r="L51" s="853"/>
      <c r="M51" s="853"/>
      <c r="N51" s="853"/>
      <c r="O51" s="853"/>
      <c r="P51" s="853"/>
      <c r="Q51" s="853"/>
      <c r="R51" s="854"/>
      <c r="S51" s="514"/>
      <c r="T51" s="514"/>
      <c r="U51" s="852" t="s">
        <v>1275</v>
      </c>
      <c r="V51" s="853"/>
      <c r="W51" s="853"/>
      <c r="X51" s="853"/>
      <c r="Y51" s="853"/>
      <c r="Z51" s="853"/>
      <c r="AA51" s="853"/>
      <c r="AB51" s="854"/>
      <c r="AC51" s="514"/>
      <c r="AD51" s="514"/>
      <c r="AE51" s="852" t="s">
        <v>1276</v>
      </c>
      <c r="AF51" s="853"/>
      <c r="AG51" s="853"/>
      <c r="AH51" s="853"/>
      <c r="AI51" s="853"/>
      <c r="AJ51" s="853"/>
      <c r="AK51" s="853"/>
      <c r="AL51" s="853"/>
      <c r="AM51" s="853"/>
      <c r="AN51" s="854"/>
      <c r="AO51" s="514"/>
    </row>
    <row r="52" spans="1:44" s="542" customFormat="1" ht="31.5">
      <c r="A52" s="913" t="s">
        <v>288</v>
      </c>
      <c r="B52" s="914"/>
      <c r="C52" s="914"/>
      <c r="D52" s="915"/>
      <c r="E52" s="916" t="s">
        <v>289</v>
      </c>
      <c r="F52" s="917"/>
      <c r="G52" s="914"/>
      <c r="H52" s="918"/>
      <c r="I52" s="127" t="s">
        <v>1302</v>
      </c>
      <c r="J52" s="514"/>
      <c r="K52" s="913" t="s">
        <v>288</v>
      </c>
      <c r="L52" s="914"/>
      <c r="M52" s="914"/>
      <c r="N52" s="915"/>
      <c r="O52" s="916" t="s">
        <v>289</v>
      </c>
      <c r="P52" s="917"/>
      <c r="Q52" s="914"/>
      <c r="R52" s="918"/>
      <c r="S52" s="127" t="s">
        <v>1302</v>
      </c>
      <c r="T52" s="514"/>
      <c r="U52" s="913" t="s">
        <v>288</v>
      </c>
      <c r="V52" s="914"/>
      <c r="W52" s="914"/>
      <c r="X52" s="915"/>
      <c r="Y52" s="916" t="s">
        <v>289</v>
      </c>
      <c r="Z52" s="917"/>
      <c r="AA52" s="914"/>
      <c r="AB52" s="918"/>
      <c r="AC52" s="127" t="s">
        <v>1302</v>
      </c>
      <c r="AD52" s="514"/>
      <c r="AE52" s="881" t="s">
        <v>288</v>
      </c>
      <c r="AF52" s="882"/>
      <c r="AG52" s="882"/>
      <c r="AH52" s="882"/>
      <c r="AI52" s="883"/>
      <c r="AJ52" s="884" t="s">
        <v>325</v>
      </c>
      <c r="AK52" s="882"/>
      <c r="AL52" s="882"/>
      <c r="AM52" s="882"/>
      <c r="AN52" s="885"/>
      <c r="AO52" s="127" t="s">
        <v>1302</v>
      </c>
      <c r="AR52" s="733"/>
    </row>
    <row r="53" spans="1:44" s="542" customFormat="1" ht="63">
      <c r="A53" s="515" t="s">
        <v>354</v>
      </c>
      <c r="B53" s="516" t="s">
        <v>214</v>
      </c>
      <c r="C53" s="516" t="s">
        <v>292</v>
      </c>
      <c r="D53" s="516" t="s">
        <v>297</v>
      </c>
      <c r="E53" s="517" t="s">
        <v>294</v>
      </c>
      <c r="F53" s="516" t="s">
        <v>214</v>
      </c>
      <c r="G53" s="516" t="s">
        <v>292</v>
      </c>
      <c r="H53" s="518" t="s">
        <v>295</v>
      </c>
      <c r="I53" s="519" t="s">
        <v>841</v>
      </c>
      <c r="J53" s="514"/>
      <c r="K53" s="515" t="s">
        <v>291</v>
      </c>
      <c r="L53" s="516" t="s">
        <v>214</v>
      </c>
      <c r="M53" s="516" t="s">
        <v>292</v>
      </c>
      <c r="N53" s="516" t="s">
        <v>311</v>
      </c>
      <c r="O53" s="517" t="s">
        <v>294</v>
      </c>
      <c r="P53" s="516" t="s">
        <v>214</v>
      </c>
      <c r="Q53" s="516" t="s">
        <v>292</v>
      </c>
      <c r="R53" s="518" t="s">
        <v>295</v>
      </c>
      <c r="S53" s="519" t="s">
        <v>841</v>
      </c>
      <c r="T53" s="514"/>
      <c r="U53" s="515" t="s">
        <v>354</v>
      </c>
      <c r="V53" s="516" t="s">
        <v>214</v>
      </c>
      <c r="W53" s="516" t="s">
        <v>292</v>
      </c>
      <c r="X53" s="516" t="s">
        <v>327</v>
      </c>
      <c r="Y53" s="517" t="s">
        <v>294</v>
      </c>
      <c r="Z53" s="516" t="s">
        <v>214</v>
      </c>
      <c r="AA53" s="516" t="s">
        <v>292</v>
      </c>
      <c r="AB53" s="518" t="s">
        <v>295</v>
      </c>
      <c r="AC53" s="519" t="s">
        <v>841</v>
      </c>
      <c r="AD53" s="514"/>
      <c r="AE53" s="528" t="s">
        <v>378</v>
      </c>
      <c r="AF53" s="521" t="s">
        <v>313</v>
      </c>
      <c r="AG53" s="521" t="s">
        <v>214</v>
      </c>
      <c r="AH53" s="525" t="s">
        <v>246</v>
      </c>
      <c r="AI53" s="521" t="s">
        <v>301</v>
      </c>
      <c r="AJ53" s="522" t="s">
        <v>302</v>
      </c>
      <c r="AK53" s="521" t="s">
        <v>313</v>
      </c>
      <c r="AL53" s="521" t="s">
        <v>214</v>
      </c>
      <c r="AM53" s="521" t="s">
        <v>246</v>
      </c>
      <c r="AN53" s="523" t="s">
        <v>304</v>
      </c>
      <c r="AO53" s="524" t="s">
        <v>841</v>
      </c>
    </row>
    <row r="54" spans="1:44" s="542" customFormat="1" ht="17.25" thickBot="1">
      <c r="A54" s="927" t="s">
        <v>305</v>
      </c>
      <c r="B54" s="928"/>
      <c r="C54" s="928"/>
      <c r="D54" s="929"/>
      <c r="E54" s="930"/>
      <c r="F54" s="931"/>
      <c r="G54" s="928"/>
      <c r="H54" s="932"/>
      <c r="I54" s="925"/>
      <c r="J54" s="514"/>
      <c r="K54" s="927" t="s">
        <v>305</v>
      </c>
      <c r="L54" s="928"/>
      <c r="M54" s="928"/>
      <c r="N54" s="929"/>
      <c r="O54" s="930"/>
      <c r="P54" s="931"/>
      <c r="Q54" s="928"/>
      <c r="R54" s="932"/>
      <c r="S54" s="925"/>
      <c r="T54" s="514"/>
      <c r="U54" s="927" t="s">
        <v>305</v>
      </c>
      <c r="V54" s="928"/>
      <c r="W54" s="928"/>
      <c r="X54" s="929"/>
      <c r="Y54" s="930"/>
      <c r="Z54" s="931"/>
      <c r="AA54" s="928"/>
      <c r="AB54" s="932"/>
      <c r="AC54" s="925"/>
      <c r="AD54" s="514"/>
      <c r="AE54" s="903" t="s">
        <v>346</v>
      </c>
      <c r="AF54" s="904"/>
      <c r="AG54" s="904"/>
      <c r="AH54" s="904"/>
      <c r="AI54" s="905"/>
      <c r="AJ54" s="967" t="s">
        <v>346</v>
      </c>
      <c r="AK54" s="968"/>
      <c r="AL54" s="968"/>
      <c r="AM54" s="968"/>
      <c r="AN54" s="969"/>
      <c r="AO54" s="939"/>
    </row>
    <row r="55" spans="1:44" s="542" customFormat="1" ht="17.25" thickBot="1">
      <c r="A55" s="937"/>
      <c r="B55" s="935"/>
      <c r="C55" s="935"/>
      <c r="D55" s="938"/>
      <c r="E55" s="933" t="s">
        <v>305</v>
      </c>
      <c r="F55" s="934"/>
      <c r="G55" s="935"/>
      <c r="H55" s="936"/>
      <c r="I55" s="926"/>
      <c r="J55" s="536"/>
      <c r="K55" s="937"/>
      <c r="L55" s="935"/>
      <c r="M55" s="935"/>
      <c r="N55" s="938"/>
      <c r="O55" s="933" t="s">
        <v>305</v>
      </c>
      <c r="P55" s="934"/>
      <c r="Q55" s="935"/>
      <c r="R55" s="936"/>
      <c r="S55" s="926"/>
      <c r="T55" s="514"/>
      <c r="U55" s="937"/>
      <c r="V55" s="935"/>
      <c r="W55" s="935"/>
      <c r="X55" s="938"/>
      <c r="Y55" s="933" t="s">
        <v>305</v>
      </c>
      <c r="Z55" s="934"/>
      <c r="AA55" s="935"/>
      <c r="AB55" s="936"/>
      <c r="AC55" s="926"/>
      <c r="AD55" s="514"/>
      <c r="AE55" s="591"/>
      <c r="AF55" s="592"/>
      <c r="AG55" s="592"/>
      <c r="AH55" s="592"/>
      <c r="AI55" s="573"/>
      <c r="AO55" s="941"/>
    </row>
    <row r="56" spans="1:44" s="501" customFormat="1">
      <c r="A56" s="503"/>
      <c r="B56" s="503"/>
      <c r="C56" s="503"/>
      <c r="D56" s="503"/>
      <c r="E56" s="503"/>
      <c r="F56" s="503"/>
      <c r="G56" s="503"/>
      <c r="H56" s="503"/>
      <c r="I56" s="500"/>
      <c r="AE56" s="502"/>
      <c r="AF56" s="503"/>
      <c r="AG56" s="503"/>
      <c r="AH56" s="503"/>
      <c r="AI56" s="504"/>
      <c r="AJ56" s="503"/>
      <c r="AK56" s="503"/>
      <c r="AL56" s="503"/>
      <c r="AM56" s="503"/>
      <c r="AN56" s="503"/>
      <c r="AO56" s="500"/>
    </row>
    <row r="57" spans="1:44" s="501" customFormat="1" ht="17.25" thickBot="1">
      <c r="A57" s="500"/>
      <c r="B57" s="500"/>
      <c r="C57" s="500"/>
      <c r="D57" s="500"/>
      <c r="E57" s="500"/>
      <c r="F57" s="500"/>
      <c r="G57" s="500"/>
      <c r="H57" s="500"/>
      <c r="I57" s="500"/>
    </row>
    <row r="58" spans="1:44" s="542" customFormat="1" ht="17.25" thickBot="1">
      <c r="A58" s="976" t="s">
        <v>1277</v>
      </c>
      <c r="B58" s="977"/>
      <c r="C58" s="977"/>
      <c r="D58" s="977"/>
      <c r="E58" s="977"/>
      <c r="F58" s="977"/>
      <c r="G58" s="977"/>
      <c r="H58" s="978"/>
      <c r="I58" s="604"/>
      <c r="J58" s="514"/>
      <c r="K58" s="852" t="s">
        <v>1969</v>
      </c>
      <c r="L58" s="853"/>
      <c r="M58" s="853"/>
      <c r="N58" s="853"/>
      <c r="O58" s="853"/>
      <c r="P58" s="853"/>
      <c r="Q58" s="853"/>
      <c r="R58" s="854"/>
      <c r="S58" s="514"/>
      <c r="T58" s="514"/>
      <c r="U58" s="852" t="s">
        <v>338</v>
      </c>
      <c r="V58" s="853"/>
      <c r="W58" s="853"/>
      <c r="X58" s="853"/>
      <c r="Y58" s="853"/>
      <c r="Z58" s="853"/>
      <c r="AA58" s="853"/>
      <c r="AB58" s="854"/>
      <c r="AC58" s="514"/>
      <c r="AD58" s="514"/>
      <c r="AE58" s="852" t="s">
        <v>1970</v>
      </c>
      <c r="AF58" s="853"/>
      <c r="AG58" s="853"/>
      <c r="AH58" s="853"/>
      <c r="AI58" s="853"/>
      <c r="AJ58" s="853"/>
      <c r="AK58" s="853"/>
      <c r="AL58" s="853"/>
      <c r="AM58" s="853"/>
      <c r="AN58" s="854"/>
      <c r="AO58" s="514"/>
    </row>
    <row r="59" spans="1:44" s="513" customFormat="1" ht="31.5">
      <c r="A59" s="913" t="s">
        <v>308</v>
      </c>
      <c r="B59" s="914"/>
      <c r="C59" s="914"/>
      <c r="D59" s="915"/>
      <c r="E59" s="916" t="s">
        <v>289</v>
      </c>
      <c r="F59" s="917"/>
      <c r="G59" s="914"/>
      <c r="H59" s="918"/>
      <c r="I59" s="127" t="s">
        <v>1303</v>
      </c>
      <c r="J59" s="514"/>
      <c r="K59" s="913" t="s">
        <v>385</v>
      </c>
      <c r="L59" s="914"/>
      <c r="M59" s="914"/>
      <c r="N59" s="915"/>
      <c r="O59" s="916" t="s">
        <v>289</v>
      </c>
      <c r="P59" s="917"/>
      <c r="Q59" s="914"/>
      <c r="R59" s="918"/>
      <c r="S59" s="127" t="s">
        <v>1303</v>
      </c>
      <c r="T59" s="514"/>
      <c r="U59" s="913" t="s">
        <v>386</v>
      </c>
      <c r="V59" s="914"/>
      <c r="W59" s="914"/>
      <c r="X59" s="915"/>
      <c r="Y59" s="916" t="s">
        <v>289</v>
      </c>
      <c r="Z59" s="917"/>
      <c r="AA59" s="914"/>
      <c r="AB59" s="918"/>
      <c r="AC59" s="127" t="s">
        <v>1303</v>
      </c>
      <c r="AD59" s="514"/>
      <c r="AE59" s="881" t="s">
        <v>288</v>
      </c>
      <c r="AF59" s="882"/>
      <c r="AG59" s="882"/>
      <c r="AH59" s="882"/>
      <c r="AI59" s="883"/>
      <c r="AJ59" s="884" t="s">
        <v>325</v>
      </c>
      <c r="AK59" s="882"/>
      <c r="AL59" s="882"/>
      <c r="AM59" s="882"/>
      <c r="AN59" s="885"/>
      <c r="AO59" s="127" t="s">
        <v>1303</v>
      </c>
      <c r="AR59" s="733"/>
    </row>
    <row r="60" spans="1:44" s="513" customFormat="1" ht="63">
      <c r="A60" s="515" t="s">
        <v>291</v>
      </c>
      <c r="B60" s="516" t="s">
        <v>214</v>
      </c>
      <c r="C60" s="516" t="s">
        <v>292</v>
      </c>
      <c r="D60" s="516" t="s">
        <v>297</v>
      </c>
      <c r="E60" s="517" t="s">
        <v>294</v>
      </c>
      <c r="F60" s="516" t="s">
        <v>214</v>
      </c>
      <c r="G60" s="516" t="s">
        <v>292</v>
      </c>
      <c r="H60" s="518" t="s">
        <v>295</v>
      </c>
      <c r="I60" s="519" t="s">
        <v>841</v>
      </c>
      <c r="J60" s="514"/>
      <c r="K60" s="515" t="s">
        <v>291</v>
      </c>
      <c r="L60" s="516" t="s">
        <v>214</v>
      </c>
      <c r="M60" s="516" t="s">
        <v>292</v>
      </c>
      <c r="N60" s="516" t="s">
        <v>297</v>
      </c>
      <c r="O60" s="517" t="s">
        <v>294</v>
      </c>
      <c r="P60" s="516" t="s">
        <v>214</v>
      </c>
      <c r="Q60" s="516" t="s">
        <v>292</v>
      </c>
      <c r="R60" s="518" t="s">
        <v>295</v>
      </c>
      <c r="S60" s="519" t="s">
        <v>841</v>
      </c>
      <c r="T60" s="514"/>
      <c r="U60" s="515" t="s">
        <v>291</v>
      </c>
      <c r="V60" s="516" t="s">
        <v>214</v>
      </c>
      <c r="W60" s="516" t="s">
        <v>292</v>
      </c>
      <c r="X60" s="516" t="s">
        <v>297</v>
      </c>
      <c r="Y60" s="517" t="s">
        <v>294</v>
      </c>
      <c r="Z60" s="516" t="s">
        <v>214</v>
      </c>
      <c r="AA60" s="516" t="s">
        <v>292</v>
      </c>
      <c r="AB60" s="518" t="s">
        <v>295</v>
      </c>
      <c r="AC60" s="519" t="s">
        <v>841</v>
      </c>
      <c r="AD60" s="514"/>
      <c r="AE60" s="528" t="s">
        <v>341</v>
      </c>
      <c r="AF60" s="521" t="s">
        <v>336</v>
      </c>
      <c r="AG60" s="521" t="s">
        <v>214</v>
      </c>
      <c r="AH60" s="525" t="s">
        <v>246</v>
      </c>
      <c r="AI60" s="521" t="s">
        <v>342</v>
      </c>
      <c r="AJ60" s="522" t="s">
        <v>302</v>
      </c>
      <c r="AK60" s="521" t="s">
        <v>387</v>
      </c>
      <c r="AL60" s="521" t="s">
        <v>214</v>
      </c>
      <c r="AM60" s="521" t="s">
        <v>246</v>
      </c>
      <c r="AN60" s="523" t="s">
        <v>304</v>
      </c>
      <c r="AO60" s="524" t="s">
        <v>841</v>
      </c>
    </row>
    <row r="61" spans="1:44" s="513" customFormat="1">
      <c r="A61" s="599">
        <v>2</v>
      </c>
      <c r="B61" s="589">
        <v>19947</v>
      </c>
      <c r="C61" s="543">
        <v>1</v>
      </c>
      <c r="D61" s="543">
        <v>1</v>
      </c>
      <c r="E61" s="930"/>
      <c r="F61" s="931"/>
      <c r="G61" s="928"/>
      <c r="H61" s="932"/>
      <c r="I61" s="925"/>
      <c r="J61" s="536"/>
      <c r="K61" s="599">
        <v>2</v>
      </c>
      <c r="L61" s="589">
        <v>19947</v>
      </c>
      <c r="M61" s="543">
        <v>1</v>
      </c>
      <c r="N61" s="543">
        <v>1</v>
      </c>
      <c r="O61" s="930"/>
      <c r="P61" s="931"/>
      <c r="Q61" s="928"/>
      <c r="R61" s="932"/>
      <c r="S61" s="925"/>
      <c r="T61" s="514"/>
      <c r="U61" s="599">
        <v>2</v>
      </c>
      <c r="V61" s="589">
        <v>19947</v>
      </c>
      <c r="W61" s="543">
        <v>1</v>
      </c>
      <c r="X61" s="543">
        <v>1</v>
      </c>
      <c r="Y61" s="930"/>
      <c r="Z61" s="931"/>
      <c r="AA61" s="928"/>
      <c r="AB61" s="932"/>
      <c r="AC61" s="925"/>
      <c r="AD61" s="514"/>
      <c r="AE61" s="606" t="s">
        <v>1741</v>
      </c>
      <c r="AF61" s="589">
        <v>2</v>
      </c>
      <c r="AG61" s="589">
        <v>19947</v>
      </c>
      <c r="AH61" s="543">
        <v>1</v>
      </c>
      <c r="AI61" s="605">
        <v>0</v>
      </c>
      <c r="AJ61" s="906"/>
      <c r="AK61" s="904"/>
      <c r="AL61" s="904"/>
      <c r="AM61" s="904"/>
      <c r="AN61" s="907"/>
      <c r="AO61" s="925"/>
    </row>
    <row r="62" spans="1:44" s="513" customFormat="1">
      <c r="A62" s="599">
        <v>1</v>
      </c>
      <c r="B62" s="589">
        <v>19948</v>
      </c>
      <c r="C62" s="589">
        <v>1</v>
      </c>
      <c r="D62" s="543">
        <v>1</v>
      </c>
      <c r="E62" s="930"/>
      <c r="F62" s="931"/>
      <c r="G62" s="928"/>
      <c r="H62" s="932"/>
      <c r="I62" s="954"/>
      <c r="J62" s="536"/>
      <c r="K62" s="599">
        <v>1</v>
      </c>
      <c r="L62" s="589">
        <v>19948</v>
      </c>
      <c r="M62" s="589">
        <v>1</v>
      </c>
      <c r="N62" s="543">
        <v>1</v>
      </c>
      <c r="O62" s="930"/>
      <c r="P62" s="931"/>
      <c r="Q62" s="928"/>
      <c r="R62" s="932"/>
      <c r="S62" s="954"/>
      <c r="T62" s="514"/>
      <c r="U62" s="599">
        <v>1</v>
      </c>
      <c r="V62" s="589">
        <v>19948</v>
      </c>
      <c r="W62" s="589">
        <v>1</v>
      </c>
      <c r="X62" s="543">
        <v>1</v>
      </c>
      <c r="Y62" s="930"/>
      <c r="Z62" s="931"/>
      <c r="AA62" s="928"/>
      <c r="AB62" s="932"/>
      <c r="AC62" s="954"/>
      <c r="AD62" s="514"/>
      <c r="AE62" s="606" t="s">
        <v>1742</v>
      </c>
      <c r="AF62" s="589">
        <v>1</v>
      </c>
      <c r="AG62" s="589">
        <v>19948</v>
      </c>
      <c r="AH62" s="589">
        <v>1</v>
      </c>
      <c r="AI62" s="605">
        <v>0</v>
      </c>
      <c r="AJ62" s="600"/>
      <c r="AK62" s="589"/>
      <c r="AL62" s="589"/>
      <c r="AM62" s="589"/>
      <c r="AN62" s="610"/>
      <c r="AO62" s="954"/>
    </row>
    <row r="63" spans="1:44" s="513" customFormat="1" ht="17.25" thickBot="1">
      <c r="A63" s="937"/>
      <c r="B63" s="935"/>
      <c r="C63" s="935"/>
      <c r="D63" s="938"/>
      <c r="E63" s="933" t="s">
        <v>305</v>
      </c>
      <c r="F63" s="934"/>
      <c r="G63" s="935"/>
      <c r="H63" s="936"/>
      <c r="I63" s="926"/>
      <c r="J63" s="536"/>
      <c r="K63" s="937"/>
      <c r="L63" s="935"/>
      <c r="M63" s="935"/>
      <c r="N63" s="938"/>
      <c r="O63" s="933" t="s">
        <v>305</v>
      </c>
      <c r="P63" s="934"/>
      <c r="Q63" s="935"/>
      <c r="R63" s="936"/>
      <c r="S63" s="926"/>
      <c r="T63" s="514"/>
      <c r="U63" s="937"/>
      <c r="V63" s="935"/>
      <c r="W63" s="935"/>
      <c r="X63" s="938"/>
      <c r="Y63" s="933" t="s">
        <v>305</v>
      </c>
      <c r="Z63" s="934"/>
      <c r="AA63" s="935"/>
      <c r="AB63" s="936"/>
      <c r="AC63" s="926"/>
      <c r="AD63" s="514"/>
      <c r="AE63" s="898"/>
      <c r="AF63" s="899"/>
      <c r="AG63" s="899"/>
      <c r="AH63" s="899"/>
      <c r="AI63" s="900"/>
      <c r="AJ63" s="901" t="s">
        <v>305</v>
      </c>
      <c r="AK63" s="899"/>
      <c r="AL63" s="899"/>
      <c r="AM63" s="899"/>
      <c r="AN63" s="902"/>
      <c r="AO63" s="926"/>
    </row>
    <row r="64" spans="1:44" s="501" customFormat="1">
      <c r="A64" s="503"/>
      <c r="B64" s="503"/>
      <c r="C64" s="503"/>
      <c r="D64" s="503"/>
      <c r="E64" s="503"/>
      <c r="F64" s="503"/>
      <c r="G64" s="503"/>
      <c r="H64" s="503"/>
      <c r="I64" s="500"/>
      <c r="AE64" s="503"/>
      <c r="AF64" s="503"/>
      <c r="AG64" s="503"/>
      <c r="AH64" s="503"/>
      <c r="AI64" s="503"/>
      <c r="AJ64" s="502"/>
      <c r="AK64" s="503"/>
      <c r="AL64" s="503"/>
      <c r="AM64" s="503"/>
      <c r="AN64" s="504"/>
      <c r="AO64" s="505"/>
    </row>
    <row r="65" spans="1:44" s="501" customFormat="1" ht="17.25" thickBot="1">
      <c r="A65" s="500"/>
      <c r="B65" s="500"/>
      <c r="C65" s="500"/>
      <c r="D65" s="500"/>
      <c r="E65" s="500"/>
      <c r="F65" s="500"/>
      <c r="G65" s="500"/>
      <c r="H65" s="500"/>
      <c r="I65" s="500"/>
    </row>
    <row r="66" spans="1:44" s="72" customFormat="1" ht="17.25" thickBot="1">
      <c r="A66" s="852" t="s">
        <v>1280</v>
      </c>
      <c r="B66" s="853"/>
      <c r="C66" s="853"/>
      <c r="D66" s="853"/>
      <c r="E66" s="853"/>
      <c r="F66" s="853"/>
      <c r="G66" s="853"/>
      <c r="H66" s="854"/>
      <c r="I66" s="604"/>
      <c r="J66" s="91"/>
      <c r="K66" s="849" t="s">
        <v>1281</v>
      </c>
      <c r="L66" s="850"/>
      <c r="M66" s="850"/>
      <c r="N66" s="850"/>
      <c r="O66" s="850"/>
      <c r="P66" s="850"/>
      <c r="Q66" s="850"/>
      <c r="R66" s="851"/>
      <c r="S66" s="70"/>
      <c r="T66" s="70"/>
      <c r="U66" s="849" t="s">
        <v>344</v>
      </c>
      <c r="V66" s="850"/>
      <c r="W66" s="850"/>
      <c r="X66" s="850"/>
      <c r="Y66" s="850"/>
      <c r="Z66" s="850"/>
      <c r="AA66" s="850"/>
      <c r="AB66" s="851"/>
      <c r="AC66" s="70"/>
      <c r="AD66" s="70"/>
      <c r="AE66" s="852" t="s">
        <v>1282</v>
      </c>
      <c r="AF66" s="853"/>
      <c r="AG66" s="853"/>
      <c r="AH66" s="853"/>
      <c r="AI66" s="853"/>
      <c r="AJ66" s="853"/>
      <c r="AK66" s="853"/>
      <c r="AL66" s="853"/>
      <c r="AM66" s="853"/>
      <c r="AN66" s="854"/>
      <c r="AO66" s="514"/>
    </row>
    <row r="67" spans="1:44" s="513" customFormat="1" ht="31.5">
      <c r="A67" s="913" t="s">
        <v>391</v>
      </c>
      <c r="B67" s="914"/>
      <c r="C67" s="914"/>
      <c r="D67" s="915"/>
      <c r="E67" s="916" t="s">
        <v>289</v>
      </c>
      <c r="F67" s="917"/>
      <c r="G67" s="914"/>
      <c r="H67" s="918"/>
      <c r="I67" s="127" t="s">
        <v>1304</v>
      </c>
      <c r="J67" s="514"/>
      <c r="K67" s="913" t="s">
        <v>392</v>
      </c>
      <c r="L67" s="914"/>
      <c r="M67" s="914"/>
      <c r="N67" s="915"/>
      <c r="O67" s="916" t="s">
        <v>289</v>
      </c>
      <c r="P67" s="917"/>
      <c r="Q67" s="914"/>
      <c r="R67" s="918"/>
      <c r="S67" s="127" t="s">
        <v>1304</v>
      </c>
      <c r="T67" s="514"/>
      <c r="U67" s="913" t="s">
        <v>308</v>
      </c>
      <c r="V67" s="914"/>
      <c r="W67" s="914"/>
      <c r="X67" s="915"/>
      <c r="Y67" s="916" t="s">
        <v>289</v>
      </c>
      <c r="Z67" s="917"/>
      <c r="AA67" s="914"/>
      <c r="AB67" s="918"/>
      <c r="AC67" s="127" t="s">
        <v>1304</v>
      </c>
      <c r="AD67" s="514"/>
      <c r="AE67" s="881" t="s">
        <v>288</v>
      </c>
      <c r="AF67" s="882"/>
      <c r="AG67" s="882"/>
      <c r="AH67" s="882"/>
      <c r="AI67" s="883"/>
      <c r="AJ67" s="884" t="s">
        <v>325</v>
      </c>
      <c r="AK67" s="882"/>
      <c r="AL67" s="882"/>
      <c r="AM67" s="882"/>
      <c r="AN67" s="885"/>
      <c r="AO67" s="127" t="s">
        <v>1304</v>
      </c>
      <c r="AR67" s="733"/>
    </row>
    <row r="68" spans="1:44" s="513" customFormat="1" ht="63.75" thickBot="1">
      <c r="A68" s="515" t="s">
        <v>291</v>
      </c>
      <c r="B68" s="516" t="s">
        <v>214</v>
      </c>
      <c r="C68" s="516" t="s">
        <v>292</v>
      </c>
      <c r="D68" s="516" t="s">
        <v>297</v>
      </c>
      <c r="E68" s="517" t="s">
        <v>294</v>
      </c>
      <c r="F68" s="516" t="s">
        <v>214</v>
      </c>
      <c r="G68" s="516" t="s">
        <v>292</v>
      </c>
      <c r="H68" s="518" t="s">
        <v>295</v>
      </c>
      <c r="I68" s="519" t="s">
        <v>841</v>
      </c>
      <c r="J68" s="514"/>
      <c r="K68" s="515" t="s">
        <v>291</v>
      </c>
      <c r="L68" s="516" t="s">
        <v>214</v>
      </c>
      <c r="M68" s="516" t="s">
        <v>292</v>
      </c>
      <c r="N68" s="516" t="s">
        <v>297</v>
      </c>
      <c r="O68" s="517" t="s">
        <v>294</v>
      </c>
      <c r="P68" s="516" t="s">
        <v>214</v>
      </c>
      <c r="Q68" s="516" t="s">
        <v>292</v>
      </c>
      <c r="R68" s="518" t="s">
        <v>295</v>
      </c>
      <c r="S68" s="519" t="s">
        <v>841</v>
      </c>
      <c r="T68" s="514"/>
      <c r="U68" s="515" t="s">
        <v>291</v>
      </c>
      <c r="V68" s="516" t="s">
        <v>214</v>
      </c>
      <c r="W68" s="516" t="s">
        <v>292</v>
      </c>
      <c r="X68" s="516" t="s">
        <v>297</v>
      </c>
      <c r="Y68" s="517" t="s">
        <v>294</v>
      </c>
      <c r="Z68" s="516" t="s">
        <v>214</v>
      </c>
      <c r="AA68" s="516" t="s">
        <v>292</v>
      </c>
      <c r="AB68" s="518" t="s">
        <v>295</v>
      </c>
      <c r="AC68" s="519" t="s">
        <v>841</v>
      </c>
      <c r="AD68" s="514"/>
      <c r="AE68" s="528" t="s">
        <v>299</v>
      </c>
      <c r="AF68" s="521" t="s">
        <v>313</v>
      </c>
      <c r="AG68" s="521" t="s">
        <v>214</v>
      </c>
      <c r="AH68" s="525" t="s">
        <v>246</v>
      </c>
      <c r="AI68" s="521" t="s">
        <v>301</v>
      </c>
      <c r="AJ68" s="522" t="s">
        <v>302</v>
      </c>
      <c r="AK68" s="521" t="s">
        <v>313</v>
      </c>
      <c r="AL68" s="521" t="s">
        <v>214</v>
      </c>
      <c r="AM68" s="521" t="s">
        <v>246</v>
      </c>
      <c r="AN68" s="523" t="s">
        <v>304</v>
      </c>
      <c r="AO68" s="611" t="s">
        <v>841</v>
      </c>
    </row>
    <row r="69" spans="1:44" s="513" customFormat="1" ht="15.75">
      <c r="A69" s="927" t="s">
        <v>305</v>
      </c>
      <c r="B69" s="928"/>
      <c r="C69" s="928"/>
      <c r="D69" s="929"/>
      <c r="E69" s="930"/>
      <c r="F69" s="931"/>
      <c r="G69" s="928"/>
      <c r="H69" s="932"/>
      <c r="I69" s="925"/>
      <c r="J69" s="514"/>
      <c r="K69" s="927" t="s">
        <v>305</v>
      </c>
      <c r="L69" s="928"/>
      <c r="M69" s="928"/>
      <c r="N69" s="929"/>
      <c r="O69" s="930"/>
      <c r="P69" s="931"/>
      <c r="Q69" s="928"/>
      <c r="R69" s="932"/>
      <c r="S69" s="925"/>
      <c r="T69" s="514"/>
      <c r="U69" s="927" t="s">
        <v>305</v>
      </c>
      <c r="V69" s="928"/>
      <c r="W69" s="928"/>
      <c r="X69" s="929"/>
      <c r="Y69" s="996"/>
      <c r="Z69" s="997"/>
      <c r="AA69" s="997"/>
      <c r="AB69" s="998"/>
      <c r="AC69" s="925"/>
      <c r="AD69" s="514"/>
      <c r="AE69" s="903" t="s">
        <v>305</v>
      </c>
      <c r="AF69" s="904"/>
      <c r="AG69" s="904"/>
      <c r="AH69" s="904"/>
      <c r="AI69" s="905"/>
      <c r="AJ69" s="906"/>
      <c r="AK69" s="904"/>
      <c r="AL69" s="904"/>
      <c r="AM69" s="904"/>
      <c r="AN69" s="907"/>
      <c r="AO69" s="989"/>
    </row>
    <row r="70" spans="1:44" s="513" customFormat="1" ht="15.75">
      <c r="A70" s="930"/>
      <c r="B70" s="931"/>
      <c r="C70" s="928"/>
      <c r="D70" s="932"/>
      <c r="E70" s="517">
        <v>1</v>
      </c>
      <c r="F70" s="516">
        <v>9120</v>
      </c>
      <c r="G70" s="516">
        <v>1</v>
      </c>
      <c r="H70" s="518">
        <v>1</v>
      </c>
      <c r="I70" s="954"/>
      <c r="J70" s="514"/>
      <c r="K70" s="930"/>
      <c r="L70" s="931"/>
      <c r="M70" s="928"/>
      <c r="N70" s="932"/>
      <c r="O70" s="517">
        <v>1</v>
      </c>
      <c r="P70" s="516">
        <v>9120</v>
      </c>
      <c r="Q70" s="516">
        <v>1</v>
      </c>
      <c r="R70" s="518">
        <v>1</v>
      </c>
      <c r="S70" s="954"/>
      <c r="T70" s="514"/>
      <c r="U70" s="599"/>
      <c r="V70" s="589"/>
      <c r="W70" s="589"/>
      <c r="X70" s="543"/>
      <c r="Y70" s="517">
        <v>1</v>
      </c>
      <c r="Z70" s="516">
        <v>9120</v>
      </c>
      <c r="AA70" s="516">
        <v>1</v>
      </c>
      <c r="AB70" s="518">
        <v>1</v>
      </c>
      <c r="AC70" s="954"/>
      <c r="AD70" s="514"/>
      <c r="AE70" s="599"/>
      <c r="AF70" s="589"/>
      <c r="AG70" s="589"/>
      <c r="AH70" s="589"/>
      <c r="AI70" s="612"/>
      <c r="AJ70" s="613" t="s">
        <v>1743</v>
      </c>
      <c r="AK70" s="531">
        <v>1</v>
      </c>
      <c r="AL70" s="589">
        <v>9120</v>
      </c>
      <c r="AM70" s="531">
        <v>1</v>
      </c>
      <c r="AN70" s="532">
        <v>0</v>
      </c>
      <c r="AO70" s="940"/>
    </row>
    <row r="71" spans="1:44" s="513" customFormat="1" thickBot="1">
      <c r="A71" s="937"/>
      <c r="B71" s="935"/>
      <c r="C71" s="935"/>
      <c r="D71" s="938"/>
      <c r="E71" s="607">
        <v>2</v>
      </c>
      <c r="F71" s="590">
        <v>9121</v>
      </c>
      <c r="G71" s="590">
        <v>1</v>
      </c>
      <c r="H71" s="608">
        <v>1</v>
      </c>
      <c r="I71" s="926"/>
      <c r="J71" s="514"/>
      <c r="K71" s="937"/>
      <c r="L71" s="935"/>
      <c r="M71" s="935"/>
      <c r="N71" s="938"/>
      <c r="O71" s="607">
        <v>2</v>
      </c>
      <c r="P71" s="590">
        <v>9121</v>
      </c>
      <c r="Q71" s="590">
        <v>1</v>
      </c>
      <c r="R71" s="608">
        <v>1</v>
      </c>
      <c r="S71" s="926"/>
      <c r="T71" s="514"/>
      <c r="U71" s="937"/>
      <c r="V71" s="935"/>
      <c r="W71" s="935"/>
      <c r="X71" s="938"/>
      <c r="Y71" s="607">
        <v>2</v>
      </c>
      <c r="Z71" s="590">
        <v>9121</v>
      </c>
      <c r="AA71" s="590">
        <v>1</v>
      </c>
      <c r="AB71" s="608">
        <v>1</v>
      </c>
      <c r="AC71" s="926"/>
      <c r="AD71" s="514"/>
      <c r="AE71" s="898"/>
      <c r="AF71" s="899"/>
      <c r="AG71" s="899"/>
      <c r="AH71" s="899"/>
      <c r="AI71" s="900"/>
      <c r="AJ71" s="593" t="s">
        <v>1744</v>
      </c>
      <c r="AK71" s="592">
        <v>2</v>
      </c>
      <c r="AL71" s="592">
        <v>9121</v>
      </c>
      <c r="AM71" s="592">
        <v>1</v>
      </c>
      <c r="AN71" s="541">
        <v>0</v>
      </c>
      <c r="AO71" s="941"/>
    </row>
    <row r="72" spans="1:44" s="501" customFormat="1">
      <c r="A72" s="503"/>
      <c r="B72" s="503"/>
      <c r="C72" s="503"/>
      <c r="D72" s="503"/>
      <c r="E72" s="503"/>
      <c r="F72" s="503"/>
      <c r="G72" s="503"/>
      <c r="H72" s="503"/>
      <c r="I72" s="500"/>
      <c r="J72" s="500"/>
      <c r="AE72" s="503"/>
      <c r="AF72" s="503"/>
      <c r="AG72" s="503"/>
      <c r="AH72" s="503"/>
      <c r="AI72" s="503"/>
      <c r="AJ72" s="503"/>
      <c r="AK72" s="503"/>
      <c r="AL72" s="503"/>
      <c r="AM72" s="503"/>
      <c r="AN72" s="503"/>
      <c r="AO72" s="505"/>
    </row>
    <row r="73" spans="1:44" s="501" customFormat="1" ht="17.25" thickBot="1">
      <c r="A73" s="500"/>
      <c r="B73" s="500"/>
      <c r="C73" s="500"/>
      <c r="D73" s="500"/>
      <c r="E73" s="500"/>
      <c r="F73" s="500"/>
      <c r="G73" s="500"/>
      <c r="H73" s="500"/>
      <c r="I73" s="500"/>
      <c r="J73" s="500"/>
    </row>
    <row r="74" spans="1:44" s="513" customFormat="1" thickBot="1">
      <c r="A74" s="852" t="s">
        <v>1283</v>
      </c>
      <c r="B74" s="853"/>
      <c r="C74" s="853"/>
      <c r="D74" s="853"/>
      <c r="E74" s="853"/>
      <c r="F74" s="853"/>
      <c r="G74" s="853"/>
      <c r="H74" s="854"/>
      <c r="I74" s="604"/>
      <c r="J74" s="514"/>
      <c r="K74" s="852" t="s">
        <v>1284</v>
      </c>
      <c r="L74" s="853"/>
      <c r="M74" s="853"/>
      <c r="N74" s="853"/>
      <c r="O74" s="853"/>
      <c r="P74" s="853"/>
      <c r="Q74" s="853"/>
      <c r="R74" s="854"/>
      <c r="S74" s="514"/>
      <c r="T74" s="514"/>
      <c r="U74" s="976" t="s">
        <v>443</v>
      </c>
      <c r="V74" s="977"/>
      <c r="W74" s="977"/>
      <c r="X74" s="977"/>
      <c r="Y74" s="977"/>
      <c r="Z74" s="977"/>
      <c r="AA74" s="977"/>
      <c r="AB74" s="978"/>
      <c r="AC74" s="514"/>
      <c r="AD74" s="514"/>
      <c r="AE74" s="852" t="s">
        <v>1285</v>
      </c>
      <c r="AF74" s="853"/>
      <c r="AG74" s="853"/>
      <c r="AH74" s="853"/>
      <c r="AI74" s="853"/>
      <c r="AJ74" s="853"/>
      <c r="AK74" s="853"/>
      <c r="AL74" s="853"/>
      <c r="AM74" s="853"/>
      <c r="AN74" s="854"/>
      <c r="AO74" s="514"/>
    </row>
    <row r="75" spans="1:44" s="513" customFormat="1" ht="31.5">
      <c r="A75" s="913" t="s">
        <v>288</v>
      </c>
      <c r="B75" s="914"/>
      <c r="C75" s="914"/>
      <c r="D75" s="915"/>
      <c r="E75" s="916" t="s">
        <v>289</v>
      </c>
      <c r="F75" s="917"/>
      <c r="G75" s="914"/>
      <c r="H75" s="918"/>
      <c r="I75" s="127" t="s">
        <v>1305</v>
      </c>
      <c r="J75" s="536"/>
      <c r="K75" s="913" t="s">
        <v>288</v>
      </c>
      <c r="L75" s="914"/>
      <c r="M75" s="914"/>
      <c r="N75" s="915"/>
      <c r="O75" s="916" t="s">
        <v>289</v>
      </c>
      <c r="P75" s="917"/>
      <c r="Q75" s="914"/>
      <c r="R75" s="918"/>
      <c r="S75" s="127" t="s">
        <v>1305</v>
      </c>
      <c r="T75" s="514"/>
      <c r="U75" s="913" t="s">
        <v>288</v>
      </c>
      <c r="V75" s="914"/>
      <c r="W75" s="914"/>
      <c r="X75" s="915"/>
      <c r="Y75" s="916" t="s">
        <v>289</v>
      </c>
      <c r="Z75" s="917"/>
      <c r="AA75" s="914"/>
      <c r="AB75" s="918"/>
      <c r="AC75" s="127" t="s">
        <v>1305</v>
      </c>
      <c r="AD75" s="514"/>
      <c r="AE75" s="881" t="s">
        <v>288</v>
      </c>
      <c r="AF75" s="882"/>
      <c r="AG75" s="882"/>
      <c r="AH75" s="882"/>
      <c r="AI75" s="883"/>
      <c r="AJ75" s="884" t="s">
        <v>325</v>
      </c>
      <c r="AK75" s="882"/>
      <c r="AL75" s="882"/>
      <c r="AM75" s="882"/>
      <c r="AN75" s="885"/>
      <c r="AO75" s="127" t="s">
        <v>1305</v>
      </c>
      <c r="AR75" s="733"/>
    </row>
    <row r="76" spans="1:44" s="513" customFormat="1" ht="63">
      <c r="A76" s="515" t="s">
        <v>291</v>
      </c>
      <c r="B76" s="516" t="s">
        <v>214</v>
      </c>
      <c r="C76" s="516" t="s">
        <v>292</v>
      </c>
      <c r="D76" s="516" t="s">
        <v>297</v>
      </c>
      <c r="E76" s="517" t="s">
        <v>294</v>
      </c>
      <c r="F76" s="516" t="s">
        <v>214</v>
      </c>
      <c r="G76" s="516" t="s">
        <v>292</v>
      </c>
      <c r="H76" s="518" t="s">
        <v>295</v>
      </c>
      <c r="I76" s="519" t="s">
        <v>841</v>
      </c>
      <c r="J76" s="536"/>
      <c r="K76" s="515" t="s">
        <v>291</v>
      </c>
      <c r="L76" s="516" t="s">
        <v>214</v>
      </c>
      <c r="M76" s="516" t="s">
        <v>292</v>
      </c>
      <c r="N76" s="516" t="s">
        <v>297</v>
      </c>
      <c r="O76" s="517" t="s">
        <v>294</v>
      </c>
      <c r="P76" s="516" t="s">
        <v>214</v>
      </c>
      <c r="Q76" s="516" t="s">
        <v>292</v>
      </c>
      <c r="R76" s="518" t="s">
        <v>295</v>
      </c>
      <c r="S76" s="519" t="s">
        <v>841</v>
      </c>
      <c r="T76" s="514" t="s">
        <v>381</v>
      </c>
      <c r="U76" s="515" t="s">
        <v>291</v>
      </c>
      <c r="V76" s="516" t="s">
        <v>214</v>
      </c>
      <c r="W76" s="516" t="s">
        <v>292</v>
      </c>
      <c r="X76" s="516" t="s">
        <v>297</v>
      </c>
      <c r="Y76" s="517" t="s">
        <v>294</v>
      </c>
      <c r="Z76" s="516" t="s">
        <v>214</v>
      </c>
      <c r="AA76" s="516" t="s">
        <v>292</v>
      </c>
      <c r="AB76" s="518" t="s">
        <v>295</v>
      </c>
      <c r="AC76" s="519" t="s">
        <v>841</v>
      </c>
      <c r="AD76" s="514"/>
      <c r="AE76" s="528" t="s">
        <v>299</v>
      </c>
      <c r="AF76" s="521" t="s">
        <v>313</v>
      </c>
      <c r="AG76" s="521" t="s">
        <v>214</v>
      </c>
      <c r="AH76" s="525" t="s">
        <v>246</v>
      </c>
      <c r="AI76" s="521" t="s">
        <v>301</v>
      </c>
      <c r="AJ76" s="522" t="s">
        <v>302</v>
      </c>
      <c r="AK76" s="521" t="s">
        <v>313</v>
      </c>
      <c r="AL76" s="521" t="s">
        <v>214</v>
      </c>
      <c r="AM76" s="521" t="s">
        <v>246</v>
      </c>
      <c r="AN76" s="523" t="s">
        <v>304</v>
      </c>
      <c r="AO76" s="524" t="s">
        <v>841</v>
      </c>
    </row>
    <row r="77" spans="1:44" s="513" customFormat="1">
      <c r="A77" s="927" t="s">
        <v>305</v>
      </c>
      <c r="B77" s="928"/>
      <c r="C77" s="928"/>
      <c r="D77" s="929"/>
      <c r="E77" s="930"/>
      <c r="F77" s="931"/>
      <c r="G77" s="928"/>
      <c r="H77" s="932"/>
      <c r="I77" s="925"/>
      <c r="J77" s="536"/>
      <c r="K77" s="927" t="s">
        <v>305</v>
      </c>
      <c r="L77" s="928"/>
      <c r="M77" s="928"/>
      <c r="N77" s="929"/>
      <c r="O77" s="930"/>
      <c r="P77" s="931"/>
      <c r="Q77" s="928"/>
      <c r="R77" s="932"/>
      <c r="S77" s="925"/>
      <c r="T77" s="514"/>
      <c r="U77" s="927" t="s">
        <v>305</v>
      </c>
      <c r="V77" s="928"/>
      <c r="W77" s="928"/>
      <c r="X77" s="929"/>
      <c r="Y77" s="930"/>
      <c r="Z77" s="931"/>
      <c r="AA77" s="928"/>
      <c r="AB77" s="932"/>
      <c r="AC77" s="925"/>
      <c r="AD77" s="514"/>
      <c r="AE77" s="903" t="s">
        <v>305</v>
      </c>
      <c r="AF77" s="904"/>
      <c r="AG77" s="904"/>
      <c r="AH77" s="904"/>
      <c r="AI77" s="905"/>
      <c r="AJ77" s="906"/>
      <c r="AK77" s="904"/>
      <c r="AL77" s="904"/>
      <c r="AM77" s="904"/>
      <c r="AN77" s="907"/>
      <c r="AO77" s="925"/>
    </row>
    <row r="78" spans="1:44" s="513" customFormat="1" ht="17.25" thickBot="1">
      <c r="A78" s="937"/>
      <c r="B78" s="935"/>
      <c r="C78" s="935"/>
      <c r="D78" s="938"/>
      <c r="E78" s="607">
        <v>1</v>
      </c>
      <c r="F78" s="590">
        <v>10605</v>
      </c>
      <c r="G78" s="590">
        <v>1</v>
      </c>
      <c r="H78" s="608">
        <v>1</v>
      </c>
      <c r="I78" s="926"/>
      <c r="J78" s="536"/>
      <c r="K78" s="937"/>
      <c r="L78" s="935"/>
      <c r="M78" s="935"/>
      <c r="N78" s="938"/>
      <c r="O78" s="607">
        <v>1</v>
      </c>
      <c r="P78" s="590">
        <v>10605</v>
      </c>
      <c r="Q78" s="590">
        <v>1</v>
      </c>
      <c r="R78" s="608">
        <v>1</v>
      </c>
      <c r="S78" s="926"/>
      <c r="T78" s="514"/>
      <c r="U78" s="937"/>
      <c r="V78" s="935"/>
      <c r="W78" s="935"/>
      <c r="X78" s="938"/>
      <c r="Y78" s="607">
        <v>1</v>
      </c>
      <c r="Z78" s="590">
        <v>10605</v>
      </c>
      <c r="AA78" s="590">
        <v>1</v>
      </c>
      <c r="AB78" s="608">
        <v>1</v>
      </c>
      <c r="AC78" s="926"/>
      <c r="AD78" s="514"/>
      <c r="AE78" s="550"/>
      <c r="AF78" s="525"/>
      <c r="AG78" s="516"/>
      <c r="AH78" s="525"/>
      <c r="AI78" s="647"/>
      <c r="AJ78" s="593" t="s">
        <v>1940</v>
      </c>
      <c r="AK78" s="592">
        <v>1</v>
      </c>
      <c r="AL78" s="592">
        <v>10605</v>
      </c>
      <c r="AM78" s="592">
        <v>1</v>
      </c>
      <c r="AN78" s="541">
        <v>0</v>
      </c>
      <c r="AO78" s="954"/>
    </row>
    <row r="79" spans="1:44" s="501" customFormat="1">
      <c r="A79" s="503"/>
      <c r="B79" s="503"/>
      <c r="C79" s="503"/>
      <c r="D79" s="503"/>
      <c r="E79" s="503"/>
      <c r="F79" s="503"/>
      <c r="G79" s="503"/>
      <c r="H79" s="503"/>
      <c r="I79" s="500"/>
      <c r="AE79" s="503"/>
      <c r="AF79" s="503"/>
      <c r="AG79" s="503"/>
      <c r="AH79" s="503"/>
      <c r="AI79" s="503"/>
      <c r="AJ79" s="502"/>
      <c r="AK79" s="503"/>
      <c r="AL79" s="503"/>
      <c r="AM79" s="503"/>
      <c r="AN79" s="504"/>
      <c r="AO79" s="505"/>
    </row>
    <row r="80" spans="1:44" s="501" customFormat="1" ht="17.25" thickBot="1">
      <c r="A80" s="500"/>
      <c r="B80" s="500"/>
      <c r="C80" s="500"/>
      <c r="D80" s="500"/>
      <c r="E80" s="500"/>
      <c r="F80" s="500"/>
      <c r="G80" s="500"/>
      <c r="H80" s="500"/>
      <c r="I80" s="500"/>
    </row>
    <row r="81" spans="1:44" s="513" customFormat="1" thickBot="1">
      <c r="A81" s="852" t="s">
        <v>1286</v>
      </c>
      <c r="B81" s="853"/>
      <c r="C81" s="853"/>
      <c r="D81" s="853"/>
      <c r="E81" s="853"/>
      <c r="F81" s="853"/>
      <c r="G81" s="853"/>
      <c r="H81" s="854"/>
      <c r="I81" s="604"/>
      <c r="J81" s="514"/>
      <c r="K81" s="852" t="s">
        <v>1287</v>
      </c>
      <c r="L81" s="853"/>
      <c r="M81" s="853"/>
      <c r="N81" s="853"/>
      <c r="O81" s="853"/>
      <c r="P81" s="853"/>
      <c r="Q81" s="853"/>
      <c r="R81" s="854"/>
      <c r="S81" s="514"/>
      <c r="T81" s="514"/>
      <c r="U81" s="976" t="s">
        <v>1288</v>
      </c>
      <c r="V81" s="977"/>
      <c r="W81" s="977"/>
      <c r="X81" s="977"/>
      <c r="Y81" s="977"/>
      <c r="Z81" s="977"/>
      <c r="AA81" s="977"/>
      <c r="AB81" s="978"/>
      <c r="AC81" s="514"/>
      <c r="AD81" s="514"/>
      <c r="AE81" s="852" t="s">
        <v>1289</v>
      </c>
      <c r="AF81" s="853"/>
      <c r="AG81" s="853"/>
      <c r="AH81" s="853"/>
      <c r="AI81" s="853"/>
      <c r="AJ81" s="853"/>
      <c r="AK81" s="853"/>
      <c r="AL81" s="853"/>
      <c r="AM81" s="853"/>
      <c r="AN81" s="854"/>
      <c r="AO81" s="514"/>
    </row>
    <row r="82" spans="1:44" s="513" customFormat="1" ht="31.5">
      <c r="A82" s="913" t="s">
        <v>288</v>
      </c>
      <c r="B82" s="914"/>
      <c r="C82" s="914"/>
      <c r="D82" s="915"/>
      <c r="E82" s="916" t="s">
        <v>289</v>
      </c>
      <c r="F82" s="917"/>
      <c r="G82" s="914"/>
      <c r="H82" s="918"/>
      <c r="I82" s="127" t="s">
        <v>1306</v>
      </c>
      <c r="J82" s="514"/>
      <c r="K82" s="919" t="s">
        <v>288</v>
      </c>
      <c r="L82" s="920"/>
      <c r="M82" s="920"/>
      <c r="N82" s="921"/>
      <c r="O82" s="922" t="s">
        <v>289</v>
      </c>
      <c r="P82" s="923"/>
      <c r="Q82" s="920"/>
      <c r="R82" s="924"/>
      <c r="S82" s="127" t="s">
        <v>1306</v>
      </c>
      <c r="T82" s="514"/>
      <c r="U82" s="919" t="s">
        <v>288</v>
      </c>
      <c r="V82" s="920"/>
      <c r="W82" s="920"/>
      <c r="X82" s="921"/>
      <c r="Y82" s="922" t="s">
        <v>289</v>
      </c>
      <c r="Z82" s="923"/>
      <c r="AA82" s="920"/>
      <c r="AB82" s="924"/>
      <c r="AC82" s="127" t="s">
        <v>1306</v>
      </c>
      <c r="AD82" s="514"/>
      <c r="AE82" s="881" t="s">
        <v>288</v>
      </c>
      <c r="AF82" s="882"/>
      <c r="AG82" s="882"/>
      <c r="AH82" s="882"/>
      <c r="AI82" s="883"/>
      <c r="AJ82" s="884" t="s">
        <v>325</v>
      </c>
      <c r="AK82" s="882"/>
      <c r="AL82" s="882"/>
      <c r="AM82" s="882"/>
      <c r="AN82" s="885"/>
      <c r="AO82" s="127" t="s">
        <v>1306</v>
      </c>
      <c r="AR82" s="733"/>
    </row>
    <row r="83" spans="1:44" s="513" customFormat="1" ht="63">
      <c r="A83" s="515" t="s">
        <v>291</v>
      </c>
      <c r="B83" s="516" t="s">
        <v>214</v>
      </c>
      <c r="C83" s="516" t="s">
        <v>292</v>
      </c>
      <c r="D83" s="516" t="s">
        <v>297</v>
      </c>
      <c r="E83" s="517" t="s">
        <v>294</v>
      </c>
      <c r="F83" s="516" t="s">
        <v>214</v>
      </c>
      <c r="G83" s="516" t="s">
        <v>292</v>
      </c>
      <c r="H83" s="518" t="s">
        <v>295</v>
      </c>
      <c r="I83" s="519" t="s">
        <v>841</v>
      </c>
      <c r="J83" s="514"/>
      <c r="K83" s="520" t="s">
        <v>291</v>
      </c>
      <c r="L83" s="521" t="s">
        <v>214</v>
      </c>
      <c r="M83" s="521" t="s">
        <v>292</v>
      </c>
      <c r="N83" s="521" t="s">
        <v>297</v>
      </c>
      <c r="O83" s="522" t="s">
        <v>294</v>
      </c>
      <c r="P83" s="521" t="s">
        <v>214</v>
      </c>
      <c r="Q83" s="521" t="s">
        <v>292</v>
      </c>
      <c r="R83" s="523" t="s">
        <v>295</v>
      </c>
      <c r="S83" s="524" t="s">
        <v>841</v>
      </c>
      <c r="T83" s="514"/>
      <c r="U83" s="520" t="s">
        <v>291</v>
      </c>
      <c r="V83" s="521" t="s">
        <v>214</v>
      </c>
      <c r="W83" s="521" t="s">
        <v>292</v>
      </c>
      <c r="X83" s="521" t="s">
        <v>297</v>
      </c>
      <c r="Y83" s="522" t="s">
        <v>294</v>
      </c>
      <c r="Z83" s="521" t="s">
        <v>214</v>
      </c>
      <c r="AA83" s="521" t="s">
        <v>292</v>
      </c>
      <c r="AB83" s="523" t="s">
        <v>295</v>
      </c>
      <c r="AC83" s="524" t="s">
        <v>841</v>
      </c>
      <c r="AD83" s="514"/>
      <c r="AE83" s="528" t="s">
        <v>299</v>
      </c>
      <c r="AF83" s="521" t="s">
        <v>313</v>
      </c>
      <c r="AG83" s="521" t="s">
        <v>214</v>
      </c>
      <c r="AH83" s="525" t="s">
        <v>246</v>
      </c>
      <c r="AI83" s="521" t="s">
        <v>301</v>
      </c>
      <c r="AJ83" s="522" t="s">
        <v>302</v>
      </c>
      <c r="AK83" s="521" t="s">
        <v>313</v>
      </c>
      <c r="AL83" s="521" t="s">
        <v>214</v>
      </c>
      <c r="AM83" s="521" t="s">
        <v>246</v>
      </c>
      <c r="AN83" s="523" t="s">
        <v>304</v>
      </c>
      <c r="AO83" s="524" t="s">
        <v>841</v>
      </c>
    </row>
    <row r="84" spans="1:44" s="542" customFormat="1">
      <c r="A84" s="599">
        <v>2</v>
      </c>
      <c r="B84" s="589">
        <v>20000</v>
      </c>
      <c r="C84" s="543">
        <v>30</v>
      </c>
      <c r="D84" s="543">
        <v>2</v>
      </c>
      <c r="E84" s="547"/>
      <c r="F84" s="548"/>
      <c r="G84" s="548"/>
      <c r="H84" s="549"/>
      <c r="I84" s="939"/>
      <c r="J84" s="514"/>
      <c r="K84" s="599">
        <v>2</v>
      </c>
      <c r="L84" s="589">
        <v>20000</v>
      </c>
      <c r="M84" s="543">
        <v>30</v>
      </c>
      <c r="N84" s="543">
        <v>2</v>
      </c>
      <c r="O84" s="547"/>
      <c r="P84" s="548"/>
      <c r="Q84" s="548"/>
      <c r="R84" s="549"/>
      <c r="S84" s="939"/>
      <c r="T84" s="514"/>
      <c r="U84" s="599">
        <v>2</v>
      </c>
      <c r="V84" s="589">
        <v>20000</v>
      </c>
      <c r="W84" s="543">
        <v>30</v>
      </c>
      <c r="X84" s="543">
        <v>2</v>
      </c>
      <c r="Y84" s="547"/>
      <c r="Z84" s="548"/>
      <c r="AA84" s="548"/>
      <c r="AB84" s="549"/>
      <c r="AC84" s="939"/>
      <c r="AD84" s="514"/>
      <c r="AE84" s="550" t="s">
        <v>1947</v>
      </c>
      <c r="AF84" s="589">
        <v>3</v>
      </c>
      <c r="AG84" s="589">
        <v>20000</v>
      </c>
      <c r="AH84" s="589">
        <v>20</v>
      </c>
      <c r="AI84" s="605">
        <v>0</v>
      </c>
      <c r="AJ84" s="530"/>
      <c r="AK84" s="531"/>
      <c r="AL84" s="531"/>
      <c r="AM84" s="531"/>
      <c r="AN84" s="532"/>
      <c r="AO84" s="999"/>
    </row>
    <row r="85" spans="1:44" s="542" customFormat="1">
      <c r="A85" s="599">
        <v>1</v>
      </c>
      <c r="B85" s="589">
        <v>20001</v>
      </c>
      <c r="C85" s="589">
        <v>10</v>
      </c>
      <c r="D85" s="543">
        <v>1</v>
      </c>
      <c r="E85" s="547"/>
      <c r="F85" s="548"/>
      <c r="G85" s="548"/>
      <c r="H85" s="549"/>
      <c r="I85" s="940"/>
      <c r="J85" s="514"/>
      <c r="K85" s="599">
        <v>1</v>
      </c>
      <c r="L85" s="589">
        <v>20001</v>
      </c>
      <c r="M85" s="589">
        <v>10</v>
      </c>
      <c r="N85" s="543">
        <v>1</v>
      </c>
      <c r="O85" s="547"/>
      <c r="P85" s="548"/>
      <c r="Q85" s="548"/>
      <c r="R85" s="549"/>
      <c r="S85" s="940"/>
      <c r="T85" s="536"/>
      <c r="U85" s="599">
        <v>1</v>
      </c>
      <c r="V85" s="589">
        <v>20001</v>
      </c>
      <c r="W85" s="589">
        <v>10</v>
      </c>
      <c r="X85" s="543">
        <v>1</v>
      </c>
      <c r="Y85" s="547"/>
      <c r="Z85" s="548"/>
      <c r="AA85" s="548"/>
      <c r="AB85" s="549"/>
      <c r="AC85" s="940"/>
      <c r="AD85" s="514"/>
      <c r="AE85" s="550" t="s">
        <v>1946</v>
      </c>
      <c r="AF85" s="589">
        <v>2</v>
      </c>
      <c r="AG85" s="589">
        <v>20000</v>
      </c>
      <c r="AH85" s="589">
        <v>10</v>
      </c>
      <c r="AI85" s="605">
        <v>0</v>
      </c>
      <c r="AJ85" s="530"/>
      <c r="AK85" s="531"/>
      <c r="AL85" s="531"/>
      <c r="AM85" s="531"/>
      <c r="AN85" s="532"/>
      <c r="AO85" s="999"/>
    </row>
    <row r="86" spans="1:44" s="542" customFormat="1">
      <c r="A86" s="515"/>
      <c r="B86" s="543"/>
      <c r="C86" s="543"/>
      <c r="D86" s="543"/>
      <c r="E86" s="517">
        <v>1</v>
      </c>
      <c r="F86" s="516">
        <v>20004</v>
      </c>
      <c r="G86" s="516">
        <v>10</v>
      </c>
      <c r="H86" s="518">
        <v>1</v>
      </c>
      <c r="I86" s="940"/>
      <c r="J86" s="514"/>
      <c r="K86" s="515"/>
      <c r="L86" s="543"/>
      <c r="M86" s="543"/>
      <c r="N86" s="543"/>
      <c r="O86" s="517">
        <v>1</v>
      </c>
      <c r="P86" s="516">
        <v>20004</v>
      </c>
      <c r="Q86" s="516">
        <v>10</v>
      </c>
      <c r="R86" s="518">
        <v>1</v>
      </c>
      <c r="S86" s="940"/>
      <c r="T86" s="536"/>
      <c r="U86" s="515"/>
      <c r="V86" s="543"/>
      <c r="W86" s="543"/>
      <c r="X86" s="543"/>
      <c r="Y86" s="517">
        <v>1</v>
      </c>
      <c r="Z86" s="516">
        <v>20004</v>
      </c>
      <c r="AA86" s="516">
        <v>10</v>
      </c>
      <c r="AB86" s="518">
        <v>1</v>
      </c>
      <c r="AC86" s="940"/>
      <c r="AD86" s="514"/>
      <c r="AE86" s="588" t="s">
        <v>1945</v>
      </c>
      <c r="AF86" s="589">
        <v>1</v>
      </c>
      <c r="AG86" s="589">
        <v>20001</v>
      </c>
      <c r="AH86" s="589">
        <v>10</v>
      </c>
      <c r="AI86" s="605">
        <v>0</v>
      </c>
      <c r="AJ86" s="530"/>
      <c r="AK86" s="531"/>
      <c r="AL86" s="531"/>
      <c r="AM86" s="531"/>
      <c r="AN86" s="532"/>
      <c r="AO86" s="999"/>
    </row>
    <row r="87" spans="1:44" s="542" customFormat="1">
      <c r="A87" s="515"/>
      <c r="B87" s="543"/>
      <c r="C87" s="543"/>
      <c r="D87" s="543"/>
      <c r="E87" s="517">
        <v>2</v>
      </c>
      <c r="F87" s="516">
        <v>20005</v>
      </c>
      <c r="G87" s="516">
        <v>10</v>
      </c>
      <c r="H87" s="518">
        <v>1</v>
      </c>
      <c r="I87" s="940"/>
      <c r="J87" s="514"/>
      <c r="K87" s="515"/>
      <c r="L87" s="543"/>
      <c r="M87" s="543"/>
      <c r="N87" s="543"/>
      <c r="O87" s="517">
        <v>2</v>
      </c>
      <c r="P87" s="516">
        <v>20005</v>
      </c>
      <c r="Q87" s="516">
        <v>10</v>
      </c>
      <c r="R87" s="518">
        <v>1</v>
      </c>
      <c r="S87" s="940"/>
      <c r="T87" s="514"/>
      <c r="U87" s="515"/>
      <c r="V87" s="543"/>
      <c r="W87" s="543"/>
      <c r="X87" s="543"/>
      <c r="Y87" s="517">
        <v>2</v>
      </c>
      <c r="Z87" s="516">
        <v>20005</v>
      </c>
      <c r="AA87" s="516">
        <v>10</v>
      </c>
      <c r="AB87" s="518">
        <v>1</v>
      </c>
      <c r="AC87" s="940"/>
      <c r="AD87" s="514"/>
      <c r="AE87" s="606"/>
      <c r="AF87" s="589"/>
      <c r="AG87" s="589"/>
      <c r="AH87" s="589"/>
      <c r="AI87" s="605"/>
      <c r="AJ87" s="531" t="s">
        <v>1941</v>
      </c>
      <c r="AK87" s="531">
        <v>1</v>
      </c>
      <c r="AL87" s="589">
        <v>20004</v>
      </c>
      <c r="AM87" s="531">
        <v>10</v>
      </c>
      <c r="AN87" s="532">
        <v>0</v>
      </c>
      <c r="AO87" s="999"/>
    </row>
    <row r="88" spans="1:44" s="542" customFormat="1">
      <c r="A88" s="515"/>
      <c r="B88" s="543"/>
      <c r="C88" s="543"/>
      <c r="D88" s="543"/>
      <c r="E88" s="517">
        <v>3</v>
      </c>
      <c r="F88" s="516">
        <v>20006</v>
      </c>
      <c r="G88" s="516">
        <v>10</v>
      </c>
      <c r="H88" s="518">
        <v>1</v>
      </c>
      <c r="I88" s="940"/>
      <c r="J88" s="514"/>
      <c r="K88" s="515"/>
      <c r="L88" s="543"/>
      <c r="M88" s="543"/>
      <c r="N88" s="543"/>
      <c r="O88" s="517">
        <v>3</v>
      </c>
      <c r="P88" s="516">
        <v>20006</v>
      </c>
      <c r="Q88" s="516">
        <v>10</v>
      </c>
      <c r="R88" s="518">
        <v>1</v>
      </c>
      <c r="S88" s="940"/>
      <c r="T88" s="514"/>
      <c r="U88" s="515"/>
      <c r="V88" s="543"/>
      <c r="W88" s="543"/>
      <c r="X88" s="543"/>
      <c r="Y88" s="517">
        <v>3</v>
      </c>
      <c r="Z88" s="516">
        <v>20006</v>
      </c>
      <c r="AA88" s="516">
        <v>10</v>
      </c>
      <c r="AB88" s="518">
        <v>1</v>
      </c>
      <c r="AC88" s="940"/>
      <c r="AD88" s="514"/>
      <c r="AE88" s="606"/>
      <c r="AF88" s="589"/>
      <c r="AG88" s="589"/>
      <c r="AH88" s="589"/>
      <c r="AI88" s="605"/>
      <c r="AJ88" s="531" t="s">
        <v>1942</v>
      </c>
      <c r="AK88" s="531">
        <v>2</v>
      </c>
      <c r="AL88" s="589">
        <v>20005</v>
      </c>
      <c r="AM88" s="531">
        <v>10</v>
      </c>
      <c r="AN88" s="532">
        <v>0</v>
      </c>
      <c r="AO88" s="999"/>
    </row>
    <row r="89" spans="1:44" s="542" customFormat="1" ht="17.25" thickBot="1">
      <c r="A89" s="575"/>
      <c r="B89" s="534"/>
      <c r="C89" s="534"/>
      <c r="D89" s="534"/>
      <c r="E89" s="607">
        <v>4</v>
      </c>
      <c r="F89" s="590">
        <v>20007</v>
      </c>
      <c r="G89" s="590">
        <v>10</v>
      </c>
      <c r="H89" s="608">
        <v>1</v>
      </c>
      <c r="I89" s="941"/>
      <c r="J89" s="514"/>
      <c r="K89" s="575"/>
      <c r="L89" s="534"/>
      <c r="M89" s="534"/>
      <c r="N89" s="534"/>
      <c r="O89" s="607">
        <v>4</v>
      </c>
      <c r="P89" s="590">
        <v>20007</v>
      </c>
      <c r="Q89" s="590">
        <v>10</v>
      </c>
      <c r="R89" s="608">
        <v>1</v>
      </c>
      <c r="S89" s="941"/>
      <c r="T89" s="514"/>
      <c r="U89" s="575"/>
      <c r="V89" s="534"/>
      <c r="W89" s="534"/>
      <c r="X89" s="534"/>
      <c r="Y89" s="607">
        <v>4</v>
      </c>
      <c r="Z89" s="590">
        <v>20007</v>
      </c>
      <c r="AA89" s="590">
        <v>10</v>
      </c>
      <c r="AB89" s="608">
        <v>1</v>
      </c>
      <c r="AC89" s="941"/>
      <c r="AD89" s="514"/>
      <c r="AE89" s="606"/>
      <c r="AF89" s="589"/>
      <c r="AG89" s="589"/>
      <c r="AH89" s="589"/>
      <c r="AI89" s="605"/>
      <c r="AJ89" s="531" t="s">
        <v>1943</v>
      </c>
      <c r="AK89" s="531">
        <v>3</v>
      </c>
      <c r="AL89" s="589">
        <v>20006</v>
      </c>
      <c r="AM89" s="531">
        <v>10</v>
      </c>
      <c r="AN89" s="532">
        <v>0</v>
      </c>
      <c r="AO89" s="999"/>
    </row>
    <row r="90" spans="1:44" s="499" customFormat="1" ht="17.25" thickBot="1">
      <c r="A90" s="508"/>
      <c r="B90" s="508"/>
      <c r="C90" s="508"/>
      <c r="D90" s="508"/>
      <c r="E90" s="508"/>
      <c r="F90" s="508"/>
      <c r="G90" s="508"/>
      <c r="H90" s="508"/>
      <c r="I90" s="510"/>
      <c r="J90" s="498"/>
      <c r="K90" s="508"/>
      <c r="L90" s="508"/>
      <c r="M90" s="508"/>
      <c r="N90" s="508"/>
      <c r="O90" s="509"/>
      <c r="P90" s="509"/>
      <c r="Q90" s="509"/>
      <c r="R90" s="509"/>
      <c r="S90" s="511"/>
      <c r="T90" s="498"/>
      <c r="U90" s="508"/>
      <c r="V90" s="508"/>
      <c r="W90" s="508"/>
      <c r="X90" s="508"/>
      <c r="Y90" s="509"/>
      <c r="Z90" s="509"/>
      <c r="AA90" s="509"/>
      <c r="AB90" s="509"/>
      <c r="AC90" s="512"/>
      <c r="AD90" s="498"/>
      <c r="AE90" s="603"/>
      <c r="AF90" s="538"/>
      <c r="AG90" s="538"/>
      <c r="AH90" s="538"/>
      <c r="AI90" s="573"/>
      <c r="AJ90" s="593" t="s">
        <v>1944</v>
      </c>
      <c r="AK90" s="592">
        <v>4</v>
      </c>
      <c r="AL90" s="592">
        <v>20007</v>
      </c>
      <c r="AM90" s="592">
        <v>10</v>
      </c>
      <c r="AN90" s="541">
        <v>0</v>
      </c>
      <c r="AO90" s="999"/>
    </row>
    <row r="91" spans="1:44" s="500" customFormat="1">
      <c r="A91" s="503"/>
      <c r="B91" s="503"/>
      <c r="C91" s="503"/>
      <c r="D91" s="503"/>
      <c r="E91" s="503"/>
      <c r="F91" s="503"/>
      <c r="G91" s="503"/>
      <c r="H91" s="503"/>
      <c r="J91" s="501"/>
      <c r="K91" s="503"/>
      <c r="L91" s="503"/>
      <c r="M91" s="503"/>
      <c r="N91" s="503"/>
      <c r="O91" s="503"/>
      <c r="P91" s="503"/>
      <c r="Q91" s="503"/>
      <c r="R91" s="503"/>
      <c r="U91" s="503"/>
      <c r="V91" s="503"/>
      <c r="W91" s="503"/>
      <c r="X91" s="503"/>
      <c r="Y91" s="503"/>
      <c r="Z91" s="503"/>
      <c r="AA91" s="503"/>
      <c r="AB91" s="503"/>
      <c r="AE91" s="503"/>
      <c r="AF91" s="503"/>
      <c r="AG91" s="503"/>
      <c r="AH91" s="503"/>
      <c r="AI91" s="503"/>
      <c r="AJ91" s="503"/>
      <c r="AK91" s="503"/>
      <c r="AL91" s="503"/>
      <c r="AM91" s="503"/>
      <c r="AN91" s="503"/>
    </row>
    <row r="92" spans="1:44" s="500" customFormat="1">
      <c r="A92" s="503"/>
      <c r="B92" s="503"/>
      <c r="C92" s="503"/>
      <c r="D92" s="503"/>
      <c r="E92" s="503"/>
      <c r="F92" s="503"/>
      <c r="G92" s="503"/>
      <c r="H92" s="503"/>
      <c r="J92" s="501"/>
      <c r="K92" s="503"/>
      <c r="L92" s="503"/>
      <c r="M92" s="503"/>
      <c r="N92" s="503"/>
      <c r="O92" s="503"/>
      <c r="P92" s="503"/>
      <c r="Q92" s="503"/>
      <c r="R92" s="503"/>
      <c r="U92" s="503"/>
      <c r="V92" s="503"/>
      <c r="W92" s="503"/>
      <c r="X92" s="503"/>
      <c r="Y92" s="503"/>
      <c r="Z92" s="503"/>
      <c r="AA92" s="503"/>
      <c r="AB92" s="503"/>
      <c r="AE92" s="503"/>
      <c r="AF92" s="503"/>
      <c r="AG92" s="503"/>
      <c r="AH92" s="503"/>
      <c r="AI92" s="503"/>
      <c r="AJ92" s="503"/>
      <c r="AK92" s="503"/>
      <c r="AL92" s="503"/>
      <c r="AM92" s="503"/>
      <c r="AN92" s="503"/>
    </row>
    <row r="93" spans="1:44" s="542" customFormat="1" ht="17.25" thickBot="1">
      <c r="A93" s="659" t="s">
        <v>393</v>
      </c>
      <c r="B93" s="659"/>
      <c r="C93" s="659"/>
      <c r="D93" s="659"/>
      <c r="E93" s="659"/>
      <c r="F93" s="659"/>
      <c r="G93" s="659"/>
      <c r="H93" s="659"/>
      <c r="I93" s="659"/>
      <c r="AE93" s="499"/>
      <c r="AF93" s="499"/>
      <c r="AG93" s="499"/>
      <c r="AH93" s="499"/>
      <c r="AI93" s="499"/>
      <c r="AJ93" s="499"/>
      <c r="AK93" s="499"/>
      <c r="AL93" s="499"/>
      <c r="AM93" s="499"/>
      <c r="AN93" s="499"/>
    </row>
    <row r="94" spans="1:44" s="513" customFormat="1" ht="16.5" customHeight="1">
      <c r="A94" s="842" t="s">
        <v>1971</v>
      </c>
      <c r="B94" s="843"/>
      <c r="C94" s="843"/>
      <c r="D94" s="843"/>
      <c r="E94" s="843"/>
      <c r="F94" s="843"/>
      <c r="G94" s="843"/>
      <c r="H94" s="844"/>
      <c r="I94" s="673" t="s">
        <v>1013</v>
      </c>
      <c r="J94" s="514"/>
      <c r="K94" s="842" t="s">
        <v>1972</v>
      </c>
      <c r="L94" s="843"/>
      <c r="M94" s="843"/>
      <c r="N94" s="843"/>
      <c r="O94" s="843"/>
      <c r="P94" s="843"/>
      <c r="Q94" s="843"/>
      <c r="R94" s="844"/>
      <c r="S94" s="673" t="s">
        <v>1009</v>
      </c>
      <c r="T94" s="514"/>
      <c r="U94" s="842" t="s">
        <v>349</v>
      </c>
      <c r="V94" s="843"/>
      <c r="W94" s="843"/>
      <c r="X94" s="843"/>
      <c r="Y94" s="843"/>
      <c r="Z94" s="843"/>
      <c r="AA94" s="843"/>
      <c r="AB94" s="844"/>
      <c r="AC94" s="673" t="s">
        <v>1008</v>
      </c>
      <c r="AD94" s="514"/>
      <c r="AE94" s="842" t="s">
        <v>1973</v>
      </c>
      <c r="AF94" s="843"/>
      <c r="AG94" s="843"/>
      <c r="AH94" s="843"/>
      <c r="AI94" s="843"/>
      <c r="AJ94" s="843"/>
      <c r="AK94" s="843"/>
      <c r="AL94" s="843"/>
      <c r="AM94" s="843"/>
      <c r="AN94" s="844"/>
      <c r="AO94" s="673" t="s">
        <v>1985</v>
      </c>
    </row>
    <row r="95" spans="1:44" s="513" customFormat="1" ht="16.5" customHeight="1" thickBot="1">
      <c r="A95" s="845"/>
      <c r="B95" s="846"/>
      <c r="C95" s="846"/>
      <c r="D95" s="846"/>
      <c r="E95" s="846"/>
      <c r="F95" s="846"/>
      <c r="G95" s="846"/>
      <c r="H95" s="847"/>
      <c r="I95" s="672" t="s">
        <v>2059</v>
      </c>
      <c r="J95" s="514"/>
      <c r="K95" s="845"/>
      <c r="L95" s="846"/>
      <c r="M95" s="846"/>
      <c r="N95" s="846"/>
      <c r="O95" s="846"/>
      <c r="P95" s="846"/>
      <c r="Q95" s="846"/>
      <c r="R95" s="847"/>
      <c r="S95" s="672" t="s">
        <v>2038</v>
      </c>
      <c r="T95" s="514"/>
      <c r="U95" s="845"/>
      <c r="V95" s="846"/>
      <c r="W95" s="846"/>
      <c r="X95" s="846"/>
      <c r="Y95" s="846"/>
      <c r="Z95" s="846"/>
      <c r="AA95" s="846"/>
      <c r="AB95" s="847"/>
      <c r="AC95" s="672" t="s">
        <v>2007</v>
      </c>
      <c r="AD95" s="514"/>
      <c r="AE95" s="845"/>
      <c r="AF95" s="846"/>
      <c r="AG95" s="846"/>
      <c r="AH95" s="846"/>
      <c r="AI95" s="846"/>
      <c r="AJ95" s="846"/>
      <c r="AK95" s="846"/>
      <c r="AL95" s="846"/>
      <c r="AM95" s="846"/>
      <c r="AN95" s="847"/>
      <c r="AO95" s="672" t="s">
        <v>1986</v>
      </c>
    </row>
    <row r="96" spans="1:44" s="513" customFormat="1" ht="31.5">
      <c r="A96" s="913" t="s">
        <v>288</v>
      </c>
      <c r="B96" s="914"/>
      <c r="C96" s="914"/>
      <c r="D96" s="915"/>
      <c r="E96" s="916" t="s">
        <v>289</v>
      </c>
      <c r="F96" s="917"/>
      <c r="G96" s="914"/>
      <c r="H96" s="918"/>
      <c r="I96" s="127" t="s">
        <v>1292</v>
      </c>
      <c r="J96" s="514"/>
      <c r="K96" s="919" t="s">
        <v>288</v>
      </c>
      <c r="L96" s="920"/>
      <c r="M96" s="920"/>
      <c r="N96" s="921"/>
      <c r="O96" s="922" t="s">
        <v>289</v>
      </c>
      <c r="P96" s="923"/>
      <c r="Q96" s="920"/>
      <c r="R96" s="924"/>
      <c r="S96" s="127" t="s">
        <v>1292</v>
      </c>
      <c r="T96" s="514"/>
      <c r="U96" s="919" t="s">
        <v>288</v>
      </c>
      <c r="V96" s="920"/>
      <c r="W96" s="920"/>
      <c r="X96" s="921"/>
      <c r="Y96" s="922" t="s">
        <v>289</v>
      </c>
      <c r="Z96" s="923"/>
      <c r="AA96" s="920"/>
      <c r="AB96" s="924"/>
      <c r="AC96" s="127" t="s">
        <v>1292</v>
      </c>
      <c r="AD96" s="514"/>
      <c r="AE96" s="881" t="s">
        <v>288</v>
      </c>
      <c r="AF96" s="882"/>
      <c r="AG96" s="882"/>
      <c r="AH96" s="882"/>
      <c r="AI96" s="883"/>
      <c r="AJ96" s="884" t="s">
        <v>325</v>
      </c>
      <c r="AK96" s="882"/>
      <c r="AL96" s="882"/>
      <c r="AM96" s="882"/>
      <c r="AN96" s="885"/>
      <c r="AO96" s="127" t="s">
        <v>1292</v>
      </c>
    </row>
    <row r="97" spans="1:44" s="513" customFormat="1" ht="63">
      <c r="A97" s="515" t="s">
        <v>291</v>
      </c>
      <c r="B97" s="516" t="s">
        <v>214</v>
      </c>
      <c r="C97" s="516" t="s">
        <v>292</v>
      </c>
      <c r="D97" s="516" t="s">
        <v>297</v>
      </c>
      <c r="E97" s="517" t="s">
        <v>294</v>
      </c>
      <c r="F97" s="516" t="s">
        <v>214</v>
      </c>
      <c r="G97" s="516" t="s">
        <v>298</v>
      </c>
      <c r="H97" s="518" t="s">
        <v>295</v>
      </c>
      <c r="I97" s="519" t="s">
        <v>841</v>
      </c>
      <c r="J97" s="514"/>
      <c r="K97" s="520" t="s">
        <v>326</v>
      </c>
      <c r="L97" s="521" t="s">
        <v>214</v>
      </c>
      <c r="M97" s="521" t="s">
        <v>292</v>
      </c>
      <c r="N97" s="521" t="s">
        <v>327</v>
      </c>
      <c r="O97" s="522" t="s">
        <v>294</v>
      </c>
      <c r="P97" s="521" t="s">
        <v>214</v>
      </c>
      <c r="Q97" s="521" t="s">
        <v>298</v>
      </c>
      <c r="R97" s="523" t="s">
        <v>295</v>
      </c>
      <c r="S97" s="524" t="s">
        <v>841</v>
      </c>
      <c r="T97" s="514"/>
      <c r="U97" s="520" t="s">
        <v>294</v>
      </c>
      <c r="V97" s="521" t="s">
        <v>214</v>
      </c>
      <c r="W97" s="521" t="s">
        <v>298</v>
      </c>
      <c r="X97" s="525" t="s">
        <v>295</v>
      </c>
      <c r="Y97" s="526" t="s">
        <v>294</v>
      </c>
      <c r="Z97" s="521" t="s">
        <v>214</v>
      </c>
      <c r="AA97" s="521" t="s">
        <v>328</v>
      </c>
      <c r="AB97" s="527" t="s">
        <v>295</v>
      </c>
      <c r="AC97" s="524" t="s">
        <v>841</v>
      </c>
      <c r="AD97" s="514"/>
      <c r="AE97" s="528" t="s">
        <v>329</v>
      </c>
      <c r="AF97" s="521" t="s">
        <v>330</v>
      </c>
      <c r="AG97" s="521" t="s">
        <v>214</v>
      </c>
      <c r="AH97" s="525" t="s">
        <v>246</v>
      </c>
      <c r="AI97" s="521" t="s">
        <v>331</v>
      </c>
      <c r="AJ97" s="522" t="s">
        <v>302</v>
      </c>
      <c r="AK97" s="521" t="s">
        <v>313</v>
      </c>
      <c r="AL97" s="521" t="s">
        <v>214</v>
      </c>
      <c r="AM97" s="521" t="s">
        <v>246</v>
      </c>
      <c r="AN97" s="523" t="s">
        <v>304</v>
      </c>
      <c r="AO97" s="529" t="s">
        <v>841</v>
      </c>
    </row>
    <row r="98" spans="1:44" s="513" customFormat="1" ht="15.75">
      <c r="A98" s="927" t="s">
        <v>305</v>
      </c>
      <c r="B98" s="928"/>
      <c r="C98" s="928"/>
      <c r="D98" s="929"/>
      <c r="E98" s="930"/>
      <c r="F98" s="931"/>
      <c r="G98" s="928"/>
      <c r="H98" s="932"/>
      <c r="I98" s="925"/>
      <c r="J98" s="514"/>
      <c r="K98" s="948" t="s">
        <v>305</v>
      </c>
      <c r="L98" s="949"/>
      <c r="M98" s="949"/>
      <c r="N98" s="950"/>
      <c r="O98" s="951"/>
      <c r="P98" s="952"/>
      <c r="Q98" s="949"/>
      <c r="R98" s="953"/>
      <c r="S98" s="925"/>
      <c r="T98" s="514"/>
      <c r="U98" s="948" t="s">
        <v>305</v>
      </c>
      <c r="V98" s="949"/>
      <c r="W98" s="949"/>
      <c r="X98" s="950"/>
      <c r="Y98" s="951"/>
      <c r="Z98" s="952"/>
      <c r="AA98" s="949"/>
      <c r="AB98" s="953"/>
      <c r="AC98" s="925"/>
      <c r="AD98" s="514"/>
      <c r="AE98" s="550" t="s">
        <v>1850</v>
      </c>
      <c r="AF98" s="525">
        <v>1</v>
      </c>
      <c r="AG98" s="525">
        <v>-50</v>
      </c>
      <c r="AH98" s="525">
        <v>23</v>
      </c>
      <c r="AI98" s="647">
        <v>0</v>
      </c>
      <c r="AJ98" s="530"/>
      <c r="AK98" s="531"/>
      <c r="AL98" s="531"/>
      <c r="AM98" s="531"/>
      <c r="AN98" s="532"/>
      <c r="AO98" s="939"/>
      <c r="AQ98" s="755"/>
    </row>
    <row r="99" spans="1:44" s="542" customFormat="1" ht="17.25" thickBot="1">
      <c r="A99" s="937"/>
      <c r="B99" s="935"/>
      <c r="C99" s="935"/>
      <c r="D99" s="938"/>
      <c r="E99" s="533">
        <v>1</v>
      </c>
      <c r="F99" s="534">
        <v>2</v>
      </c>
      <c r="G99" s="534">
        <v>14</v>
      </c>
      <c r="H99" s="535">
        <v>1</v>
      </c>
      <c r="I99" s="926"/>
      <c r="J99" s="536"/>
      <c r="K99" s="942"/>
      <c r="L99" s="943"/>
      <c r="M99" s="943"/>
      <c r="N99" s="944"/>
      <c r="O99" s="537">
        <v>1</v>
      </c>
      <c r="P99" s="538">
        <v>2</v>
      </c>
      <c r="Q99" s="538">
        <v>14</v>
      </c>
      <c r="R99" s="539">
        <v>1</v>
      </c>
      <c r="S99" s="926"/>
      <c r="T99" s="536"/>
      <c r="U99" s="942"/>
      <c r="V99" s="943"/>
      <c r="W99" s="943"/>
      <c r="X99" s="944"/>
      <c r="Y99" s="537">
        <v>1</v>
      </c>
      <c r="Z99" s="538">
        <v>2</v>
      </c>
      <c r="AA99" s="538">
        <v>14</v>
      </c>
      <c r="AB99" s="539">
        <v>1</v>
      </c>
      <c r="AC99" s="926"/>
      <c r="AD99" s="536"/>
      <c r="AE99" s="945"/>
      <c r="AF99" s="946"/>
      <c r="AG99" s="946"/>
      <c r="AH99" s="946"/>
      <c r="AI99" s="947"/>
      <c r="AJ99" s="540" t="s">
        <v>1851</v>
      </c>
      <c r="AK99" s="538">
        <v>1</v>
      </c>
      <c r="AL99" s="538">
        <v>2</v>
      </c>
      <c r="AM99" s="538">
        <v>14</v>
      </c>
      <c r="AN99" s="541">
        <v>0</v>
      </c>
      <c r="AO99" s="941"/>
    </row>
    <row r="100" spans="1:44" s="501" customFormat="1">
      <c r="A100" s="500"/>
      <c r="B100" s="500"/>
      <c r="C100" s="500"/>
      <c r="D100" s="500"/>
      <c r="E100" s="500"/>
      <c r="F100" s="500"/>
      <c r="G100" s="500"/>
      <c r="H100" s="500"/>
      <c r="I100" s="500"/>
      <c r="J100" s="500"/>
      <c r="T100" s="500"/>
      <c r="AD100" s="500"/>
      <c r="AE100" s="502"/>
      <c r="AF100" s="503"/>
      <c r="AG100" s="503"/>
      <c r="AH100" s="503"/>
      <c r="AI100" s="504"/>
      <c r="AJ100" s="505"/>
      <c r="AK100" s="504"/>
      <c r="AL100" s="504"/>
      <c r="AM100" s="504"/>
      <c r="AN100" s="504"/>
      <c r="AO100" s="505"/>
    </row>
    <row r="101" spans="1:44" s="501" customFormat="1" ht="17.25" thickBot="1">
      <c r="J101" s="506"/>
      <c r="T101" s="506"/>
      <c r="AD101" s="506"/>
    </row>
    <row r="102" spans="1:44" s="513" customFormat="1" ht="16.5" customHeight="1">
      <c r="A102" s="842" t="s">
        <v>1948</v>
      </c>
      <c r="B102" s="843"/>
      <c r="C102" s="843"/>
      <c r="D102" s="843"/>
      <c r="E102" s="843"/>
      <c r="F102" s="843"/>
      <c r="G102" s="843"/>
      <c r="H102" s="844"/>
      <c r="I102" s="673" t="s">
        <v>1013</v>
      </c>
      <c r="J102" s="514"/>
      <c r="K102" s="842" t="s">
        <v>1949</v>
      </c>
      <c r="L102" s="843"/>
      <c r="M102" s="843"/>
      <c r="N102" s="843"/>
      <c r="O102" s="843"/>
      <c r="P102" s="843"/>
      <c r="Q102" s="843"/>
      <c r="R102" s="844"/>
      <c r="S102" s="673" t="s">
        <v>1009</v>
      </c>
      <c r="T102" s="514"/>
      <c r="U102" s="842" t="s">
        <v>350</v>
      </c>
      <c r="V102" s="843"/>
      <c r="W102" s="843"/>
      <c r="X102" s="843"/>
      <c r="Y102" s="843"/>
      <c r="Z102" s="843"/>
      <c r="AA102" s="843"/>
      <c r="AB102" s="844"/>
      <c r="AC102" s="673" t="s">
        <v>1008</v>
      </c>
      <c r="AD102" s="514"/>
      <c r="AE102" s="842" t="s">
        <v>1950</v>
      </c>
      <c r="AF102" s="843"/>
      <c r="AG102" s="843"/>
      <c r="AH102" s="843"/>
      <c r="AI102" s="843"/>
      <c r="AJ102" s="843"/>
      <c r="AK102" s="843"/>
      <c r="AL102" s="843"/>
      <c r="AM102" s="843"/>
      <c r="AN102" s="844"/>
      <c r="AO102" s="673" t="s">
        <v>1985</v>
      </c>
    </row>
    <row r="103" spans="1:44" s="513" customFormat="1" ht="16.5" customHeight="1" thickBot="1">
      <c r="A103" s="845"/>
      <c r="B103" s="846"/>
      <c r="C103" s="846"/>
      <c r="D103" s="846"/>
      <c r="E103" s="846"/>
      <c r="F103" s="846"/>
      <c r="G103" s="846"/>
      <c r="H103" s="847"/>
      <c r="I103" s="672" t="s">
        <v>2058</v>
      </c>
      <c r="J103" s="514"/>
      <c r="K103" s="845"/>
      <c r="L103" s="846"/>
      <c r="M103" s="846"/>
      <c r="N103" s="846"/>
      <c r="O103" s="846"/>
      <c r="P103" s="846"/>
      <c r="Q103" s="846"/>
      <c r="R103" s="847"/>
      <c r="S103" s="672" t="s">
        <v>2039</v>
      </c>
      <c r="T103" s="514"/>
      <c r="U103" s="845"/>
      <c r="V103" s="846"/>
      <c r="W103" s="846"/>
      <c r="X103" s="846"/>
      <c r="Y103" s="846"/>
      <c r="Z103" s="846"/>
      <c r="AA103" s="846"/>
      <c r="AB103" s="847"/>
      <c r="AC103" s="672" t="s">
        <v>2008</v>
      </c>
      <c r="AD103" s="514"/>
      <c r="AE103" s="845"/>
      <c r="AF103" s="846"/>
      <c r="AG103" s="846"/>
      <c r="AH103" s="846"/>
      <c r="AI103" s="846"/>
      <c r="AJ103" s="846"/>
      <c r="AK103" s="846"/>
      <c r="AL103" s="846"/>
      <c r="AM103" s="846"/>
      <c r="AN103" s="847"/>
      <c r="AO103" s="672" t="s">
        <v>1987</v>
      </c>
    </row>
    <row r="104" spans="1:44" s="513" customFormat="1" ht="31.5">
      <c r="A104" s="913" t="s">
        <v>288</v>
      </c>
      <c r="B104" s="914"/>
      <c r="C104" s="914"/>
      <c r="D104" s="915"/>
      <c r="E104" s="916" t="s">
        <v>289</v>
      </c>
      <c r="F104" s="917"/>
      <c r="G104" s="914"/>
      <c r="H104" s="918"/>
      <c r="I104" s="127" t="s">
        <v>1293</v>
      </c>
      <c r="J104" s="514"/>
      <c r="K104" s="919" t="s">
        <v>288</v>
      </c>
      <c r="L104" s="920"/>
      <c r="M104" s="920"/>
      <c r="N104" s="921"/>
      <c r="O104" s="922" t="s">
        <v>289</v>
      </c>
      <c r="P104" s="923"/>
      <c r="Q104" s="920"/>
      <c r="R104" s="924"/>
      <c r="S104" s="127" t="s">
        <v>1293</v>
      </c>
      <c r="T104" s="514"/>
      <c r="U104" s="919" t="s">
        <v>288</v>
      </c>
      <c r="V104" s="920"/>
      <c r="W104" s="920"/>
      <c r="X104" s="921"/>
      <c r="Y104" s="922" t="s">
        <v>289</v>
      </c>
      <c r="Z104" s="923"/>
      <c r="AA104" s="920"/>
      <c r="AB104" s="924"/>
      <c r="AC104" s="127" t="s">
        <v>1293</v>
      </c>
      <c r="AD104" s="514"/>
      <c r="AE104" s="881" t="s">
        <v>288</v>
      </c>
      <c r="AF104" s="882"/>
      <c r="AG104" s="882"/>
      <c r="AH104" s="882"/>
      <c r="AI104" s="883"/>
      <c r="AJ104" s="884" t="s">
        <v>325</v>
      </c>
      <c r="AK104" s="882"/>
      <c r="AL104" s="882"/>
      <c r="AM104" s="882"/>
      <c r="AN104" s="885"/>
      <c r="AO104" s="127" t="s">
        <v>1293</v>
      </c>
    </row>
    <row r="105" spans="1:44" s="513" customFormat="1" ht="63">
      <c r="A105" s="515" t="s">
        <v>291</v>
      </c>
      <c r="B105" s="516" t="s">
        <v>214</v>
      </c>
      <c r="C105" s="516" t="s">
        <v>292</v>
      </c>
      <c r="D105" s="516" t="s">
        <v>297</v>
      </c>
      <c r="E105" s="517" t="s">
        <v>294</v>
      </c>
      <c r="F105" s="516" t="s">
        <v>214</v>
      </c>
      <c r="G105" s="516" t="s">
        <v>292</v>
      </c>
      <c r="H105" s="518" t="s">
        <v>295</v>
      </c>
      <c r="I105" s="519" t="s">
        <v>841</v>
      </c>
      <c r="J105" s="514"/>
      <c r="K105" s="520" t="s">
        <v>291</v>
      </c>
      <c r="L105" s="521" t="s">
        <v>214</v>
      </c>
      <c r="M105" s="521" t="s">
        <v>292</v>
      </c>
      <c r="N105" s="521" t="s">
        <v>297</v>
      </c>
      <c r="O105" s="522" t="s">
        <v>294</v>
      </c>
      <c r="P105" s="521" t="s">
        <v>214</v>
      </c>
      <c r="Q105" s="521" t="s">
        <v>292</v>
      </c>
      <c r="R105" s="523" t="s">
        <v>295</v>
      </c>
      <c r="S105" s="524" t="s">
        <v>841</v>
      </c>
      <c r="T105" s="514"/>
      <c r="U105" s="520" t="s">
        <v>294</v>
      </c>
      <c r="V105" s="521" t="s">
        <v>214</v>
      </c>
      <c r="W105" s="521" t="s">
        <v>328</v>
      </c>
      <c r="X105" s="525" t="s">
        <v>295</v>
      </c>
      <c r="Y105" s="526" t="s">
        <v>294</v>
      </c>
      <c r="Z105" s="521" t="s">
        <v>214</v>
      </c>
      <c r="AA105" s="521" t="s">
        <v>332</v>
      </c>
      <c r="AB105" s="527" t="s">
        <v>295</v>
      </c>
      <c r="AC105" s="524" t="s">
        <v>841</v>
      </c>
      <c r="AD105" s="514"/>
      <c r="AE105" s="528" t="s">
        <v>299</v>
      </c>
      <c r="AF105" s="521" t="s">
        <v>333</v>
      </c>
      <c r="AG105" s="521" t="s">
        <v>214</v>
      </c>
      <c r="AH105" s="525" t="s">
        <v>246</v>
      </c>
      <c r="AI105" s="521" t="s">
        <v>301</v>
      </c>
      <c r="AJ105" s="522" t="s">
        <v>302</v>
      </c>
      <c r="AK105" s="521" t="s">
        <v>313</v>
      </c>
      <c r="AL105" s="521" t="s">
        <v>214</v>
      </c>
      <c r="AM105" s="521" t="s">
        <v>246</v>
      </c>
      <c r="AN105" s="523" t="s">
        <v>304</v>
      </c>
      <c r="AO105" s="524" t="s">
        <v>841</v>
      </c>
    </row>
    <row r="106" spans="1:44" s="513" customFormat="1" ht="15.75">
      <c r="A106" s="515">
        <v>1</v>
      </c>
      <c r="B106" s="543">
        <v>11200</v>
      </c>
      <c r="C106" s="543">
        <v>51</v>
      </c>
      <c r="D106" s="543">
        <v>1</v>
      </c>
      <c r="E106" s="544"/>
      <c r="F106" s="545"/>
      <c r="G106" s="545"/>
      <c r="H106" s="546"/>
      <c r="I106" s="940"/>
      <c r="J106" s="514"/>
      <c r="K106" s="520">
        <v>1</v>
      </c>
      <c r="L106" s="525">
        <v>11200</v>
      </c>
      <c r="M106" s="525">
        <v>51</v>
      </c>
      <c r="N106" s="525">
        <v>1</v>
      </c>
      <c r="O106" s="547"/>
      <c r="P106" s="548"/>
      <c r="Q106" s="548"/>
      <c r="R106" s="549"/>
      <c r="S106" s="940"/>
      <c r="T106" s="514"/>
      <c r="U106" s="520">
        <v>1</v>
      </c>
      <c r="V106" s="525">
        <v>11200</v>
      </c>
      <c r="W106" s="525">
        <v>51</v>
      </c>
      <c r="X106" s="525">
        <v>1</v>
      </c>
      <c r="Y106" s="547"/>
      <c r="Z106" s="548"/>
      <c r="AA106" s="548"/>
      <c r="AB106" s="549"/>
      <c r="AC106" s="925"/>
      <c r="AD106" s="514"/>
      <c r="AE106" s="550" t="s">
        <v>1852</v>
      </c>
      <c r="AF106" s="525">
        <v>1</v>
      </c>
      <c r="AG106" s="525">
        <v>11200</v>
      </c>
      <c r="AH106" s="525">
        <v>51</v>
      </c>
      <c r="AI106" s="647">
        <v>0</v>
      </c>
      <c r="AJ106" s="522"/>
      <c r="AK106" s="521"/>
      <c r="AL106" s="521"/>
      <c r="AM106" s="521"/>
      <c r="AN106" s="523"/>
      <c r="AO106" s="939"/>
    </row>
    <row r="107" spans="1:44" s="542" customFormat="1">
      <c r="A107" s="515"/>
      <c r="B107" s="543"/>
      <c r="C107" s="545"/>
      <c r="D107" s="543"/>
      <c r="E107" s="648">
        <v>1</v>
      </c>
      <c r="F107" s="543">
        <v>11600</v>
      </c>
      <c r="G107" s="543">
        <v>43</v>
      </c>
      <c r="H107" s="649">
        <v>1</v>
      </c>
      <c r="I107" s="940"/>
      <c r="J107" s="536"/>
      <c r="K107" s="520"/>
      <c r="L107" s="525"/>
      <c r="M107" s="548"/>
      <c r="N107" s="525"/>
      <c r="O107" s="526">
        <v>1</v>
      </c>
      <c r="P107" s="525">
        <v>11600</v>
      </c>
      <c r="Q107" s="525">
        <v>43</v>
      </c>
      <c r="R107" s="527">
        <v>1</v>
      </c>
      <c r="S107" s="940"/>
      <c r="T107" s="536"/>
      <c r="U107" s="520"/>
      <c r="V107" s="525"/>
      <c r="W107" s="548"/>
      <c r="X107" s="525"/>
      <c r="Y107" s="526">
        <v>1</v>
      </c>
      <c r="Z107" s="525">
        <v>11600</v>
      </c>
      <c r="AA107" s="525">
        <v>43</v>
      </c>
      <c r="AB107" s="527">
        <v>1</v>
      </c>
      <c r="AC107" s="954"/>
      <c r="AD107" s="536"/>
      <c r="AE107" s="551"/>
      <c r="AF107" s="552"/>
      <c r="AG107" s="552"/>
      <c r="AH107" s="552"/>
      <c r="AI107" s="553"/>
      <c r="AJ107" s="554" t="s">
        <v>1853</v>
      </c>
      <c r="AK107" s="525">
        <v>1</v>
      </c>
      <c r="AL107" s="525">
        <v>11600</v>
      </c>
      <c r="AM107" s="525">
        <v>43</v>
      </c>
      <c r="AN107" s="527">
        <v>0</v>
      </c>
      <c r="AO107" s="940"/>
      <c r="AQ107" s="739"/>
    </row>
    <row r="108" spans="1:44" s="501" customFormat="1">
      <c r="A108" s="507"/>
      <c r="B108" s="500"/>
      <c r="C108" s="500"/>
      <c r="D108" s="500"/>
      <c r="E108" s="500"/>
      <c r="F108" s="503"/>
      <c r="G108" s="503"/>
      <c r="H108" s="500"/>
      <c r="I108" s="500"/>
      <c r="J108" s="500"/>
      <c r="T108" s="500"/>
      <c r="AD108" s="500"/>
      <c r="AE108" s="502"/>
      <c r="AF108" s="503"/>
      <c r="AG108" s="503"/>
      <c r="AH108" s="503"/>
      <c r="AI108" s="504"/>
      <c r="AJ108" s="505"/>
      <c r="AK108" s="504"/>
      <c r="AL108" s="504"/>
      <c r="AM108" s="504"/>
      <c r="AN108" s="504"/>
      <c r="AO108" s="505"/>
    </row>
    <row r="109" spans="1:44" s="501" customFormat="1" ht="17.25" thickBot="1">
      <c r="A109" s="507"/>
      <c r="B109" s="500"/>
      <c r="C109" s="500"/>
      <c r="D109" s="500"/>
      <c r="E109" s="500"/>
      <c r="F109" s="503"/>
      <c r="G109" s="503"/>
      <c r="H109" s="500"/>
      <c r="I109" s="500"/>
    </row>
    <row r="110" spans="1:44" s="513" customFormat="1" ht="16.5" customHeight="1">
      <c r="A110" s="842" t="s">
        <v>1974</v>
      </c>
      <c r="B110" s="843"/>
      <c r="C110" s="843"/>
      <c r="D110" s="843"/>
      <c r="E110" s="843"/>
      <c r="F110" s="843"/>
      <c r="G110" s="843"/>
      <c r="H110" s="844"/>
      <c r="I110" s="673" t="s">
        <v>1013</v>
      </c>
      <c r="J110" s="514"/>
      <c r="K110" s="842" t="s">
        <v>1975</v>
      </c>
      <c r="L110" s="843"/>
      <c r="M110" s="843"/>
      <c r="N110" s="843"/>
      <c r="O110" s="843"/>
      <c r="P110" s="843"/>
      <c r="Q110" s="843"/>
      <c r="R110" s="844"/>
      <c r="S110" s="673" t="s">
        <v>1009</v>
      </c>
      <c r="T110" s="514"/>
      <c r="U110" s="842" t="s">
        <v>353</v>
      </c>
      <c r="V110" s="843"/>
      <c r="W110" s="843"/>
      <c r="X110" s="843"/>
      <c r="Y110" s="843"/>
      <c r="Z110" s="843"/>
      <c r="AA110" s="843"/>
      <c r="AB110" s="844"/>
      <c r="AC110" s="673" t="s">
        <v>2010</v>
      </c>
      <c r="AD110" s="514"/>
      <c r="AE110" s="842" t="s">
        <v>2398</v>
      </c>
      <c r="AF110" s="843"/>
      <c r="AG110" s="843"/>
      <c r="AH110" s="843"/>
      <c r="AI110" s="843"/>
      <c r="AJ110" s="843"/>
      <c r="AK110" s="843"/>
      <c r="AL110" s="843"/>
      <c r="AM110" s="843"/>
      <c r="AN110" s="844"/>
      <c r="AO110" s="673" t="s">
        <v>1988</v>
      </c>
    </row>
    <row r="111" spans="1:44" s="513" customFormat="1" ht="16.5" customHeight="1" thickBot="1">
      <c r="A111" s="845"/>
      <c r="B111" s="846"/>
      <c r="C111" s="846"/>
      <c r="D111" s="846"/>
      <c r="E111" s="846"/>
      <c r="F111" s="846"/>
      <c r="G111" s="846"/>
      <c r="H111" s="847"/>
      <c r="I111" s="672" t="s">
        <v>2057</v>
      </c>
      <c r="J111" s="514"/>
      <c r="K111" s="845"/>
      <c r="L111" s="846"/>
      <c r="M111" s="846"/>
      <c r="N111" s="846"/>
      <c r="O111" s="846"/>
      <c r="P111" s="846"/>
      <c r="Q111" s="846"/>
      <c r="R111" s="847"/>
      <c r="S111" s="672" t="s">
        <v>2040</v>
      </c>
      <c r="T111" s="514"/>
      <c r="U111" s="845"/>
      <c r="V111" s="846"/>
      <c r="W111" s="846"/>
      <c r="X111" s="846"/>
      <c r="Y111" s="846"/>
      <c r="Z111" s="846"/>
      <c r="AA111" s="846"/>
      <c r="AB111" s="847"/>
      <c r="AC111" s="672" t="s">
        <v>2009</v>
      </c>
      <c r="AD111" s="514"/>
      <c r="AE111" s="845"/>
      <c r="AF111" s="846"/>
      <c r="AG111" s="846"/>
      <c r="AH111" s="846"/>
      <c r="AI111" s="846"/>
      <c r="AJ111" s="846"/>
      <c r="AK111" s="846"/>
      <c r="AL111" s="846"/>
      <c r="AM111" s="846"/>
      <c r="AN111" s="847"/>
      <c r="AO111" s="672" t="s">
        <v>1989</v>
      </c>
    </row>
    <row r="112" spans="1:44" s="513" customFormat="1" ht="31.5">
      <c r="A112" s="913" t="s">
        <v>288</v>
      </c>
      <c r="B112" s="914"/>
      <c r="C112" s="914"/>
      <c r="D112" s="915"/>
      <c r="E112" s="916" t="s">
        <v>289</v>
      </c>
      <c r="F112" s="917"/>
      <c r="G112" s="914"/>
      <c r="H112" s="918"/>
      <c r="I112" s="127" t="s">
        <v>1309</v>
      </c>
      <c r="J112" s="514"/>
      <c r="K112" s="919" t="s">
        <v>288</v>
      </c>
      <c r="L112" s="920"/>
      <c r="M112" s="920"/>
      <c r="N112" s="921"/>
      <c r="O112" s="922" t="s">
        <v>289</v>
      </c>
      <c r="P112" s="923"/>
      <c r="Q112" s="920"/>
      <c r="R112" s="924"/>
      <c r="S112" s="127" t="s">
        <v>1309</v>
      </c>
      <c r="T112" s="514"/>
      <c r="U112" s="919" t="s">
        <v>288</v>
      </c>
      <c r="V112" s="920"/>
      <c r="W112" s="920"/>
      <c r="X112" s="921"/>
      <c r="Y112" s="922" t="s">
        <v>289</v>
      </c>
      <c r="Z112" s="923"/>
      <c r="AA112" s="920"/>
      <c r="AB112" s="924"/>
      <c r="AC112" s="127" t="s">
        <v>1309</v>
      </c>
      <c r="AD112" s="514"/>
      <c r="AE112" s="881" t="s">
        <v>288</v>
      </c>
      <c r="AF112" s="882"/>
      <c r="AG112" s="882"/>
      <c r="AH112" s="882"/>
      <c r="AI112" s="883"/>
      <c r="AJ112" s="884" t="s">
        <v>334</v>
      </c>
      <c r="AK112" s="882"/>
      <c r="AL112" s="882"/>
      <c r="AM112" s="882"/>
      <c r="AN112" s="885"/>
      <c r="AO112" s="127" t="s">
        <v>1309</v>
      </c>
      <c r="AR112" s="733"/>
    </row>
    <row r="113" spans="1:43" s="513" customFormat="1" ht="63">
      <c r="A113" s="515" t="s">
        <v>291</v>
      </c>
      <c r="B113" s="516" t="s">
        <v>214</v>
      </c>
      <c r="C113" s="516" t="s">
        <v>292</v>
      </c>
      <c r="D113" s="516" t="s">
        <v>297</v>
      </c>
      <c r="E113" s="517" t="s">
        <v>294</v>
      </c>
      <c r="F113" s="516" t="s">
        <v>214</v>
      </c>
      <c r="G113" s="516" t="s">
        <v>292</v>
      </c>
      <c r="H113" s="518" t="s">
        <v>295</v>
      </c>
      <c r="I113" s="519" t="s">
        <v>841</v>
      </c>
      <c r="J113" s="514"/>
      <c r="K113" s="520" t="s">
        <v>291</v>
      </c>
      <c r="L113" s="521" t="s">
        <v>214</v>
      </c>
      <c r="M113" s="521" t="s">
        <v>292</v>
      </c>
      <c r="N113" s="521" t="s">
        <v>297</v>
      </c>
      <c r="O113" s="522" t="s">
        <v>294</v>
      </c>
      <c r="P113" s="521" t="s">
        <v>214</v>
      </c>
      <c r="Q113" s="521" t="s">
        <v>292</v>
      </c>
      <c r="R113" s="523" t="s">
        <v>295</v>
      </c>
      <c r="S113" s="524" t="s">
        <v>841</v>
      </c>
      <c r="T113" s="514"/>
      <c r="U113" s="520" t="s">
        <v>294</v>
      </c>
      <c r="V113" s="521" t="s">
        <v>214</v>
      </c>
      <c r="W113" s="521" t="s">
        <v>298</v>
      </c>
      <c r="X113" s="525" t="s">
        <v>295</v>
      </c>
      <c r="Y113" s="526" t="s">
        <v>294</v>
      </c>
      <c r="Z113" s="521" t="s">
        <v>214</v>
      </c>
      <c r="AA113" s="521" t="s">
        <v>298</v>
      </c>
      <c r="AB113" s="527" t="s">
        <v>295</v>
      </c>
      <c r="AC113" s="524" t="s">
        <v>841</v>
      </c>
      <c r="AD113" s="514"/>
      <c r="AE113" s="528" t="s">
        <v>299</v>
      </c>
      <c r="AF113" s="521" t="s">
        <v>313</v>
      </c>
      <c r="AG113" s="521" t="s">
        <v>214</v>
      </c>
      <c r="AH113" s="525" t="s">
        <v>246</v>
      </c>
      <c r="AI113" s="521" t="s">
        <v>335</v>
      </c>
      <c r="AJ113" s="522" t="s">
        <v>302</v>
      </c>
      <c r="AK113" s="521" t="s">
        <v>336</v>
      </c>
      <c r="AL113" s="521" t="s">
        <v>214</v>
      </c>
      <c r="AM113" s="521" t="s">
        <v>246</v>
      </c>
      <c r="AN113" s="523" t="s">
        <v>304</v>
      </c>
      <c r="AO113" s="524" t="s">
        <v>841</v>
      </c>
    </row>
    <row r="114" spans="1:43" s="513" customFormat="1" ht="15.75">
      <c r="A114" s="515">
        <v>3</v>
      </c>
      <c r="B114" s="525">
        <v>10931</v>
      </c>
      <c r="C114" s="525">
        <v>7</v>
      </c>
      <c r="D114" s="525">
        <v>1</v>
      </c>
      <c r="E114" s="547"/>
      <c r="F114" s="548"/>
      <c r="G114" s="548"/>
      <c r="H114" s="549"/>
      <c r="I114" s="925"/>
      <c r="J114" s="514"/>
      <c r="K114" s="515">
        <v>3</v>
      </c>
      <c r="L114" s="525">
        <v>10931</v>
      </c>
      <c r="M114" s="525">
        <v>7</v>
      </c>
      <c r="N114" s="525">
        <v>1</v>
      </c>
      <c r="O114" s="547"/>
      <c r="P114" s="548"/>
      <c r="Q114" s="548"/>
      <c r="R114" s="549"/>
      <c r="S114" s="925"/>
      <c r="T114" s="514"/>
      <c r="U114" s="515">
        <v>3</v>
      </c>
      <c r="V114" s="525">
        <v>10931</v>
      </c>
      <c r="W114" s="525">
        <v>7</v>
      </c>
      <c r="X114" s="525">
        <v>1</v>
      </c>
      <c r="Y114" s="547"/>
      <c r="Z114" s="548"/>
      <c r="AA114" s="548"/>
      <c r="AB114" s="549"/>
      <c r="AC114" s="925"/>
      <c r="AD114" s="514"/>
      <c r="AE114" s="555" t="s">
        <v>1856</v>
      </c>
      <c r="AF114" s="556">
        <v>3</v>
      </c>
      <c r="AG114" s="556">
        <v>10931</v>
      </c>
      <c r="AH114" s="556">
        <v>7</v>
      </c>
      <c r="AI114" s="553">
        <v>0</v>
      </c>
      <c r="AJ114" s="522"/>
      <c r="AK114" s="521"/>
      <c r="AL114" s="521"/>
      <c r="AM114" s="521"/>
      <c r="AN114" s="523"/>
      <c r="AO114" s="939"/>
      <c r="AQ114" s="755"/>
    </row>
    <row r="115" spans="1:43" s="542" customFormat="1">
      <c r="A115" s="515">
        <v>2</v>
      </c>
      <c r="B115" s="525">
        <v>10932</v>
      </c>
      <c r="C115" s="525">
        <v>1</v>
      </c>
      <c r="D115" s="525">
        <v>1</v>
      </c>
      <c r="E115" s="547"/>
      <c r="F115" s="548"/>
      <c r="G115" s="548"/>
      <c r="H115" s="549"/>
      <c r="I115" s="954"/>
      <c r="J115" s="536"/>
      <c r="K115" s="515">
        <v>2</v>
      </c>
      <c r="L115" s="525">
        <v>10932</v>
      </c>
      <c r="M115" s="525">
        <v>1</v>
      </c>
      <c r="N115" s="525">
        <v>1</v>
      </c>
      <c r="O115" s="547"/>
      <c r="P115" s="548"/>
      <c r="Q115" s="548"/>
      <c r="R115" s="549"/>
      <c r="S115" s="954"/>
      <c r="T115" s="536"/>
      <c r="U115" s="515">
        <v>2</v>
      </c>
      <c r="V115" s="525">
        <v>10932</v>
      </c>
      <c r="W115" s="525">
        <v>1</v>
      </c>
      <c r="X115" s="525">
        <v>1</v>
      </c>
      <c r="Y115" s="547"/>
      <c r="Z115" s="548"/>
      <c r="AA115" s="548"/>
      <c r="AB115" s="549"/>
      <c r="AC115" s="954"/>
      <c r="AD115" s="536"/>
      <c r="AE115" s="555" t="s">
        <v>1857</v>
      </c>
      <c r="AF115" s="556">
        <v>2</v>
      </c>
      <c r="AG115" s="556">
        <v>10932</v>
      </c>
      <c r="AH115" s="556">
        <v>1</v>
      </c>
      <c r="AI115" s="553">
        <v>0</v>
      </c>
      <c r="AJ115" s="557"/>
      <c r="AK115" s="552"/>
      <c r="AL115" s="552"/>
      <c r="AM115" s="552"/>
      <c r="AN115" s="558"/>
      <c r="AO115" s="940"/>
      <c r="AQ115" s="756"/>
    </row>
    <row r="116" spans="1:43" s="542" customFormat="1">
      <c r="A116" s="515">
        <v>1</v>
      </c>
      <c r="B116" s="525">
        <v>10935</v>
      </c>
      <c r="C116" s="525">
        <v>1</v>
      </c>
      <c r="D116" s="525">
        <v>1</v>
      </c>
      <c r="E116" s="547"/>
      <c r="F116" s="548"/>
      <c r="G116" s="548"/>
      <c r="H116" s="549"/>
      <c r="I116" s="954"/>
      <c r="J116" s="514"/>
      <c r="K116" s="515">
        <v>1</v>
      </c>
      <c r="L116" s="525">
        <v>10935</v>
      </c>
      <c r="M116" s="525">
        <v>1</v>
      </c>
      <c r="N116" s="525">
        <v>1</v>
      </c>
      <c r="O116" s="547"/>
      <c r="P116" s="548"/>
      <c r="Q116" s="548"/>
      <c r="R116" s="549"/>
      <c r="S116" s="954"/>
      <c r="T116" s="514"/>
      <c r="U116" s="515">
        <v>1</v>
      </c>
      <c r="V116" s="525">
        <v>10935</v>
      </c>
      <c r="W116" s="525">
        <v>1</v>
      </c>
      <c r="X116" s="525">
        <v>1</v>
      </c>
      <c r="Y116" s="547"/>
      <c r="Z116" s="548"/>
      <c r="AA116" s="548"/>
      <c r="AB116" s="549"/>
      <c r="AC116" s="954"/>
      <c r="AD116" s="514"/>
      <c r="AE116" s="555" t="s">
        <v>1858</v>
      </c>
      <c r="AF116" s="556">
        <v>1</v>
      </c>
      <c r="AG116" s="556">
        <v>10935</v>
      </c>
      <c r="AH116" s="556">
        <v>1</v>
      </c>
      <c r="AI116" s="553">
        <v>0</v>
      </c>
      <c r="AJ116" s="522"/>
      <c r="AK116" s="521"/>
      <c r="AL116" s="521"/>
      <c r="AM116" s="521"/>
      <c r="AN116" s="523"/>
      <c r="AO116" s="940"/>
    </row>
    <row r="117" spans="1:43" s="542" customFormat="1">
      <c r="A117" s="515"/>
      <c r="B117" s="525"/>
      <c r="C117" s="525"/>
      <c r="D117" s="525"/>
      <c r="E117" s="526">
        <v>1</v>
      </c>
      <c r="F117" s="525" t="s">
        <v>1110</v>
      </c>
      <c r="G117" s="525" t="s">
        <v>1308</v>
      </c>
      <c r="H117" s="527">
        <v>1</v>
      </c>
      <c r="I117" s="954"/>
      <c r="J117" s="514"/>
      <c r="K117" s="515"/>
      <c r="L117" s="525"/>
      <c r="M117" s="525"/>
      <c r="N117" s="525"/>
      <c r="O117" s="526">
        <v>1</v>
      </c>
      <c r="P117" s="525" t="s">
        <v>1110</v>
      </c>
      <c r="Q117" s="525" t="s">
        <v>1308</v>
      </c>
      <c r="R117" s="527">
        <v>1</v>
      </c>
      <c r="S117" s="954"/>
      <c r="T117" s="514"/>
      <c r="U117" s="515"/>
      <c r="V117" s="525"/>
      <c r="W117" s="525"/>
      <c r="X117" s="525"/>
      <c r="Y117" s="526">
        <v>1</v>
      </c>
      <c r="Z117" s="525" t="s">
        <v>1110</v>
      </c>
      <c r="AA117" s="525" t="s">
        <v>1308</v>
      </c>
      <c r="AB117" s="527">
        <v>1</v>
      </c>
      <c r="AC117" s="954"/>
      <c r="AD117" s="514"/>
      <c r="AE117" s="555"/>
      <c r="AF117" s="556"/>
      <c r="AG117" s="556"/>
      <c r="AH117" s="556"/>
      <c r="AI117" s="553"/>
      <c r="AJ117" s="554" t="s">
        <v>1854</v>
      </c>
      <c r="AK117" s="525">
        <v>1</v>
      </c>
      <c r="AL117" s="525" t="s">
        <v>1110</v>
      </c>
      <c r="AM117" s="525" t="s">
        <v>1308</v>
      </c>
      <c r="AN117" s="527">
        <v>0</v>
      </c>
      <c r="AO117" s="940"/>
    </row>
    <row r="118" spans="1:43" s="542" customFormat="1" ht="17.25" thickBot="1">
      <c r="A118" s="562"/>
      <c r="B118" s="563"/>
      <c r="C118" s="563"/>
      <c r="D118" s="564"/>
      <c r="E118" s="537">
        <v>2</v>
      </c>
      <c r="F118" s="538" t="s">
        <v>1111</v>
      </c>
      <c r="G118" s="538" t="s">
        <v>1087</v>
      </c>
      <c r="H118" s="539">
        <v>1</v>
      </c>
      <c r="I118" s="926"/>
      <c r="J118" s="514"/>
      <c r="K118" s="562"/>
      <c r="L118" s="563"/>
      <c r="M118" s="563"/>
      <c r="N118" s="564"/>
      <c r="O118" s="537">
        <v>2</v>
      </c>
      <c r="P118" s="538" t="s">
        <v>1111</v>
      </c>
      <c r="Q118" s="538" t="s">
        <v>1087</v>
      </c>
      <c r="R118" s="539">
        <v>1</v>
      </c>
      <c r="S118" s="926"/>
      <c r="T118" s="514"/>
      <c r="U118" s="562"/>
      <c r="V118" s="563"/>
      <c r="W118" s="563"/>
      <c r="X118" s="564"/>
      <c r="Y118" s="537">
        <v>2</v>
      </c>
      <c r="Z118" s="538" t="s">
        <v>1111</v>
      </c>
      <c r="AA118" s="538" t="s">
        <v>1087</v>
      </c>
      <c r="AB118" s="539">
        <v>1</v>
      </c>
      <c r="AC118" s="926"/>
      <c r="AD118" s="514"/>
      <c r="AE118" s="565"/>
      <c r="AF118" s="566"/>
      <c r="AG118" s="566"/>
      <c r="AH118" s="566"/>
      <c r="AI118" s="567"/>
      <c r="AJ118" s="540" t="s">
        <v>1855</v>
      </c>
      <c r="AK118" s="538">
        <v>2</v>
      </c>
      <c r="AL118" s="538" t="s">
        <v>1111</v>
      </c>
      <c r="AM118" s="538" t="s">
        <v>1087</v>
      </c>
      <c r="AN118" s="539">
        <v>0</v>
      </c>
      <c r="AO118" s="941"/>
    </row>
    <row r="119" spans="1:43" s="501" customFormat="1">
      <c r="A119" s="500"/>
      <c r="B119" s="500"/>
      <c r="C119" s="500"/>
      <c r="D119" s="500"/>
      <c r="E119" s="500"/>
      <c r="F119" s="500"/>
      <c r="G119" s="500"/>
      <c r="H119" s="500"/>
      <c r="I119" s="500"/>
      <c r="J119" s="500"/>
      <c r="T119" s="500"/>
      <c r="AD119" s="500"/>
      <c r="AE119" s="502"/>
      <c r="AF119" s="503"/>
      <c r="AG119" s="503"/>
      <c r="AH119" s="503"/>
      <c r="AI119" s="504"/>
      <c r="AJ119" s="503"/>
      <c r="AK119" s="503"/>
      <c r="AL119" s="503"/>
      <c r="AM119" s="503"/>
      <c r="AN119" s="503"/>
      <c r="AO119" s="505"/>
    </row>
    <row r="120" spans="1:43" s="501" customFormat="1" ht="17.25" thickBot="1">
      <c r="A120" s="500"/>
      <c r="B120" s="500"/>
      <c r="C120" s="500"/>
      <c r="D120" s="500"/>
      <c r="E120" s="500"/>
      <c r="F120" s="500"/>
      <c r="G120" s="500"/>
      <c r="H120" s="500"/>
      <c r="I120" s="500"/>
      <c r="J120" s="500"/>
      <c r="K120" s="500"/>
      <c r="L120" s="500"/>
      <c r="M120" s="500"/>
      <c r="N120" s="500"/>
      <c r="O120" s="500"/>
      <c r="P120" s="500"/>
      <c r="Q120" s="500"/>
      <c r="R120" s="500"/>
      <c r="S120" s="500"/>
      <c r="T120" s="500"/>
      <c r="U120" s="500"/>
      <c r="V120" s="500"/>
      <c r="W120" s="500"/>
      <c r="X120" s="500"/>
      <c r="Y120" s="500"/>
      <c r="Z120" s="500"/>
      <c r="AA120" s="500"/>
      <c r="AB120" s="500"/>
      <c r="AC120" s="500"/>
      <c r="AD120" s="500"/>
    </row>
    <row r="121" spans="1:43" s="513" customFormat="1" ht="16.5" customHeight="1">
      <c r="A121" s="842" t="s">
        <v>2402</v>
      </c>
      <c r="B121" s="843"/>
      <c r="C121" s="843"/>
      <c r="D121" s="843"/>
      <c r="E121" s="843"/>
      <c r="F121" s="843"/>
      <c r="G121" s="843"/>
      <c r="H121" s="844"/>
      <c r="I121" s="673" t="s">
        <v>1013</v>
      </c>
      <c r="J121" s="514"/>
      <c r="K121" s="842" t="s">
        <v>2401</v>
      </c>
      <c r="L121" s="843"/>
      <c r="M121" s="843"/>
      <c r="N121" s="843"/>
      <c r="O121" s="843"/>
      <c r="P121" s="843"/>
      <c r="Q121" s="843"/>
      <c r="R121" s="844"/>
      <c r="S121" s="673" t="s">
        <v>1009</v>
      </c>
      <c r="T121" s="514"/>
      <c r="U121" s="842" t="s">
        <v>2400</v>
      </c>
      <c r="V121" s="843"/>
      <c r="W121" s="843"/>
      <c r="X121" s="843"/>
      <c r="Y121" s="843"/>
      <c r="Z121" s="843"/>
      <c r="AA121" s="843"/>
      <c r="AB121" s="844"/>
      <c r="AC121" s="673" t="s">
        <v>2010</v>
      </c>
      <c r="AD121" s="514"/>
      <c r="AE121" s="842" t="s">
        <v>2399</v>
      </c>
      <c r="AF121" s="843"/>
      <c r="AG121" s="843"/>
      <c r="AH121" s="843"/>
      <c r="AI121" s="843"/>
      <c r="AJ121" s="843"/>
      <c r="AK121" s="843"/>
      <c r="AL121" s="843"/>
      <c r="AM121" s="843"/>
      <c r="AN121" s="844"/>
      <c r="AO121" s="673" t="s">
        <v>1988</v>
      </c>
    </row>
    <row r="122" spans="1:43" s="513" customFormat="1" ht="16.5" customHeight="1" thickBot="1">
      <c r="A122" s="845"/>
      <c r="B122" s="846"/>
      <c r="C122" s="846"/>
      <c r="D122" s="846"/>
      <c r="E122" s="846"/>
      <c r="F122" s="846"/>
      <c r="G122" s="846"/>
      <c r="H122" s="847"/>
      <c r="I122" s="672" t="s">
        <v>2056</v>
      </c>
      <c r="J122" s="514"/>
      <c r="K122" s="845"/>
      <c r="L122" s="846"/>
      <c r="M122" s="846"/>
      <c r="N122" s="846"/>
      <c r="O122" s="846"/>
      <c r="P122" s="846"/>
      <c r="Q122" s="846"/>
      <c r="R122" s="847"/>
      <c r="S122" s="672" t="s">
        <v>2041</v>
      </c>
      <c r="T122" s="514"/>
      <c r="U122" s="845"/>
      <c r="V122" s="846"/>
      <c r="W122" s="846"/>
      <c r="X122" s="846"/>
      <c r="Y122" s="846"/>
      <c r="Z122" s="846"/>
      <c r="AA122" s="846"/>
      <c r="AB122" s="847"/>
      <c r="AC122" s="672" t="s">
        <v>2011</v>
      </c>
      <c r="AD122" s="514"/>
      <c r="AE122" s="845"/>
      <c r="AF122" s="846"/>
      <c r="AG122" s="846"/>
      <c r="AH122" s="846"/>
      <c r="AI122" s="846"/>
      <c r="AJ122" s="846"/>
      <c r="AK122" s="846"/>
      <c r="AL122" s="846"/>
      <c r="AM122" s="846"/>
      <c r="AN122" s="847"/>
      <c r="AO122" s="672" t="s">
        <v>1990</v>
      </c>
    </row>
    <row r="123" spans="1:43" s="513" customFormat="1" ht="31.5">
      <c r="A123" s="913" t="s">
        <v>288</v>
      </c>
      <c r="B123" s="914"/>
      <c r="C123" s="914"/>
      <c r="D123" s="915"/>
      <c r="E123" s="916" t="s">
        <v>289</v>
      </c>
      <c r="F123" s="917"/>
      <c r="G123" s="914"/>
      <c r="H123" s="918"/>
      <c r="I123" s="127" t="s">
        <v>1310</v>
      </c>
      <c r="J123" s="514"/>
      <c r="K123" s="919" t="s">
        <v>288</v>
      </c>
      <c r="L123" s="920"/>
      <c r="M123" s="920"/>
      <c r="N123" s="921"/>
      <c r="O123" s="922" t="s">
        <v>289</v>
      </c>
      <c r="P123" s="923"/>
      <c r="Q123" s="920"/>
      <c r="R123" s="924"/>
      <c r="S123" s="127" t="s">
        <v>1310</v>
      </c>
      <c r="T123" s="514"/>
      <c r="U123" s="919" t="s">
        <v>288</v>
      </c>
      <c r="V123" s="920"/>
      <c r="W123" s="920"/>
      <c r="X123" s="921"/>
      <c r="Y123" s="922" t="s">
        <v>289</v>
      </c>
      <c r="Z123" s="923"/>
      <c r="AA123" s="920"/>
      <c r="AB123" s="924"/>
      <c r="AC123" s="127" t="s">
        <v>1310</v>
      </c>
      <c r="AD123" s="514"/>
      <c r="AE123" s="881" t="s">
        <v>288</v>
      </c>
      <c r="AF123" s="882"/>
      <c r="AG123" s="882"/>
      <c r="AH123" s="882"/>
      <c r="AI123" s="883"/>
      <c r="AJ123" s="884" t="s">
        <v>325</v>
      </c>
      <c r="AK123" s="882"/>
      <c r="AL123" s="882"/>
      <c r="AM123" s="882"/>
      <c r="AN123" s="885"/>
      <c r="AO123" s="127" t="s">
        <v>1310</v>
      </c>
    </row>
    <row r="124" spans="1:43" s="513" customFormat="1" ht="63">
      <c r="A124" s="515" t="s">
        <v>318</v>
      </c>
      <c r="B124" s="516" t="s">
        <v>214</v>
      </c>
      <c r="C124" s="516" t="s">
        <v>292</v>
      </c>
      <c r="D124" s="516" t="s">
        <v>297</v>
      </c>
      <c r="E124" s="517" t="s">
        <v>294</v>
      </c>
      <c r="F124" s="516" t="s">
        <v>214</v>
      </c>
      <c r="G124" s="516" t="s">
        <v>292</v>
      </c>
      <c r="H124" s="518" t="s">
        <v>295</v>
      </c>
      <c r="I124" s="519" t="s">
        <v>841</v>
      </c>
      <c r="J124" s="514"/>
      <c r="K124" s="520" t="s">
        <v>339</v>
      </c>
      <c r="L124" s="521" t="s">
        <v>214</v>
      </c>
      <c r="M124" s="521" t="s">
        <v>292</v>
      </c>
      <c r="N124" s="521" t="s">
        <v>340</v>
      </c>
      <c r="O124" s="522" t="s">
        <v>294</v>
      </c>
      <c r="P124" s="521" t="s">
        <v>214</v>
      </c>
      <c r="Q124" s="521" t="s">
        <v>292</v>
      </c>
      <c r="R124" s="523" t="s">
        <v>295</v>
      </c>
      <c r="S124" s="524" t="s">
        <v>841</v>
      </c>
      <c r="T124" s="514"/>
      <c r="U124" s="520" t="s">
        <v>294</v>
      </c>
      <c r="V124" s="521" t="s">
        <v>214</v>
      </c>
      <c r="W124" s="521" t="s">
        <v>298</v>
      </c>
      <c r="X124" s="525" t="s">
        <v>295</v>
      </c>
      <c r="Y124" s="526" t="s">
        <v>294</v>
      </c>
      <c r="Z124" s="521" t="s">
        <v>214</v>
      </c>
      <c r="AA124" s="521" t="s">
        <v>298</v>
      </c>
      <c r="AB124" s="527" t="s">
        <v>295</v>
      </c>
      <c r="AC124" s="524" t="s">
        <v>841</v>
      </c>
      <c r="AD124" s="514"/>
      <c r="AE124" s="528" t="s">
        <v>341</v>
      </c>
      <c r="AF124" s="521" t="s">
        <v>336</v>
      </c>
      <c r="AG124" s="521" t="s">
        <v>214</v>
      </c>
      <c r="AH124" s="525" t="s">
        <v>246</v>
      </c>
      <c r="AI124" s="521" t="s">
        <v>342</v>
      </c>
      <c r="AJ124" s="522" t="s">
        <v>302</v>
      </c>
      <c r="AK124" s="521" t="s">
        <v>343</v>
      </c>
      <c r="AL124" s="521" t="s">
        <v>214</v>
      </c>
      <c r="AM124" s="521" t="s">
        <v>246</v>
      </c>
      <c r="AN124" s="523" t="s">
        <v>304</v>
      </c>
      <c r="AO124" s="524" t="s">
        <v>841</v>
      </c>
    </row>
    <row r="125" spans="1:43" s="513" customFormat="1" ht="15.75">
      <c r="A125" s="515">
        <v>2</v>
      </c>
      <c r="B125" s="543">
        <v>10884</v>
      </c>
      <c r="C125" s="543">
        <v>10</v>
      </c>
      <c r="D125" s="543">
        <v>1</v>
      </c>
      <c r="E125" s="544"/>
      <c r="F125" s="545"/>
      <c r="G125" s="545"/>
      <c r="H125" s="546"/>
      <c r="I125" s="939"/>
      <c r="J125" s="514"/>
      <c r="K125" s="515">
        <v>2</v>
      </c>
      <c r="L125" s="543">
        <v>10884</v>
      </c>
      <c r="M125" s="543">
        <v>10</v>
      </c>
      <c r="N125" s="543">
        <v>1</v>
      </c>
      <c r="O125" s="544"/>
      <c r="P125" s="545"/>
      <c r="Q125" s="545"/>
      <c r="R125" s="546"/>
      <c r="S125" s="939"/>
      <c r="T125" s="514"/>
      <c r="U125" s="515">
        <v>2</v>
      </c>
      <c r="V125" s="543">
        <v>10884</v>
      </c>
      <c r="W125" s="543">
        <v>10</v>
      </c>
      <c r="X125" s="543">
        <v>1</v>
      </c>
      <c r="Y125" s="544"/>
      <c r="Z125" s="545"/>
      <c r="AA125" s="545"/>
      <c r="AB125" s="546"/>
      <c r="AC125" s="939"/>
      <c r="AD125" s="514"/>
      <c r="AE125" s="555" t="s">
        <v>1859</v>
      </c>
      <c r="AF125" s="556">
        <v>2</v>
      </c>
      <c r="AG125" s="543">
        <v>10884</v>
      </c>
      <c r="AH125" s="543">
        <v>10</v>
      </c>
      <c r="AI125" s="553" t="s">
        <v>1390</v>
      </c>
      <c r="AJ125" s="557"/>
      <c r="AK125" s="552"/>
      <c r="AL125" s="552"/>
      <c r="AM125" s="552"/>
      <c r="AN125" s="558"/>
      <c r="AO125" s="939"/>
      <c r="AQ125" s="755"/>
    </row>
    <row r="126" spans="1:43" s="513" customFormat="1" ht="15.75">
      <c r="A126" s="515">
        <v>1</v>
      </c>
      <c r="B126" s="543">
        <v>19056</v>
      </c>
      <c r="C126" s="543">
        <v>3</v>
      </c>
      <c r="D126" s="543">
        <v>1</v>
      </c>
      <c r="E126" s="544"/>
      <c r="F126" s="545"/>
      <c r="G126" s="545"/>
      <c r="H126" s="546"/>
      <c r="I126" s="940"/>
      <c r="J126" s="514"/>
      <c r="K126" s="515">
        <v>1</v>
      </c>
      <c r="L126" s="543">
        <v>19056</v>
      </c>
      <c r="M126" s="543">
        <v>3</v>
      </c>
      <c r="N126" s="543">
        <v>1</v>
      </c>
      <c r="O126" s="544"/>
      <c r="P126" s="545"/>
      <c r="Q126" s="545"/>
      <c r="R126" s="546"/>
      <c r="S126" s="940"/>
      <c r="T126" s="514"/>
      <c r="U126" s="515">
        <v>1</v>
      </c>
      <c r="V126" s="543">
        <v>19056</v>
      </c>
      <c r="W126" s="543">
        <v>3</v>
      </c>
      <c r="X126" s="543">
        <v>1</v>
      </c>
      <c r="Y126" s="544"/>
      <c r="Z126" s="545"/>
      <c r="AA126" s="545"/>
      <c r="AB126" s="546"/>
      <c r="AC126" s="940"/>
      <c r="AD126" s="514"/>
      <c r="AE126" s="555" t="s">
        <v>1860</v>
      </c>
      <c r="AF126" s="556">
        <v>1</v>
      </c>
      <c r="AG126" s="543">
        <v>19056</v>
      </c>
      <c r="AH126" s="543">
        <v>3</v>
      </c>
      <c r="AI126" s="553" t="s">
        <v>1390</v>
      </c>
      <c r="AJ126" s="557"/>
      <c r="AK126" s="552"/>
      <c r="AL126" s="552"/>
      <c r="AM126" s="552"/>
      <c r="AN126" s="558"/>
      <c r="AO126" s="940"/>
    </row>
    <row r="127" spans="1:43" s="542" customFormat="1" ht="17.25" thickBot="1">
      <c r="A127" s="559"/>
      <c r="B127" s="560"/>
      <c r="C127" s="560"/>
      <c r="D127" s="561"/>
      <c r="E127" s="933" t="s">
        <v>305</v>
      </c>
      <c r="F127" s="934"/>
      <c r="G127" s="935"/>
      <c r="H127" s="936"/>
      <c r="I127" s="941"/>
      <c r="J127" s="536"/>
      <c r="K127" s="559"/>
      <c r="L127" s="560"/>
      <c r="M127" s="560"/>
      <c r="N127" s="561"/>
      <c r="O127" s="933" t="s">
        <v>305</v>
      </c>
      <c r="P127" s="934"/>
      <c r="Q127" s="935"/>
      <c r="R127" s="936"/>
      <c r="S127" s="941"/>
      <c r="T127" s="536"/>
      <c r="U127" s="559"/>
      <c r="V127" s="560"/>
      <c r="W127" s="560"/>
      <c r="X127" s="561"/>
      <c r="Y127" s="933" t="s">
        <v>305</v>
      </c>
      <c r="Z127" s="934"/>
      <c r="AA127" s="935"/>
      <c r="AB127" s="936"/>
      <c r="AC127" s="941"/>
      <c r="AD127" s="536"/>
      <c r="AE127" s="565"/>
      <c r="AF127" s="566"/>
      <c r="AG127" s="566"/>
      <c r="AH127" s="566"/>
      <c r="AI127" s="567"/>
      <c r="AJ127" s="967" t="s">
        <v>337</v>
      </c>
      <c r="AK127" s="968"/>
      <c r="AL127" s="968"/>
      <c r="AM127" s="968"/>
      <c r="AN127" s="969"/>
      <c r="AO127" s="941"/>
    </row>
    <row r="128" spans="1:43" s="501" customFormat="1">
      <c r="A128" s="500"/>
      <c r="B128" s="500"/>
      <c r="C128" s="500"/>
      <c r="D128" s="500"/>
      <c r="E128" s="500"/>
      <c r="F128" s="500"/>
      <c r="G128" s="500"/>
      <c r="H128" s="500"/>
      <c r="I128" s="500"/>
      <c r="J128" s="500"/>
      <c r="T128" s="500"/>
      <c r="AD128" s="500"/>
      <c r="AE128" s="502"/>
      <c r="AF128" s="503"/>
      <c r="AG128" s="503"/>
      <c r="AH128" s="503"/>
      <c r="AI128" s="504"/>
      <c r="AJ128" s="503"/>
      <c r="AK128" s="503"/>
      <c r="AL128" s="503"/>
      <c r="AM128" s="503"/>
      <c r="AN128" s="503"/>
      <c r="AO128" s="505"/>
    </row>
    <row r="129" spans="1:47" s="501" customFormat="1" ht="17.25" thickBot="1">
      <c r="A129" s="500"/>
      <c r="B129" s="500"/>
      <c r="C129" s="500"/>
      <c r="D129" s="500"/>
      <c r="E129" s="500"/>
      <c r="F129" s="500"/>
      <c r="G129" s="500"/>
      <c r="H129" s="500"/>
      <c r="I129" s="500"/>
    </row>
    <row r="130" spans="1:47" s="513" customFormat="1" ht="16.5" customHeight="1">
      <c r="A130" s="842" t="s">
        <v>360</v>
      </c>
      <c r="B130" s="843"/>
      <c r="C130" s="843"/>
      <c r="D130" s="843"/>
      <c r="E130" s="843"/>
      <c r="F130" s="843"/>
      <c r="G130" s="843"/>
      <c r="H130" s="844"/>
      <c r="I130" s="673" t="s">
        <v>1013</v>
      </c>
      <c r="J130" s="514"/>
      <c r="K130" s="842" t="s">
        <v>361</v>
      </c>
      <c r="L130" s="843"/>
      <c r="M130" s="843"/>
      <c r="N130" s="843"/>
      <c r="O130" s="843"/>
      <c r="P130" s="843"/>
      <c r="Q130" s="843"/>
      <c r="R130" s="844"/>
      <c r="S130" s="673" t="s">
        <v>1009</v>
      </c>
      <c r="T130" s="514"/>
      <c r="U130" s="970" t="s">
        <v>362</v>
      </c>
      <c r="V130" s="971"/>
      <c r="W130" s="971"/>
      <c r="X130" s="971"/>
      <c r="Y130" s="971"/>
      <c r="Z130" s="971"/>
      <c r="AA130" s="971"/>
      <c r="AB130" s="972"/>
      <c r="AC130" s="673" t="s">
        <v>2010</v>
      </c>
      <c r="AD130" s="514"/>
      <c r="AE130" s="842" t="s">
        <v>1976</v>
      </c>
      <c r="AF130" s="843"/>
      <c r="AG130" s="843"/>
      <c r="AH130" s="843"/>
      <c r="AI130" s="843"/>
      <c r="AJ130" s="843"/>
      <c r="AK130" s="843"/>
      <c r="AL130" s="843"/>
      <c r="AM130" s="843"/>
      <c r="AN130" s="844"/>
      <c r="AO130" s="673" t="s">
        <v>1988</v>
      </c>
    </row>
    <row r="131" spans="1:47" s="513" customFormat="1" ht="16.5" customHeight="1" thickBot="1">
      <c r="A131" s="845"/>
      <c r="B131" s="846"/>
      <c r="C131" s="846"/>
      <c r="D131" s="846"/>
      <c r="E131" s="846"/>
      <c r="F131" s="846"/>
      <c r="G131" s="846"/>
      <c r="H131" s="847"/>
      <c r="I131" s="672" t="s">
        <v>2055</v>
      </c>
      <c r="J131" s="514"/>
      <c r="K131" s="845"/>
      <c r="L131" s="846"/>
      <c r="M131" s="846"/>
      <c r="N131" s="846"/>
      <c r="O131" s="846"/>
      <c r="P131" s="846"/>
      <c r="Q131" s="846"/>
      <c r="R131" s="847"/>
      <c r="S131" s="672" t="s">
        <v>2042</v>
      </c>
      <c r="T131" s="514"/>
      <c r="U131" s="973"/>
      <c r="V131" s="974"/>
      <c r="W131" s="974"/>
      <c r="X131" s="974"/>
      <c r="Y131" s="974"/>
      <c r="Z131" s="974"/>
      <c r="AA131" s="974"/>
      <c r="AB131" s="975"/>
      <c r="AC131" s="672" t="s">
        <v>2012</v>
      </c>
      <c r="AD131" s="514"/>
      <c r="AE131" s="845"/>
      <c r="AF131" s="846"/>
      <c r="AG131" s="846"/>
      <c r="AH131" s="846"/>
      <c r="AI131" s="846"/>
      <c r="AJ131" s="846"/>
      <c r="AK131" s="846"/>
      <c r="AL131" s="846"/>
      <c r="AM131" s="846"/>
      <c r="AN131" s="847"/>
      <c r="AO131" s="672" t="s">
        <v>1991</v>
      </c>
    </row>
    <row r="132" spans="1:47" s="513" customFormat="1" ht="31.5">
      <c r="A132" s="913" t="s">
        <v>288</v>
      </c>
      <c r="B132" s="914"/>
      <c r="C132" s="914"/>
      <c r="D132" s="915"/>
      <c r="E132" s="916" t="s">
        <v>289</v>
      </c>
      <c r="F132" s="917"/>
      <c r="G132" s="914"/>
      <c r="H132" s="918"/>
      <c r="I132" s="127" t="s">
        <v>1311</v>
      </c>
      <c r="J132" s="514"/>
      <c r="K132" s="919" t="s">
        <v>288</v>
      </c>
      <c r="L132" s="920"/>
      <c r="M132" s="920"/>
      <c r="N132" s="921"/>
      <c r="O132" s="922" t="s">
        <v>289</v>
      </c>
      <c r="P132" s="923"/>
      <c r="Q132" s="920"/>
      <c r="R132" s="924"/>
      <c r="S132" s="127" t="s">
        <v>1311</v>
      </c>
      <c r="T132" s="514"/>
      <c r="U132" s="919" t="s">
        <v>288</v>
      </c>
      <c r="V132" s="920"/>
      <c r="W132" s="920"/>
      <c r="X132" s="921"/>
      <c r="Y132" s="922" t="s">
        <v>289</v>
      </c>
      <c r="Z132" s="923"/>
      <c r="AA132" s="920"/>
      <c r="AB132" s="924"/>
      <c r="AC132" s="127" t="s">
        <v>1311</v>
      </c>
      <c r="AD132" s="514"/>
      <c r="AE132" s="881" t="s">
        <v>288</v>
      </c>
      <c r="AF132" s="882"/>
      <c r="AG132" s="882"/>
      <c r="AH132" s="882"/>
      <c r="AI132" s="883"/>
      <c r="AJ132" s="884" t="s">
        <v>309</v>
      </c>
      <c r="AK132" s="882"/>
      <c r="AL132" s="882"/>
      <c r="AM132" s="882"/>
      <c r="AN132" s="885"/>
      <c r="AO132" s="127" t="s">
        <v>1311</v>
      </c>
      <c r="AR132" s="733"/>
    </row>
    <row r="133" spans="1:47" s="513" customFormat="1" ht="63">
      <c r="A133" s="515" t="s">
        <v>291</v>
      </c>
      <c r="B133" s="516" t="s">
        <v>214</v>
      </c>
      <c r="C133" s="516" t="s">
        <v>292</v>
      </c>
      <c r="D133" s="516" t="s">
        <v>345</v>
      </c>
      <c r="E133" s="517" t="s">
        <v>294</v>
      </c>
      <c r="F133" s="516" t="s">
        <v>214</v>
      </c>
      <c r="G133" s="516" t="s">
        <v>298</v>
      </c>
      <c r="H133" s="518" t="s">
        <v>295</v>
      </c>
      <c r="I133" s="519" t="s">
        <v>841</v>
      </c>
      <c r="J133" s="514"/>
      <c r="K133" s="520" t="s">
        <v>291</v>
      </c>
      <c r="L133" s="521" t="s">
        <v>214</v>
      </c>
      <c r="M133" s="521" t="s">
        <v>292</v>
      </c>
      <c r="N133" s="521" t="s">
        <v>297</v>
      </c>
      <c r="O133" s="522" t="s">
        <v>294</v>
      </c>
      <c r="P133" s="521" t="s">
        <v>214</v>
      </c>
      <c r="Q133" s="521" t="s">
        <v>298</v>
      </c>
      <c r="R133" s="523" t="s">
        <v>295</v>
      </c>
      <c r="S133" s="524" t="s">
        <v>841</v>
      </c>
      <c r="T133" s="514"/>
      <c r="U133" s="520" t="s">
        <v>294</v>
      </c>
      <c r="V133" s="521" t="s">
        <v>214</v>
      </c>
      <c r="W133" s="521" t="s">
        <v>298</v>
      </c>
      <c r="X133" s="525" t="s">
        <v>295</v>
      </c>
      <c r="Y133" s="526" t="s">
        <v>294</v>
      </c>
      <c r="Z133" s="521" t="s">
        <v>214</v>
      </c>
      <c r="AA133" s="521" t="s">
        <v>298</v>
      </c>
      <c r="AB133" s="527" t="s">
        <v>295</v>
      </c>
      <c r="AC133" s="524" t="s">
        <v>841</v>
      </c>
      <c r="AD133" s="514"/>
      <c r="AE133" s="528" t="s">
        <v>299</v>
      </c>
      <c r="AF133" s="521" t="s">
        <v>313</v>
      </c>
      <c r="AG133" s="521" t="s">
        <v>214</v>
      </c>
      <c r="AH133" s="525" t="s">
        <v>246</v>
      </c>
      <c r="AI133" s="521" t="s">
        <v>301</v>
      </c>
      <c r="AJ133" s="522" t="s">
        <v>302</v>
      </c>
      <c r="AK133" s="521" t="s">
        <v>303</v>
      </c>
      <c r="AL133" s="521" t="s">
        <v>214</v>
      </c>
      <c r="AM133" s="521" t="s">
        <v>246</v>
      </c>
      <c r="AN133" s="523" t="s">
        <v>304</v>
      </c>
      <c r="AO133" s="524" t="s">
        <v>841</v>
      </c>
    </row>
    <row r="134" spans="1:47" s="542" customFormat="1">
      <c r="A134" s="515">
        <v>1</v>
      </c>
      <c r="B134" s="543">
        <v>10958</v>
      </c>
      <c r="C134" s="543">
        <v>22</v>
      </c>
      <c r="D134" s="543">
        <v>1</v>
      </c>
      <c r="E134" s="930"/>
      <c r="F134" s="931"/>
      <c r="G134" s="928"/>
      <c r="H134" s="932"/>
      <c r="I134" s="940"/>
      <c r="J134" s="536"/>
      <c r="K134" s="520">
        <v>1</v>
      </c>
      <c r="L134" s="525">
        <v>10958</v>
      </c>
      <c r="M134" s="525">
        <v>22</v>
      </c>
      <c r="N134" s="525">
        <v>1</v>
      </c>
      <c r="O134" s="951"/>
      <c r="P134" s="952"/>
      <c r="Q134" s="949"/>
      <c r="R134" s="953"/>
      <c r="S134" s="940"/>
      <c r="T134" s="536"/>
      <c r="U134" s="520">
        <v>1</v>
      </c>
      <c r="V134" s="525">
        <v>10958</v>
      </c>
      <c r="W134" s="525">
        <v>22</v>
      </c>
      <c r="X134" s="525">
        <v>1</v>
      </c>
      <c r="Y134" s="951"/>
      <c r="Z134" s="952"/>
      <c r="AA134" s="949"/>
      <c r="AB134" s="953"/>
      <c r="AC134" s="940"/>
      <c r="AD134" s="536"/>
      <c r="AE134" s="555" t="s">
        <v>1861</v>
      </c>
      <c r="AF134" s="556">
        <v>1</v>
      </c>
      <c r="AG134" s="556">
        <v>10958</v>
      </c>
      <c r="AH134" s="556">
        <v>22</v>
      </c>
      <c r="AI134" s="553">
        <v>0</v>
      </c>
      <c r="AJ134" s="557"/>
      <c r="AK134" s="552"/>
      <c r="AL134" s="552"/>
      <c r="AM134" s="552"/>
      <c r="AN134" s="558"/>
      <c r="AO134" s="940"/>
    </row>
    <row r="135" spans="1:47" s="542" customFormat="1" ht="17.25" thickBot="1">
      <c r="A135" s="955"/>
      <c r="B135" s="956"/>
      <c r="C135" s="956"/>
      <c r="D135" s="957"/>
      <c r="E135" s="958" t="s">
        <v>305</v>
      </c>
      <c r="F135" s="959"/>
      <c r="G135" s="956"/>
      <c r="H135" s="960"/>
      <c r="I135" s="941"/>
      <c r="J135" s="514"/>
      <c r="K135" s="961"/>
      <c r="L135" s="962"/>
      <c r="M135" s="962"/>
      <c r="N135" s="963"/>
      <c r="O135" s="964" t="s">
        <v>305</v>
      </c>
      <c r="P135" s="965"/>
      <c r="Q135" s="962"/>
      <c r="R135" s="966"/>
      <c r="S135" s="941"/>
      <c r="T135" s="514"/>
      <c r="U135" s="961"/>
      <c r="V135" s="962"/>
      <c r="W135" s="962"/>
      <c r="X135" s="963"/>
      <c r="Y135" s="964" t="s">
        <v>305</v>
      </c>
      <c r="Z135" s="965"/>
      <c r="AA135" s="962"/>
      <c r="AB135" s="966"/>
      <c r="AC135" s="941"/>
      <c r="AD135" s="514"/>
      <c r="AE135" s="572"/>
      <c r="AF135" s="563"/>
      <c r="AG135" s="563"/>
      <c r="AH135" s="563"/>
      <c r="AI135" s="573"/>
      <c r="AJ135" s="967" t="s">
        <v>337</v>
      </c>
      <c r="AK135" s="968"/>
      <c r="AL135" s="968"/>
      <c r="AM135" s="968"/>
      <c r="AN135" s="969"/>
      <c r="AO135" s="941"/>
      <c r="AQ135" s="739"/>
      <c r="AU135" s="574"/>
    </row>
    <row r="136" spans="1:47" s="501" customFormat="1">
      <c r="T136" s="500"/>
      <c r="AD136" s="500"/>
      <c r="AE136" s="502"/>
      <c r="AF136" s="503"/>
      <c r="AG136" s="503"/>
      <c r="AH136" s="503"/>
      <c r="AI136" s="504"/>
      <c r="AJ136" s="503"/>
      <c r="AK136" s="503"/>
      <c r="AL136" s="503"/>
      <c r="AM136" s="503"/>
      <c r="AN136" s="503"/>
      <c r="AO136" s="505"/>
    </row>
    <row r="137" spans="1:47" s="501" customFormat="1" ht="17.25" thickBot="1"/>
    <row r="138" spans="1:47" s="513" customFormat="1" ht="16.5" customHeight="1">
      <c r="A138" s="842" t="s">
        <v>365</v>
      </c>
      <c r="B138" s="843"/>
      <c r="C138" s="843"/>
      <c r="D138" s="843"/>
      <c r="E138" s="843"/>
      <c r="F138" s="843"/>
      <c r="G138" s="843"/>
      <c r="H138" s="844"/>
      <c r="I138" s="673" t="s">
        <v>1013</v>
      </c>
      <c r="J138" s="514"/>
      <c r="K138" s="842" t="s">
        <v>366</v>
      </c>
      <c r="L138" s="843"/>
      <c r="M138" s="843"/>
      <c r="N138" s="843"/>
      <c r="O138" s="843"/>
      <c r="P138" s="843"/>
      <c r="Q138" s="843"/>
      <c r="R138" s="844"/>
      <c r="S138" s="673" t="s">
        <v>1009</v>
      </c>
      <c r="T138" s="514"/>
      <c r="U138" s="842" t="s">
        <v>367</v>
      </c>
      <c r="V138" s="843"/>
      <c r="W138" s="843"/>
      <c r="X138" s="843"/>
      <c r="Y138" s="843"/>
      <c r="Z138" s="843"/>
      <c r="AA138" s="843"/>
      <c r="AB138" s="844"/>
      <c r="AC138" s="673" t="s">
        <v>2010</v>
      </c>
      <c r="AD138" s="514"/>
      <c r="AE138" s="842" t="s">
        <v>1977</v>
      </c>
      <c r="AF138" s="843"/>
      <c r="AG138" s="843"/>
      <c r="AH138" s="843"/>
      <c r="AI138" s="843"/>
      <c r="AJ138" s="843"/>
      <c r="AK138" s="843"/>
      <c r="AL138" s="843"/>
      <c r="AM138" s="843"/>
      <c r="AN138" s="844"/>
      <c r="AO138" s="673" t="s">
        <v>1988</v>
      </c>
    </row>
    <row r="139" spans="1:47" s="513" customFormat="1" ht="16.5" customHeight="1" thickBot="1">
      <c r="A139" s="845"/>
      <c r="B139" s="846"/>
      <c r="C139" s="846"/>
      <c r="D139" s="846"/>
      <c r="E139" s="846"/>
      <c r="F139" s="846"/>
      <c r="G139" s="846"/>
      <c r="H139" s="847"/>
      <c r="I139" s="672" t="s">
        <v>2054</v>
      </c>
      <c r="J139" s="514"/>
      <c r="K139" s="845"/>
      <c r="L139" s="846"/>
      <c r="M139" s="846"/>
      <c r="N139" s="846"/>
      <c r="O139" s="846"/>
      <c r="P139" s="846"/>
      <c r="Q139" s="846"/>
      <c r="R139" s="847"/>
      <c r="S139" s="672" t="s">
        <v>2043</v>
      </c>
      <c r="T139" s="514"/>
      <c r="U139" s="845"/>
      <c r="V139" s="846"/>
      <c r="W139" s="846"/>
      <c r="X139" s="846"/>
      <c r="Y139" s="846"/>
      <c r="Z139" s="846"/>
      <c r="AA139" s="846"/>
      <c r="AB139" s="847"/>
      <c r="AC139" s="672" t="s">
        <v>2013</v>
      </c>
      <c r="AD139" s="514"/>
      <c r="AE139" s="845"/>
      <c r="AF139" s="846"/>
      <c r="AG139" s="846"/>
      <c r="AH139" s="846"/>
      <c r="AI139" s="846"/>
      <c r="AJ139" s="846"/>
      <c r="AK139" s="846"/>
      <c r="AL139" s="846"/>
      <c r="AM139" s="846"/>
      <c r="AN139" s="847"/>
      <c r="AO139" s="672" t="s">
        <v>1992</v>
      </c>
    </row>
    <row r="140" spans="1:47" s="513" customFormat="1" ht="31.5">
      <c r="A140" s="913" t="s">
        <v>288</v>
      </c>
      <c r="B140" s="914"/>
      <c r="C140" s="914"/>
      <c r="D140" s="915"/>
      <c r="E140" s="916" t="s">
        <v>289</v>
      </c>
      <c r="F140" s="917"/>
      <c r="G140" s="914"/>
      <c r="H140" s="918"/>
      <c r="I140" s="127" t="s">
        <v>1294</v>
      </c>
      <c r="J140" s="514"/>
      <c r="K140" s="919" t="s">
        <v>288</v>
      </c>
      <c r="L140" s="920"/>
      <c r="M140" s="920"/>
      <c r="N140" s="921"/>
      <c r="O140" s="922" t="s">
        <v>289</v>
      </c>
      <c r="P140" s="923"/>
      <c r="Q140" s="920"/>
      <c r="R140" s="924"/>
      <c r="S140" s="127" t="s">
        <v>1294</v>
      </c>
      <c r="T140" s="514"/>
      <c r="U140" s="919" t="s">
        <v>288</v>
      </c>
      <c r="V140" s="920"/>
      <c r="W140" s="920"/>
      <c r="X140" s="921"/>
      <c r="Y140" s="922" t="s">
        <v>289</v>
      </c>
      <c r="Z140" s="923"/>
      <c r="AA140" s="920"/>
      <c r="AB140" s="924"/>
      <c r="AC140" s="127" t="s">
        <v>1294</v>
      </c>
      <c r="AD140" s="514"/>
      <c r="AE140" s="881" t="s">
        <v>288</v>
      </c>
      <c r="AF140" s="882"/>
      <c r="AG140" s="882"/>
      <c r="AH140" s="882"/>
      <c r="AI140" s="883"/>
      <c r="AJ140" s="884" t="s">
        <v>325</v>
      </c>
      <c r="AK140" s="882"/>
      <c r="AL140" s="882"/>
      <c r="AM140" s="882"/>
      <c r="AN140" s="885"/>
      <c r="AO140" s="127" t="s">
        <v>1294</v>
      </c>
      <c r="AR140" s="733"/>
    </row>
    <row r="141" spans="1:47" s="513" customFormat="1" ht="63">
      <c r="A141" s="515" t="s">
        <v>347</v>
      </c>
      <c r="B141" s="516" t="s">
        <v>214</v>
      </c>
      <c r="C141" s="516" t="s">
        <v>292</v>
      </c>
      <c r="D141" s="516" t="s">
        <v>348</v>
      </c>
      <c r="E141" s="517" t="s">
        <v>294</v>
      </c>
      <c r="F141" s="516" t="s">
        <v>214</v>
      </c>
      <c r="G141" s="516" t="s">
        <v>292</v>
      </c>
      <c r="H141" s="518" t="s">
        <v>295</v>
      </c>
      <c r="I141" s="519" t="s">
        <v>841</v>
      </c>
      <c r="J141" s="514"/>
      <c r="K141" s="520" t="s">
        <v>318</v>
      </c>
      <c r="L141" s="521" t="s">
        <v>214</v>
      </c>
      <c r="M141" s="521" t="s">
        <v>292</v>
      </c>
      <c r="N141" s="521" t="s">
        <v>297</v>
      </c>
      <c r="O141" s="522" t="s">
        <v>294</v>
      </c>
      <c r="P141" s="521" t="s">
        <v>214</v>
      </c>
      <c r="Q141" s="521" t="s">
        <v>292</v>
      </c>
      <c r="R141" s="523" t="s">
        <v>295</v>
      </c>
      <c r="S141" s="524" t="s">
        <v>841</v>
      </c>
      <c r="T141" s="514"/>
      <c r="U141" s="520" t="s">
        <v>294</v>
      </c>
      <c r="V141" s="521" t="s">
        <v>214</v>
      </c>
      <c r="W141" s="521" t="s">
        <v>298</v>
      </c>
      <c r="X141" s="525" t="s">
        <v>295</v>
      </c>
      <c r="Y141" s="526" t="s">
        <v>294</v>
      </c>
      <c r="Z141" s="521" t="s">
        <v>214</v>
      </c>
      <c r="AA141" s="521" t="s">
        <v>298</v>
      </c>
      <c r="AB141" s="527" t="s">
        <v>295</v>
      </c>
      <c r="AC141" s="524" t="s">
        <v>841</v>
      </c>
      <c r="AD141" s="514"/>
      <c r="AE141" s="528" t="s">
        <v>320</v>
      </c>
      <c r="AF141" s="521" t="s">
        <v>313</v>
      </c>
      <c r="AG141" s="521" t="s">
        <v>214</v>
      </c>
      <c r="AH141" s="525" t="s">
        <v>246</v>
      </c>
      <c r="AI141" s="521" t="s">
        <v>301</v>
      </c>
      <c r="AJ141" s="522" t="s">
        <v>302</v>
      </c>
      <c r="AK141" s="521" t="s">
        <v>313</v>
      </c>
      <c r="AL141" s="521" t="s">
        <v>214</v>
      </c>
      <c r="AM141" s="521" t="s">
        <v>246</v>
      </c>
      <c r="AN141" s="523" t="s">
        <v>304</v>
      </c>
      <c r="AO141" s="524" t="s">
        <v>841</v>
      </c>
    </row>
    <row r="142" spans="1:47" s="513" customFormat="1" ht="15.75">
      <c r="A142" s="515">
        <v>1</v>
      </c>
      <c r="B142" s="543">
        <v>-74</v>
      </c>
      <c r="C142" s="543">
        <v>10</v>
      </c>
      <c r="D142" s="543">
        <v>1</v>
      </c>
      <c r="E142" s="544"/>
      <c r="F142" s="545"/>
      <c r="G142" s="545"/>
      <c r="H142" s="546"/>
      <c r="I142" s="925"/>
      <c r="J142" s="514"/>
      <c r="K142" s="520">
        <v>1</v>
      </c>
      <c r="L142" s="525">
        <v>-74</v>
      </c>
      <c r="M142" s="525">
        <v>10</v>
      </c>
      <c r="N142" s="525">
        <v>1</v>
      </c>
      <c r="O142" s="547"/>
      <c r="P142" s="548"/>
      <c r="Q142" s="548"/>
      <c r="R142" s="549"/>
      <c r="S142" s="925"/>
      <c r="T142" s="514"/>
      <c r="U142" s="520">
        <v>1</v>
      </c>
      <c r="V142" s="525">
        <v>-74</v>
      </c>
      <c r="W142" s="525">
        <v>10</v>
      </c>
      <c r="X142" s="525">
        <v>1</v>
      </c>
      <c r="Y142" s="526"/>
      <c r="Z142" s="525"/>
      <c r="AA142" s="525"/>
      <c r="AB142" s="527"/>
      <c r="AC142" s="925"/>
      <c r="AD142" s="514"/>
      <c r="AE142" s="555" t="s">
        <v>1859</v>
      </c>
      <c r="AF142" s="556">
        <v>1</v>
      </c>
      <c r="AG142" s="556">
        <v>-74</v>
      </c>
      <c r="AH142" s="556">
        <v>10</v>
      </c>
      <c r="AI142" s="553">
        <v>0</v>
      </c>
      <c r="AJ142" s="557"/>
      <c r="AK142" s="552"/>
      <c r="AL142" s="552"/>
      <c r="AM142" s="552"/>
      <c r="AN142" s="558"/>
      <c r="AO142" s="939"/>
    </row>
    <row r="143" spans="1:47" s="542" customFormat="1" ht="17.25" thickBot="1">
      <c r="A143" s="559"/>
      <c r="B143" s="560"/>
      <c r="C143" s="560"/>
      <c r="D143" s="561"/>
      <c r="E143" s="533">
        <v>1</v>
      </c>
      <c r="F143" s="534">
        <v>-62</v>
      </c>
      <c r="G143" s="534">
        <v>3</v>
      </c>
      <c r="H143" s="535">
        <v>1</v>
      </c>
      <c r="I143" s="926"/>
      <c r="J143" s="536"/>
      <c r="K143" s="562"/>
      <c r="L143" s="563"/>
      <c r="M143" s="563"/>
      <c r="N143" s="564"/>
      <c r="O143" s="533">
        <v>1</v>
      </c>
      <c r="P143" s="534">
        <v>-62</v>
      </c>
      <c r="Q143" s="534">
        <v>3</v>
      </c>
      <c r="R143" s="535">
        <v>1</v>
      </c>
      <c r="S143" s="926"/>
      <c r="T143" s="536"/>
      <c r="U143" s="568"/>
      <c r="V143" s="538"/>
      <c r="W143" s="538"/>
      <c r="X143" s="569"/>
      <c r="Y143" s="533">
        <v>1</v>
      </c>
      <c r="Z143" s="534">
        <v>-62</v>
      </c>
      <c r="AA143" s="534">
        <v>3</v>
      </c>
      <c r="AB143" s="535">
        <v>1</v>
      </c>
      <c r="AC143" s="926"/>
      <c r="AD143" s="536"/>
      <c r="AE143" s="565"/>
      <c r="AF143" s="566"/>
      <c r="AG143" s="566"/>
      <c r="AH143" s="566"/>
      <c r="AI143" s="567"/>
      <c r="AJ143" s="570" t="s">
        <v>1862</v>
      </c>
      <c r="AK143" s="571">
        <v>1</v>
      </c>
      <c r="AL143" s="571">
        <v>-62</v>
      </c>
      <c r="AM143" s="571">
        <v>3</v>
      </c>
      <c r="AN143" s="652">
        <v>0</v>
      </c>
      <c r="AO143" s="941"/>
      <c r="AQ143" s="739"/>
    </row>
    <row r="144" spans="1:47" s="501" customFormat="1">
      <c r="A144" s="503"/>
      <c r="B144" s="503"/>
      <c r="C144" s="503"/>
      <c r="D144" s="503"/>
      <c r="E144" s="503"/>
      <c r="F144" s="503"/>
      <c r="G144" s="503"/>
      <c r="H144" s="503"/>
      <c r="I144" s="500"/>
      <c r="J144" s="500"/>
      <c r="T144" s="500"/>
      <c r="AD144" s="500"/>
      <c r="AE144" s="502"/>
      <c r="AF144" s="503"/>
      <c r="AG144" s="503"/>
      <c r="AH144" s="503"/>
      <c r="AI144" s="504"/>
      <c r="AJ144" s="503"/>
      <c r="AK144" s="503"/>
      <c r="AL144" s="503"/>
      <c r="AM144" s="503"/>
      <c r="AN144" s="503"/>
      <c r="AO144" s="505"/>
    </row>
    <row r="145" spans="1:44" s="501" customFormat="1" ht="17.25" thickBot="1">
      <c r="A145" s="500"/>
      <c r="B145" s="500"/>
      <c r="C145" s="500"/>
      <c r="D145" s="500"/>
      <c r="E145" s="500"/>
      <c r="F145" s="500"/>
      <c r="G145" s="500"/>
      <c r="H145" s="500"/>
      <c r="I145" s="500"/>
    </row>
    <row r="146" spans="1:44" s="513" customFormat="1" ht="16.5" customHeight="1">
      <c r="A146" s="842" t="s">
        <v>368</v>
      </c>
      <c r="B146" s="843"/>
      <c r="C146" s="843"/>
      <c r="D146" s="843"/>
      <c r="E146" s="843"/>
      <c r="F146" s="843"/>
      <c r="G146" s="843"/>
      <c r="H146" s="844"/>
      <c r="I146" s="673" t="s">
        <v>1013</v>
      </c>
      <c r="J146" s="514"/>
      <c r="K146" s="842" t="s">
        <v>369</v>
      </c>
      <c r="L146" s="843"/>
      <c r="M146" s="843"/>
      <c r="N146" s="843"/>
      <c r="O146" s="843"/>
      <c r="P146" s="843"/>
      <c r="Q146" s="843"/>
      <c r="R146" s="844"/>
      <c r="S146" s="673" t="s">
        <v>1009</v>
      </c>
      <c r="T146" s="514"/>
      <c r="U146" s="842" t="s">
        <v>1978</v>
      </c>
      <c r="V146" s="843"/>
      <c r="W146" s="843"/>
      <c r="X146" s="843"/>
      <c r="Y146" s="843"/>
      <c r="Z146" s="843"/>
      <c r="AA146" s="843"/>
      <c r="AB146" s="844"/>
      <c r="AC146" s="673" t="s">
        <v>1008</v>
      </c>
      <c r="AD146" s="514"/>
      <c r="AE146" s="842" t="s">
        <v>1979</v>
      </c>
      <c r="AF146" s="843"/>
      <c r="AG146" s="843"/>
      <c r="AH146" s="843"/>
      <c r="AI146" s="843"/>
      <c r="AJ146" s="843"/>
      <c r="AK146" s="843"/>
      <c r="AL146" s="843"/>
      <c r="AM146" s="843"/>
      <c r="AN146" s="844"/>
      <c r="AO146" s="673" t="s">
        <v>1985</v>
      </c>
    </row>
    <row r="147" spans="1:44" s="513" customFormat="1" ht="16.5" customHeight="1" thickBot="1">
      <c r="A147" s="845"/>
      <c r="B147" s="846"/>
      <c r="C147" s="846"/>
      <c r="D147" s="846"/>
      <c r="E147" s="846"/>
      <c r="F147" s="846"/>
      <c r="G147" s="846"/>
      <c r="H147" s="847"/>
      <c r="I147" s="672" t="s">
        <v>2053</v>
      </c>
      <c r="J147" s="514"/>
      <c r="K147" s="845"/>
      <c r="L147" s="846"/>
      <c r="M147" s="846"/>
      <c r="N147" s="846"/>
      <c r="O147" s="846"/>
      <c r="P147" s="846"/>
      <c r="Q147" s="846"/>
      <c r="R147" s="847"/>
      <c r="S147" s="672" t="s">
        <v>2044</v>
      </c>
      <c r="T147" s="514"/>
      <c r="U147" s="845"/>
      <c r="V147" s="846"/>
      <c r="W147" s="846"/>
      <c r="X147" s="846"/>
      <c r="Y147" s="846"/>
      <c r="Z147" s="846"/>
      <c r="AA147" s="846"/>
      <c r="AB147" s="847"/>
      <c r="AC147" s="672" t="s">
        <v>2018</v>
      </c>
      <c r="AD147" s="514"/>
      <c r="AE147" s="845"/>
      <c r="AF147" s="846"/>
      <c r="AG147" s="846"/>
      <c r="AH147" s="846"/>
      <c r="AI147" s="846"/>
      <c r="AJ147" s="846"/>
      <c r="AK147" s="846"/>
      <c r="AL147" s="846"/>
      <c r="AM147" s="846"/>
      <c r="AN147" s="847"/>
      <c r="AO147" s="672" t="s">
        <v>1993</v>
      </c>
    </row>
    <row r="148" spans="1:44" s="513" customFormat="1" ht="31.5">
      <c r="A148" s="979" t="s">
        <v>288</v>
      </c>
      <c r="B148" s="980"/>
      <c r="C148" s="980"/>
      <c r="D148" s="981"/>
      <c r="E148" s="982" t="s">
        <v>289</v>
      </c>
      <c r="F148" s="980"/>
      <c r="G148" s="980"/>
      <c r="H148" s="983"/>
      <c r="I148" s="127" t="s">
        <v>1297</v>
      </c>
      <c r="J148" s="514"/>
      <c r="K148" s="919" t="s">
        <v>288</v>
      </c>
      <c r="L148" s="920"/>
      <c r="M148" s="920"/>
      <c r="N148" s="921"/>
      <c r="O148" s="922" t="s">
        <v>289</v>
      </c>
      <c r="P148" s="923"/>
      <c r="Q148" s="920"/>
      <c r="R148" s="924"/>
      <c r="S148" s="127" t="s">
        <v>1297</v>
      </c>
      <c r="T148" s="514"/>
      <c r="U148" s="919" t="s">
        <v>288</v>
      </c>
      <c r="V148" s="920"/>
      <c r="W148" s="920"/>
      <c r="X148" s="921"/>
      <c r="Y148" s="922" t="s">
        <v>289</v>
      </c>
      <c r="Z148" s="923"/>
      <c r="AA148" s="920"/>
      <c r="AB148" s="924"/>
      <c r="AC148" s="127" t="s">
        <v>1297</v>
      </c>
      <c r="AD148" s="514"/>
      <c r="AE148" s="881" t="s">
        <v>288</v>
      </c>
      <c r="AF148" s="882"/>
      <c r="AG148" s="882"/>
      <c r="AH148" s="882"/>
      <c r="AI148" s="883"/>
      <c r="AJ148" s="884" t="s">
        <v>351</v>
      </c>
      <c r="AK148" s="882"/>
      <c r="AL148" s="882"/>
      <c r="AM148" s="882"/>
      <c r="AN148" s="885"/>
      <c r="AO148" s="127" t="s">
        <v>1297</v>
      </c>
      <c r="AR148" s="733"/>
    </row>
    <row r="149" spans="1:44" s="513" customFormat="1" ht="63.75" thickBot="1">
      <c r="A149" s="515" t="s">
        <v>352</v>
      </c>
      <c r="B149" s="516" t="s">
        <v>214</v>
      </c>
      <c r="C149" s="516" t="s">
        <v>292</v>
      </c>
      <c r="D149" s="516" t="s">
        <v>293</v>
      </c>
      <c r="E149" s="517" t="s">
        <v>294</v>
      </c>
      <c r="F149" s="516" t="s">
        <v>214</v>
      </c>
      <c r="G149" s="516" t="s">
        <v>292</v>
      </c>
      <c r="H149" s="518" t="s">
        <v>295</v>
      </c>
      <c r="I149" s="583" t="s">
        <v>841</v>
      </c>
      <c r="J149" s="514"/>
      <c r="K149" s="520" t="s">
        <v>318</v>
      </c>
      <c r="L149" s="521" t="s">
        <v>214</v>
      </c>
      <c r="M149" s="521" t="s">
        <v>292</v>
      </c>
      <c r="N149" s="521" t="s">
        <v>297</v>
      </c>
      <c r="O149" s="522" t="s">
        <v>294</v>
      </c>
      <c r="P149" s="521" t="s">
        <v>214</v>
      </c>
      <c r="Q149" s="521" t="s">
        <v>292</v>
      </c>
      <c r="R149" s="523" t="s">
        <v>295</v>
      </c>
      <c r="S149" s="524" t="s">
        <v>841</v>
      </c>
      <c r="T149" s="514"/>
      <c r="U149" s="520" t="s">
        <v>291</v>
      </c>
      <c r="V149" s="521" t="s">
        <v>214</v>
      </c>
      <c r="W149" s="521" t="s">
        <v>292</v>
      </c>
      <c r="X149" s="521" t="s">
        <v>297</v>
      </c>
      <c r="Y149" s="522" t="s">
        <v>294</v>
      </c>
      <c r="Z149" s="521" t="s">
        <v>214</v>
      </c>
      <c r="AA149" s="521" t="s">
        <v>292</v>
      </c>
      <c r="AB149" s="523" t="s">
        <v>295</v>
      </c>
      <c r="AC149" s="524" t="s">
        <v>841</v>
      </c>
      <c r="AD149" s="514"/>
      <c r="AE149" s="528" t="s">
        <v>299</v>
      </c>
      <c r="AF149" s="521" t="s">
        <v>313</v>
      </c>
      <c r="AG149" s="521" t="s">
        <v>214</v>
      </c>
      <c r="AH149" s="525" t="s">
        <v>246</v>
      </c>
      <c r="AI149" s="521" t="s">
        <v>301</v>
      </c>
      <c r="AJ149" s="522" t="s">
        <v>302</v>
      </c>
      <c r="AK149" s="521" t="s">
        <v>313</v>
      </c>
      <c r="AL149" s="521" t="s">
        <v>214</v>
      </c>
      <c r="AM149" s="521" t="s">
        <v>246</v>
      </c>
      <c r="AN149" s="523" t="s">
        <v>304</v>
      </c>
      <c r="AO149" s="524" t="s">
        <v>841</v>
      </c>
    </row>
    <row r="150" spans="1:44" s="513" customFormat="1" ht="15.75">
      <c r="A150" s="584">
        <v>5</v>
      </c>
      <c r="B150" s="585">
        <v>18600</v>
      </c>
      <c r="C150" s="585">
        <v>10</v>
      </c>
      <c r="D150" s="585">
        <v>1</v>
      </c>
      <c r="E150" s="586"/>
      <c r="F150" s="585"/>
      <c r="G150" s="585"/>
      <c r="H150" s="587"/>
      <c r="I150" s="989"/>
      <c r="J150" s="514"/>
      <c r="K150" s="515">
        <v>10</v>
      </c>
      <c r="L150" s="516">
        <v>18100</v>
      </c>
      <c r="M150" s="516">
        <v>10</v>
      </c>
      <c r="N150" s="516">
        <v>1</v>
      </c>
      <c r="O150" s="522"/>
      <c r="P150" s="521"/>
      <c r="Q150" s="521"/>
      <c r="R150" s="523"/>
      <c r="S150" s="939"/>
      <c r="T150" s="514"/>
      <c r="U150" s="515">
        <v>10</v>
      </c>
      <c r="V150" s="516">
        <v>18100</v>
      </c>
      <c r="W150" s="516">
        <v>10</v>
      </c>
      <c r="X150" s="516">
        <v>1</v>
      </c>
      <c r="Y150" s="522"/>
      <c r="Z150" s="521"/>
      <c r="AA150" s="521"/>
      <c r="AB150" s="523"/>
      <c r="AC150" s="939"/>
      <c r="AD150" s="514"/>
      <c r="AE150" s="588" t="s">
        <v>1868</v>
      </c>
      <c r="AF150" s="531">
        <v>10</v>
      </c>
      <c r="AG150" s="531">
        <v>18100</v>
      </c>
      <c r="AH150" s="589">
        <v>10</v>
      </c>
      <c r="AI150" s="531">
        <v>0</v>
      </c>
      <c r="AJ150" s="530"/>
      <c r="AK150" s="531"/>
      <c r="AL150" s="531"/>
      <c r="AM150" s="531"/>
      <c r="AN150" s="532"/>
      <c r="AO150" s="939"/>
    </row>
    <row r="151" spans="1:44" s="513" customFormat="1" ht="15.75">
      <c r="A151" s="515">
        <v>4</v>
      </c>
      <c r="B151" s="516">
        <v>18700</v>
      </c>
      <c r="C151" s="516">
        <v>10</v>
      </c>
      <c r="D151" s="516">
        <v>1</v>
      </c>
      <c r="E151" s="517"/>
      <c r="F151" s="516"/>
      <c r="G151" s="516"/>
      <c r="H151" s="518"/>
      <c r="I151" s="940"/>
      <c r="J151" s="514"/>
      <c r="K151" s="584">
        <v>9</v>
      </c>
      <c r="L151" s="585">
        <v>18200</v>
      </c>
      <c r="M151" s="516">
        <v>10</v>
      </c>
      <c r="N151" s="516">
        <v>1</v>
      </c>
      <c r="O151" s="522"/>
      <c r="P151" s="521"/>
      <c r="Q151" s="521"/>
      <c r="R151" s="523"/>
      <c r="S151" s="940"/>
      <c r="T151" s="514"/>
      <c r="U151" s="584">
        <v>9</v>
      </c>
      <c r="V151" s="585">
        <v>18200</v>
      </c>
      <c r="W151" s="516">
        <v>10</v>
      </c>
      <c r="X151" s="516">
        <v>1</v>
      </c>
      <c r="Y151" s="522"/>
      <c r="Z151" s="521"/>
      <c r="AA151" s="521"/>
      <c r="AB151" s="523"/>
      <c r="AC151" s="940"/>
      <c r="AD151" s="514"/>
      <c r="AE151" s="588" t="s">
        <v>1869</v>
      </c>
      <c r="AF151" s="531">
        <v>9</v>
      </c>
      <c r="AG151" s="531">
        <v>18200</v>
      </c>
      <c r="AH151" s="589">
        <v>10</v>
      </c>
      <c r="AI151" s="531">
        <v>0</v>
      </c>
      <c r="AJ151" s="530"/>
      <c r="AK151" s="531"/>
      <c r="AL151" s="531"/>
      <c r="AM151" s="531"/>
      <c r="AN151" s="532"/>
      <c r="AO151" s="940"/>
    </row>
    <row r="152" spans="1:44" s="513" customFormat="1" ht="15.75">
      <c r="A152" s="515">
        <v>3</v>
      </c>
      <c r="B152" s="543">
        <v>18800</v>
      </c>
      <c r="C152" s="543">
        <v>10</v>
      </c>
      <c r="D152" s="543">
        <v>1</v>
      </c>
      <c r="E152" s="517"/>
      <c r="F152" s="516"/>
      <c r="G152" s="516"/>
      <c r="H152" s="518"/>
      <c r="I152" s="940"/>
      <c r="J152" s="514"/>
      <c r="K152" s="515">
        <v>8</v>
      </c>
      <c r="L152" s="516">
        <v>18300</v>
      </c>
      <c r="M152" s="516">
        <v>10</v>
      </c>
      <c r="N152" s="516">
        <v>1</v>
      </c>
      <c r="O152" s="522"/>
      <c r="P152" s="521"/>
      <c r="Q152" s="521"/>
      <c r="R152" s="523"/>
      <c r="S152" s="940"/>
      <c r="T152" s="514"/>
      <c r="U152" s="515">
        <v>8</v>
      </c>
      <c r="V152" s="516">
        <v>18300</v>
      </c>
      <c r="W152" s="516">
        <v>10</v>
      </c>
      <c r="X152" s="516">
        <v>1</v>
      </c>
      <c r="Y152" s="522"/>
      <c r="Z152" s="521"/>
      <c r="AA152" s="521"/>
      <c r="AB152" s="523"/>
      <c r="AC152" s="940"/>
      <c r="AD152" s="514"/>
      <c r="AE152" s="588" t="s">
        <v>1870</v>
      </c>
      <c r="AF152" s="531">
        <v>8</v>
      </c>
      <c r="AG152" s="531">
        <v>18300</v>
      </c>
      <c r="AH152" s="589">
        <v>10</v>
      </c>
      <c r="AI152" s="531">
        <v>0</v>
      </c>
      <c r="AJ152" s="530"/>
      <c r="AK152" s="531"/>
      <c r="AL152" s="531"/>
      <c r="AM152" s="531"/>
      <c r="AN152" s="532"/>
      <c r="AO152" s="940"/>
      <c r="AQ152" s="755"/>
    </row>
    <row r="153" spans="1:44" s="513" customFormat="1" ht="15.75">
      <c r="A153" s="515">
        <v>2</v>
      </c>
      <c r="B153" s="543">
        <v>18900</v>
      </c>
      <c r="C153" s="543">
        <v>10</v>
      </c>
      <c r="D153" s="543">
        <v>1</v>
      </c>
      <c r="E153" s="517"/>
      <c r="F153" s="516"/>
      <c r="G153" s="516"/>
      <c r="H153" s="518"/>
      <c r="I153" s="940"/>
      <c r="J153" s="514"/>
      <c r="K153" s="584">
        <v>7</v>
      </c>
      <c r="L153" s="585">
        <v>18400</v>
      </c>
      <c r="M153" s="516">
        <v>10</v>
      </c>
      <c r="N153" s="516">
        <v>1</v>
      </c>
      <c r="O153" s="522"/>
      <c r="P153" s="521"/>
      <c r="Q153" s="521"/>
      <c r="R153" s="523"/>
      <c r="S153" s="940"/>
      <c r="T153" s="514"/>
      <c r="U153" s="584">
        <v>7</v>
      </c>
      <c r="V153" s="585">
        <v>18400</v>
      </c>
      <c r="W153" s="516">
        <v>10</v>
      </c>
      <c r="X153" s="516">
        <v>1</v>
      </c>
      <c r="Y153" s="522"/>
      <c r="Z153" s="521"/>
      <c r="AA153" s="521"/>
      <c r="AB153" s="523"/>
      <c r="AC153" s="940"/>
      <c r="AD153" s="514"/>
      <c r="AE153" s="588" t="s">
        <v>1871</v>
      </c>
      <c r="AF153" s="531">
        <v>7</v>
      </c>
      <c r="AG153" s="531">
        <v>18400</v>
      </c>
      <c r="AH153" s="589">
        <v>10</v>
      </c>
      <c r="AI153" s="531">
        <v>0</v>
      </c>
      <c r="AJ153" s="530"/>
      <c r="AK153" s="531"/>
      <c r="AL153" s="531"/>
      <c r="AM153" s="531"/>
      <c r="AN153" s="532"/>
      <c r="AO153" s="940"/>
    </row>
    <row r="154" spans="1:44" s="513" customFormat="1" ht="15.75">
      <c r="A154" s="515">
        <v>1</v>
      </c>
      <c r="B154" s="543">
        <v>19000</v>
      </c>
      <c r="C154" s="543">
        <v>10</v>
      </c>
      <c r="D154" s="543">
        <v>1</v>
      </c>
      <c r="E154" s="517"/>
      <c r="F154" s="516"/>
      <c r="G154" s="516"/>
      <c r="H154" s="518"/>
      <c r="I154" s="940"/>
      <c r="J154" s="514"/>
      <c r="K154" s="515">
        <v>6</v>
      </c>
      <c r="L154" s="516">
        <v>18500</v>
      </c>
      <c r="M154" s="516">
        <v>10</v>
      </c>
      <c r="N154" s="516">
        <v>1</v>
      </c>
      <c r="O154" s="522"/>
      <c r="P154" s="521"/>
      <c r="Q154" s="521"/>
      <c r="R154" s="523"/>
      <c r="S154" s="940"/>
      <c r="T154" s="514"/>
      <c r="U154" s="515">
        <v>6</v>
      </c>
      <c r="V154" s="516">
        <v>18500</v>
      </c>
      <c r="W154" s="516">
        <v>10</v>
      </c>
      <c r="X154" s="516">
        <v>1</v>
      </c>
      <c r="Y154" s="522"/>
      <c r="Z154" s="521"/>
      <c r="AA154" s="521"/>
      <c r="AB154" s="523"/>
      <c r="AC154" s="940"/>
      <c r="AD154" s="514"/>
      <c r="AE154" s="588" t="s">
        <v>1872</v>
      </c>
      <c r="AF154" s="531">
        <v>6</v>
      </c>
      <c r="AG154" s="531">
        <v>18500</v>
      </c>
      <c r="AH154" s="589">
        <v>10</v>
      </c>
      <c r="AI154" s="531">
        <v>0</v>
      </c>
      <c r="AJ154" s="530"/>
      <c r="AK154" s="531"/>
      <c r="AL154" s="531"/>
      <c r="AM154" s="531"/>
      <c r="AN154" s="532"/>
      <c r="AO154" s="940"/>
    </row>
    <row r="155" spans="1:44" s="513" customFormat="1" thickBot="1">
      <c r="A155" s="575"/>
      <c r="B155" s="590"/>
      <c r="C155" s="590"/>
      <c r="D155" s="590"/>
      <c r="E155" s="533">
        <v>1</v>
      </c>
      <c r="F155" s="534">
        <v>19200</v>
      </c>
      <c r="G155" s="534">
        <v>5</v>
      </c>
      <c r="H155" s="535">
        <v>1</v>
      </c>
      <c r="I155" s="941"/>
      <c r="J155" s="514"/>
      <c r="K155" s="584">
        <v>5</v>
      </c>
      <c r="L155" s="585">
        <v>18600</v>
      </c>
      <c r="M155" s="516">
        <v>10</v>
      </c>
      <c r="N155" s="516">
        <v>1</v>
      </c>
      <c r="O155" s="547"/>
      <c r="P155" s="548"/>
      <c r="Q155" s="548"/>
      <c r="R155" s="549"/>
      <c r="S155" s="940"/>
      <c r="T155" s="514"/>
      <c r="U155" s="584">
        <v>5</v>
      </c>
      <c r="V155" s="585">
        <v>18600</v>
      </c>
      <c r="W155" s="516">
        <v>10</v>
      </c>
      <c r="X155" s="516">
        <v>1</v>
      </c>
      <c r="Y155" s="547"/>
      <c r="Z155" s="548"/>
      <c r="AA155" s="548"/>
      <c r="AB155" s="549"/>
      <c r="AC155" s="940"/>
      <c r="AD155" s="514"/>
      <c r="AE155" s="588" t="s">
        <v>1873</v>
      </c>
      <c r="AF155" s="531">
        <v>5</v>
      </c>
      <c r="AG155" s="531">
        <v>18600</v>
      </c>
      <c r="AH155" s="589">
        <v>10</v>
      </c>
      <c r="AI155" s="531">
        <v>0</v>
      </c>
      <c r="AJ155" s="530"/>
      <c r="AK155" s="531"/>
      <c r="AL155" s="531"/>
      <c r="AM155" s="531"/>
      <c r="AN155" s="532"/>
      <c r="AO155" s="940"/>
    </row>
    <row r="156" spans="1:44" s="542" customFormat="1">
      <c r="A156" s="508"/>
      <c r="B156" s="509"/>
      <c r="C156" s="509"/>
      <c r="D156" s="509"/>
      <c r="E156" s="509"/>
      <c r="F156" s="509"/>
      <c r="G156" s="509"/>
      <c r="H156" s="509"/>
      <c r="I156" s="657"/>
      <c r="J156" s="514"/>
      <c r="K156" s="515">
        <v>4</v>
      </c>
      <c r="L156" s="516">
        <v>18700</v>
      </c>
      <c r="M156" s="516">
        <v>10</v>
      </c>
      <c r="N156" s="516">
        <v>1</v>
      </c>
      <c r="O156" s="547"/>
      <c r="P156" s="548"/>
      <c r="Q156" s="548"/>
      <c r="R156" s="549"/>
      <c r="S156" s="940"/>
      <c r="T156" s="514"/>
      <c r="U156" s="515">
        <v>4</v>
      </c>
      <c r="V156" s="516">
        <v>18700</v>
      </c>
      <c r="W156" s="516">
        <v>10</v>
      </c>
      <c r="X156" s="516">
        <v>1</v>
      </c>
      <c r="Y156" s="547"/>
      <c r="Z156" s="548"/>
      <c r="AA156" s="548"/>
      <c r="AB156" s="549"/>
      <c r="AC156" s="940"/>
      <c r="AD156" s="536"/>
      <c r="AE156" s="588" t="s">
        <v>1874</v>
      </c>
      <c r="AF156" s="531">
        <v>4</v>
      </c>
      <c r="AG156" s="531">
        <v>18700</v>
      </c>
      <c r="AH156" s="589">
        <v>10</v>
      </c>
      <c r="AI156" s="531">
        <v>0</v>
      </c>
      <c r="AJ156" s="530"/>
      <c r="AK156" s="531"/>
      <c r="AL156" s="531"/>
      <c r="AM156" s="531"/>
      <c r="AN156" s="532"/>
      <c r="AO156" s="940"/>
    </row>
    <row r="157" spans="1:44" s="542" customFormat="1">
      <c r="A157" s="508"/>
      <c r="B157" s="508"/>
      <c r="C157" s="508"/>
      <c r="D157" s="508"/>
      <c r="E157" s="658"/>
      <c r="F157" s="658"/>
      <c r="G157" s="658"/>
      <c r="H157" s="658"/>
      <c r="I157" s="657"/>
      <c r="J157" s="514"/>
      <c r="K157" s="515">
        <v>3</v>
      </c>
      <c r="L157" s="543">
        <v>18800</v>
      </c>
      <c r="M157" s="543">
        <v>10</v>
      </c>
      <c r="N157" s="543">
        <v>1</v>
      </c>
      <c r="O157" s="547"/>
      <c r="P157" s="548"/>
      <c r="Q157" s="548"/>
      <c r="R157" s="549"/>
      <c r="S157" s="940"/>
      <c r="T157" s="514"/>
      <c r="U157" s="515">
        <v>3</v>
      </c>
      <c r="V157" s="543">
        <v>18800</v>
      </c>
      <c r="W157" s="543">
        <v>10</v>
      </c>
      <c r="X157" s="543">
        <v>1</v>
      </c>
      <c r="Y157" s="547"/>
      <c r="Z157" s="548"/>
      <c r="AA157" s="548"/>
      <c r="AB157" s="549"/>
      <c r="AC157" s="940"/>
      <c r="AD157" s="536"/>
      <c r="AE157" s="588" t="s">
        <v>1875</v>
      </c>
      <c r="AF157" s="531">
        <v>3</v>
      </c>
      <c r="AG157" s="531">
        <v>18800</v>
      </c>
      <c r="AH157" s="589">
        <v>10</v>
      </c>
      <c r="AI157" s="531">
        <v>0</v>
      </c>
      <c r="AJ157" s="530"/>
      <c r="AK157" s="531"/>
      <c r="AL157" s="531"/>
      <c r="AM157" s="531"/>
      <c r="AN157" s="532"/>
      <c r="AO157" s="940"/>
    </row>
    <row r="158" spans="1:44" s="542" customFormat="1">
      <c r="A158" s="508"/>
      <c r="B158" s="508"/>
      <c r="C158" s="508"/>
      <c r="D158" s="508"/>
      <c r="E158" s="658"/>
      <c r="F158" s="658"/>
      <c r="G158" s="658"/>
      <c r="H158" s="658"/>
      <c r="I158" s="657"/>
      <c r="J158" s="514"/>
      <c r="K158" s="515">
        <v>2</v>
      </c>
      <c r="L158" s="543">
        <v>18900</v>
      </c>
      <c r="M158" s="543">
        <v>10</v>
      </c>
      <c r="N158" s="543">
        <v>1</v>
      </c>
      <c r="O158" s="547"/>
      <c r="P158" s="548"/>
      <c r="Q158" s="548"/>
      <c r="R158" s="549"/>
      <c r="S158" s="940"/>
      <c r="T158" s="514"/>
      <c r="U158" s="515">
        <v>2</v>
      </c>
      <c r="V158" s="543">
        <v>18900</v>
      </c>
      <c r="W158" s="543">
        <v>10</v>
      </c>
      <c r="X158" s="543">
        <v>1</v>
      </c>
      <c r="Y158" s="547"/>
      <c r="Z158" s="548"/>
      <c r="AA158" s="548"/>
      <c r="AB158" s="549"/>
      <c r="AC158" s="940"/>
      <c r="AD158" s="536"/>
      <c r="AE158" s="588" t="s">
        <v>1876</v>
      </c>
      <c r="AF158" s="531">
        <v>2</v>
      </c>
      <c r="AG158" s="531">
        <v>18900</v>
      </c>
      <c r="AH158" s="589">
        <v>10</v>
      </c>
      <c r="AI158" s="531">
        <v>0</v>
      </c>
      <c r="AJ158" s="530"/>
      <c r="AK158" s="531"/>
      <c r="AL158" s="531"/>
      <c r="AM158" s="531"/>
      <c r="AN158" s="532"/>
      <c r="AO158" s="940"/>
    </row>
    <row r="159" spans="1:44" s="542" customFormat="1">
      <c r="A159" s="508"/>
      <c r="B159" s="508"/>
      <c r="C159" s="508"/>
      <c r="D159" s="508"/>
      <c r="E159" s="658"/>
      <c r="F159" s="658"/>
      <c r="G159" s="658"/>
      <c r="H159" s="658"/>
      <c r="I159" s="657"/>
      <c r="J159" s="536"/>
      <c r="K159" s="515">
        <v>1</v>
      </c>
      <c r="L159" s="543">
        <v>19000</v>
      </c>
      <c r="M159" s="543">
        <v>10</v>
      </c>
      <c r="N159" s="543">
        <v>1</v>
      </c>
      <c r="O159" s="547"/>
      <c r="P159" s="548"/>
      <c r="Q159" s="548"/>
      <c r="R159" s="549"/>
      <c r="S159" s="940"/>
      <c r="T159" s="536"/>
      <c r="U159" s="515">
        <v>1</v>
      </c>
      <c r="V159" s="543">
        <v>19000</v>
      </c>
      <c r="W159" s="543">
        <v>10</v>
      </c>
      <c r="X159" s="543">
        <v>1</v>
      </c>
      <c r="Y159" s="547"/>
      <c r="Z159" s="548"/>
      <c r="AA159" s="548"/>
      <c r="AB159" s="549"/>
      <c r="AC159" s="940"/>
      <c r="AD159" s="514"/>
      <c r="AE159" s="588" t="s">
        <v>1877</v>
      </c>
      <c r="AF159" s="531">
        <v>1</v>
      </c>
      <c r="AG159" s="531">
        <v>19000</v>
      </c>
      <c r="AH159" s="589">
        <v>10</v>
      </c>
      <c r="AI159" s="531">
        <v>0</v>
      </c>
      <c r="AJ159" s="530"/>
      <c r="AK159" s="531"/>
      <c r="AL159" s="531"/>
      <c r="AM159" s="531"/>
      <c r="AN159" s="532"/>
      <c r="AO159" s="940"/>
    </row>
    <row r="160" spans="1:44" s="542" customFormat="1" ht="17.25" thickBot="1">
      <c r="A160" s="658"/>
      <c r="B160" s="658"/>
      <c r="C160" s="658"/>
      <c r="D160" s="658"/>
      <c r="E160" s="508"/>
      <c r="F160" s="508"/>
      <c r="G160" s="508"/>
      <c r="H160" s="508"/>
      <c r="I160" s="657"/>
      <c r="J160" s="514"/>
      <c r="K160" s="575"/>
      <c r="L160" s="534"/>
      <c r="M160" s="534"/>
      <c r="N160" s="534"/>
      <c r="O160" s="533">
        <v>1</v>
      </c>
      <c r="P160" s="534">
        <v>19200</v>
      </c>
      <c r="Q160" s="534">
        <v>5</v>
      </c>
      <c r="R160" s="535">
        <v>1</v>
      </c>
      <c r="S160" s="941"/>
      <c r="T160" s="514"/>
      <c r="U160" s="575"/>
      <c r="V160" s="534"/>
      <c r="W160" s="534"/>
      <c r="X160" s="534"/>
      <c r="Y160" s="533">
        <v>1</v>
      </c>
      <c r="Z160" s="534">
        <v>19200</v>
      </c>
      <c r="AA160" s="534">
        <v>5</v>
      </c>
      <c r="AB160" s="535">
        <v>1</v>
      </c>
      <c r="AC160" s="941"/>
      <c r="AD160" s="514"/>
      <c r="AE160" s="591"/>
      <c r="AF160" s="592"/>
      <c r="AG160" s="592"/>
      <c r="AH160" s="538"/>
      <c r="AI160" s="592"/>
      <c r="AJ160" s="593" t="s">
        <v>1878</v>
      </c>
      <c r="AK160" s="592">
        <v>1</v>
      </c>
      <c r="AL160" s="592">
        <v>19200</v>
      </c>
      <c r="AM160" s="592">
        <v>5</v>
      </c>
      <c r="AN160" s="541">
        <v>0</v>
      </c>
      <c r="AO160" s="941"/>
    </row>
    <row r="161" spans="1:44" s="501" customFormat="1">
      <c r="A161" s="503"/>
      <c r="B161" s="503"/>
      <c r="C161" s="503"/>
      <c r="D161" s="503"/>
      <c r="E161" s="503"/>
      <c r="F161" s="503"/>
      <c r="G161" s="503"/>
      <c r="H161" s="503"/>
      <c r="I161" s="500"/>
      <c r="J161" s="500"/>
      <c r="T161" s="500"/>
      <c r="AD161" s="500"/>
      <c r="AE161" s="502"/>
      <c r="AF161" s="503"/>
      <c r="AG161" s="503"/>
      <c r="AH161" s="503"/>
      <c r="AI161" s="504"/>
      <c r="AJ161" s="503"/>
      <c r="AK161" s="503"/>
      <c r="AL161" s="503"/>
      <c r="AM161" s="503"/>
      <c r="AN161" s="503"/>
      <c r="AO161" s="505"/>
    </row>
    <row r="162" spans="1:44" s="501" customFormat="1" ht="17.25" thickBot="1">
      <c r="A162" s="500"/>
      <c r="B162" s="500"/>
      <c r="C162" s="500"/>
      <c r="D162" s="500"/>
      <c r="E162" s="500"/>
      <c r="F162" s="500"/>
      <c r="G162" s="500"/>
      <c r="H162" s="500"/>
      <c r="I162" s="500"/>
    </row>
    <row r="163" spans="1:44" s="513" customFormat="1" ht="16.5" customHeight="1">
      <c r="A163" s="842" t="s">
        <v>371</v>
      </c>
      <c r="B163" s="843"/>
      <c r="C163" s="843"/>
      <c r="D163" s="843"/>
      <c r="E163" s="843"/>
      <c r="F163" s="843"/>
      <c r="G163" s="843"/>
      <c r="H163" s="844"/>
      <c r="I163" s="673" t="s">
        <v>1013</v>
      </c>
      <c r="J163" s="514"/>
      <c r="K163" s="842" t="s">
        <v>372</v>
      </c>
      <c r="L163" s="843"/>
      <c r="M163" s="843"/>
      <c r="N163" s="843"/>
      <c r="O163" s="843"/>
      <c r="P163" s="843"/>
      <c r="Q163" s="843"/>
      <c r="R163" s="844"/>
      <c r="S163" s="673" t="s">
        <v>1009</v>
      </c>
      <c r="T163" s="514"/>
      <c r="U163" s="842" t="s">
        <v>1980</v>
      </c>
      <c r="V163" s="843"/>
      <c r="W163" s="843"/>
      <c r="X163" s="843"/>
      <c r="Y163" s="843"/>
      <c r="Z163" s="843"/>
      <c r="AA163" s="843"/>
      <c r="AB163" s="844"/>
      <c r="AC163" s="673" t="s">
        <v>1008</v>
      </c>
      <c r="AD163" s="514"/>
      <c r="AE163" s="842" t="s">
        <v>1981</v>
      </c>
      <c r="AF163" s="843"/>
      <c r="AG163" s="843"/>
      <c r="AH163" s="843"/>
      <c r="AI163" s="843"/>
      <c r="AJ163" s="843"/>
      <c r="AK163" s="843"/>
      <c r="AL163" s="843"/>
      <c r="AM163" s="843"/>
      <c r="AN163" s="844"/>
      <c r="AO163" s="673" t="s">
        <v>1985</v>
      </c>
    </row>
    <row r="164" spans="1:44" s="513" customFormat="1" ht="16.5" customHeight="1" thickBot="1">
      <c r="A164" s="845"/>
      <c r="B164" s="846"/>
      <c r="C164" s="846"/>
      <c r="D164" s="846"/>
      <c r="E164" s="846"/>
      <c r="F164" s="846"/>
      <c r="G164" s="846"/>
      <c r="H164" s="847"/>
      <c r="I164" s="672" t="s">
        <v>2052</v>
      </c>
      <c r="J164" s="514"/>
      <c r="K164" s="845"/>
      <c r="L164" s="846"/>
      <c r="M164" s="846"/>
      <c r="N164" s="846"/>
      <c r="O164" s="846"/>
      <c r="P164" s="846"/>
      <c r="Q164" s="846"/>
      <c r="R164" s="847"/>
      <c r="S164" s="672" t="s">
        <v>2045</v>
      </c>
      <c r="T164" s="514"/>
      <c r="U164" s="845"/>
      <c r="V164" s="846"/>
      <c r="W164" s="846"/>
      <c r="X164" s="846"/>
      <c r="Y164" s="846"/>
      <c r="Z164" s="846"/>
      <c r="AA164" s="846"/>
      <c r="AB164" s="847"/>
      <c r="AC164" s="672" t="s">
        <v>2017</v>
      </c>
      <c r="AD164" s="514"/>
      <c r="AE164" s="845"/>
      <c r="AF164" s="846"/>
      <c r="AG164" s="846"/>
      <c r="AH164" s="846"/>
      <c r="AI164" s="846"/>
      <c r="AJ164" s="846"/>
      <c r="AK164" s="846"/>
      <c r="AL164" s="846"/>
      <c r="AM164" s="846"/>
      <c r="AN164" s="847"/>
      <c r="AO164" s="672" t="s">
        <v>1994</v>
      </c>
    </row>
    <row r="165" spans="1:44" s="513" customFormat="1" ht="32.25" thickBot="1">
      <c r="A165" s="913" t="s">
        <v>288</v>
      </c>
      <c r="B165" s="914"/>
      <c r="C165" s="914"/>
      <c r="D165" s="915"/>
      <c r="E165" s="916" t="s">
        <v>289</v>
      </c>
      <c r="F165" s="917"/>
      <c r="G165" s="914"/>
      <c r="H165" s="918"/>
      <c r="I165" s="127" t="s">
        <v>1298</v>
      </c>
      <c r="J165" s="514"/>
      <c r="K165" s="919" t="s">
        <v>288</v>
      </c>
      <c r="L165" s="920"/>
      <c r="M165" s="920"/>
      <c r="N165" s="921"/>
      <c r="O165" s="922" t="s">
        <v>289</v>
      </c>
      <c r="P165" s="923"/>
      <c r="Q165" s="920"/>
      <c r="R165" s="924"/>
      <c r="S165" s="127" t="s">
        <v>1298</v>
      </c>
      <c r="T165" s="514"/>
      <c r="U165" s="919" t="s">
        <v>288</v>
      </c>
      <c r="V165" s="920"/>
      <c r="W165" s="920"/>
      <c r="X165" s="921"/>
      <c r="Y165" s="922" t="s">
        <v>289</v>
      </c>
      <c r="Z165" s="923"/>
      <c r="AA165" s="920"/>
      <c r="AB165" s="924"/>
      <c r="AC165" s="127" t="s">
        <v>1298</v>
      </c>
      <c r="AD165" s="514"/>
      <c r="AE165" s="984" t="s">
        <v>288</v>
      </c>
      <c r="AF165" s="985"/>
      <c r="AG165" s="985"/>
      <c r="AH165" s="985"/>
      <c r="AI165" s="986"/>
      <c r="AJ165" s="987" t="s">
        <v>325</v>
      </c>
      <c r="AK165" s="985"/>
      <c r="AL165" s="985"/>
      <c r="AM165" s="985"/>
      <c r="AN165" s="988"/>
      <c r="AO165" s="127" t="s">
        <v>1298</v>
      </c>
      <c r="AR165" s="733"/>
    </row>
    <row r="166" spans="1:44" s="513" customFormat="1" ht="63">
      <c r="A166" s="515" t="s">
        <v>291</v>
      </c>
      <c r="B166" s="516" t="s">
        <v>214</v>
      </c>
      <c r="C166" s="516" t="s">
        <v>292</v>
      </c>
      <c r="D166" s="516" t="s">
        <v>297</v>
      </c>
      <c r="E166" s="517" t="s">
        <v>294</v>
      </c>
      <c r="F166" s="516" t="s">
        <v>214</v>
      </c>
      <c r="G166" s="516" t="s">
        <v>292</v>
      </c>
      <c r="H166" s="518" t="s">
        <v>295</v>
      </c>
      <c r="I166" s="519" t="s">
        <v>841</v>
      </c>
      <c r="J166" s="514"/>
      <c r="K166" s="520" t="s">
        <v>291</v>
      </c>
      <c r="L166" s="521" t="s">
        <v>214</v>
      </c>
      <c r="M166" s="521" t="s">
        <v>292</v>
      </c>
      <c r="N166" s="521" t="s">
        <v>311</v>
      </c>
      <c r="O166" s="522" t="s">
        <v>294</v>
      </c>
      <c r="P166" s="521" t="s">
        <v>214</v>
      </c>
      <c r="Q166" s="521" t="s">
        <v>292</v>
      </c>
      <c r="R166" s="523" t="s">
        <v>295</v>
      </c>
      <c r="S166" s="524" t="s">
        <v>841</v>
      </c>
      <c r="T166" s="514"/>
      <c r="U166" s="520" t="s">
        <v>354</v>
      </c>
      <c r="V166" s="521" t="s">
        <v>214</v>
      </c>
      <c r="W166" s="521" t="s">
        <v>292</v>
      </c>
      <c r="X166" s="521" t="s">
        <v>327</v>
      </c>
      <c r="Y166" s="522" t="s">
        <v>294</v>
      </c>
      <c r="Z166" s="521" t="s">
        <v>214</v>
      </c>
      <c r="AA166" s="521" t="s">
        <v>292</v>
      </c>
      <c r="AB166" s="523" t="s">
        <v>295</v>
      </c>
      <c r="AC166" s="524" t="s">
        <v>841</v>
      </c>
      <c r="AD166" s="514"/>
      <c r="AE166" s="594" t="s">
        <v>355</v>
      </c>
      <c r="AF166" s="595" t="s">
        <v>356</v>
      </c>
      <c r="AG166" s="595" t="s">
        <v>214</v>
      </c>
      <c r="AH166" s="596" t="s">
        <v>246</v>
      </c>
      <c r="AI166" s="595" t="s">
        <v>301</v>
      </c>
      <c r="AJ166" s="597" t="s">
        <v>302</v>
      </c>
      <c r="AK166" s="595" t="s">
        <v>313</v>
      </c>
      <c r="AL166" s="595" t="s">
        <v>214</v>
      </c>
      <c r="AM166" s="595" t="s">
        <v>246</v>
      </c>
      <c r="AN166" s="598" t="s">
        <v>304</v>
      </c>
      <c r="AO166" s="524" t="s">
        <v>841</v>
      </c>
    </row>
    <row r="167" spans="1:44" s="513" customFormat="1" ht="15.75">
      <c r="A167" s="903" t="s">
        <v>357</v>
      </c>
      <c r="B167" s="904"/>
      <c r="C167" s="904"/>
      <c r="D167" s="905"/>
      <c r="E167" s="517"/>
      <c r="F167" s="516"/>
      <c r="G167" s="516"/>
      <c r="H167" s="518"/>
      <c r="I167" s="940"/>
      <c r="J167" s="514"/>
      <c r="K167" s="903" t="s">
        <v>346</v>
      </c>
      <c r="L167" s="904"/>
      <c r="M167" s="904"/>
      <c r="N167" s="905"/>
      <c r="O167" s="547"/>
      <c r="P167" s="548"/>
      <c r="Q167" s="548"/>
      <c r="R167" s="549"/>
      <c r="S167" s="954"/>
      <c r="T167" s="514"/>
      <c r="U167" s="903" t="s">
        <v>346</v>
      </c>
      <c r="V167" s="904"/>
      <c r="W167" s="904"/>
      <c r="X167" s="905"/>
      <c r="Y167" s="547"/>
      <c r="Z167" s="548"/>
      <c r="AA167" s="548"/>
      <c r="AB167" s="549"/>
      <c r="AC167" s="954"/>
      <c r="AD167" s="514"/>
      <c r="AE167" s="993" t="s">
        <v>346</v>
      </c>
      <c r="AF167" s="994"/>
      <c r="AG167" s="994"/>
      <c r="AH167" s="994"/>
      <c r="AI167" s="995"/>
      <c r="AJ167" s="530"/>
      <c r="AK167" s="531"/>
      <c r="AL167" s="531"/>
      <c r="AM167" s="531"/>
      <c r="AN167" s="532"/>
      <c r="AO167" s="940"/>
    </row>
    <row r="168" spans="1:44" s="542" customFormat="1">
      <c r="A168" s="515"/>
      <c r="B168" s="516"/>
      <c r="C168" s="516"/>
      <c r="D168" s="516"/>
      <c r="E168" s="517">
        <v>1</v>
      </c>
      <c r="F168" s="516">
        <v>18000</v>
      </c>
      <c r="G168" s="516">
        <v>10</v>
      </c>
      <c r="H168" s="518">
        <v>1</v>
      </c>
      <c r="I168" s="940"/>
      <c r="J168" s="514"/>
      <c r="K168" s="520"/>
      <c r="L168" s="525"/>
      <c r="M168" s="525"/>
      <c r="N168" s="525"/>
      <c r="O168" s="526">
        <v>1</v>
      </c>
      <c r="P168" s="525">
        <v>18000</v>
      </c>
      <c r="Q168" s="525">
        <v>10</v>
      </c>
      <c r="R168" s="527">
        <v>1</v>
      </c>
      <c r="S168" s="954"/>
      <c r="T168" s="514"/>
      <c r="U168" s="520"/>
      <c r="V168" s="525"/>
      <c r="W168" s="525"/>
      <c r="X168" s="525"/>
      <c r="Y168" s="526">
        <v>1</v>
      </c>
      <c r="Z168" s="525">
        <v>18000</v>
      </c>
      <c r="AA168" s="525">
        <v>10</v>
      </c>
      <c r="AB168" s="527">
        <v>1</v>
      </c>
      <c r="AC168" s="954"/>
      <c r="AD168" s="536"/>
      <c r="AE168" s="588"/>
      <c r="AF168" s="531"/>
      <c r="AG168" s="531"/>
      <c r="AH168" s="589"/>
      <c r="AI168" s="531"/>
      <c r="AJ168" s="530" t="s">
        <v>1879</v>
      </c>
      <c r="AK168" s="531">
        <v>1</v>
      </c>
      <c r="AL168" s="531">
        <v>18000</v>
      </c>
      <c r="AM168" s="531">
        <v>10</v>
      </c>
      <c r="AN168" s="532">
        <v>0</v>
      </c>
      <c r="AO168" s="940"/>
    </row>
    <row r="169" spans="1:44" s="542" customFormat="1">
      <c r="A169" s="515"/>
      <c r="B169" s="516"/>
      <c r="C169" s="516"/>
      <c r="D169" s="516"/>
      <c r="E169" s="517">
        <v>2</v>
      </c>
      <c r="F169" s="516">
        <v>18100</v>
      </c>
      <c r="G169" s="516">
        <v>10</v>
      </c>
      <c r="H169" s="518">
        <v>1</v>
      </c>
      <c r="I169" s="940"/>
      <c r="J169" s="536"/>
      <c r="K169" s="520"/>
      <c r="L169" s="525"/>
      <c r="M169" s="525"/>
      <c r="N169" s="525"/>
      <c r="O169" s="526">
        <v>2</v>
      </c>
      <c r="P169" s="525">
        <v>18100</v>
      </c>
      <c r="Q169" s="525">
        <v>10</v>
      </c>
      <c r="R169" s="527">
        <v>1</v>
      </c>
      <c r="S169" s="954"/>
      <c r="T169" s="536"/>
      <c r="U169" s="520"/>
      <c r="V169" s="525"/>
      <c r="W169" s="525"/>
      <c r="X169" s="525"/>
      <c r="Y169" s="526">
        <v>2</v>
      </c>
      <c r="Z169" s="525">
        <v>18100</v>
      </c>
      <c r="AA169" s="525">
        <v>10</v>
      </c>
      <c r="AB169" s="527">
        <v>1</v>
      </c>
      <c r="AC169" s="954"/>
      <c r="AD169" s="514"/>
      <c r="AE169" s="588"/>
      <c r="AF169" s="531"/>
      <c r="AG169" s="531"/>
      <c r="AH169" s="589"/>
      <c r="AI169" s="531"/>
      <c r="AJ169" s="530" t="s">
        <v>1880</v>
      </c>
      <c r="AK169" s="531">
        <v>2</v>
      </c>
      <c r="AL169" s="531">
        <v>18100</v>
      </c>
      <c r="AM169" s="531">
        <v>10</v>
      </c>
      <c r="AN169" s="532">
        <v>0</v>
      </c>
      <c r="AO169" s="940"/>
      <c r="AQ169" s="739"/>
    </row>
    <row r="170" spans="1:44" s="542" customFormat="1">
      <c r="A170" s="515"/>
      <c r="B170" s="516"/>
      <c r="C170" s="516"/>
      <c r="D170" s="516"/>
      <c r="E170" s="517">
        <v>3</v>
      </c>
      <c r="F170" s="516">
        <v>18200</v>
      </c>
      <c r="G170" s="516">
        <v>10</v>
      </c>
      <c r="H170" s="518">
        <v>1</v>
      </c>
      <c r="I170" s="940"/>
      <c r="J170" s="514"/>
      <c r="K170" s="520"/>
      <c r="L170" s="525"/>
      <c r="M170" s="525"/>
      <c r="N170" s="525"/>
      <c r="O170" s="526">
        <v>3</v>
      </c>
      <c r="P170" s="525">
        <v>18200</v>
      </c>
      <c r="Q170" s="525">
        <v>10</v>
      </c>
      <c r="R170" s="527">
        <v>1</v>
      </c>
      <c r="S170" s="954"/>
      <c r="T170" s="514"/>
      <c r="U170" s="520"/>
      <c r="V170" s="525"/>
      <c r="W170" s="525"/>
      <c r="X170" s="525"/>
      <c r="Y170" s="526">
        <v>3</v>
      </c>
      <c r="Z170" s="525">
        <v>18200</v>
      </c>
      <c r="AA170" s="525">
        <v>10</v>
      </c>
      <c r="AB170" s="527">
        <v>1</v>
      </c>
      <c r="AC170" s="954"/>
      <c r="AD170" s="514"/>
      <c r="AE170" s="588"/>
      <c r="AF170" s="531"/>
      <c r="AG170" s="531"/>
      <c r="AH170" s="589"/>
      <c r="AI170" s="531"/>
      <c r="AJ170" s="530" t="s">
        <v>1881</v>
      </c>
      <c r="AK170" s="531">
        <v>3</v>
      </c>
      <c r="AL170" s="531">
        <v>18200</v>
      </c>
      <c r="AM170" s="531">
        <v>10</v>
      </c>
      <c r="AN170" s="532">
        <v>0</v>
      </c>
      <c r="AO170" s="940"/>
    </row>
    <row r="171" spans="1:44" s="542" customFormat="1">
      <c r="A171" s="515"/>
      <c r="B171" s="516"/>
      <c r="C171" s="516"/>
      <c r="D171" s="516"/>
      <c r="E171" s="517">
        <v>4</v>
      </c>
      <c r="F171" s="516">
        <v>18300</v>
      </c>
      <c r="G171" s="516">
        <v>10</v>
      </c>
      <c r="H171" s="518">
        <v>1</v>
      </c>
      <c r="I171" s="940"/>
      <c r="J171" s="514"/>
      <c r="K171" s="520"/>
      <c r="L171" s="525"/>
      <c r="M171" s="525"/>
      <c r="N171" s="525"/>
      <c r="O171" s="526">
        <v>4</v>
      </c>
      <c r="P171" s="525">
        <v>18300</v>
      </c>
      <c r="Q171" s="525">
        <v>10</v>
      </c>
      <c r="R171" s="527">
        <v>1</v>
      </c>
      <c r="S171" s="954"/>
      <c r="T171" s="514"/>
      <c r="U171" s="520"/>
      <c r="V171" s="525"/>
      <c r="W171" s="525"/>
      <c r="X171" s="525"/>
      <c r="Y171" s="526">
        <v>4</v>
      </c>
      <c r="Z171" s="525">
        <v>18300</v>
      </c>
      <c r="AA171" s="525">
        <v>10</v>
      </c>
      <c r="AB171" s="527">
        <v>1</v>
      </c>
      <c r="AC171" s="954"/>
      <c r="AD171" s="514"/>
      <c r="AE171" s="588"/>
      <c r="AF171" s="531"/>
      <c r="AG171" s="531"/>
      <c r="AH171" s="589"/>
      <c r="AI171" s="531"/>
      <c r="AJ171" s="530" t="s">
        <v>1882</v>
      </c>
      <c r="AK171" s="531">
        <v>4</v>
      </c>
      <c r="AL171" s="531">
        <v>18300</v>
      </c>
      <c r="AM171" s="531">
        <v>10</v>
      </c>
      <c r="AN171" s="532">
        <v>0</v>
      </c>
      <c r="AO171" s="940"/>
    </row>
    <row r="172" spans="1:44" s="542" customFormat="1" ht="17.25" thickBot="1">
      <c r="A172" s="559"/>
      <c r="B172" s="560"/>
      <c r="C172" s="560"/>
      <c r="D172" s="561"/>
      <c r="E172" s="533">
        <v>5</v>
      </c>
      <c r="F172" s="534">
        <v>18400</v>
      </c>
      <c r="G172" s="534">
        <v>10</v>
      </c>
      <c r="H172" s="535">
        <v>1</v>
      </c>
      <c r="I172" s="941"/>
      <c r="J172" s="514"/>
      <c r="K172" s="520"/>
      <c r="L172" s="525"/>
      <c r="M172" s="525"/>
      <c r="N172" s="525"/>
      <c r="O172" s="526">
        <v>5</v>
      </c>
      <c r="P172" s="525">
        <v>18400</v>
      </c>
      <c r="Q172" s="525">
        <v>10</v>
      </c>
      <c r="R172" s="527">
        <v>1</v>
      </c>
      <c r="S172" s="954"/>
      <c r="T172" s="514"/>
      <c r="U172" s="520"/>
      <c r="V172" s="525"/>
      <c r="W172" s="525"/>
      <c r="X172" s="525"/>
      <c r="Y172" s="526">
        <v>5</v>
      </c>
      <c r="Z172" s="525">
        <v>18400</v>
      </c>
      <c r="AA172" s="525">
        <v>10</v>
      </c>
      <c r="AB172" s="527">
        <v>1</v>
      </c>
      <c r="AC172" s="954"/>
      <c r="AD172" s="514"/>
      <c r="AE172" s="588"/>
      <c r="AF172" s="531"/>
      <c r="AG172" s="531"/>
      <c r="AH172" s="589"/>
      <c r="AI172" s="531"/>
      <c r="AJ172" s="530" t="s">
        <v>1883</v>
      </c>
      <c r="AK172" s="531">
        <v>5</v>
      </c>
      <c r="AL172" s="531">
        <v>18400</v>
      </c>
      <c r="AM172" s="531">
        <v>10</v>
      </c>
      <c r="AN172" s="532">
        <v>0</v>
      </c>
      <c r="AO172" s="940"/>
    </row>
    <row r="173" spans="1:44" s="542" customFormat="1">
      <c r="A173" s="658"/>
      <c r="B173" s="658"/>
      <c r="C173" s="658"/>
      <c r="D173" s="658"/>
      <c r="E173" s="508"/>
      <c r="F173" s="508"/>
      <c r="G173" s="508"/>
      <c r="H173" s="508"/>
      <c r="I173" s="510"/>
      <c r="J173" s="514"/>
      <c r="K173" s="520"/>
      <c r="L173" s="525"/>
      <c r="M173" s="525"/>
      <c r="N173" s="525"/>
      <c r="O173" s="526">
        <v>6</v>
      </c>
      <c r="P173" s="525">
        <v>18500</v>
      </c>
      <c r="Q173" s="525">
        <v>10</v>
      </c>
      <c r="R173" s="527">
        <v>1</v>
      </c>
      <c r="S173" s="954"/>
      <c r="T173" s="514"/>
      <c r="U173" s="520"/>
      <c r="V173" s="525"/>
      <c r="W173" s="525"/>
      <c r="X173" s="525"/>
      <c r="Y173" s="526">
        <v>6</v>
      </c>
      <c r="Z173" s="525">
        <v>18500</v>
      </c>
      <c r="AA173" s="525">
        <v>10</v>
      </c>
      <c r="AB173" s="527">
        <v>1</v>
      </c>
      <c r="AC173" s="954"/>
      <c r="AD173" s="514"/>
      <c r="AE173" s="588"/>
      <c r="AF173" s="531"/>
      <c r="AG173" s="531"/>
      <c r="AH173" s="589"/>
      <c r="AI173" s="531"/>
      <c r="AJ173" s="530" t="s">
        <v>1884</v>
      </c>
      <c r="AK173" s="531">
        <v>6</v>
      </c>
      <c r="AL173" s="531">
        <v>18500</v>
      </c>
      <c r="AM173" s="531">
        <v>10</v>
      </c>
      <c r="AN173" s="532">
        <v>0</v>
      </c>
      <c r="AO173" s="940"/>
    </row>
    <row r="174" spans="1:44" s="542" customFormat="1">
      <c r="A174" s="658"/>
      <c r="B174" s="658"/>
      <c r="C174" s="658"/>
      <c r="D174" s="658"/>
      <c r="E174" s="508"/>
      <c r="F174" s="508"/>
      <c r="G174" s="508"/>
      <c r="H174" s="508"/>
      <c r="I174" s="510"/>
      <c r="J174" s="514"/>
      <c r="K174" s="520"/>
      <c r="L174" s="525"/>
      <c r="M174" s="525"/>
      <c r="N174" s="525"/>
      <c r="O174" s="526">
        <v>7</v>
      </c>
      <c r="P174" s="525">
        <v>18600</v>
      </c>
      <c r="Q174" s="525">
        <v>10</v>
      </c>
      <c r="R174" s="527">
        <v>1</v>
      </c>
      <c r="S174" s="954"/>
      <c r="T174" s="514"/>
      <c r="U174" s="520"/>
      <c r="V174" s="525"/>
      <c r="W174" s="525"/>
      <c r="X174" s="525"/>
      <c r="Y174" s="526">
        <v>7</v>
      </c>
      <c r="Z174" s="525">
        <v>18600</v>
      </c>
      <c r="AA174" s="525">
        <v>10</v>
      </c>
      <c r="AB174" s="527">
        <v>1</v>
      </c>
      <c r="AC174" s="954"/>
      <c r="AD174" s="514"/>
      <c r="AE174" s="588"/>
      <c r="AF174" s="531"/>
      <c r="AG174" s="531"/>
      <c r="AH174" s="589"/>
      <c r="AI174" s="531"/>
      <c r="AJ174" s="530" t="s">
        <v>1885</v>
      </c>
      <c r="AK174" s="531">
        <v>7</v>
      </c>
      <c r="AL174" s="531">
        <v>18600</v>
      </c>
      <c r="AM174" s="531">
        <v>10</v>
      </c>
      <c r="AN174" s="532">
        <v>0</v>
      </c>
      <c r="AO174" s="940"/>
    </row>
    <row r="175" spans="1:44" s="542" customFormat="1">
      <c r="A175" s="658"/>
      <c r="B175" s="658"/>
      <c r="C175" s="658"/>
      <c r="D175" s="658"/>
      <c r="E175" s="508"/>
      <c r="F175" s="508"/>
      <c r="G175" s="508"/>
      <c r="H175" s="508"/>
      <c r="I175" s="510"/>
      <c r="J175" s="514"/>
      <c r="K175" s="520"/>
      <c r="L175" s="525"/>
      <c r="M175" s="525"/>
      <c r="N175" s="525"/>
      <c r="O175" s="526">
        <v>8</v>
      </c>
      <c r="P175" s="525">
        <v>18700</v>
      </c>
      <c r="Q175" s="525">
        <v>10</v>
      </c>
      <c r="R175" s="527">
        <v>1</v>
      </c>
      <c r="S175" s="954"/>
      <c r="T175" s="514"/>
      <c r="U175" s="520"/>
      <c r="V175" s="525"/>
      <c r="W175" s="525"/>
      <c r="X175" s="525"/>
      <c r="Y175" s="526">
        <v>8</v>
      </c>
      <c r="Z175" s="525">
        <v>18700</v>
      </c>
      <c r="AA175" s="525">
        <v>10</v>
      </c>
      <c r="AB175" s="527">
        <v>1</v>
      </c>
      <c r="AC175" s="954"/>
      <c r="AD175" s="514"/>
      <c r="AE175" s="588"/>
      <c r="AF175" s="531"/>
      <c r="AG175" s="531"/>
      <c r="AH175" s="589"/>
      <c r="AI175" s="531"/>
      <c r="AJ175" s="530" t="s">
        <v>1886</v>
      </c>
      <c r="AK175" s="531">
        <v>8</v>
      </c>
      <c r="AL175" s="531">
        <v>18700</v>
      </c>
      <c r="AM175" s="531">
        <v>10</v>
      </c>
      <c r="AN175" s="532">
        <v>0</v>
      </c>
      <c r="AO175" s="940"/>
    </row>
    <row r="176" spans="1:44" s="542" customFormat="1">
      <c r="A176" s="658"/>
      <c r="B176" s="658"/>
      <c r="C176" s="658"/>
      <c r="D176" s="658"/>
      <c r="E176" s="508"/>
      <c r="F176" s="508"/>
      <c r="G176" s="508"/>
      <c r="H176" s="508"/>
      <c r="I176" s="510"/>
      <c r="J176" s="514"/>
      <c r="K176" s="599"/>
      <c r="L176" s="589"/>
      <c r="M176" s="589"/>
      <c r="N176" s="589"/>
      <c r="O176" s="600">
        <v>9</v>
      </c>
      <c r="P176" s="525">
        <v>18800</v>
      </c>
      <c r="Q176" s="525">
        <v>10</v>
      </c>
      <c r="R176" s="527">
        <v>1</v>
      </c>
      <c r="S176" s="954"/>
      <c r="T176" s="514"/>
      <c r="U176" s="599"/>
      <c r="V176" s="589"/>
      <c r="W176" s="589"/>
      <c r="X176" s="589"/>
      <c r="Y176" s="600">
        <v>9</v>
      </c>
      <c r="Z176" s="525">
        <v>18800</v>
      </c>
      <c r="AA176" s="525">
        <v>10</v>
      </c>
      <c r="AB176" s="527">
        <v>1</v>
      </c>
      <c r="AC176" s="954"/>
      <c r="AD176" s="514"/>
      <c r="AE176" s="588"/>
      <c r="AF176" s="531"/>
      <c r="AG176" s="531"/>
      <c r="AH176" s="589"/>
      <c r="AI176" s="531"/>
      <c r="AJ176" s="530" t="s">
        <v>1887</v>
      </c>
      <c r="AK176" s="531">
        <v>9</v>
      </c>
      <c r="AL176" s="531">
        <v>18800</v>
      </c>
      <c r="AM176" s="531">
        <v>10</v>
      </c>
      <c r="AN176" s="532">
        <v>0</v>
      </c>
      <c r="AO176" s="940"/>
    </row>
    <row r="177" spans="1:44" s="542" customFormat="1" ht="17.25" thickBot="1">
      <c r="A177" s="658"/>
      <c r="B177" s="658"/>
      <c r="C177" s="658"/>
      <c r="D177" s="658"/>
      <c r="E177" s="508"/>
      <c r="F177" s="508"/>
      <c r="G177" s="508"/>
      <c r="H177" s="508"/>
      <c r="I177" s="510"/>
      <c r="J177" s="514"/>
      <c r="K177" s="562"/>
      <c r="L177" s="563"/>
      <c r="M177" s="563"/>
      <c r="N177" s="564"/>
      <c r="O177" s="537">
        <v>10</v>
      </c>
      <c r="P177" s="538">
        <v>18900</v>
      </c>
      <c r="Q177" s="538">
        <v>10</v>
      </c>
      <c r="R177" s="539">
        <v>1</v>
      </c>
      <c r="S177" s="926"/>
      <c r="T177" s="514"/>
      <c r="U177" s="599"/>
      <c r="V177" s="589"/>
      <c r="W177" s="589"/>
      <c r="X177" s="589"/>
      <c r="Y177" s="600">
        <v>10</v>
      </c>
      <c r="Z177" s="525">
        <v>18900</v>
      </c>
      <c r="AA177" s="525">
        <v>10</v>
      </c>
      <c r="AB177" s="527">
        <v>1</v>
      </c>
      <c r="AC177" s="954"/>
      <c r="AD177" s="514"/>
      <c r="AE177" s="588"/>
      <c r="AF177" s="531"/>
      <c r="AG177" s="531"/>
      <c r="AH177" s="589"/>
      <c r="AI177" s="531"/>
      <c r="AJ177" s="530" t="s">
        <v>1888</v>
      </c>
      <c r="AK177" s="531">
        <v>10</v>
      </c>
      <c r="AL177" s="531">
        <v>18900</v>
      </c>
      <c r="AM177" s="531">
        <v>10</v>
      </c>
      <c r="AN177" s="532">
        <v>0</v>
      </c>
      <c r="AO177" s="940"/>
    </row>
    <row r="178" spans="1:44" s="542" customFormat="1" ht="17.25" thickBot="1">
      <c r="A178" s="658"/>
      <c r="B178" s="658"/>
      <c r="C178" s="658"/>
      <c r="D178" s="658"/>
      <c r="E178" s="508"/>
      <c r="F178" s="508"/>
      <c r="G178" s="508"/>
      <c r="H178" s="508"/>
      <c r="I178" s="510"/>
      <c r="J178" s="514"/>
      <c r="K178" s="536"/>
      <c r="L178" s="536"/>
      <c r="M178" s="536"/>
      <c r="N178" s="536"/>
      <c r="O178" s="536"/>
      <c r="P178" s="536"/>
      <c r="Q178" s="536"/>
      <c r="R178" s="536"/>
      <c r="S178" s="536"/>
      <c r="T178" s="514"/>
      <c r="U178" s="562"/>
      <c r="V178" s="563"/>
      <c r="W178" s="563"/>
      <c r="X178" s="564"/>
      <c r="Y178" s="537">
        <v>255</v>
      </c>
      <c r="Z178" s="538" t="s">
        <v>358</v>
      </c>
      <c r="AA178" s="538">
        <v>10</v>
      </c>
      <c r="AB178" s="539">
        <v>1</v>
      </c>
      <c r="AC178" s="926"/>
      <c r="AD178" s="514"/>
      <c r="AE178" s="601"/>
      <c r="AF178" s="592"/>
      <c r="AG178" s="592"/>
      <c r="AH178" s="538"/>
      <c r="AI178" s="592"/>
      <c r="AJ178" s="602" t="s">
        <v>1889</v>
      </c>
      <c r="AK178" s="592">
        <v>11</v>
      </c>
      <c r="AL178" s="592">
        <v>19000</v>
      </c>
      <c r="AM178" s="592">
        <v>10</v>
      </c>
      <c r="AN178" s="541">
        <v>0</v>
      </c>
      <c r="AO178" s="941"/>
    </row>
    <row r="179" spans="1:44" s="500" customFormat="1" ht="15.75">
      <c r="A179" s="503"/>
      <c r="B179" s="503"/>
      <c r="C179" s="503"/>
      <c r="D179" s="503"/>
      <c r="E179" s="503"/>
      <c r="F179" s="503"/>
      <c r="G179" s="503"/>
      <c r="H179" s="503"/>
      <c r="K179" s="503"/>
      <c r="L179" s="503"/>
      <c r="M179" s="503"/>
      <c r="N179" s="503"/>
      <c r="O179" s="503"/>
      <c r="P179" s="503"/>
      <c r="Q179" s="503"/>
      <c r="R179" s="503"/>
      <c r="U179" s="503"/>
      <c r="V179" s="503"/>
      <c r="W179" s="503"/>
      <c r="X179" s="503"/>
      <c r="Y179" s="503"/>
      <c r="Z179" s="503"/>
      <c r="AA179" s="503"/>
      <c r="AB179" s="503"/>
      <c r="AE179" s="503"/>
      <c r="AF179" s="503"/>
      <c r="AG179" s="503"/>
      <c r="AH179" s="503"/>
      <c r="AI179" s="503"/>
      <c r="AJ179" s="503"/>
      <c r="AK179" s="503"/>
      <c r="AL179" s="503"/>
      <c r="AM179" s="503"/>
      <c r="AN179" s="503"/>
    </row>
    <row r="180" spans="1:44" s="501" customFormat="1" ht="17.25" thickBot="1">
      <c r="A180" s="500"/>
      <c r="B180" s="500"/>
      <c r="C180" s="500"/>
      <c r="D180" s="500"/>
      <c r="E180" s="500"/>
      <c r="F180" s="500"/>
      <c r="G180" s="500"/>
      <c r="H180" s="500"/>
      <c r="I180" s="500"/>
    </row>
    <row r="181" spans="1:44" s="513" customFormat="1" ht="16.5" customHeight="1">
      <c r="A181" s="842" t="s">
        <v>375</v>
      </c>
      <c r="B181" s="843"/>
      <c r="C181" s="843"/>
      <c r="D181" s="843"/>
      <c r="E181" s="843"/>
      <c r="F181" s="843"/>
      <c r="G181" s="843"/>
      <c r="H181" s="844"/>
      <c r="I181" s="673" t="s">
        <v>1013</v>
      </c>
      <c r="J181" s="514"/>
      <c r="K181" s="842" t="s">
        <v>376</v>
      </c>
      <c r="L181" s="843"/>
      <c r="M181" s="843"/>
      <c r="N181" s="843"/>
      <c r="O181" s="843"/>
      <c r="P181" s="843"/>
      <c r="Q181" s="843"/>
      <c r="R181" s="844"/>
      <c r="S181" s="673" t="s">
        <v>1009</v>
      </c>
      <c r="T181" s="514"/>
      <c r="U181" s="842" t="s">
        <v>377</v>
      </c>
      <c r="V181" s="843"/>
      <c r="W181" s="843"/>
      <c r="X181" s="843"/>
      <c r="Y181" s="843"/>
      <c r="Z181" s="843"/>
      <c r="AA181" s="843"/>
      <c r="AB181" s="844"/>
      <c r="AC181" s="673" t="s">
        <v>1008</v>
      </c>
      <c r="AD181" s="514"/>
      <c r="AE181" s="842" t="s">
        <v>1982</v>
      </c>
      <c r="AF181" s="843"/>
      <c r="AG181" s="843"/>
      <c r="AH181" s="843"/>
      <c r="AI181" s="843"/>
      <c r="AJ181" s="843"/>
      <c r="AK181" s="843"/>
      <c r="AL181" s="843"/>
      <c r="AM181" s="843"/>
      <c r="AN181" s="844"/>
      <c r="AO181" s="673" t="s">
        <v>1985</v>
      </c>
    </row>
    <row r="182" spans="1:44" s="513" customFormat="1" ht="16.5" customHeight="1" thickBot="1">
      <c r="A182" s="845"/>
      <c r="B182" s="846"/>
      <c r="C182" s="846"/>
      <c r="D182" s="846"/>
      <c r="E182" s="846"/>
      <c r="F182" s="846"/>
      <c r="G182" s="846"/>
      <c r="H182" s="847"/>
      <c r="I182" s="672" t="s">
        <v>2051</v>
      </c>
      <c r="J182" s="514"/>
      <c r="K182" s="845"/>
      <c r="L182" s="846"/>
      <c r="M182" s="846"/>
      <c r="N182" s="846"/>
      <c r="O182" s="846"/>
      <c r="P182" s="846"/>
      <c r="Q182" s="846"/>
      <c r="R182" s="847"/>
      <c r="S182" s="672" t="s">
        <v>2046</v>
      </c>
      <c r="T182" s="514"/>
      <c r="U182" s="845"/>
      <c r="V182" s="846"/>
      <c r="W182" s="846"/>
      <c r="X182" s="846"/>
      <c r="Y182" s="846"/>
      <c r="Z182" s="846"/>
      <c r="AA182" s="846"/>
      <c r="AB182" s="847"/>
      <c r="AC182" s="672" t="s">
        <v>2016</v>
      </c>
      <c r="AD182" s="514"/>
      <c r="AE182" s="845"/>
      <c r="AF182" s="846"/>
      <c r="AG182" s="846"/>
      <c r="AH182" s="846"/>
      <c r="AI182" s="846"/>
      <c r="AJ182" s="846"/>
      <c r="AK182" s="846"/>
      <c r="AL182" s="846"/>
      <c r="AM182" s="846"/>
      <c r="AN182" s="847"/>
      <c r="AO182" s="672" t="s">
        <v>1995</v>
      </c>
    </row>
    <row r="183" spans="1:44" s="513" customFormat="1" ht="31.5">
      <c r="A183" s="913" t="s">
        <v>288</v>
      </c>
      <c r="B183" s="914"/>
      <c r="C183" s="914"/>
      <c r="D183" s="915"/>
      <c r="E183" s="916" t="s">
        <v>289</v>
      </c>
      <c r="F183" s="917"/>
      <c r="G183" s="914"/>
      <c r="H183" s="918"/>
      <c r="I183" s="127" t="s">
        <v>1299</v>
      </c>
      <c r="J183" s="514"/>
      <c r="K183" s="919" t="s">
        <v>288</v>
      </c>
      <c r="L183" s="920"/>
      <c r="M183" s="920"/>
      <c r="N183" s="921"/>
      <c r="O183" s="922" t="s">
        <v>289</v>
      </c>
      <c r="P183" s="923"/>
      <c r="Q183" s="920"/>
      <c r="R183" s="924"/>
      <c r="S183" s="127" t="s">
        <v>1299</v>
      </c>
      <c r="T183" s="514"/>
      <c r="U183" s="919" t="s">
        <v>288</v>
      </c>
      <c r="V183" s="920"/>
      <c r="W183" s="920"/>
      <c r="X183" s="921"/>
      <c r="Y183" s="922" t="s">
        <v>289</v>
      </c>
      <c r="Z183" s="923"/>
      <c r="AA183" s="920"/>
      <c r="AB183" s="924"/>
      <c r="AC183" s="127" t="s">
        <v>1299</v>
      </c>
      <c r="AD183" s="514"/>
      <c r="AE183" s="881" t="s">
        <v>288</v>
      </c>
      <c r="AF183" s="882"/>
      <c r="AG183" s="882"/>
      <c r="AH183" s="882"/>
      <c r="AI183" s="883"/>
      <c r="AJ183" s="884" t="s">
        <v>363</v>
      </c>
      <c r="AK183" s="882"/>
      <c r="AL183" s="882"/>
      <c r="AM183" s="882"/>
      <c r="AN183" s="885"/>
      <c r="AO183" s="127" t="s">
        <v>1299</v>
      </c>
      <c r="AR183" s="733"/>
    </row>
    <row r="184" spans="1:44" s="513" customFormat="1" ht="63">
      <c r="A184" s="515" t="s">
        <v>291</v>
      </c>
      <c r="B184" s="516" t="s">
        <v>214</v>
      </c>
      <c r="C184" s="516" t="s">
        <v>292</v>
      </c>
      <c r="D184" s="516" t="s">
        <v>297</v>
      </c>
      <c r="E184" s="517" t="s">
        <v>294</v>
      </c>
      <c r="F184" s="516" t="s">
        <v>214</v>
      </c>
      <c r="G184" s="516" t="s">
        <v>292</v>
      </c>
      <c r="H184" s="518" t="s">
        <v>295</v>
      </c>
      <c r="I184" s="519" t="s">
        <v>841</v>
      </c>
      <c r="J184" s="514"/>
      <c r="K184" s="520" t="s">
        <v>291</v>
      </c>
      <c r="L184" s="521" t="s">
        <v>214</v>
      </c>
      <c r="M184" s="521" t="s">
        <v>292</v>
      </c>
      <c r="N184" s="521" t="s">
        <v>297</v>
      </c>
      <c r="O184" s="522" t="s">
        <v>294</v>
      </c>
      <c r="P184" s="521" t="s">
        <v>214</v>
      </c>
      <c r="Q184" s="521" t="s">
        <v>292</v>
      </c>
      <c r="R184" s="523" t="s">
        <v>295</v>
      </c>
      <c r="S184" s="524" t="s">
        <v>841</v>
      </c>
      <c r="T184" s="514"/>
      <c r="U184" s="520" t="s">
        <v>291</v>
      </c>
      <c r="V184" s="521" t="s">
        <v>214</v>
      </c>
      <c r="W184" s="521" t="s">
        <v>292</v>
      </c>
      <c r="X184" s="521" t="s">
        <v>297</v>
      </c>
      <c r="Y184" s="522" t="s">
        <v>294</v>
      </c>
      <c r="Z184" s="521" t="s">
        <v>214</v>
      </c>
      <c r="AA184" s="521" t="s">
        <v>292</v>
      </c>
      <c r="AB184" s="523" t="s">
        <v>295</v>
      </c>
      <c r="AC184" s="524" t="s">
        <v>841</v>
      </c>
      <c r="AD184" s="514"/>
      <c r="AE184" s="528" t="s">
        <v>299</v>
      </c>
      <c r="AF184" s="521" t="s">
        <v>313</v>
      </c>
      <c r="AG184" s="521" t="s">
        <v>214</v>
      </c>
      <c r="AH184" s="525" t="s">
        <v>246</v>
      </c>
      <c r="AI184" s="521" t="s">
        <v>335</v>
      </c>
      <c r="AJ184" s="522" t="s">
        <v>302</v>
      </c>
      <c r="AK184" s="521" t="s">
        <v>336</v>
      </c>
      <c r="AL184" s="521" t="s">
        <v>214</v>
      </c>
      <c r="AM184" s="521" t="s">
        <v>246</v>
      </c>
      <c r="AN184" s="523" t="s">
        <v>304</v>
      </c>
      <c r="AO184" s="524" t="s">
        <v>841</v>
      </c>
    </row>
    <row r="185" spans="1:44" s="513" customFormat="1" ht="15.75">
      <c r="A185" s="515">
        <v>5</v>
      </c>
      <c r="B185" s="516">
        <v>18600</v>
      </c>
      <c r="C185" s="516">
        <v>10</v>
      </c>
      <c r="D185" s="516">
        <v>1</v>
      </c>
      <c r="E185" s="517"/>
      <c r="F185" s="516"/>
      <c r="G185" s="516"/>
      <c r="H185" s="518"/>
      <c r="I185" s="939"/>
      <c r="J185" s="514"/>
      <c r="K185" s="515">
        <v>10</v>
      </c>
      <c r="L185" s="516">
        <v>18100</v>
      </c>
      <c r="M185" s="516">
        <v>10</v>
      </c>
      <c r="N185" s="516">
        <v>1</v>
      </c>
      <c r="O185" s="522"/>
      <c r="P185" s="521"/>
      <c r="Q185" s="521"/>
      <c r="R185" s="523"/>
      <c r="S185" s="939"/>
      <c r="T185" s="514"/>
      <c r="U185" s="515">
        <v>10</v>
      </c>
      <c r="V185" s="516">
        <v>18100</v>
      </c>
      <c r="W185" s="516">
        <v>10</v>
      </c>
      <c r="X185" s="516">
        <v>1</v>
      </c>
      <c r="Y185" s="522"/>
      <c r="Z185" s="521"/>
      <c r="AA185" s="521"/>
      <c r="AB185" s="523"/>
      <c r="AC185" s="939"/>
      <c r="AD185" s="514"/>
      <c r="AE185" s="550" t="s">
        <v>1890</v>
      </c>
      <c r="AF185" s="525">
        <v>10</v>
      </c>
      <c r="AG185" s="525">
        <v>18100</v>
      </c>
      <c r="AH185" s="525">
        <v>10</v>
      </c>
      <c r="AI185" s="647">
        <v>0</v>
      </c>
      <c r="AJ185" s="531"/>
      <c r="AK185" s="531"/>
      <c r="AL185" s="531"/>
      <c r="AM185" s="531"/>
      <c r="AN185" s="531"/>
      <c r="AO185" s="939"/>
    </row>
    <row r="186" spans="1:44" s="513" customFormat="1" ht="15.75">
      <c r="A186" s="515">
        <v>4</v>
      </c>
      <c r="B186" s="516">
        <v>18700</v>
      </c>
      <c r="C186" s="516">
        <v>10</v>
      </c>
      <c r="D186" s="516">
        <v>1</v>
      </c>
      <c r="E186" s="517"/>
      <c r="F186" s="516"/>
      <c r="G186" s="516"/>
      <c r="H186" s="518"/>
      <c r="I186" s="940"/>
      <c r="J186" s="514"/>
      <c r="K186" s="515">
        <v>9</v>
      </c>
      <c r="L186" s="516">
        <v>18200</v>
      </c>
      <c r="M186" s="516">
        <v>10</v>
      </c>
      <c r="N186" s="516">
        <v>1</v>
      </c>
      <c r="O186" s="526"/>
      <c r="P186" s="521"/>
      <c r="Q186" s="521"/>
      <c r="R186" s="523"/>
      <c r="S186" s="940"/>
      <c r="T186" s="514"/>
      <c r="U186" s="515">
        <v>9</v>
      </c>
      <c r="V186" s="516">
        <v>18200</v>
      </c>
      <c r="W186" s="516">
        <v>10</v>
      </c>
      <c r="X186" s="516">
        <v>1</v>
      </c>
      <c r="Y186" s="526"/>
      <c r="Z186" s="521"/>
      <c r="AA186" s="521"/>
      <c r="AB186" s="523"/>
      <c r="AC186" s="940"/>
      <c r="AD186" s="514"/>
      <c r="AE186" s="588" t="s">
        <v>1891</v>
      </c>
      <c r="AF186" s="531">
        <v>9</v>
      </c>
      <c r="AG186" s="531">
        <v>18200</v>
      </c>
      <c r="AH186" s="589">
        <v>10</v>
      </c>
      <c r="AI186" s="647">
        <v>0</v>
      </c>
      <c r="AJ186" s="530"/>
      <c r="AK186" s="531"/>
      <c r="AL186" s="531"/>
      <c r="AM186" s="531"/>
      <c r="AN186" s="532"/>
      <c r="AO186" s="940"/>
    </row>
    <row r="187" spans="1:44" s="513" customFormat="1" ht="15.75">
      <c r="A187" s="515">
        <v>3</v>
      </c>
      <c r="B187" s="543">
        <v>18800</v>
      </c>
      <c r="C187" s="543">
        <v>10</v>
      </c>
      <c r="D187" s="543">
        <v>1</v>
      </c>
      <c r="E187" s="544"/>
      <c r="F187" s="545"/>
      <c r="G187" s="545"/>
      <c r="H187" s="546"/>
      <c r="I187" s="940"/>
      <c r="J187" s="514"/>
      <c r="K187" s="515">
        <v>8</v>
      </c>
      <c r="L187" s="516">
        <v>18300</v>
      </c>
      <c r="M187" s="516">
        <v>10</v>
      </c>
      <c r="N187" s="516">
        <v>1</v>
      </c>
      <c r="O187" s="526"/>
      <c r="P187" s="521"/>
      <c r="Q187" s="521"/>
      <c r="R187" s="523"/>
      <c r="S187" s="940"/>
      <c r="T187" s="514"/>
      <c r="U187" s="515">
        <v>8</v>
      </c>
      <c r="V187" s="516">
        <v>18300</v>
      </c>
      <c r="W187" s="516">
        <v>10</v>
      </c>
      <c r="X187" s="516">
        <v>1</v>
      </c>
      <c r="Y187" s="526"/>
      <c r="Z187" s="521"/>
      <c r="AA187" s="521"/>
      <c r="AB187" s="523"/>
      <c r="AC187" s="940"/>
      <c r="AD187" s="514"/>
      <c r="AE187" s="588" t="s">
        <v>1892</v>
      </c>
      <c r="AF187" s="531">
        <v>8</v>
      </c>
      <c r="AG187" s="531">
        <v>18300</v>
      </c>
      <c r="AH187" s="589">
        <v>10</v>
      </c>
      <c r="AI187" s="647">
        <v>0</v>
      </c>
      <c r="AJ187" s="530"/>
      <c r="AK187" s="531"/>
      <c r="AL187" s="531"/>
      <c r="AM187" s="531"/>
      <c r="AN187" s="532"/>
      <c r="AO187" s="940"/>
      <c r="AQ187" s="755"/>
    </row>
    <row r="188" spans="1:44" s="513" customFormat="1" ht="15.75">
      <c r="A188" s="515">
        <v>2</v>
      </c>
      <c r="B188" s="543">
        <v>18900</v>
      </c>
      <c r="C188" s="543">
        <v>10</v>
      </c>
      <c r="D188" s="543">
        <v>1</v>
      </c>
      <c r="E188" s="544"/>
      <c r="F188" s="545"/>
      <c r="G188" s="545"/>
      <c r="H188" s="546"/>
      <c r="I188" s="940"/>
      <c r="J188" s="514"/>
      <c r="K188" s="515">
        <v>7</v>
      </c>
      <c r="L188" s="516">
        <v>18400</v>
      </c>
      <c r="M188" s="516">
        <v>10</v>
      </c>
      <c r="N188" s="516">
        <v>1</v>
      </c>
      <c r="O188" s="526"/>
      <c r="P188" s="521"/>
      <c r="Q188" s="521"/>
      <c r="R188" s="523"/>
      <c r="S188" s="940"/>
      <c r="T188" s="514"/>
      <c r="U188" s="515">
        <v>7</v>
      </c>
      <c r="V188" s="516">
        <v>18400</v>
      </c>
      <c r="W188" s="516">
        <v>10</v>
      </c>
      <c r="X188" s="516">
        <v>1</v>
      </c>
      <c r="Y188" s="526"/>
      <c r="Z188" s="521"/>
      <c r="AA188" s="521"/>
      <c r="AB188" s="523"/>
      <c r="AC188" s="940"/>
      <c r="AD188" s="514"/>
      <c r="AE188" s="588" t="s">
        <v>1893</v>
      </c>
      <c r="AF188" s="531">
        <v>7</v>
      </c>
      <c r="AG188" s="531">
        <v>18400</v>
      </c>
      <c r="AH188" s="589">
        <v>10</v>
      </c>
      <c r="AI188" s="647">
        <v>0</v>
      </c>
      <c r="AJ188" s="530"/>
      <c r="AK188" s="531"/>
      <c r="AL188" s="531"/>
      <c r="AM188" s="531"/>
      <c r="AN188" s="532"/>
      <c r="AO188" s="940"/>
    </row>
    <row r="189" spans="1:44" s="513" customFormat="1" ht="15.75">
      <c r="A189" s="515">
        <v>1</v>
      </c>
      <c r="B189" s="543">
        <v>19000</v>
      </c>
      <c r="C189" s="543">
        <v>10</v>
      </c>
      <c r="D189" s="543">
        <v>1</v>
      </c>
      <c r="E189" s="544"/>
      <c r="F189" s="545"/>
      <c r="G189" s="545"/>
      <c r="H189" s="546"/>
      <c r="I189" s="940"/>
      <c r="J189" s="514"/>
      <c r="K189" s="515">
        <v>6</v>
      </c>
      <c r="L189" s="516">
        <v>18500</v>
      </c>
      <c r="M189" s="516">
        <v>10</v>
      </c>
      <c r="N189" s="516">
        <v>1</v>
      </c>
      <c r="O189" s="526"/>
      <c r="P189" s="521"/>
      <c r="Q189" s="521"/>
      <c r="R189" s="523"/>
      <c r="S189" s="940"/>
      <c r="T189" s="514"/>
      <c r="U189" s="515">
        <v>6</v>
      </c>
      <c r="V189" s="516">
        <v>18500</v>
      </c>
      <c r="W189" s="516">
        <v>10</v>
      </c>
      <c r="X189" s="516">
        <v>1</v>
      </c>
      <c r="Y189" s="526"/>
      <c r="Z189" s="521"/>
      <c r="AA189" s="521"/>
      <c r="AB189" s="523"/>
      <c r="AC189" s="940"/>
      <c r="AD189" s="514"/>
      <c r="AE189" s="588" t="s">
        <v>1894</v>
      </c>
      <c r="AF189" s="531">
        <v>6</v>
      </c>
      <c r="AG189" s="531">
        <v>18500</v>
      </c>
      <c r="AH189" s="589">
        <v>10</v>
      </c>
      <c r="AI189" s="647">
        <v>0</v>
      </c>
      <c r="AJ189" s="530"/>
      <c r="AK189" s="531"/>
      <c r="AL189" s="531"/>
      <c r="AM189" s="531"/>
      <c r="AN189" s="532"/>
      <c r="AO189" s="940"/>
    </row>
    <row r="190" spans="1:44" s="513" customFormat="1" thickBot="1">
      <c r="A190" s="559"/>
      <c r="B190" s="560"/>
      <c r="C190" s="560"/>
      <c r="D190" s="561"/>
      <c r="E190" s="990" t="s">
        <v>305</v>
      </c>
      <c r="F190" s="991"/>
      <c r="G190" s="991"/>
      <c r="H190" s="992"/>
      <c r="I190" s="941"/>
      <c r="J190" s="514"/>
      <c r="K190" s="515">
        <v>5</v>
      </c>
      <c r="L190" s="516">
        <v>18600</v>
      </c>
      <c r="M190" s="516">
        <v>10</v>
      </c>
      <c r="N190" s="516">
        <v>1</v>
      </c>
      <c r="O190" s="522"/>
      <c r="P190" s="521"/>
      <c r="Q190" s="521"/>
      <c r="R190" s="523"/>
      <c r="S190" s="940"/>
      <c r="T190" s="514"/>
      <c r="U190" s="515">
        <v>5</v>
      </c>
      <c r="V190" s="516">
        <v>18600</v>
      </c>
      <c r="W190" s="516">
        <v>10</v>
      </c>
      <c r="X190" s="516">
        <v>1</v>
      </c>
      <c r="Y190" s="522"/>
      <c r="Z190" s="521"/>
      <c r="AA190" s="521"/>
      <c r="AB190" s="523"/>
      <c r="AC190" s="940"/>
      <c r="AD190" s="514"/>
      <c r="AE190" s="588" t="s">
        <v>1895</v>
      </c>
      <c r="AF190" s="531">
        <v>5</v>
      </c>
      <c r="AG190" s="531">
        <v>18600</v>
      </c>
      <c r="AH190" s="589">
        <v>10</v>
      </c>
      <c r="AI190" s="647">
        <v>0</v>
      </c>
      <c r="AJ190" s="530"/>
      <c r="AK190" s="531"/>
      <c r="AL190" s="531"/>
      <c r="AM190" s="531"/>
      <c r="AN190" s="532"/>
      <c r="AO190" s="940"/>
    </row>
    <row r="191" spans="1:44" s="513" customFormat="1" ht="15.75">
      <c r="A191" s="658"/>
      <c r="B191" s="658"/>
      <c r="C191" s="658"/>
      <c r="D191" s="658"/>
      <c r="E191" s="508"/>
      <c r="F191" s="508"/>
      <c r="G191" s="508"/>
      <c r="H191" s="508"/>
      <c r="I191" s="510"/>
      <c r="J191" s="514"/>
      <c r="K191" s="515">
        <v>4</v>
      </c>
      <c r="L191" s="516">
        <v>18700</v>
      </c>
      <c r="M191" s="516">
        <v>10</v>
      </c>
      <c r="N191" s="516">
        <v>1</v>
      </c>
      <c r="O191" s="522"/>
      <c r="P191" s="521"/>
      <c r="Q191" s="521"/>
      <c r="R191" s="523"/>
      <c r="S191" s="940"/>
      <c r="T191" s="514"/>
      <c r="U191" s="515">
        <v>4</v>
      </c>
      <c r="V191" s="516">
        <v>18700</v>
      </c>
      <c r="W191" s="516">
        <v>10</v>
      </c>
      <c r="X191" s="516">
        <v>1</v>
      </c>
      <c r="Y191" s="522"/>
      <c r="Z191" s="521"/>
      <c r="AA191" s="521"/>
      <c r="AB191" s="523"/>
      <c r="AC191" s="940"/>
      <c r="AD191" s="514"/>
      <c r="AE191" s="588" t="s">
        <v>1896</v>
      </c>
      <c r="AF191" s="531">
        <v>4</v>
      </c>
      <c r="AG191" s="531">
        <v>18700</v>
      </c>
      <c r="AH191" s="589">
        <v>10</v>
      </c>
      <c r="AI191" s="647">
        <v>0</v>
      </c>
      <c r="AJ191" s="530"/>
      <c r="AK191" s="531"/>
      <c r="AL191" s="531"/>
      <c r="AM191" s="531"/>
      <c r="AN191" s="532"/>
      <c r="AO191" s="940"/>
    </row>
    <row r="192" spans="1:44" s="513" customFormat="1" ht="15.75">
      <c r="A192" s="658"/>
      <c r="B192" s="658"/>
      <c r="C192" s="658"/>
      <c r="D192" s="658"/>
      <c r="E192" s="508"/>
      <c r="F192" s="508"/>
      <c r="G192" s="508"/>
      <c r="H192" s="508"/>
      <c r="I192" s="510"/>
      <c r="J192" s="514"/>
      <c r="K192" s="515">
        <v>3</v>
      </c>
      <c r="L192" s="543">
        <v>18800</v>
      </c>
      <c r="M192" s="543">
        <v>10</v>
      </c>
      <c r="N192" s="543">
        <v>1</v>
      </c>
      <c r="O192" s="522"/>
      <c r="P192" s="525"/>
      <c r="Q192" s="525"/>
      <c r="R192" s="527"/>
      <c r="S192" s="940"/>
      <c r="T192" s="514"/>
      <c r="U192" s="515">
        <v>3</v>
      </c>
      <c r="V192" s="543">
        <v>18800</v>
      </c>
      <c r="W192" s="543">
        <v>10</v>
      </c>
      <c r="X192" s="543">
        <v>1</v>
      </c>
      <c r="Y192" s="522"/>
      <c r="Z192" s="525"/>
      <c r="AA192" s="525"/>
      <c r="AB192" s="527"/>
      <c r="AC192" s="940"/>
      <c r="AD192" s="514"/>
      <c r="AE192" s="588" t="s">
        <v>1897</v>
      </c>
      <c r="AF192" s="531">
        <v>3</v>
      </c>
      <c r="AG192" s="531">
        <v>18800</v>
      </c>
      <c r="AH192" s="589">
        <v>10</v>
      </c>
      <c r="AI192" s="647">
        <v>0</v>
      </c>
      <c r="AJ192" s="530"/>
      <c r="AK192" s="531"/>
      <c r="AL192" s="531"/>
      <c r="AM192" s="531"/>
      <c r="AN192" s="532"/>
      <c r="AO192" s="940"/>
    </row>
    <row r="193" spans="1:44" s="542" customFormat="1">
      <c r="A193" s="658"/>
      <c r="B193" s="658"/>
      <c r="C193" s="658"/>
      <c r="D193" s="658"/>
      <c r="E193" s="508"/>
      <c r="F193" s="508"/>
      <c r="G193" s="508"/>
      <c r="H193" s="508"/>
      <c r="I193" s="510"/>
      <c r="J193" s="536"/>
      <c r="K193" s="515">
        <v>2</v>
      </c>
      <c r="L193" s="543">
        <v>18900</v>
      </c>
      <c r="M193" s="543">
        <v>10</v>
      </c>
      <c r="N193" s="543">
        <v>1</v>
      </c>
      <c r="O193" s="522"/>
      <c r="P193" s="525"/>
      <c r="Q193" s="525"/>
      <c r="R193" s="527"/>
      <c r="S193" s="940"/>
      <c r="T193" s="536"/>
      <c r="U193" s="515">
        <v>2</v>
      </c>
      <c r="V193" s="543">
        <v>18900</v>
      </c>
      <c r="W193" s="543">
        <v>10</v>
      </c>
      <c r="X193" s="543">
        <v>1</v>
      </c>
      <c r="Y193" s="522"/>
      <c r="Z193" s="525"/>
      <c r="AA193" s="525"/>
      <c r="AB193" s="527"/>
      <c r="AC193" s="940"/>
      <c r="AD193" s="536"/>
      <c r="AE193" s="588" t="s">
        <v>1898</v>
      </c>
      <c r="AF193" s="531">
        <v>2</v>
      </c>
      <c r="AG193" s="531">
        <v>18900</v>
      </c>
      <c r="AH193" s="589">
        <v>10</v>
      </c>
      <c r="AI193" s="647">
        <v>0</v>
      </c>
      <c r="AJ193" s="530"/>
      <c r="AK193" s="531"/>
      <c r="AL193" s="531"/>
      <c r="AM193" s="531"/>
      <c r="AN193" s="532"/>
      <c r="AO193" s="940"/>
    </row>
    <row r="194" spans="1:44" s="542" customFormat="1">
      <c r="A194" s="658"/>
      <c r="B194" s="658"/>
      <c r="C194" s="658"/>
      <c r="D194" s="658"/>
      <c r="E194" s="508"/>
      <c r="F194" s="508"/>
      <c r="G194" s="508"/>
      <c r="H194" s="508"/>
      <c r="I194" s="510"/>
      <c r="J194" s="514"/>
      <c r="K194" s="515">
        <v>1</v>
      </c>
      <c r="L194" s="543">
        <v>19000</v>
      </c>
      <c r="M194" s="543">
        <v>10</v>
      </c>
      <c r="N194" s="543">
        <v>1</v>
      </c>
      <c r="O194" s="522"/>
      <c r="P194" s="525"/>
      <c r="Q194" s="525"/>
      <c r="R194" s="527"/>
      <c r="S194" s="940"/>
      <c r="T194" s="514"/>
      <c r="U194" s="515">
        <v>1</v>
      </c>
      <c r="V194" s="543">
        <v>19000</v>
      </c>
      <c r="W194" s="543">
        <v>10</v>
      </c>
      <c r="X194" s="543">
        <v>1</v>
      </c>
      <c r="Y194" s="522"/>
      <c r="Z194" s="525"/>
      <c r="AA194" s="525"/>
      <c r="AB194" s="527"/>
      <c r="AC194" s="940"/>
      <c r="AD194" s="514"/>
      <c r="AE194" s="588" t="s">
        <v>1899</v>
      </c>
      <c r="AF194" s="531">
        <v>1</v>
      </c>
      <c r="AG194" s="531">
        <v>19000</v>
      </c>
      <c r="AH194" s="589">
        <v>10</v>
      </c>
      <c r="AI194" s="647">
        <v>0</v>
      </c>
      <c r="AJ194" s="530"/>
      <c r="AK194" s="531"/>
      <c r="AL194" s="531"/>
      <c r="AM194" s="531"/>
      <c r="AN194" s="532"/>
      <c r="AO194" s="940"/>
    </row>
    <row r="195" spans="1:44" s="542" customFormat="1" ht="17.25" thickBot="1">
      <c r="A195" s="658"/>
      <c r="B195" s="658"/>
      <c r="C195" s="658"/>
      <c r="D195" s="658"/>
      <c r="E195" s="508"/>
      <c r="F195" s="508"/>
      <c r="G195" s="508"/>
      <c r="H195" s="508"/>
      <c r="I195" s="510"/>
      <c r="J195" s="536"/>
      <c r="K195" s="562"/>
      <c r="L195" s="563"/>
      <c r="M195" s="563"/>
      <c r="N195" s="564"/>
      <c r="O195" s="990" t="s">
        <v>305</v>
      </c>
      <c r="P195" s="991"/>
      <c r="Q195" s="991"/>
      <c r="R195" s="992"/>
      <c r="S195" s="941"/>
      <c r="T195" s="536"/>
      <c r="U195" s="562"/>
      <c r="V195" s="563"/>
      <c r="W195" s="563"/>
      <c r="X195" s="564"/>
      <c r="Y195" s="990" t="s">
        <v>346</v>
      </c>
      <c r="Z195" s="991"/>
      <c r="AA195" s="991"/>
      <c r="AB195" s="992"/>
      <c r="AC195" s="941"/>
      <c r="AD195" s="514"/>
      <c r="AE195" s="601"/>
      <c r="AF195" s="592"/>
      <c r="AG195" s="592"/>
      <c r="AH195" s="538"/>
      <c r="AI195" s="592"/>
      <c r="AJ195" s="967" t="s">
        <v>364</v>
      </c>
      <c r="AK195" s="968"/>
      <c r="AL195" s="968"/>
      <c r="AM195" s="968"/>
      <c r="AN195" s="969"/>
      <c r="AO195" s="941"/>
    </row>
    <row r="196" spans="1:44" s="501" customFormat="1">
      <c r="A196" s="503"/>
      <c r="B196" s="503"/>
      <c r="C196" s="503"/>
      <c r="D196" s="503"/>
      <c r="E196" s="503"/>
      <c r="F196" s="503"/>
      <c r="G196" s="503"/>
      <c r="H196" s="503"/>
      <c r="I196" s="500"/>
      <c r="AE196" s="577"/>
      <c r="AF196" s="577"/>
      <c r="AG196" s="577"/>
      <c r="AH196" s="577"/>
      <c r="AI196" s="577"/>
      <c r="AJ196" s="580"/>
      <c r="AK196" s="577"/>
      <c r="AL196" s="577"/>
      <c r="AM196" s="577"/>
      <c r="AN196" s="581"/>
      <c r="AO196" s="505"/>
    </row>
    <row r="197" spans="1:44" s="501" customFormat="1" ht="17.25" thickBot="1">
      <c r="A197" s="500"/>
      <c r="B197" s="500"/>
      <c r="C197" s="500"/>
      <c r="D197" s="500"/>
      <c r="E197" s="500"/>
      <c r="F197" s="500"/>
      <c r="G197" s="500"/>
      <c r="H197" s="500"/>
      <c r="I197" s="500"/>
    </row>
    <row r="198" spans="1:44" s="513" customFormat="1" ht="16.5" customHeight="1">
      <c r="A198" s="842" t="s">
        <v>379</v>
      </c>
      <c r="B198" s="843"/>
      <c r="C198" s="843"/>
      <c r="D198" s="843"/>
      <c r="E198" s="843"/>
      <c r="F198" s="843"/>
      <c r="G198" s="843"/>
      <c r="H198" s="844"/>
      <c r="I198" s="673" t="s">
        <v>1013</v>
      </c>
      <c r="J198" s="514"/>
      <c r="K198" s="842" t="s">
        <v>380</v>
      </c>
      <c r="L198" s="843"/>
      <c r="M198" s="843"/>
      <c r="N198" s="843"/>
      <c r="O198" s="843"/>
      <c r="P198" s="843"/>
      <c r="Q198" s="843"/>
      <c r="R198" s="844"/>
      <c r="S198" s="673" t="s">
        <v>1009</v>
      </c>
      <c r="T198" s="514"/>
      <c r="U198" s="842" t="s">
        <v>1983</v>
      </c>
      <c r="V198" s="843"/>
      <c r="W198" s="843"/>
      <c r="X198" s="843"/>
      <c r="Y198" s="843"/>
      <c r="Z198" s="843"/>
      <c r="AA198" s="843"/>
      <c r="AB198" s="844"/>
      <c r="AC198" s="673" t="s">
        <v>1008</v>
      </c>
      <c r="AD198" s="514"/>
      <c r="AE198" s="842" t="s">
        <v>1984</v>
      </c>
      <c r="AF198" s="843"/>
      <c r="AG198" s="843"/>
      <c r="AH198" s="843"/>
      <c r="AI198" s="843"/>
      <c r="AJ198" s="843"/>
      <c r="AK198" s="843"/>
      <c r="AL198" s="843"/>
      <c r="AM198" s="843"/>
      <c r="AN198" s="844"/>
      <c r="AO198" s="673" t="s">
        <v>1985</v>
      </c>
    </row>
    <row r="199" spans="1:44" s="513" customFormat="1" ht="16.5" customHeight="1" thickBot="1">
      <c r="A199" s="845"/>
      <c r="B199" s="846"/>
      <c r="C199" s="846"/>
      <c r="D199" s="846"/>
      <c r="E199" s="846"/>
      <c r="F199" s="846"/>
      <c r="G199" s="846"/>
      <c r="H199" s="847"/>
      <c r="I199" s="672" t="s">
        <v>2050</v>
      </c>
      <c r="J199" s="514"/>
      <c r="K199" s="845"/>
      <c r="L199" s="846"/>
      <c r="M199" s="846"/>
      <c r="N199" s="846"/>
      <c r="O199" s="846"/>
      <c r="P199" s="846"/>
      <c r="Q199" s="846"/>
      <c r="R199" s="847"/>
      <c r="S199" s="672" t="s">
        <v>2047</v>
      </c>
      <c r="T199" s="514"/>
      <c r="U199" s="845"/>
      <c r="V199" s="846"/>
      <c r="W199" s="846"/>
      <c r="X199" s="846"/>
      <c r="Y199" s="846"/>
      <c r="Z199" s="846"/>
      <c r="AA199" s="846"/>
      <c r="AB199" s="847"/>
      <c r="AC199" s="672" t="s">
        <v>2015</v>
      </c>
      <c r="AD199" s="514"/>
      <c r="AE199" s="845"/>
      <c r="AF199" s="846"/>
      <c r="AG199" s="846"/>
      <c r="AH199" s="846"/>
      <c r="AI199" s="846"/>
      <c r="AJ199" s="846"/>
      <c r="AK199" s="846"/>
      <c r="AL199" s="846"/>
      <c r="AM199" s="846"/>
      <c r="AN199" s="847"/>
      <c r="AO199" s="672" t="s">
        <v>1996</v>
      </c>
    </row>
    <row r="200" spans="1:44" s="513" customFormat="1" ht="31.5">
      <c r="A200" s="913" t="s">
        <v>288</v>
      </c>
      <c r="B200" s="914"/>
      <c r="C200" s="914"/>
      <c r="D200" s="915"/>
      <c r="E200" s="916" t="s">
        <v>289</v>
      </c>
      <c r="F200" s="917"/>
      <c r="G200" s="914"/>
      <c r="H200" s="918"/>
      <c r="I200" s="127" t="s">
        <v>1300</v>
      </c>
      <c r="J200" s="514"/>
      <c r="K200" s="919" t="s">
        <v>288</v>
      </c>
      <c r="L200" s="920"/>
      <c r="M200" s="920"/>
      <c r="N200" s="921"/>
      <c r="O200" s="922" t="s">
        <v>289</v>
      </c>
      <c r="P200" s="923"/>
      <c r="Q200" s="920"/>
      <c r="R200" s="924"/>
      <c r="S200" s="127" t="s">
        <v>1300</v>
      </c>
      <c r="T200" s="514"/>
      <c r="U200" s="919" t="s">
        <v>288</v>
      </c>
      <c r="V200" s="920"/>
      <c r="W200" s="920"/>
      <c r="X200" s="921"/>
      <c r="Y200" s="922" t="s">
        <v>289</v>
      </c>
      <c r="Z200" s="923"/>
      <c r="AA200" s="920"/>
      <c r="AB200" s="924"/>
      <c r="AC200" s="127" t="s">
        <v>1300</v>
      </c>
      <c r="AD200" s="514"/>
      <c r="AE200" s="881" t="s">
        <v>288</v>
      </c>
      <c r="AF200" s="882"/>
      <c r="AG200" s="882"/>
      <c r="AH200" s="882"/>
      <c r="AI200" s="883"/>
      <c r="AJ200" s="884" t="s">
        <v>325</v>
      </c>
      <c r="AK200" s="882"/>
      <c r="AL200" s="882"/>
      <c r="AM200" s="882"/>
      <c r="AN200" s="885"/>
      <c r="AO200" s="127" t="s">
        <v>1300</v>
      </c>
      <c r="AR200" s="733"/>
    </row>
    <row r="201" spans="1:44" s="513" customFormat="1" ht="63">
      <c r="A201" s="515" t="s">
        <v>291</v>
      </c>
      <c r="B201" s="516" t="s">
        <v>214</v>
      </c>
      <c r="C201" s="516" t="s">
        <v>292</v>
      </c>
      <c r="D201" s="516" t="s">
        <v>297</v>
      </c>
      <c r="E201" s="517" t="s">
        <v>294</v>
      </c>
      <c r="F201" s="516" t="s">
        <v>214</v>
      </c>
      <c r="G201" s="516" t="s">
        <v>292</v>
      </c>
      <c r="H201" s="518" t="s">
        <v>295</v>
      </c>
      <c r="I201" s="519" t="s">
        <v>841</v>
      </c>
      <c r="J201" s="514"/>
      <c r="K201" s="520" t="s">
        <v>291</v>
      </c>
      <c r="L201" s="521" t="s">
        <v>214</v>
      </c>
      <c r="M201" s="521" t="s">
        <v>292</v>
      </c>
      <c r="N201" s="521" t="s">
        <v>297</v>
      </c>
      <c r="O201" s="522" t="s">
        <v>294</v>
      </c>
      <c r="P201" s="521" t="s">
        <v>214</v>
      </c>
      <c r="Q201" s="521" t="s">
        <v>292</v>
      </c>
      <c r="R201" s="523" t="s">
        <v>295</v>
      </c>
      <c r="S201" s="524" t="s">
        <v>841</v>
      </c>
      <c r="T201" s="514"/>
      <c r="U201" s="520" t="s">
        <v>291</v>
      </c>
      <c r="V201" s="521" t="s">
        <v>214</v>
      </c>
      <c r="W201" s="521" t="s">
        <v>292</v>
      </c>
      <c r="X201" s="521" t="s">
        <v>297</v>
      </c>
      <c r="Y201" s="522" t="s">
        <v>294</v>
      </c>
      <c r="Z201" s="521" t="s">
        <v>214</v>
      </c>
      <c r="AA201" s="521" t="s">
        <v>292</v>
      </c>
      <c r="AB201" s="523" t="s">
        <v>295</v>
      </c>
      <c r="AC201" s="524" t="s">
        <v>841</v>
      </c>
      <c r="AD201" s="514"/>
      <c r="AE201" s="528" t="s">
        <v>341</v>
      </c>
      <c r="AF201" s="521" t="s">
        <v>336</v>
      </c>
      <c r="AG201" s="521" t="s">
        <v>214</v>
      </c>
      <c r="AH201" s="525" t="s">
        <v>246</v>
      </c>
      <c r="AI201" s="521" t="s">
        <v>342</v>
      </c>
      <c r="AJ201" s="522" t="s">
        <v>302</v>
      </c>
      <c r="AK201" s="521" t="s">
        <v>359</v>
      </c>
      <c r="AL201" s="521" t="s">
        <v>214</v>
      </c>
      <c r="AM201" s="521" t="s">
        <v>246</v>
      </c>
      <c r="AN201" s="523" t="s">
        <v>304</v>
      </c>
      <c r="AO201" s="524" t="s">
        <v>841</v>
      </c>
    </row>
    <row r="202" spans="1:44" s="513" customFormat="1" ht="15.75">
      <c r="A202" s="515">
        <v>5</v>
      </c>
      <c r="B202" s="516">
        <v>18600</v>
      </c>
      <c r="C202" s="516">
        <v>10</v>
      </c>
      <c r="D202" s="516">
        <v>1</v>
      </c>
      <c r="E202" s="517"/>
      <c r="F202" s="516"/>
      <c r="G202" s="516"/>
      <c r="H202" s="518"/>
      <c r="I202" s="940"/>
      <c r="J202" s="514"/>
      <c r="K202" s="520">
        <v>10</v>
      </c>
      <c r="L202" s="521">
        <v>18100</v>
      </c>
      <c r="M202" s="521">
        <v>10</v>
      </c>
      <c r="N202" s="521">
        <v>1</v>
      </c>
      <c r="O202" s="522"/>
      <c r="P202" s="521"/>
      <c r="Q202" s="521"/>
      <c r="R202" s="523"/>
      <c r="S202" s="939"/>
      <c r="T202" s="514"/>
      <c r="U202" s="520">
        <v>10</v>
      </c>
      <c r="V202" s="521">
        <v>18100</v>
      </c>
      <c r="W202" s="521">
        <v>10</v>
      </c>
      <c r="X202" s="521">
        <v>1</v>
      </c>
      <c r="Y202" s="522"/>
      <c r="Z202" s="521"/>
      <c r="AA202" s="521"/>
      <c r="AB202" s="523"/>
      <c r="AC202" s="939"/>
      <c r="AD202" s="514"/>
      <c r="AE202" s="550" t="s">
        <v>1910</v>
      </c>
      <c r="AF202" s="525">
        <v>10</v>
      </c>
      <c r="AG202" s="525">
        <v>18100</v>
      </c>
      <c r="AH202" s="525">
        <v>10</v>
      </c>
      <c r="AI202" s="647">
        <v>0</v>
      </c>
      <c r="AJ202" s="531"/>
      <c r="AK202" s="531"/>
      <c r="AL202" s="531"/>
      <c r="AM202" s="531"/>
      <c r="AN202" s="531"/>
      <c r="AO202" s="939"/>
      <c r="AQ202" s="466"/>
    </row>
    <row r="203" spans="1:44" s="513" customFormat="1" ht="15.75">
      <c r="A203" s="515">
        <v>4</v>
      </c>
      <c r="B203" s="516">
        <v>18700</v>
      </c>
      <c r="C203" s="516">
        <v>10</v>
      </c>
      <c r="D203" s="516">
        <v>1</v>
      </c>
      <c r="E203" s="517"/>
      <c r="F203" s="516"/>
      <c r="G203" s="516"/>
      <c r="H203" s="518"/>
      <c r="I203" s="940"/>
      <c r="J203" s="514"/>
      <c r="K203" s="520">
        <v>9</v>
      </c>
      <c r="L203" s="521">
        <v>18200</v>
      </c>
      <c r="M203" s="521">
        <v>10</v>
      </c>
      <c r="N203" s="521">
        <v>1</v>
      </c>
      <c r="O203" s="522"/>
      <c r="P203" s="521"/>
      <c r="Q203" s="521"/>
      <c r="R203" s="523"/>
      <c r="S203" s="940"/>
      <c r="T203" s="514"/>
      <c r="U203" s="520">
        <v>9</v>
      </c>
      <c r="V203" s="521">
        <v>18200</v>
      </c>
      <c r="W203" s="521">
        <v>10</v>
      </c>
      <c r="X203" s="521">
        <v>1</v>
      </c>
      <c r="Y203" s="522"/>
      <c r="Z203" s="521"/>
      <c r="AA203" s="521"/>
      <c r="AB203" s="523"/>
      <c r="AC203" s="940"/>
      <c r="AD203" s="514"/>
      <c r="AE203" s="588" t="s">
        <v>1911</v>
      </c>
      <c r="AF203" s="525">
        <v>9</v>
      </c>
      <c r="AG203" s="525">
        <v>18200</v>
      </c>
      <c r="AH203" s="525">
        <v>10</v>
      </c>
      <c r="AI203" s="647">
        <v>0</v>
      </c>
      <c r="AJ203" s="531"/>
      <c r="AK203" s="531"/>
      <c r="AL203" s="531"/>
      <c r="AM203" s="531"/>
      <c r="AN203" s="531"/>
      <c r="AO203" s="940"/>
      <c r="AQ203" s="466"/>
    </row>
    <row r="204" spans="1:44" s="513" customFormat="1" ht="15.75">
      <c r="A204" s="515">
        <v>3</v>
      </c>
      <c r="B204" s="543">
        <v>18800</v>
      </c>
      <c r="C204" s="543">
        <v>10</v>
      </c>
      <c r="D204" s="543">
        <v>1</v>
      </c>
      <c r="E204" s="544"/>
      <c r="F204" s="545"/>
      <c r="G204" s="545"/>
      <c r="H204" s="546"/>
      <c r="I204" s="940"/>
      <c r="J204" s="514"/>
      <c r="K204" s="520">
        <v>8</v>
      </c>
      <c r="L204" s="521">
        <v>18300</v>
      </c>
      <c r="M204" s="521">
        <v>10</v>
      </c>
      <c r="N204" s="521">
        <v>1</v>
      </c>
      <c r="O204" s="522"/>
      <c r="P204" s="521"/>
      <c r="Q204" s="521"/>
      <c r="R204" s="523"/>
      <c r="S204" s="940"/>
      <c r="T204" s="514"/>
      <c r="U204" s="520">
        <v>8</v>
      </c>
      <c r="V204" s="521">
        <v>18300</v>
      </c>
      <c r="W204" s="521">
        <v>10</v>
      </c>
      <c r="X204" s="521">
        <v>1</v>
      </c>
      <c r="Y204" s="522"/>
      <c r="Z204" s="521"/>
      <c r="AA204" s="521"/>
      <c r="AB204" s="523"/>
      <c r="AC204" s="940"/>
      <c r="AD204" s="514"/>
      <c r="AE204" s="588" t="s">
        <v>1912</v>
      </c>
      <c r="AF204" s="525">
        <v>8</v>
      </c>
      <c r="AG204" s="525">
        <v>18300</v>
      </c>
      <c r="AH204" s="525">
        <v>10</v>
      </c>
      <c r="AI204" s="647">
        <v>0</v>
      </c>
      <c r="AJ204" s="531"/>
      <c r="AK204" s="531"/>
      <c r="AL204" s="531"/>
      <c r="AM204" s="531"/>
      <c r="AN204" s="531"/>
      <c r="AO204" s="940"/>
    </row>
    <row r="205" spans="1:44" s="513" customFormat="1" ht="15.75">
      <c r="A205" s="515">
        <v>2</v>
      </c>
      <c r="B205" s="543">
        <v>18900</v>
      </c>
      <c r="C205" s="543">
        <v>10</v>
      </c>
      <c r="D205" s="543">
        <v>1</v>
      </c>
      <c r="E205" s="544"/>
      <c r="F205" s="545"/>
      <c r="G205" s="545"/>
      <c r="H205" s="546"/>
      <c r="I205" s="940"/>
      <c r="J205" s="514"/>
      <c r="K205" s="520">
        <v>7</v>
      </c>
      <c r="L205" s="521">
        <v>18400</v>
      </c>
      <c r="M205" s="521">
        <v>10</v>
      </c>
      <c r="N205" s="521">
        <v>1</v>
      </c>
      <c r="O205" s="522"/>
      <c r="P205" s="521"/>
      <c r="Q205" s="521"/>
      <c r="R205" s="523"/>
      <c r="S205" s="940"/>
      <c r="T205" s="514"/>
      <c r="U205" s="520">
        <v>7</v>
      </c>
      <c r="V205" s="521">
        <v>18400</v>
      </c>
      <c r="W205" s="521">
        <v>10</v>
      </c>
      <c r="X205" s="521">
        <v>1</v>
      </c>
      <c r="Y205" s="522"/>
      <c r="Z205" s="521"/>
      <c r="AA205" s="521"/>
      <c r="AB205" s="523"/>
      <c r="AC205" s="940"/>
      <c r="AD205" s="514"/>
      <c r="AE205" s="588" t="s">
        <v>1913</v>
      </c>
      <c r="AF205" s="525">
        <v>7</v>
      </c>
      <c r="AG205" s="525">
        <v>18400</v>
      </c>
      <c r="AH205" s="525">
        <v>10</v>
      </c>
      <c r="AI205" s="647">
        <v>0</v>
      </c>
      <c r="AJ205" s="531"/>
      <c r="AK205" s="531"/>
      <c r="AL205" s="531"/>
      <c r="AM205" s="531"/>
      <c r="AN205" s="531"/>
      <c r="AO205" s="940"/>
      <c r="AQ205" s="755"/>
    </row>
    <row r="206" spans="1:44" s="513" customFormat="1" ht="15.75">
      <c r="A206" s="515">
        <v>1</v>
      </c>
      <c r="B206" s="543">
        <v>19000</v>
      </c>
      <c r="C206" s="543">
        <v>10</v>
      </c>
      <c r="D206" s="543">
        <v>1</v>
      </c>
      <c r="E206" s="544"/>
      <c r="F206" s="545"/>
      <c r="G206" s="545"/>
      <c r="H206" s="546"/>
      <c r="I206" s="940"/>
      <c r="J206" s="514"/>
      <c r="K206" s="520">
        <v>6</v>
      </c>
      <c r="L206" s="521">
        <v>18500</v>
      </c>
      <c r="M206" s="521">
        <v>10</v>
      </c>
      <c r="N206" s="521">
        <v>1</v>
      </c>
      <c r="O206" s="522"/>
      <c r="P206" s="521"/>
      <c r="Q206" s="521"/>
      <c r="R206" s="523"/>
      <c r="S206" s="940"/>
      <c r="T206" s="514"/>
      <c r="U206" s="520">
        <v>6</v>
      </c>
      <c r="V206" s="521">
        <v>18500</v>
      </c>
      <c r="W206" s="521">
        <v>10</v>
      </c>
      <c r="X206" s="521">
        <v>1</v>
      </c>
      <c r="Y206" s="522"/>
      <c r="Z206" s="521"/>
      <c r="AA206" s="521"/>
      <c r="AB206" s="523"/>
      <c r="AC206" s="940"/>
      <c r="AD206" s="514"/>
      <c r="AE206" s="588" t="s">
        <v>1914</v>
      </c>
      <c r="AF206" s="525">
        <v>6</v>
      </c>
      <c r="AG206" s="525">
        <v>18500</v>
      </c>
      <c r="AH206" s="525">
        <v>10</v>
      </c>
      <c r="AI206" s="647">
        <v>0</v>
      </c>
      <c r="AJ206" s="531"/>
      <c r="AK206" s="531"/>
      <c r="AL206" s="531"/>
      <c r="AM206" s="531"/>
      <c r="AN206" s="531"/>
      <c r="AO206" s="940"/>
    </row>
    <row r="207" spans="1:44" s="513" customFormat="1" ht="15.75">
      <c r="A207" s="515"/>
      <c r="B207" s="516"/>
      <c r="C207" s="516"/>
      <c r="D207" s="516"/>
      <c r="E207" s="517">
        <v>1</v>
      </c>
      <c r="F207" s="516">
        <v>19200</v>
      </c>
      <c r="G207" s="516">
        <v>5</v>
      </c>
      <c r="H207" s="518">
        <v>1</v>
      </c>
      <c r="I207" s="940"/>
      <c r="J207" s="514"/>
      <c r="K207" s="520">
        <v>5</v>
      </c>
      <c r="L207" s="521">
        <v>18600</v>
      </c>
      <c r="M207" s="521">
        <v>10</v>
      </c>
      <c r="N207" s="521">
        <v>1</v>
      </c>
      <c r="O207" s="522"/>
      <c r="P207" s="521"/>
      <c r="Q207" s="521"/>
      <c r="R207" s="523"/>
      <c r="S207" s="940"/>
      <c r="T207" s="514"/>
      <c r="U207" s="520">
        <v>5</v>
      </c>
      <c r="V207" s="521">
        <v>18600</v>
      </c>
      <c r="W207" s="521">
        <v>10</v>
      </c>
      <c r="X207" s="521">
        <v>1</v>
      </c>
      <c r="Y207" s="522"/>
      <c r="Z207" s="521"/>
      <c r="AA207" s="521"/>
      <c r="AB207" s="523"/>
      <c r="AC207" s="940"/>
      <c r="AD207" s="514"/>
      <c r="AE207" s="588" t="s">
        <v>1915</v>
      </c>
      <c r="AF207" s="525">
        <v>5</v>
      </c>
      <c r="AG207" s="525">
        <v>18600</v>
      </c>
      <c r="AH207" s="525">
        <v>10</v>
      </c>
      <c r="AI207" s="647">
        <v>0</v>
      </c>
      <c r="AJ207" s="531"/>
      <c r="AK207" s="531"/>
      <c r="AL207" s="531"/>
      <c r="AM207" s="531"/>
      <c r="AN207" s="531"/>
      <c r="AO207" s="940"/>
    </row>
    <row r="208" spans="1:44" s="513" customFormat="1" ht="15.75">
      <c r="A208" s="515"/>
      <c r="B208" s="516"/>
      <c r="C208" s="516"/>
      <c r="D208" s="516"/>
      <c r="E208" s="517">
        <v>2</v>
      </c>
      <c r="F208" s="516">
        <v>19300</v>
      </c>
      <c r="G208" s="516">
        <v>1</v>
      </c>
      <c r="H208" s="518">
        <v>1</v>
      </c>
      <c r="I208" s="940"/>
      <c r="J208" s="514"/>
      <c r="K208" s="520">
        <v>4</v>
      </c>
      <c r="L208" s="521">
        <v>18700</v>
      </c>
      <c r="M208" s="521">
        <v>10</v>
      </c>
      <c r="N208" s="521">
        <v>1</v>
      </c>
      <c r="O208" s="522"/>
      <c r="P208" s="521"/>
      <c r="Q208" s="521"/>
      <c r="R208" s="523"/>
      <c r="S208" s="940"/>
      <c r="T208" s="514"/>
      <c r="U208" s="520">
        <v>4</v>
      </c>
      <c r="V208" s="521">
        <v>18700</v>
      </c>
      <c r="W208" s="521">
        <v>10</v>
      </c>
      <c r="X208" s="521">
        <v>1</v>
      </c>
      <c r="Y208" s="522"/>
      <c r="Z208" s="521"/>
      <c r="AA208" s="521"/>
      <c r="AB208" s="523"/>
      <c r="AC208" s="940"/>
      <c r="AD208" s="514"/>
      <c r="AE208" s="588" t="s">
        <v>1916</v>
      </c>
      <c r="AF208" s="525">
        <v>4</v>
      </c>
      <c r="AG208" s="525">
        <v>18700</v>
      </c>
      <c r="AH208" s="525">
        <v>10</v>
      </c>
      <c r="AI208" s="647">
        <v>0</v>
      </c>
      <c r="AJ208" s="531"/>
      <c r="AK208" s="531"/>
      <c r="AL208" s="531"/>
      <c r="AM208" s="531"/>
      <c r="AN208" s="531"/>
      <c r="AO208" s="940"/>
    </row>
    <row r="209" spans="1:41" s="513" customFormat="1" ht="15.75">
      <c r="A209" s="515"/>
      <c r="B209" s="516"/>
      <c r="C209" s="516"/>
      <c r="D209" s="516"/>
      <c r="E209" s="517">
        <v>3</v>
      </c>
      <c r="F209" s="516">
        <v>19400</v>
      </c>
      <c r="G209" s="516">
        <v>10</v>
      </c>
      <c r="H209" s="518">
        <v>1</v>
      </c>
      <c r="I209" s="940"/>
      <c r="J209" s="514"/>
      <c r="K209" s="520">
        <v>3</v>
      </c>
      <c r="L209" s="525">
        <v>18800</v>
      </c>
      <c r="M209" s="525">
        <v>10</v>
      </c>
      <c r="N209" s="525">
        <v>1</v>
      </c>
      <c r="O209" s="547"/>
      <c r="P209" s="548"/>
      <c r="Q209" s="548"/>
      <c r="R209" s="549"/>
      <c r="S209" s="940"/>
      <c r="T209" s="514"/>
      <c r="U209" s="520">
        <v>3</v>
      </c>
      <c r="V209" s="525">
        <v>18800</v>
      </c>
      <c r="W209" s="525">
        <v>10</v>
      </c>
      <c r="X209" s="525">
        <v>1</v>
      </c>
      <c r="Y209" s="547"/>
      <c r="Z209" s="548"/>
      <c r="AA209" s="548"/>
      <c r="AB209" s="549"/>
      <c r="AC209" s="940"/>
      <c r="AD209" s="514"/>
      <c r="AE209" s="588" t="s">
        <v>1917</v>
      </c>
      <c r="AF209" s="525">
        <v>3</v>
      </c>
      <c r="AG209" s="525">
        <v>18800</v>
      </c>
      <c r="AH209" s="525">
        <v>10</v>
      </c>
      <c r="AI209" s="647">
        <v>0</v>
      </c>
      <c r="AJ209" s="531"/>
      <c r="AK209" s="531"/>
      <c r="AL209" s="531"/>
      <c r="AM209" s="531"/>
      <c r="AN209" s="531"/>
      <c r="AO209" s="940"/>
    </row>
    <row r="210" spans="1:41" s="542" customFormat="1">
      <c r="A210" s="515"/>
      <c r="B210" s="516"/>
      <c r="C210" s="516"/>
      <c r="D210" s="516"/>
      <c r="E210" s="517">
        <v>4</v>
      </c>
      <c r="F210" s="516">
        <v>19500</v>
      </c>
      <c r="G210" s="516">
        <v>10</v>
      </c>
      <c r="H210" s="518">
        <v>1</v>
      </c>
      <c r="I210" s="940"/>
      <c r="J210" s="536"/>
      <c r="K210" s="520">
        <v>2</v>
      </c>
      <c r="L210" s="525">
        <v>18900</v>
      </c>
      <c r="M210" s="525">
        <v>10</v>
      </c>
      <c r="N210" s="525">
        <v>1</v>
      </c>
      <c r="O210" s="547"/>
      <c r="P210" s="548"/>
      <c r="Q210" s="548"/>
      <c r="R210" s="549"/>
      <c r="S210" s="940"/>
      <c r="T210" s="536"/>
      <c r="U210" s="520">
        <v>2</v>
      </c>
      <c r="V210" s="525">
        <v>18900</v>
      </c>
      <c r="W210" s="525">
        <v>10</v>
      </c>
      <c r="X210" s="525">
        <v>1</v>
      </c>
      <c r="Y210" s="547"/>
      <c r="Z210" s="548"/>
      <c r="AA210" s="548"/>
      <c r="AB210" s="549"/>
      <c r="AC210" s="940"/>
      <c r="AD210" s="536"/>
      <c r="AE210" s="588" t="s">
        <v>1918</v>
      </c>
      <c r="AF210" s="525">
        <v>2</v>
      </c>
      <c r="AG210" s="525">
        <v>18900</v>
      </c>
      <c r="AH210" s="525">
        <v>10</v>
      </c>
      <c r="AI210" s="647">
        <v>0</v>
      </c>
      <c r="AJ210" s="531"/>
      <c r="AK210" s="531"/>
      <c r="AL210" s="531"/>
      <c r="AM210" s="531"/>
      <c r="AN210" s="531"/>
      <c r="AO210" s="940"/>
    </row>
    <row r="211" spans="1:41" s="542" customFormat="1" ht="17.25" thickBot="1">
      <c r="A211" s="559"/>
      <c r="B211" s="560"/>
      <c r="C211" s="560"/>
      <c r="D211" s="561"/>
      <c r="E211" s="533">
        <v>5</v>
      </c>
      <c r="F211" s="534">
        <v>19600</v>
      </c>
      <c r="G211" s="534">
        <v>10</v>
      </c>
      <c r="H211" s="535">
        <v>1</v>
      </c>
      <c r="I211" s="941"/>
      <c r="J211" s="514"/>
      <c r="K211" s="520">
        <v>1</v>
      </c>
      <c r="L211" s="525">
        <v>19000</v>
      </c>
      <c r="M211" s="525">
        <v>10</v>
      </c>
      <c r="N211" s="525">
        <v>1</v>
      </c>
      <c r="O211" s="547"/>
      <c r="P211" s="548"/>
      <c r="Q211" s="548"/>
      <c r="R211" s="549"/>
      <c r="S211" s="940"/>
      <c r="T211" s="514"/>
      <c r="U211" s="520">
        <v>1</v>
      </c>
      <c r="V211" s="525">
        <v>19000</v>
      </c>
      <c r="W211" s="525">
        <v>10</v>
      </c>
      <c r="X211" s="525">
        <v>1</v>
      </c>
      <c r="Y211" s="547"/>
      <c r="Z211" s="548"/>
      <c r="AA211" s="548"/>
      <c r="AB211" s="549"/>
      <c r="AC211" s="940"/>
      <c r="AD211" s="514"/>
      <c r="AE211" s="588" t="s">
        <v>1919</v>
      </c>
      <c r="AF211" s="525">
        <v>1</v>
      </c>
      <c r="AG211" s="525">
        <v>19000</v>
      </c>
      <c r="AH211" s="525">
        <v>10</v>
      </c>
      <c r="AI211" s="647">
        <v>0</v>
      </c>
      <c r="AJ211" s="531"/>
      <c r="AK211" s="531"/>
      <c r="AL211" s="531"/>
      <c r="AM211" s="531"/>
      <c r="AN211" s="531"/>
      <c r="AO211" s="940"/>
    </row>
    <row r="212" spans="1:41" s="542" customFormat="1">
      <c r="A212" s="658"/>
      <c r="B212" s="658"/>
      <c r="C212" s="658"/>
      <c r="D212" s="658"/>
      <c r="E212" s="508"/>
      <c r="F212" s="508"/>
      <c r="G212" s="508"/>
      <c r="H212" s="508"/>
      <c r="I212" s="510"/>
      <c r="J212" s="536"/>
      <c r="K212" s="520"/>
      <c r="L212" s="525"/>
      <c r="M212" s="525"/>
      <c r="N212" s="525"/>
      <c r="O212" s="526">
        <v>1</v>
      </c>
      <c r="P212" s="525">
        <v>19200</v>
      </c>
      <c r="Q212" s="525">
        <v>5</v>
      </c>
      <c r="R212" s="527">
        <v>1</v>
      </c>
      <c r="S212" s="940"/>
      <c r="T212" s="536"/>
      <c r="U212" s="520"/>
      <c r="V212" s="525"/>
      <c r="W212" s="525"/>
      <c r="X212" s="525"/>
      <c r="Y212" s="526">
        <v>1</v>
      </c>
      <c r="Z212" s="525">
        <v>19200</v>
      </c>
      <c r="AA212" s="525">
        <v>5</v>
      </c>
      <c r="AB212" s="527">
        <v>1</v>
      </c>
      <c r="AC212" s="940"/>
      <c r="AD212" s="514"/>
      <c r="AE212" s="550"/>
      <c r="AF212" s="525"/>
      <c r="AG212" s="525"/>
      <c r="AH212" s="525"/>
      <c r="AI212" s="647"/>
      <c r="AJ212" s="531" t="s">
        <v>1900</v>
      </c>
      <c r="AK212" s="531">
        <v>1</v>
      </c>
      <c r="AL212" s="531">
        <v>19200</v>
      </c>
      <c r="AM212" s="531">
        <v>5</v>
      </c>
      <c r="AN212" s="531">
        <v>0</v>
      </c>
      <c r="AO212" s="940"/>
    </row>
    <row r="213" spans="1:41" s="542" customFormat="1">
      <c r="A213" s="658"/>
      <c r="B213" s="658"/>
      <c r="C213" s="658"/>
      <c r="D213" s="658"/>
      <c r="E213" s="508"/>
      <c r="F213" s="508"/>
      <c r="G213" s="508"/>
      <c r="H213" s="508"/>
      <c r="I213" s="510"/>
      <c r="J213" s="514"/>
      <c r="K213" s="520"/>
      <c r="L213" s="525"/>
      <c r="M213" s="525"/>
      <c r="N213" s="525"/>
      <c r="O213" s="526">
        <v>2</v>
      </c>
      <c r="P213" s="525">
        <v>19300</v>
      </c>
      <c r="Q213" s="525">
        <v>1</v>
      </c>
      <c r="R213" s="527">
        <v>1</v>
      </c>
      <c r="S213" s="940"/>
      <c r="T213" s="514"/>
      <c r="U213" s="520"/>
      <c r="V213" s="525"/>
      <c r="W213" s="525"/>
      <c r="X213" s="525"/>
      <c r="Y213" s="526">
        <v>2</v>
      </c>
      <c r="Z213" s="525">
        <v>19300</v>
      </c>
      <c r="AA213" s="525">
        <v>1</v>
      </c>
      <c r="AB213" s="527">
        <v>1</v>
      </c>
      <c r="AC213" s="940"/>
      <c r="AD213" s="514"/>
      <c r="AE213" s="550"/>
      <c r="AF213" s="525"/>
      <c r="AG213" s="525"/>
      <c r="AH213" s="525"/>
      <c r="AI213" s="647"/>
      <c r="AJ213" s="531" t="s">
        <v>1901</v>
      </c>
      <c r="AK213" s="531">
        <v>2</v>
      </c>
      <c r="AL213" s="531">
        <v>19300</v>
      </c>
      <c r="AM213" s="531">
        <v>1</v>
      </c>
      <c r="AN213" s="531">
        <v>0</v>
      </c>
      <c r="AO213" s="940"/>
    </row>
    <row r="214" spans="1:41" s="542" customFormat="1">
      <c r="A214" s="658"/>
      <c r="B214" s="658"/>
      <c r="C214" s="658"/>
      <c r="D214" s="658"/>
      <c r="E214" s="508"/>
      <c r="F214" s="508"/>
      <c r="G214" s="508"/>
      <c r="H214" s="508"/>
      <c r="I214" s="510"/>
      <c r="J214" s="514"/>
      <c r="K214" s="520"/>
      <c r="L214" s="525"/>
      <c r="M214" s="525"/>
      <c r="N214" s="525"/>
      <c r="O214" s="526">
        <v>3</v>
      </c>
      <c r="P214" s="525">
        <v>19400</v>
      </c>
      <c r="Q214" s="525">
        <v>10</v>
      </c>
      <c r="R214" s="527">
        <v>1</v>
      </c>
      <c r="S214" s="940"/>
      <c r="T214" s="514"/>
      <c r="U214" s="520"/>
      <c r="V214" s="525"/>
      <c r="W214" s="525"/>
      <c r="X214" s="525"/>
      <c r="Y214" s="526">
        <v>3</v>
      </c>
      <c r="Z214" s="525">
        <v>19400</v>
      </c>
      <c r="AA214" s="525">
        <v>10</v>
      </c>
      <c r="AB214" s="527">
        <v>1</v>
      </c>
      <c r="AC214" s="940"/>
      <c r="AD214" s="514"/>
      <c r="AE214" s="550"/>
      <c r="AF214" s="525"/>
      <c r="AG214" s="525"/>
      <c r="AH214" s="525"/>
      <c r="AI214" s="647"/>
      <c r="AJ214" s="531" t="s">
        <v>1902</v>
      </c>
      <c r="AK214" s="531">
        <v>3</v>
      </c>
      <c r="AL214" s="531">
        <v>19400</v>
      </c>
      <c r="AM214" s="531">
        <v>10</v>
      </c>
      <c r="AN214" s="531">
        <v>0</v>
      </c>
      <c r="AO214" s="940"/>
    </row>
    <row r="215" spans="1:41" s="542" customFormat="1">
      <c r="A215" s="658"/>
      <c r="B215" s="658"/>
      <c r="C215" s="658"/>
      <c r="D215" s="658"/>
      <c r="E215" s="508"/>
      <c r="F215" s="508"/>
      <c r="G215" s="508"/>
      <c r="H215" s="508"/>
      <c r="I215" s="510"/>
      <c r="J215" s="514"/>
      <c r="K215" s="520"/>
      <c r="L215" s="525"/>
      <c r="M215" s="525"/>
      <c r="N215" s="525"/>
      <c r="O215" s="526">
        <v>4</v>
      </c>
      <c r="P215" s="525">
        <v>19500</v>
      </c>
      <c r="Q215" s="525">
        <v>10</v>
      </c>
      <c r="R215" s="527">
        <v>1</v>
      </c>
      <c r="S215" s="940"/>
      <c r="T215" s="514"/>
      <c r="U215" s="520"/>
      <c r="V215" s="525"/>
      <c r="W215" s="525"/>
      <c r="X215" s="525"/>
      <c r="Y215" s="526">
        <v>4</v>
      </c>
      <c r="Z215" s="525">
        <v>19500</v>
      </c>
      <c r="AA215" s="525">
        <v>10</v>
      </c>
      <c r="AB215" s="527">
        <v>1</v>
      </c>
      <c r="AC215" s="940"/>
      <c r="AD215" s="514"/>
      <c r="AE215" s="550"/>
      <c r="AF215" s="525"/>
      <c r="AG215" s="525"/>
      <c r="AH215" s="525"/>
      <c r="AI215" s="647"/>
      <c r="AJ215" s="531" t="s">
        <v>1903</v>
      </c>
      <c r="AK215" s="531">
        <v>4</v>
      </c>
      <c r="AL215" s="531">
        <v>19500</v>
      </c>
      <c r="AM215" s="531">
        <v>10</v>
      </c>
      <c r="AN215" s="531">
        <v>0</v>
      </c>
      <c r="AO215" s="940"/>
    </row>
    <row r="216" spans="1:41" s="542" customFormat="1">
      <c r="A216" s="658"/>
      <c r="B216" s="658"/>
      <c r="C216" s="658"/>
      <c r="D216" s="658"/>
      <c r="E216" s="508"/>
      <c r="F216" s="508"/>
      <c r="G216" s="508"/>
      <c r="H216" s="508"/>
      <c r="I216" s="510"/>
      <c r="J216" s="514"/>
      <c r="K216" s="520"/>
      <c r="L216" s="525"/>
      <c r="M216" s="525"/>
      <c r="N216" s="525"/>
      <c r="O216" s="526">
        <v>5</v>
      </c>
      <c r="P216" s="525">
        <v>19600</v>
      </c>
      <c r="Q216" s="525">
        <v>10</v>
      </c>
      <c r="R216" s="527">
        <v>1</v>
      </c>
      <c r="S216" s="940"/>
      <c r="T216" s="514"/>
      <c r="U216" s="520"/>
      <c r="V216" s="525"/>
      <c r="W216" s="525"/>
      <c r="X216" s="525"/>
      <c r="Y216" s="526">
        <v>5</v>
      </c>
      <c r="Z216" s="525">
        <v>19600</v>
      </c>
      <c r="AA216" s="525">
        <v>10</v>
      </c>
      <c r="AB216" s="527">
        <v>1</v>
      </c>
      <c r="AC216" s="940"/>
      <c r="AD216" s="514"/>
      <c r="AE216" s="550"/>
      <c r="AF216" s="525"/>
      <c r="AG216" s="525"/>
      <c r="AH216" s="525"/>
      <c r="AI216" s="647"/>
      <c r="AJ216" s="531" t="s">
        <v>1904</v>
      </c>
      <c r="AK216" s="531">
        <v>5</v>
      </c>
      <c r="AL216" s="531">
        <v>19600</v>
      </c>
      <c r="AM216" s="531">
        <v>10</v>
      </c>
      <c r="AN216" s="531">
        <v>0</v>
      </c>
      <c r="AO216" s="940"/>
    </row>
    <row r="217" spans="1:41" s="542" customFormat="1">
      <c r="A217" s="658"/>
      <c r="B217" s="658"/>
      <c r="C217" s="658"/>
      <c r="D217" s="658"/>
      <c r="E217" s="508"/>
      <c r="F217" s="508"/>
      <c r="G217" s="508"/>
      <c r="H217" s="508"/>
      <c r="I217" s="510"/>
      <c r="J217" s="514"/>
      <c r="K217" s="520"/>
      <c r="L217" s="525"/>
      <c r="M217" s="525"/>
      <c r="N217" s="525"/>
      <c r="O217" s="526">
        <v>6</v>
      </c>
      <c r="P217" s="525">
        <v>19700</v>
      </c>
      <c r="Q217" s="525">
        <v>10</v>
      </c>
      <c r="R217" s="527">
        <v>1</v>
      </c>
      <c r="S217" s="940"/>
      <c r="T217" s="514"/>
      <c r="U217" s="520"/>
      <c r="V217" s="525"/>
      <c r="W217" s="525"/>
      <c r="X217" s="525"/>
      <c r="Y217" s="526">
        <v>6</v>
      </c>
      <c r="Z217" s="525">
        <v>19700</v>
      </c>
      <c r="AA217" s="525">
        <v>10</v>
      </c>
      <c r="AB217" s="527">
        <v>1</v>
      </c>
      <c r="AC217" s="940"/>
      <c r="AD217" s="514"/>
      <c r="AE217" s="550"/>
      <c r="AF217" s="525"/>
      <c r="AG217" s="525"/>
      <c r="AH217" s="525"/>
      <c r="AI217" s="647"/>
      <c r="AJ217" s="531" t="s">
        <v>1905</v>
      </c>
      <c r="AK217" s="531">
        <v>6</v>
      </c>
      <c r="AL217" s="531">
        <v>19700</v>
      </c>
      <c r="AM217" s="531">
        <v>10</v>
      </c>
      <c r="AN217" s="531">
        <v>0</v>
      </c>
      <c r="AO217" s="940"/>
    </row>
    <row r="218" spans="1:41" s="542" customFormat="1">
      <c r="A218" s="658"/>
      <c r="B218" s="658"/>
      <c r="C218" s="658"/>
      <c r="D218" s="658"/>
      <c r="E218" s="508"/>
      <c r="F218" s="508"/>
      <c r="G218" s="508"/>
      <c r="H218" s="508"/>
      <c r="I218" s="510"/>
      <c r="J218" s="536"/>
      <c r="K218" s="520"/>
      <c r="L218" s="525"/>
      <c r="M218" s="525"/>
      <c r="N218" s="525"/>
      <c r="O218" s="526">
        <v>7</v>
      </c>
      <c r="P218" s="525">
        <v>19800</v>
      </c>
      <c r="Q218" s="525">
        <v>10</v>
      </c>
      <c r="R218" s="527">
        <v>1</v>
      </c>
      <c r="S218" s="940"/>
      <c r="T218" s="536"/>
      <c r="U218" s="520"/>
      <c r="V218" s="525"/>
      <c r="W218" s="525"/>
      <c r="X218" s="525"/>
      <c r="Y218" s="526">
        <v>7</v>
      </c>
      <c r="Z218" s="525">
        <v>19800</v>
      </c>
      <c r="AA218" s="525">
        <v>10</v>
      </c>
      <c r="AB218" s="527">
        <v>1</v>
      </c>
      <c r="AC218" s="940"/>
      <c r="AD218" s="536"/>
      <c r="AE218" s="550"/>
      <c r="AF218" s="525"/>
      <c r="AG218" s="525"/>
      <c r="AH218" s="525"/>
      <c r="AI218" s="647"/>
      <c r="AJ218" s="531" t="s">
        <v>1906</v>
      </c>
      <c r="AK218" s="531">
        <v>7</v>
      </c>
      <c r="AL218" s="531">
        <v>19800</v>
      </c>
      <c r="AM218" s="531">
        <v>10</v>
      </c>
      <c r="AN218" s="531">
        <v>0</v>
      </c>
      <c r="AO218" s="940"/>
    </row>
    <row r="219" spans="1:41" s="542" customFormat="1">
      <c r="A219" s="658"/>
      <c r="B219" s="658"/>
      <c r="C219" s="658"/>
      <c r="D219" s="658"/>
      <c r="E219" s="508"/>
      <c r="F219" s="508"/>
      <c r="G219" s="508"/>
      <c r="H219" s="508"/>
      <c r="I219" s="510"/>
      <c r="J219" s="536"/>
      <c r="K219" s="520"/>
      <c r="L219" s="525"/>
      <c r="M219" s="525"/>
      <c r="N219" s="525"/>
      <c r="O219" s="526">
        <v>8</v>
      </c>
      <c r="P219" s="525">
        <v>19900</v>
      </c>
      <c r="Q219" s="525">
        <v>10</v>
      </c>
      <c r="R219" s="527">
        <v>1</v>
      </c>
      <c r="S219" s="940"/>
      <c r="T219" s="536"/>
      <c r="U219" s="520"/>
      <c r="V219" s="525"/>
      <c r="W219" s="525"/>
      <c r="X219" s="525"/>
      <c r="Y219" s="526">
        <v>8</v>
      </c>
      <c r="Z219" s="525">
        <v>19900</v>
      </c>
      <c r="AA219" s="525">
        <v>10</v>
      </c>
      <c r="AB219" s="527">
        <v>1</v>
      </c>
      <c r="AC219" s="940"/>
      <c r="AD219" s="536"/>
      <c r="AE219" s="550"/>
      <c r="AF219" s="525"/>
      <c r="AG219" s="525"/>
      <c r="AH219" s="525"/>
      <c r="AI219" s="647"/>
      <c r="AJ219" s="531" t="s">
        <v>1907</v>
      </c>
      <c r="AK219" s="531">
        <v>8</v>
      </c>
      <c r="AL219" s="531">
        <v>19900</v>
      </c>
      <c r="AM219" s="531">
        <v>10</v>
      </c>
      <c r="AN219" s="531">
        <v>0</v>
      </c>
      <c r="AO219" s="940"/>
    </row>
    <row r="220" spans="1:41" s="542" customFormat="1">
      <c r="A220" s="658"/>
      <c r="B220" s="658"/>
      <c r="C220" s="658"/>
      <c r="D220" s="658"/>
      <c r="E220" s="508"/>
      <c r="F220" s="508"/>
      <c r="G220" s="508"/>
      <c r="H220" s="508"/>
      <c r="I220" s="510"/>
      <c r="J220" s="536"/>
      <c r="K220" s="520"/>
      <c r="L220" s="525"/>
      <c r="M220" s="525"/>
      <c r="N220" s="525"/>
      <c r="O220" s="526">
        <v>9</v>
      </c>
      <c r="P220" s="525">
        <v>20000</v>
      </c>
      <c r="Q220" s="525">
        <v>10</v>
      </c>
      <c r="R220" s="527">
        <v>1</v>
      </c>
      <c r="S220" s="940"/>
      <c r="T220" s="536"/>
      <c r="U220" s="520"/>
      <c r="V220" s="525"/>
      <c r="W220" s="525"/>
      <c r="X220" s="525"/>
      <c r="Y220" s="526">
        <v>9</v>
      </c>
      <c r="Z220" s="525">
        <v>20000</v>
      </c>
      <c r="AA220" s="525">
        <v>10</v>
      </c>
      <c r="AB220" s="527">
        <v>1</v>
      </c>
      <c r="AC220" s="940"/>
      <c r="AD220" s="536"/>
      <c r="AE220" s="550"/>
      <c r="AF220" s="525"/>
      <c r="AG220" s="525"/>
      <c r="AH220" s="525"/>
      <c r="AI220" s="647"/>
      <c r="AJ220" s="531" t="s">
        <v>1908</v>
      </c>
      <c r="AK220" s="531">
        <v>9</v>
      </c>
      <c r="AL220" s="531">
        <v>20000</v>
      </c>
      <c r="AM220" s="531">
        <v>10</v>
      </c>
      <c r="AN220" s="531">
        <v>0</v>
      </c>
      <c r="AO220" s="940"/>
    </row>
    <row r="221" spans="1:41" s="542" customFormat="1" ht="17.25" thickBot="1">
      <c r="A221" s="658"/>
      <c r="B221" s="658"/>
      <c r="C221" s="658"/>
      <c r="D221" s="658"/>
      <c r="E221" s="508"/>
      <c r="F221" s="508"/>
      <c r="G221" s="508"/>
      <c r="H221" s="508"/>
      <c r="I221" s="510"/>
      <c r="J221" s="536"/>
      <c r="K221" s="568"/>
      <c r="L221" s="538"/>
      <c r="M221" s="538"/>
      <c r="N221" s="538"/>
      <c r="O221" s="537">
        <v>10</v>
      </c>
      <c r="P221" s="538">
        <v>20100</v>
      </c>
      <c r="Q221" s="538">
        <v>10</v>
      </c>
      <c r="R221" s="539">
        <v>1</v>
      </c>
      <c r="S221" s="941"/>
      <c r="T221" s="536"/>
      <c r="U221" s="568"/>
      <c r="V221" s="538"/>
      <c r="W221" s="538"/>
      <c r="X221" s="538"/>
      <c r="Y221" s="537">
        <v>10</v>
      </c>
      <c r="Z221" s="538">
        <v>20100</v>
      </c>
      <c r="AA221" s="538">
        <v>10</v>
      </c>
      <c r="AB221" s="539">
        <v>1</v>
      </c>
      <c r="AC221" s="941"/>
      <c r="AD221" s="536"/>
      <c r="AE221" s="603"/>
      <c r="AF221" s="538"/>
      <c r="AG221" s="538"/>
      <c r="AH221" s="538"/>
      <c r="AI221" s="569"/>
      <c r="AJ221" s="593" t="s">
        <v>1909</v>
      </c>
      <c r="AK221" s="592">
        <v>10</v>
      </c>
      <c r="AL221" s="592">
        <v>20100</v>
      </c>
      <c r="AM221" s="592">
        <v>10</v>
      </c>
      <c r="AN221" s="592">
        <v>0</v>
      </c>
      <c r="AO221" s="941"/>
    </row>
    <row r="222" spans="1:41" s="501" customFormat="1">
      <c r="A222" s="503"/>
      <c r="B222" s="503"/>
      <c r="C222" s="503"/>
      <c r="D222" s="503"/>
      <c r="E222" s="503"/>
      <c r="F222" s="503"/>
      <c r="G222" s="503"/>
      <c r="H222" s="503"/>
      <c r="I222" s="500"/>
      <c r="AE222" s="503"/>
      <c r="AF222" s="503"/>
      <c r="AG222" s="503"/>
      <c r="AH222" s="503"/>
      <c r="AI222" s="503"/>
      <c r="AJ222" s="502"/>
      <c r="AK222" s="503"/>
      <c r="AL222" s="503"/>
      <c r="AM222" s="503"/>
      <c r="AN222" s="504"/>
      <c r="AO222" s="505"/>
    </row>
    <row r="223" spans="1:41" s="501" customFormat="1" ht="17.25" thickBot="1">
      <c r="A223" s="500"/>
      <c r="B223" s="500"/>
      <c r="C223" s="500"/>
      <c r="D223" s="500"/>
      <c r="E223" s="500"/>
      <c r="F223" s="500"/>
      <c r="G223" s="500"/>
      <c r="H223" s="500"/>
      <c r="I223" s="500"/>
    </row>
    <row r="224" spans="1:41" s="513" customFormat="1" ht="16.5" customHeight="1">
      <c r="A224" s="842" t="s">
        <v>1312</v>
      </c>
      <c r="B224" s="843"/>
      <c r="C224" s="843"/>
      <c r="D224" s="843"/>
      <c r="E224" s="843"/>
      <c r="F224" s="843"/>
      <c r="G224" s="843"/>
      <c r="H224" s="844"/>
      <c r="I224" s="673" t="s">
        <v>1013</v>
      </c>
      <c r="J224" s="514"/>
      <c r="K224" s="842" t="s">
        <v>1313</v>
      </c>
      <c r="L224" s="843"/>
      <c r="M224" s="843"/>
      <c r="N224" s="843"/>
      <c r="O224" s="843"/>
      <c r="P224" s="843"/>
      <c r="Q224" s="843"/>
      <c r="R224" s="844"/>
      <c r="S224" s="673" t="s">
        <v>1009</v>
      </c>
      <c r="T224" s="514"/>
      <c r="U224" s="842" t="s">
        <v>1314</v>
      </c>
      <c r="V224" s="843"/>
      <c r="W224" s="843"/>
      <c r="X224" s="843"/>
      <c r="Y224" s="843"/>
      <c r="Z224" s="843"/>
      <c r="AA224" s="843"/>
      <c r="AB224" s="844"/>
      <c r="AC224" s="673" t="s">
        <v>1008</v>
      </c>
      <c r="AD224" s="514"/>
      <c r="AE224" s="842" t="s">
        <v>1315</v>
      </c>
      <c r="AF224" s="843"/>
      <c r="AG224" s="843"/>
      <c r="AH224" s="843"/>
      <c r="AI224" s="843"/>
      <c r="AJ224" s="843"/>
      <c r="AK224" s="843"/>
      <c r="AL224" s="843"/>
      <c r="AM224" s="843"/>
      <c r="AN224" s="844"/>
      <c r="AO224" s="673" t="s">
        <v>1985</v>
      </c>
    </row>
    <row r="225" spans="1:44" s="513" customFormat="1" ht="16.5" customHeight="1" thickBot="1">
      <c r="A225" s="845"/>
      <c r="B225" s="846"/>
      <c r="C225" s="846"/>
      <c r="D225" s="846"/>
      <c r="E225" s="846"/>
      <c r="F225" s="846"/>
      <c r="G225" s="846"/>
      <c r="H225" s="847"/>
      <c r="I225" s="672" t="s">
        <v>2049</v>
      </c>
      <c r="J225" s="514"/>
      <c r="K225" s="845"/>
      <c r="L225" s="846"/>
      <c r="M225" s="846"/>
      <c r="N225" s="846"/>
      <c r="O225" s="846"/>
      <c r="P225" s="846"/>
      <c r="Q225" s="846"/>
      <c r="R225" s="847"/>
      <c r="S225" s="672" t="s">
        <v>2048</v>
      </c>
      <c r="T225" s="514"/>
      <c r="U225" s="845"/>
      <c r="V225" s="846"/>
      <c r="W225" s="846"/>
      <c r="X225" s="846"/>
      <c r="Y225" s="846"/>
      <c r="Z225" s="846"/>
      <c r="AA225" s="846"/>
      <c r="AB225" s="847"/>
      <c r="AC225" s="672" t="s">
        <v>2014</v>
      </c>
      <c r="AD225" s="514"/>
      <c r="AE225" s="845"/>
      <c r="AF225" s="846"/>
      <c r="AG225" s="846"/>
      <c r="AH225" s="846"/>
      <c r="AI225" s="846"/>
      <c r="AJ225" s="846"/>
      <c r="AK225" s="846"/>
      <c r="AL225" s="846"/>
      <c r="AM225" s="846"/>
      <c r="AN225" s="847"/>
      <c r="AO225" s="672" t="s">
        <v>1997</v>
      </c>
    </row>
    <row r="226" spans="1:44" s="513" customFormat="1" ht="31.5">
      <c r="A226" s="913" t="s">
        <v>288</v>
      </c>
      <c r="B226" s="914"/>
      <c r="C226" s="914"/>
      <c r="D226" s="915"/>
      <c r="E226" s="916" t="s">
        <v>289</v>
      </c>
      <c r="F226" s="917"/>
      <c r="G226" s="914"/>
      <c r="H226" s="918"/>
      <c r="I226" s="127" t="s">
        <v>1307</v>
      </c>
      <c r="J226" s="514"/>
      <c r="K226" s="919" t="s">
        <v>288</v>
      </c>
      <c r="L226" s="920"/>
      <c r="M226" s="920"/>
      <c r="N226" s="921"/>
      <c r="O226" s="922" t="s">
        <v>289</v>
      </c>
      <c r="P226" s="923"/>
      <c r="Q226" s="920"/>
      <c r="R226" s="924"/>
      <c r="S226" s="127" t="s">
        <v>1307</v>
      </c>
      <c r="T226" s="514"/>
      <c r="U226" s="919" t="s">
        <v>288</v>
      </c>
      <c r="V226" s="920"/>
      <c r="W226" s="920"/>
      <c r="X226" s="921"/>
      <c r="Y226" s="922" t="s">
        <v>289</v>
      </c>
      <c r="Z226" s="923"/>
      <c r="AA226" s="920"/>
      <c r="AB226" s="924"/>
      <c r="AC226" s="127" t="s">
        <v>1307</v>
      </c>
      <c r="AD226" s="514"/>
      <c r="AE226" s="881" t="s">
        <v>288</v>
      </c>
      <c r="AF226" s="882"/>
      <c r="AG226" s="882"/>
      <c r="AH226" s="882"/>
      <c r="AI226" s="883"/>
      <c r="AJ226" s="884" t="s">
        <v>325</v>
      </c>
      <c r="AK226" s="882"/>
      <c r="AL226" s="882"/>
      <c r="AM226" s="882"/>
      <c r="AN226" s="885"/>
      <c r="AO226" s="127" t="s">
        <v>1307</v>
      </c>
      <c r="AR226" s="733"/>
    </row>
    <row r="227" spans="1:44" s="513" customFormat="1" ht="63">
      <c r="A227" s="515" t="s">
        <v>339</v>
      </c>
      <c r="B227" s="516" t="s">
        <v>214</v>
      </c>
      <c r="C227" s="516" t="s">
        <v>292</v>
      </c>
      <c r="D227" s="516" t="s">
        <v>373</v>
      </c>
      <c r="E227" s="517" t="s">
        <v>294</v>
      </c>
      <c r="F227" s="516" t="s">
        <v>214</v>
      </c>
      <c r="G227" s="516" t="s">
        <v>292</v>
      </c>
      <c r="H227" s="518" t="s">
        <v>295</v>
      </c>
      <c r="I227" s="519" t="s">
        <v>841</v>
      </c>
      <c r="J227" s="514"/>
      <c r="K227" s="520" t="s">
        <v>347</v>
      </c>
      <c r="L227" s="521" t="s">
        <v>214</v>
      </c>
      <c r="M227" s="521" t="s">
        <v>292</v>
      </c>
      <c r="N227" s="521" t="s">
        <v>374</v>
      </c>
      <c r="O227" s="522" t="s">
        <v>294</v>
      </c>
      <c r="P227" s="521" t="s">
        <v>214</v>
      </c>
      <c r="Q227" s="521" t="s">
        <v>292</v>
      </c>
      <c r="R227" s="523" t="s">
        <v>295</v>
      </c>
      <c r="S227" s="524" t="s">
        <v>841</v>
      </c>
      <c r="T227" s="514"/>
      <c r="U227" s="520" t="s">
        <v>291</v>
      </c>
      <c r="V227" s="521" t="s">
        <v>214</v>
      </c>
      <c r="W227" s="521" t="s">
        <v>292</v>
      </c>
      <c r="X227" s="521" t="s">
        <v>311</v>
      </c>
      <c r="Y227" s="522" t="s">
        <v>294</v>
      </c>
      <c r="Z227" s="521" t="s">
        <v>214</v>
      </c>
      <c r="AA227" s="521" t="s">
        <v>292</v>
      </c>
      <c r="AB227" s="523" t="s">
        <v>295</v>
      </c>
      <c r="AC227" s="524" t="s">
        <v>841</v>
      </c>
      <c r="AD227" s="514"/>
      <c r="AE227" s="528" t="s">
        <v>299</v>
      </c>
      <c r="AF227" s="521" t="s">
        <v>313</v>
      </c>
      <c r="AG227" s="521" t="s">
        <v>214</v>
      </c>
      <c r="AH227" s="525" t="s">
        <v>246</v>
      </c>
      <c r="AI227" s="521" t="s">
        <v>301</v>
      </c>
      <c r="AJ227" s="522" t="s">
        <v>302</v>
      </c>
      <c r="AK227" s="521" t="s">
        <v>313</v>
      </c>
      <c r="AL227" s="521" t="s">
        <v>214</v>
      </c>
      <c r="AM227" s="521" t="s">
        <v>246</v>
      </c>
      <c r="AN227" s="523" t="s">
        <v>304</v>
      </c>
      <c r="AO227" s="524" t="s">
        <v>841</v>
      </c>
    </row>
    <row r="228" spans="1:44" s="513" customFormat="1" ht="15.75">
      <c r="A228" s="515">
        <v>5</v>
      </c>
      <c r="B228" s="516">
        <v>18800</v>
      </c>
      <c r="C228" s="516">
        <v>10</v>
      </c>
      <c r="D228" s="516">
        <v>1</v>
      </c>
      <c r="E228" s="517"/>
      <c r="F228" s="516"/>
      <c r="G228" s="516"/>
      <c r="H228" s="518"/>
      <c r="I228" s="940"/>
      <c r="J228" s="514"/>
      <c r="K228" s="520">
        <v>10</v>
      </c>
      <c r="L228" s="516">
        <v>18300</v>
      </c>
      <c r="M228" s="521">
        <v>10</v>
      </c>
      <c r="N228" s="521">
        <v>1</v>
      </c>
      <c r="O228" s="522"/>
      <c r="P228" s="521"/>
      <c r="Q228" s="521"/>
      <c r="R228" s="523"/>
      <c r="S228" s="939"/>
      <c r="T228" s="514"/>
      <c r="U228" s="520">
        <v>255</v>
      </c>
      <c r="V228" s="516" t="s">
        <v>358</v>
      </c>
      <c r="W228" s="521">
        <v>20</v>
      </c>
      <c r="X228" s="521">
        <v>2</v>
      </c>
      <c r="Y228" s="522"/>
      <c r="Z228" s="521"/>
      <c r="AA228" s="521"/>
      <c r="AB228" s="523"/>
      <c r="AC228" s="939"/>
      <c r="AD228" s="514"/>
      <c r="AE228" s="550" t="s">
        <v>1928</v>
      </c>
      <c r="AF228" s="589">
        <v>12</v>
      </c>
      <c r="AG228" s="589">
        <v>18100</v>
      </c>
      <c r="AH228" s="589">
        <v>10</v>
      </c>
      <c r="AI228" s="605">
        <v>0</v>
      </c>
      <c r="AJ228" s="530"/>
      <c r="AK228" s="531"/>
      <c r="AL228" s="531"/>
      <c r="AM228" s="531"/>
      <c r="AN228" s="532"/>
      <c r="AO228" s="939"/>
    </row>
    <row r="229" spans="1:44" s="513" customFormat="1" ht="15.75">
      <c r="A229" s="515">
        <v>4</v>
      </c>
      <c r="B229" s="516">
        <v>18900</v>
      </c>
      <c r="C229" s="516">
        <v>10</v>
      </c>
      <c r="D229" s="516">
        <v>1</v>
      </c>
      <c r="E229" s="517"/>
      <c r="F229" s="516"/>
      <c r="G229" s="516"/>
      <c r="H229" s="518"/>
      <c r="I229" s="940"/>
      <c r="J229" s="514"/>
      <c r="K229" s="520">
        <v>9</v>
      </c>
      <c r="L229" s="516">
        <v>18400</v>
      </c>
      <c r="M229" s="521">
        <v>10</v>
      </c>
      <c r="N229" s="521">
        <v>1</v>
      </c>
      <c r="O229" s="522"/>
      <c r="P229" s="521"/>
      <c r="Q229" s="521"/>
      <c r="R229" s="523"/>
      <c r="S229" s="940"/>
      <c r="T229" s="514"/>
      <c r="U229" s="520">
        <v>10</v>
      </c>
      <c r="V229" s="516">
        <v>18300</v>
      </c>
      <c r="W229" s="521">
        <v>10</v>
      </c>
      <c r="X229" s="521">
        <v>1</v>
      </c>
      <c r="Y229" s="522"/>
      <c r="Z229" s="521"/>
      <c r="AA229" s="521"/>
      <c r="AB229" s="523"/>
      <c r="AC229" s="940"/>
      <c r="AD229" s="514"/>
      <c r="AE229" s="588" t="s">
        <v>1929</v>
      </c>
      <c r="AF229" s="589">
        <v>11</v>
      </c>
      <c r="AG229" s="589">
        <v>18200</v>
      </c>
      <c r="AH229" s="589">
        <v>10</v>
      </c>
      <c r="AI229" s="605">
        <v>0</v>
      </c>
      <c r="AJ229" s="530"/>
      <c r="AK229" s="531"/>
      <c r="AL229" s="531"/>
      <c r="AM229" s="531"/>
      <c r="AN229" s="532"/>
      <c r="AO229" s="940"/>
    </row>
    <row r="230" spans="1:44" s="513" customFormat="1" ht="15.75">
      <c r="A230" s="515">
        <v>3</v>
      </c>
      <c r="B230" s="543">
        <v>19000</v>
      </c>
      <c r="C230" s="543">
        <v>10</v>
      </c>
      <c r="D230" s="543">
        <v>1</v>
      </c>
      <c r="E230" s="544"/>
      <c r="F230" s="545"/>
      <c r="G230" s="545"/>
      <c r="H230" s="546"/>
      <c r="I230" s="940"/>
      <c r="J230" s="514"/>
      <c r="K230" s="520">
        <v>8</v>
      </c>
      <c r="L230" s="516">
        <v>18500</v>
      </c>
      <c r="M230" s="521">
        <v>10</v>
      </c>
      <c r="N230" s="521">
        <v>1</v>
      </c>
      <c r="O230" s="522"/>
      <c r="P230" s="521"/>
      <c r="Q230" s="521"/>
      <c r="R230" s="523"/>
      <c r="S230" s="940"/>
      <c r="T230" s="514"/>
      <c r="U230" s="520">
        <v>9</v>
      </c>
      <c r="V230" s="516">
        <v>18400</v>
      </c>
      <c r="W230" s="521">
        <v>10</v>
      </c>
      <c r="X230" s="521">
        <v>1</v>
      </c>
      <c r="Y230" s="522"/>
      <c r="Z230" s="521"/>
      <c r="AA230" s="521"/>
      <c r="AB230" s="523"/>
      <c r="AC230" s="940"/>
      <c r="AD230" s="514"/>
      <c r="AE230" s="588" t="s">
        <v>1930</v>
      </c>
      <c r="AF230" s="589">
        <v>10</v>
      </c>
      <c r="AG230" s="589">
        <v>18300</v>
      </c>
      <c r="AH230" s="589">
        <v>10</v>
      </c>
      <c r="AI230" s="605">
        <v>0</v>
      </c>
      <c r="AJ230" s="530"/>
      <c r="AK230" s="531"/>
      <c r="AL230" s="531"/>
      <c r="AM230" s="531"/>
      <c r="AN230" s="532"/>
      <c r="AO230" s="940"/>
      <c r="AQ230" s="755"/>
    </row>
    <row r="231" spans="1:44" s="513" customFormat="1" ht="15.75">
      <c r="A231" s="515">
        <v>2</v>
      </c>
      <c r="B231" s="543">
        <v>19200</v>
      </c>
      <c r="C231" s="543">
        <v>11</v>
      </c>
      <c r="D231" s="543">
        <v>1</v>
      </c>
      <c r="E231" s="544"/>
      <c r="F231" s="545"/>
      <c r="G231" s="545"/>
      <c r="H231" s="546"/>
      <c r="I231" s="940"/>
      <c r="J231" s="514"/>
      <c r="K231" s="520">
        <v>7</v>
      </c>
      <c r="L231" s="516">
        <v>18600</v>
      </c>
      <c r="M231" s="521">
        <v>10</v>
      </c>
      <c r="N231" s="521">
        <v>1</v>
      </c>
      <c r="O231" s="522"/>
      <c r="P231" s="521"/>
      <c r="Q231" s="521"/>
      <c r="R231" s="523"/>
      <c r="S231" s="940"/>
      <c r="T231" s="514"/>
      <c r="U231" s="520">
        <v>8</v>
      </c>
      <c r="V231" s="516">
        <v>18500</v>
      </c>
      <c r="W231" s="521">
        <v>10</v>
      </c>
      <c r="X231" s="521">
        <v>1</v>
      </c>
      <c r="Y231" s="522"/>
      <c r="Z231" s="521"/>
      <c r="AA231" s="521"/>
      <c r="AB231" s="523"/>
      <c r="AC231" s="940"/>
      <c r="AD231" s="514"/>
      <c r="AE231" s="588" t="s">
        <v>1931</v>
      </c>
      <c r="AF231" s="589">
        <v>9</v>
      </c>
      <c r="AG231" s="589">
        <v>18400</v>
      </c>
      <c r="AH231" s="589">
        <v>10</v>
      </c>
      <c r="AI231" s="605">
        <v>0</v>
      </c>
      <c r="AJ231" s="530"/>
      <c r="AK231" s="531"/>
      <c r="AL231" s="531"/>
      <c r="AM231" s="531"/>
      <c r="AN231" s="532"/>
      <c r="AO231" s="940"/>
    </row>
    <row r="232" spans="1:44" s="513" customFormat="1" ht="15.75">
      <c r="A232" s="515">
        <v>1</v>
      </c>
      <c r="B232" s="543">
        <v>19300</v>
      </c>
      <c r="C232" s="543">
        <v>19</v>
      </c>
      <c r="D232" s="543">
        <v>1</v>
      </c>
      <c r="E232" s="544"/>
      <c r="F232" s="545"/>
      <c r="G232" s="545"/>
      <c r="H232" s="546"/>
      <c r="I232" s="940"/>
      <c r="J232" s="514"/>
      <c r="K232" s="520">
        <v>6</v>
      </c>
      <c r="L232" s="516">
        <v>18700</v>
      </c>
      <c r="M232" s="521">
        <v>10</v>
      </c>
      <c r="N232" s="521">
        <v>1</v>
      </c>
      <c r="O232" s="522"/>
      <c r="P232" s="521"/>
      <c r="Q232" s="521"/>
      <c r="R232" s="523"/>
      <c r="S232" s="940"/>
      <c r="T232" s="514"/>
      <c r="U232" s="520">
        <v>7</v>
      </c>
      <c r="V232" s="516">
        <v>18600</v>
      </c>
      <c r="W232" s="521">
        <v>10</v>
      </c>
      <c r="X232" s="521">
        <v>1</v>
      </c>
      <c r="Y232" s="522"/>
      <c r="Z232" s="521"/>
      <c r="AA232" s="521"/>
      <c r="AB232" s="523"/>
      <c r="AC232" s="940"/>
      <c r="AD232" s="514"/>
      <c r="AE232" s="588" t="s">
        <v>1932</v>
      </c>
      <c r="AF232" s="589">
        <v>8</v>
      </c>
      <c r="AG232" s="589">
        <v>18500</v>
      </c>
      <c r="AH232" s="589">
        <v>10</v>
      </c>
      <c r="AI232" s="605">
        <v>0</v>
      </c>
      <c r="AJ232" s="530"/>
      <c r="AK232" s="531"/>
      <c r="AL232" s="531"/>
      <c r="AM232" s="531"/>
      <c r="AN232" s="532"/>
      <c r="AO232" s="940"/>
    </row>
    <row r="233" spans="1:44" s="513" customFormat="1" ht="15.75">
      <c r="A233" s="515"/>
      <c r="B233" s="516"/>
      <c r="C233" s="516"/>
      <c r="D233" s="516"/>
      <c r="E233" s="517">
        <v>1</v>
      </c>
      <c r="F233" s="516">
        <v>19400</v>
      </c>
      <c r="G233" s="516">
        <v>10</v>
      </c>
      <c r="H233" s="518">
        <v>1</v>
      </c>
      <c r="I233" s="940"/>
      <c r="J233" s="514"/>
      <c r="K233" s="515">
        <v>5</v>
      </c>
      <c r="L233" s="516">
        <v>18800</v>
      </c>
      <c r="M233" s="516">
        <v>10</v>
      </c>
      <c r="N233" s="516">
        <v>1</v>
      </c>
      <c r="O233" s="522"/>
      <c r="P233" s="521"/>
      <c r="Q233" s="521"/>
      <c r="R233" s="523"/>
      <c r="S233" s="940"/>
      <c r="T233" s="514"/>
      <c r="U233" s="520">
        <v>6</v>
      </c>
      <c r="V233" s="516">
        <v>18700</v>
      </c>
      <c r="W233" s="521">
        <v>10</v>
      </c>
      <c r="X233" s="521">
        <v>1</v>
      </c>
      <c r="Y233" s="522"/>
      <c r="Z233" s="521"/>
      <c r="AA233" s="521"/>
      <c r="AB233" s="523"/>
      <c r="AC233" s="940"/>
      <c r="AD233" s="514"/>
      <c r="AE233" s="588" t="s">
        <v>1933</v>
      </c>
      <c r="AF233" s="589">
        <v>7</v>
      </c>
      <c r="AG233" s="589">
        <v>18600</v>
      </c>
      <c r="AH233" s="589">
        <v>10</v>
      </c>
      <c r="AI233" s="605">
        <v>0</v>
      </c>
      <c r="AJ233" s="530"/>
      <c r="AK233" s="531"/>
      <c r="AL233" s="531"/>
      <c r="AM233" s="531"/>
      <c r="AN233" s="532"/>
      <c r="AO233" s="940"/>
    </row>
    <row r="234" spans="1:44" s="513" customFormat="1" ht="15.75">
      <c r="A234" s="515"/>
      <c r="B234" s="516"/>
      <c r="C234" s="516"/>
      <c r="D234" s="516"/>
      <c r="E234" s="517">
        <v>2</v>
      </c>
      <c r="F234" s="516">
        <v>19500</v>
      </c>
      <c r="G234" s="516">
        <v>10</v>
      </c>
      <c r="H234" s="518">
        <v>1</v>
      </c>
      <c r="I234" s="940"/>
      <c r="J234" s="514"/>
      <c r="K234" s="515">
        <v>4</v>
      </c>
      <c r="L234" s="516">
        <v>18900</v>
      </c>
      <c r="M234" s="516">
        <v>10</v>
      </c>
      <c r="N234" s="516">
        <v>1</v>
      </c>
      <c r="O234" s="522"/>
      <c r="P234" s="521"/>
      <c r="Q234" s="521"/>
      <c r="R234" s="523"/>
      <c r="S234" s="940"/>
      <c r="T234" s="514"/>
      <c r="U234" s="515">
        <v>5</v>
      </c>
      <c r="V234" s="516">
        <v>18800</v>
      </c>
      <c r="W234" s="516">
        <v>10</v>
      </c>
      <c r="X234" s="516">
        <v>1</v>
      </c>
      <c r="Y234" s="522"/>
      <c r="Z234" s="521"/>
      <c r="AA234" s="521"/>
      <c r="AB234" s="523"/>
      <c r="AC234" s="940"/>
      <c r="AD234" s="514"/>
      <c r="AE234" s="588" t="s">
        <v>1934</v>
      </c>
      <c r="AF234" s="589">
        <v>6</v>
      </c>
      <c r="AG234" s="589">
        <v>18700</v>
      </c>
      <c r="AH234" s="589">
        <v>10</v>
      </c>
      <c r="AI234" s="605">
        <v>0</v>
      </c>
      <c r="AJ234" s="530"/>
      <c r="AK234" s="531"/>
      <c r="AL234" s="531"/>
      <c r="AM234" s="531"/>
      <c r="AN234" s="532"/>
      <c r="AO234" s="940"/>
    </row>
    <row r="235" spans="1:44" s="513" customFormat="1" ht="15.75">
      <c r="A235" s="515"/>
      <c r="B235" s="516"/>
      <c r="C235" s="516"/>
      <c r="D235" s="516"/>
      <c r="E235" s="517">
        <v>3</v>
      </c>
      <c r="F235" s="516">
        <v>19600</v>
      </c>
      <c r="G235" s="516">
        <v>10</v>
      </c>
      <c r="H235" s="518">
        <v>1</v>
      </c>
      <c r="I235" s="940"/>
      <c r="J235" s="514"/>
      <c r="K235" s="515">
        <v>3</v>
      </c>
      <c r="L235" s="543">
        <v>19000</v>
      </c>
      <c r="M235" s="543">
        <v>10</v>
      </c>
      <c r="N235" s="543">
        <v>1</v>
      </c>
      <c r="O235" s="547"/>
      <c r="P235" s="548"/>
      <c r="Q235" s="548"/>
      <c r="R235" s="549"/>
      <c r="S235" s="940"/>
      <c r="T235" s="514"/>
      <c r="U235" s="515">
        <v>4</v>
      </c>
      <c r="V235" s="516">
        <v>18900</v>
      </c>
      <c r="W235" s="516">
        <v>10</v>
      </c>
      <c r="X235" s="516">
        <v>1</v>
      </c>
      <c r="Y235" s="522"/>
      <c r="Z235" s="521"/>
      <c r="AA235" s="521"/>
      <c r="AB235" s="523"/>
      <c r="AC235" s="940"/>
      <c r="AD235" s="514"/>
      <c r="AE235" s="588" t="s">
        <v>1935</v>
      </c>
      <c r="AF235" s="589">
        <v>5</v>
      </c>
      <c r="AG235" s="589">
        <v>18800</v>
      </c>
      <c r="AH235" s="589">
        <v>10</v>
      </c>
      <c r="AI235" s="605">
        <v>0</v>
      </c>
      <c r="AJ235" s="530"/>
      <c r="AK235" s="531"/>
      <c r="AL235" s="531"/>
      <c r="AM235" s="531"/>
      <c r="AN235" s="532"/>
      <c r="AO235" s="940"/>
    </row>
    <row r="236" spans="1:44" s="542" customFormat="1">
      <c r="A236" s="515"/>
      <c r="B236" s="516"/>
      <c r="C236" s="516"/>
      <c r="D236" s="516"/>
      <c r="E236" s="517">
        <v>4</v>
      </c>
      <c r="F236" s="516">
        <v>19700</v>
      </c>
      <c r="G236" s="516">
        <v>10</v>
      </c>
      <c r="H236" s="518">
        <v>1</v>
      </c>
      <c r="I236" s="940"/>
      <c r="J236" s="536"/>
      <c r="K236" s="515">
        <v>2</v>
      </c>
      <c r="L236" s="543">
        <v>19200</v>
      </c>
      <c r="M236" s="543">
        <v>11</v>
      </c>
      <c r="N236" s="543">
        <v>1</v>
      </c>
      <c r="O236" s="547"/>
      <c r="P236" s="548"/>
      <c r="Q236" s="548"/>
      <c r="R236" s="549"/>
      <c r="S236" s="940"/>
      <c r="T236" s="536"/>
      <c r="U236" s="515">
        <v>3</v>
      </c>
      <c r="V236" s="543">
        <v>19000</v>
      </c>
      <c r="W236" s="543">
        <v>10</v>
      </c>
      <c r="X236" s="543">
        <v>1</v>
      </c>
      <c r="Y236" s="547"/>
      <c r="Z236" s="548"/>
      <c r="AA236" s="548"/>
      <c r="AB236" s="549"/>
      <c r="AC236" s="940"/>
      <c r="AD236" s="536"/>
      <c r="AE236" s="588" t="s">
        <v>1936</v>
      </c>
      <c r="AF236" s="589">
        <v>4</v>
      </c>
      <c r="AG236" s="589">
        <v>18900</v>
      </c>
      <c r="AH236" s="589">
        <v>10</v>
      </c>
      <c r="AI236" s="605">
        <v>0</v>
      </c>
      <c r="AJ236" s="530"/>
      <c r="AK236" s="531"/>
      <c r="AL236" s="531"/>
      <c r="AM236" s="531"/>
      <c r="AN236" s="532"/>
      <c r="AO236" s="940"/>
    </row>
    <row r="237" spans="1:44" s="542" customFormat="1" ht="17.25" thickBot="1">
      <c r="A237" s="575"/>
      <c r="B237" s="534"/>
      <c r="C237" s="534"/>
      <c r="D237" s="534"/>
      <c r="E237" s="533">
        <v>5</v>
      </c>
      <c r="F237" s="534">
        <v>19800</v>
      </c>
      <c r="G237" s="534">
        <v>10</v>
      </c>
      <c r="H237" s="535">
        <v>1</v>
      </c>
      <c r="I237" s="941"/>
      <c r="J237" s="514"/>
      <c r="K237" s="515">
        <v>1</v>
      </c>
      <c r="L237" s="543">
        <v>19300</v>
      </c>
      <c r="M237" s="543">
        <v>19</v>
      </c>
      <c r="N237" s="543">
        <v>1</v>
      </c>
      <c r="O237" s="547"/>
      <c r="P237" s="548"/>
      <c r="Q237" s="548"/>
      <c r="R237" s="549"/>
      <c r="S237" s="940"/>
      <c r="T237" s="514"/>
      <c r="U237" s="515">
        <v>2</v>
      </c>
      <c r="V237" s="543">
        <v>19200</v>
      </c>
      <c r="W237" s="543">
        <v>11</v>
      </c>
      <c r="X237" s="543">
        <v>1</v>
      </c>
      <c r="Y237" s="547"/>
      <c r="Z237" s="548"/>
      <c r="AA237" s="548"/>
      <c r="AB237" s="549"/>
      <c r="AC237" s="940"/>
      <c r="AD237" s="514"/>
      <c r="AE237" s="588" t="s">
        <v>1937</v>
      </c>
      <c r="AF237" s="589">
        <v>3</v>
      </c>
      <c r="AG237" s="589">
        <v>19000</v>
      </c>
      <c r="AH237" s="589">
        <v>10</v>
      </c>
      <c r="AI237" s="605">
        <v>0</v>
      </c>
      <c r="AJ237" s="530"/>
      <c r="AK237" s="531"/>
      <c r="AL237" s="531"/>
      <c r="AM237" s="531"/>
      <c r="AN237" s="532"/>
      <c r="AO237" s="940"/>
    </row>
    <row r="238" spans="1:44" s="542" customFormat="1">
      <c r="A238" s="508"/>
      <c r="B238" s="508"/>
      <c r="C238" s="508"/>
      <c r="D238" s="508"/>
      <c r="E238" s="508"/>
      <c r="F238" s="508"/>
      <c r="G238" s="508"/>
      <c r="H238" s="508"/>
      <c r="I238" s="510"/>
      <c r="J238" s="514"/>
      <c r="K238" s="515"/>
      <c r="L238" s="543"/>
      <c r="M238" s="543"/>
      <c r="N238" s="543"/>
      <c r="O238" s="517">
        <v>1</v>
      </c>
      <c r="P238" s="516">
        <v>19400</v>
      </c>
      <c r="Q238" s="516">
        <v>10</v>
      </c>
      <c r="R238" s="518">
        <v>1</v>
      </c>
      <c r="S238" s="940"/>
      <c r="T238" s="536"/>
      <c r="U238" s="515">
        <v>1</v>
      </c>
      <c r="V238" s="543">
        <v>19300</v>
      </c>
      <c r="W238" s="543">
        <v>19</v>
      </c>
      <c r="X238" s="543">
        <v>1</v>
      </c>
      <c r="Y238" s="547"/>
      <c r="Z238" s="548"/>
      <c r="AA238" s="548"/>
      <c r="AB238" s="549"/>
      <c r="AC238" s="940"/>
      <c r="AD238" s="514"/>
      <c r="AE238" s="550" t="s">
        <v>1938</v>
      </c>
      <c r="AF238" s="589">
        <v>2</v>
      </c>
      <c r="AG238" s="589">
        <v>19200</v>
      </c>
      <c r="AH238" s="589">
        <v>11</v>
      </c>
      <c r="AI238" s="605">
        <v>0</v>
      </c>
      <c r="AJ238" s="530"/>
      <c r="AK238" s="531"/>
      <c r="AL238" s="531"/>
      <c r="AM238" s="531"/>
      <c r="AN238" s="532"/>
      <c r="AO238" s="940"/>
    </row>
    <row r="239" spans="1:44" s="542" customFormat="1">
      <c r="A239" s="508"/>
      <c r="B239" s="508"/>
      <c r="C239" s="508"/>
      <c r="D239" s="508"/>
      <c r="E239" s="508"/>
      <c r="F239" s="508"/>
      <c r="G239" s="508"/>
      <c r="H239" s="508"/>
      <c r="I239" s="510"/>
      <c r="J239" s="514"/>
      <c r="K239" s="515"/>
      <c r="L239" s="543"/>
      <c r="M239" s="543"/>
      <c r="N239" s="543"/>
      <c r="O239" s="517">
        <v>2</v>
      </c>
      <c r="P239" s="516">
        <v>19500</v>
      </c>
      <c r="Q239" s="516">
        <v>10</v>
      </c>
      <c r="R239" s="518">
        <v>1</v>
      </c>
      <c r="S239" s="940"/>
      <c r="T239" s="536"/>
      <c r="U239" s="515"/>
      <c r="V239" s="543"/>
      <c r="W239" s="543"/>
      <c r="X239" s="543"/>
      <c r="Y239" s="517">
        <v>1</v>
      </c>
      <c r="Z239" s="516">
        <v>19400</v>
      </c>
      <c r="AA239" s="516">
        <v>10</v>
      </c>
      <c r="AB239" s="518">
        <v>1</v>
      </c>
      <c r="AC239" s="940"/>
      <c r="AD239" s="514"/>
      <c r="AE239" s="588" t="s">
        <v>1939</v>
      </c>
      <c r="AF239" s="589">
        <v>1</v>
      </c>
      <c r="AG239" s="589">
        <v>19300</v>
      </c>
      <c r="AH239" s="589">
        <v>19</v>
      </c>
      <c r="AI239" s="605">
        <v>0</v>
      </c>
      <c r="AJ239" s="530"/>
      <c r="AK239" s="531"/>
      <c r="AL239" s="531"/>
      <c r="AM239" s="531"/>
      <c r="AN239" s="532"/>
      <c r="AO239" s="940"/>
    </row>
    <row r="240" spans="1:44" s="542" customFormat="1">
      <c r="A240" s="508"/>
      <c r="B240" s="508"/>
      <c r="C240" s="508"/>
      <c r="D240" s="508"/>
      <c r="E240" s="508"/>
      <c r="F240" s="508"/>
      <c r="G240" s="508"/>
      <c r="H240" s="508"/>
      <c r="I240" s="510"/>
      <c r="J240" s="514"/>
      <c r="K240" s="515"/>
      <c r="L240" s="543"/>
      <c r="M240" s="543"/>
      <c r="N240" s="543"/>
      <c r="O240" s="517">
        <v>3</v>
      </c>
      <c r="P240" s="516">
        <v>19600</v>
      </c>
      <c r="Q240" s="516">
        <v>10</v>
      </c>
      <c r="R240" s="518">
        <v>1</v>
      </c>
      <c r="S240" s="940"/>
      <c r="T240" s="514"/>
      <c r="U240" s="515"/>
      <c r="V240" s="543"/>
      <c r="W240" s="543"/>
      <c r="X240" s="543"/>
      <c r="Y240" s="517">
        <v>2</v>
      </c>
      <c r="Z240" s="516">
        <v>19500</v>
      </c>
      <c r="AA240" s="516">
        <v>10</v>
      </c>
      <c r="AB240" s="518">
        <v>1</v>
      </c>
      <c r="AC240" s="940"/>
      <c r="AD240" s="514"/>
      <c r="AE240" s="606"/>
      <c r="AF240" s="589"/>
      <c r="AG240" s="589"/>
      <c r="AH240" s="589"/>
      <c r="AI240" s="605"/>
      <c r="AJ240" s="531" t="s">
        <v>1920</v>
      </c>
      <c r="AK240" s="531">
        <v>1</v>
      </c>
      <c r="AL240" s="531">
        <v>19400</v>
      </c>
      <c r="AM240" s="531">
        <v>10</v>
      </c>
      <c r="AN240" s="532">
        <v>0</v>
      </c>
      <c r="AO240" s="940"/>
    </row>
    <row r="241" spans="1:41" s="542" customFormat="1">
      <c r="A241" s="508"/>
      <c r="B241" s="508"/>
      <c r="C241" s="508"/>
      <c r="D241" s="508"/>
      <c r="E241" s="508"/>
      <c r="F241" s="508"/>
      <c r="G241" s="508"/>
      <c r="H241" s="508"/>
      <c r="I241" s="510"/>
      <c r="J241" s="514"/>
      <c r="K241" s="515"/>
      <c r="L241" s="543"/>
      <c r="M241" s="543"/>
      <c r="N241" s="543"/>
      <c r="O241" s="517">
        <v>4</v>
      </c>
      <c r="P241" s="516">
        <v>19700</v>
      </c>
      <c r="Q241" s="516">
        <v>10</v>
      </c>
      <c r="R241" s="518">
        <v>1</v>
      </c>
      <c r="S241" s="940"/>
      <c r="T241" s="514"/>
      <c r="U241" s="515"/>
      <c r="V241" s="543"/>
      <c r="W241" s="543"/>
      <c r="X241" s="543"/>
      <c r="Y241" s="517">
        <v>3</v>
      </c>
      <c r="Z241" s="516">
        <v>19600</v>
      </c>
      <c r="AA241" s="516">
        <v>10</v>
      </c>
      <c r="AB241" s="518">
        <v>1</v>
      </c>
      <c r="AC241" s="940"/>
      <c r="AD241" s="514"/>
      <c r="AE241" s="606"/>
      <c r="AF241" s="589"/>
      <c r="AG241" s="589"/>
      <c r="AH241" s="589"/>
      <c r="AI241" s="605"/>
      <c r="AJ241" s="531" t="s">
        <v>1921</v>
      </c>
      <c r="AK241" s="531">
        <v>2</v>
      </c>
      <c r="AL241" s="531">
        <v>19500</v>
      </c>
      <c r="AM241" s="531">
        <v>10</v>
      </c>
      <c r="AN241" s="532">
        <v>0</v>
      </c>
      <c r="AO241" s="940"/>
    </row>
    <row r="242" spans="1:41" s="542" customFormat="1">
      <c r="A242" s="508"/>
      <c r="B242" s="508"/>
      <c r="C242" s="508"/>
      <c r="D242" s="508"/>
      <c r="E242" s="508"/>
      <c r="F242" s="508"/>
      <c r="G242" s="508"/>
      <c r="H242" s="508"/>
      <c r="I242" s="510"/>
      <c r="J242" s="514"/>
      <c r="K242" s="515"/>
      <c r="L242" s="543"/>
      <c r="M242" s="543"/>
      <c r="N242" s="543"/>
      <c r="O242" s="517">
        <v>5</v>
      </c>
      <c r="P242" s="516">
        <v>19800</v>
      </c>
      <c r="Q242" s="516">
        <v>10</v>
      </c>
      <c r="R242" s="518">
        <v>1</v>
      </c>
      <c r="S242" s="940"/>
      <c r="T242" s="514"/>
      <c r="U242" s="515"/>
      <c r="V242" s="543"/>
      <c r="W242" s="543"/>
      <c r="X242" s="543"/>
      <c r="Y242" s="517">
        <v>4</v>
      </c>
      <c r="Z242" s="516">
        <v>19700</v>
      </c>
      <c r="AA242" s="516">
        <v>10</v>
      </c>
      <c r="AB242" s="518">
        <v>1</v>
      </c>
      <c r="AC242" s="940"/>
      <c r="AD242" s="514"/>
      <c r="AE242" s="606"/>
      <c r="AF242" s="589"/>
      <c r="AG242" s="589"/>
      <c r="AH242" s="589"/>
      <c r="AI242" s="605"/>
      <c r="AJ242" s="531" t="s">
        <v>1922</v>
      </c>
      <c r="AK242" s="531">
        <v>3</v>
      </c>
      <c r="AL242" s="531">
        <v>19600</v>
      </c>
      <c r="AM242" s="531">
        <v>10</v>
      </c>
      <c r="AN242" s="532">
        <v>0</v>
      </c>
      <c r="AO242" s="940"/>
    </row>
    <row r="243" spans="1:41" s="542" customFormat="1">
      <c r="A243" s="508"/>
      <c r="B243" s="508"/>
      <c r="C243" s="508"/>
      <c r="D243" s="508"/>
      <c r="E243" s="508"/>
      <c r="F243" s="508"/>
      <c r="G243" s="508"/>
      <c r="H243" s="508"/>
      <c r="I243" s="510"/>
      <c r="J243" s="514"/>
      <c r="K243" s="515"/>
      <c r="L243" s="543"/>
      <c r="M243" s="543"/>
      <c r="N243" s="543"/>
      <c r="O243" s="517">
        <v>6</v>
      </c>
      <c r="P243" s="516">
        <v>19900</v>
      </c>
      <c r="Q243" s="516">
        <v>10</v>
      </c>
      <c r="R243" s="518">
        <v>1</v>
      </c>
      <c r="S243" s="940"/>
      <c r="T243" s="514"/>
      <c r="U243" s="515"/>
      <c r="V243" s="543"/>
      <c r="W243" s="543"/>
      <c r="X243" s="543"/>
      <c r="Y243" s="517">
        <v>5</v>
      </c>
      <c r="Z243" s="516">
        <v>19800</v>
      </c>
      <c r="AA243" s="516">
        <v>10</v>
      </c>
      <c r="AB243" s="518">
        <v>1</v>
      </c>
      <c r="AC243" s="940"/>
      <c r="AD243" s="514"/>
      <c r="AE243" s="606"/>
      <c r="AF243" s="589"/>
      <c r="AG243" s="589"/>
      <c r="AH243" s="589"/>
      <c r="AI243" s="605"/>
      <c r="AJ243" s="531" t="s">
        <v>1923</v>
      </c>
      <c r="AK243" s="531">
        <v>4</v>
      </c>
      <c r="AL243" s="531">
        <v>19700</v>
      </c>
      <c r="AM243" s="531">
        <v>10</v>
      </c>
      <c r="AN243" s="532">
        <v>0</v>
      </c>
      <c r="AO243" s="940"/>
    </row>
    <row r="244" spans="1:41" s="542" customFormat="1">
      <c r="A244" s="508"/>
      <c r="B244" s="508"/>
      <c r="C244" s="508"/>
      <c r="D244" s="508"/>
      <c r="E244" s="508"/>
      <c r="F244" s="508"/>
      <c r="G244" s="508"/>
      <c r="H244" s="508"/>
      <c r="I244" s="510"/>
      <c r="J244" s="514"/>
      <c r="K244" s="515"/>
      <c r="L244" s="543"/>
      <c r="M244" s="543"/>
      <c r="N244" s="543"/>
      <c r="O244" s="517">
        <v>7</v>
      </c>
      <c r="P244" s="516">
        <v>20000</v>
      </c>
      <c r="Q244" s="516">
        <v>10</v>
      </c>
      <c r="R244" s="518">
        <v>1</v>
      </c>
      <c r="S244" s="940"/>
      <c r="T244" s="536"/>
      <c r="U244" s="515"/>
      <c r="V244" s="543"/>
      <c r="W244" s="543"/>
      <c r="X244" s="543"/>
      <c r="Y244" s="517">
        <v>6</v>
      </c>
      <c r="Z244" s="516">
        <v>19900</v>
      </c>
      <c r="AA244" s="516">
        <v>10</v>
      </c>
      <c r="AB244" s="518">
        <v>1</v>
      </c>
      <c r="AC244" s="940"/>
      <c r="AD244" s="536"/>
      <c r="AE244" s="606"/>
      <c r="AF244" s="589"/>
      <c r="AG244" s="589"/>
      <c r="AH244" s="589"/>
      <c r="AI244" s="605"/>
      <c r="AJ244" s="531" t="s">
        <v>1924</v>
      </c>
      <c r="AK244" s="531">
        <v>5</v>
      </c>
      <c r="AL244" s="531">
        <v>19800</v>
      </c>
      <c r="AM244" s="531">
        <v>10</v>
      </c>
      <c r="AN244" s="532">
        <v>0</v>
      </c>
      <c r="AO244" s="940"/>
    </row>
    <row r="245" spans="1:41" s="542" customFormat="1" ht="17.25" thickBot="1">
      <c r="A245" s="508"/>
      <c r="B245" s="508"/>
      <c r="C245" s="508"/>
      <c r="D245" s="508"/>
      <c r="E245" s="508"/>
      <c r="F245" s="508"/>
      <c r="G245" s="508"/>
      <c r="H245" s="508"/>
      <c r="I245" s="510"/>
      <c r="J245" s="514"/>
      <c r="K245" s="575"/>
      <c r="L245" s="534"/>
      <c r="M245" s="534"/>
      <c r="N245" s="534"/>
      <c r="O245" s="607">
        <v>8</v>
      </c>
      <c r="P245" s="590">
        <v>20100</v>
      </c>
      <c r="Q245" s="590">
        <v>10</v>
      </c>
      <c r="R245" s="608">
        <v>1</v>
      </c>
      <c r="S245" s="941"/>
      <c r="T245" s="536"/>
      <c r="U245" s="515"/>
      <c r="V245" s="543"/>
      <c r="W245" s="543"/>
      <c r="X245" s="543"/>
      <c r="Y245" s="517">
        <v>7</v>
      </c>
      <c r="Z245" s="516">
        <v>20000</v>
      </c>
      <c r="AA245" s="516">
        <v>10</v>
      </c>
      <c r="AB245" s="518">
        <v>1</v>
      </c>
      <c r="AC245" s="940"/>
      <c r="AD245" s="536"/>
      <c r="AE245" s="606"/>
      <c r="AF245" s="589"/>
      <c r="AG245" s="589"/>
      <c r="AH245" s="589"/>
      <c r="AI245" s="605"/>
      <c r="AJ245" s="531" t="s">
        <v>1925</v>
      </c>
      <c r="AK245" s="531">
        <v>6</v>
      </c>
      <c r="AL245" s="531">
        <v>19900</v>
      </c>
      <c r="AM245" s="531">
        <v>10</v>
      </c>
      <c r="AN245" s="532">
        <v>0</v>
      </c>
      <c r="AO245" s="940"/>
    </row>
    <row r="246" spans="1:41" s="542" customFormat="1" ht="17.25" thickBot="1">
      <c r="A246" s="508"/>
      <c r="B246" s="508"/>
      <c r="C246" s="508"/>
      <c r="D246" s="508"/>
      <c r="E246" s="508"/>
      <c r="F246" s="508"/>
      <c r="G246" s="508"/>
      <c r="H246" s="508"/>
      <c r="I246" s="510"/>
      <c r="J246" s="514"/>
      <c r="K246" s="536"/>
      <c r="L246" s="536"/>
      <c r="M246" s="536"/>
      <c r="N246" s="536"/>
      <c r="O246" s="536"/>
      <c r="P246" s="536"/>
      <c r="Q246" s="536"/>
      <c r="R246" s="536"/>
      <c r="S246" s="536"/>
      <c r="T246" s="536"/>
      <c r="U246" s="575"/>
      <c r="V246" s="534"/>
      <c r="W246" s="534"/>
      <c r="X246" s="534"/>
      <c r="Y246" s="607">
        <v>8</v>
      </c>
      <c r="Z246" s="590">
        <v>20100</v>
      </c>
      <c r="AA246" s="590">
        <v>10</v>
      </c>
      <c r="AB246" s="608">
        <v>1</v>
      </c>
      <c r="AC246" s="941"/>
      <c r="AD246" s="536"/>
      <c r="AE246" s="606"/>
      <c r="AF246" s="589"/>
      <c r="AG246" s="589"/>
      <c r="AH246" s="589"/>
      <c r="AI246" s="605"/>
      <c r="AJ246" s="531" t="s">
        <v>1926</v>
      </c>
      <c r="AK246" s="531">
        <v>7</v>
      </c>
      <c r="AL246" s="531">
        <v>20000</v>
      </c>
      <c r="AM246" s="531">
        <v>10</v>
      </c>
      <c r="AN246" s="532">
        <v>0</v>
      </c>
      <c r="AO246" s="940"/>
    </row>
    <row r="247" spans="1:41" s="542" customFormat="1" ht="17.25" thickBot="1">
      <c r="A247" s="508"/>
      <c r="B247" s="508"/>
      <c r="C247" s="508"/>
      <c r="D247" s="508"/>
      <c r="E247" s="508"/>
      <c r="F247" s="508"/>
      <c r="G247" s="508"/>
      <c r="H247" s="508"/>
      <c r="I247" s="510"/>
      <c r="J247" s="514"/>
      <c r="K247" s="536"/>
      <c r="L247" s="536"/>
      <c r="M247" s="536"/>
      <c r="N247" s="536"/>
      <c r="O247" s="536"/>
      <c r="P247" s="536"/>
      <c r="Q247" s="536"/>
      <c r="R247" s="536"/>
      <c r="S247" s="536"/>
      <c r="T247" s="536"/>
      <c r="U247" s="536"/>
      <c r="V247" s="536"/>
      <c r="W247" s="536"/>
      <c r="X247" s="536"/>
      <c r="Y247" s="536"/>
      <c r="Z247" s="536"/>
      <c r="AA247" s="536"/>
      <c r="AB247" s="536"/>
      <c r="AC247" s="536"/>
      <c r="AD247" s="536"/>
      <c r="AE247" s="603"/>
      <c r="AF247" s="538"/>
      <c r="AG247" s="538"/>
      <c r="AH247" s="538"/>
      <c r="AI247" s="573"/>
      <c r="AJ247" s="593" t="s">
        <v>1927</v>
      </c>
      <c r="AK247" s="592">
        <v>8</v>
      </c>
      <c r="AL247" s="592">
        <v>20100</v>
      </c>
      <c r="AM247" s="592">
        <v>10</v>
      </c>
      <c r="AN247" s="541">
        <v>0</v>
      </c>
      <c r="AO247" s="941"/>
    </row>
    <row r="248" spans="1:41" s="501" customFormat="1">
      <c r="A248" s="503"/>
      <c r="B248" s="503"/>
      <c r="C248" s="503"/>
      <c r="D248" s="503"/>
      <c r="E248" s="503"/>
      <c r="F248" s="503"/>
      <c r="G248" s="503"/>
      <c r="H248" s="503"/>
      <c r="I248" s="500"/>
      <c r="AE248" s="503"/>
      <c r="AF248" s="503"/>
      <c r="AG248" s="503"/>
      <c r="AH248" s="503"/>
      <c r="AI248" s="503"/>
      <c r="AJ248" s="502"/>
      <c r="AK248" s="503"/>
      <c r="AL248" s="503"/>
      <c r="AM248" s="503"/>
      <c r="AN248" s="504"/>
      <c r="AO248" s="505"/>
    </row>
    <row r="249" spans="1:41" s="501" customFormat="1" ht="17.25" thickBot="1">
      <c r="A249" s="500"/>
      <c r="B249" s="500"/>
      <c r="C249" s="500"/>
      <c r="D249" s="500"/>
      <c r="E249" s="500"/>
      <c r="F249" s="500"/>
      <c r="G249" s="500"/>
      <c r="H249" s="500"/>
      <c r="I249" s="500"/>
    </row>
    <row r="250" spans="1:41" s="72" customFormat="1" ht="17.25" customHeight="1">
      <c r="A250" s="842" t="s">
        <v>382</v>
      </c>
      <c r="B250" s="843"/>
      <c r="C250" s="843"/>
      <c r="D250" s="843"/>
      <c r="E250" s="843"/>
      <c r="F250" s="843"/>
      <c r="G250" s="843"/>
      <c r="H250" s="844"/>
      <c r="I250" s="673" t="s">
        <v>394</v>
      </c>
      <c r="J250" s="91"/>
      <c r="K250" s="1000" t="s">
        <v>383</v>
      </c>
      <c r="L250" s="1001"/>
      <c r="M250" s="1001"/>
      <c r="N250" s="1001"/>
      <c r="O250" s="1001"/>
      <c r="P250" s="1001"/>
      <c r="Q250" s="1001"/>
      <c r="R250" s="1002"/>
      <c r="S250" s="128" t="s">
        <v>395</v>
      </c>
      <c r="T250" s="70"/>
      <c r="U250" s="1000" t="s">
        <v>384</v>
      </c>
      <c r="V250" s="1001"/>
      <c r="W250" s="1001"/>
      <c r="X250" s="1001"/>
      <c r="Y250" s="1001"/>
      <c r="Z250" s="1001"/>
      <c r="AA250" s="1001"/>
      <c r="AB250" s="1002"/>
      <c r="AC250" s="128" t="s">
        <v>396</v>
      </c>
      <c r="AD250" s="70"/>
      <c r="AE250" s="664"/>
      <c r="AF250" s="664"/>
      <c r="AG250" s="664"/>
      <c r="AH250" s="664"/>
      <c r="AI250" s="664"/>
      <c r="AJ250" s="664"/>
      <c r="AK250" s="664"/>
      <c r="AL250" s="664"/>
      <c r="AM250" s="664"/>
      <c r="AN250" s="664"/>
      <c r="AO250" s="91"/>
    </row>
    <row r="251" spans="1:41" s="72" customFormat="1" ht="16.5" customHeight="1" thickBot="1">
      <c r="A251" s="845"/>
      <c r="B251" s="846"/>
      <c r="C251" s="846"/>
      <c r="D251" s="846"/>
      <c r="E251" s="846"/>
      <c r="F251" s="846"/>
      <c r="G251" s="846"/>
      <c r="H251" s="847"/>
      <c r="I251" s="672" t="s">
        <v>1392</v>
      </c>
      <c r="J251" s="91"/>
      <c r="K251" s="1003"/>
      <c r="L251" s="1004"/>
      <c r="M251" s="1004"/>
      <c r="N251" s="1004"/>
      <c r="O251" s="1004"/>
      <c r="P251" s="1004"/>
      <c r="Q251" s="1004"/>
      <c r="R251" s="1005"/>
      <c r="S251" s="672" t="s">
        <v>1392</v>
      </c>
      <c r="T251" s="70"/>
      <c r="U251" s="1003"/>
      <c r="V251" s="1004"/>
      <c r="W251" s="1004"/>
      <c r="X251" s="1004"/>
      <c r="Y251" s="1004"/>
      <c r="Z251" s="1004"/>
      <c r="AA251" s="1004"/>
      <c r="AB251" s="1005"/>
      <c r="AC251" s="129" t="s">
        <v>1391</v>
      </c>
      <c r="AD251" s="70"/>
      <c r="AE251" s="664"/>
      <c r="AF251" s="664"/>
      <c r="AG251" s="664"/>
      <c r="AH251" s="664"/>
      <c r="AI251" s="664"/>
      <c r="AJ251" s="664"/>
      <c r="AK251" s="664"/>
      <c r="AL251" s="664"/>
      <c r="AM251" s="664"/>
      <c r="AN251" s="664"/>
      <c r="AO251" s="91"/>
    </row>
    <row r="252" spans="1:41" s="72" customFormat="1" ht="31.5">
      <c r="A252" s="913" t="s">
        <v>288</v>
      </c>
      <c r="B252" s="914"/>
      <c r="C252" s="914"/>
      <c r="D252" s="915"/>
      <c r="E252" s="916" t="s">
        <v>289</v>
      </c>
      <c r="F252" s="917"/>
      <c r="G252" s="914"/>
      <c r="H252" s="918"/>
      <c r="I252" s="73" t="s">
        <v>1319</v>
      </c>
      <c r="J252" s="91"/>
      <c r="K252" s="861" t="s">
        <v>288</v>
      </c>
      <c r="L252" s="862"/>
      <c r="M252" s="862"/>
      <c r="N252" s="863"/>
      <c r="O252" s="864" t="s">
        <v>289</v>
      </c>
      <c r="P252" s="865"/>
      <c r="Q252" s="862"/>
      <c r="R252" s="866"/>
      <c r="S252" s="73" t="s">
        <v>1319</v>
      </c>
      <c r="T252" s="70"/>
      <c r="U252" s="861" t="s">
        <v>288</v>
      </c>
      <c r="V252" s="862"/>
      <c r="W252" s="862"/>
      <c r="X252" s="863"/>
      <c r="Y252" s="864" t="s">
        <v>289</v>
      </c>
      <c r="Z252" s="865"/>
      <c r="AA252" s="862"/>
      <c r="AB252" s="866"/>
      <c r="AC252" s="73" t="s">
        <v>1319</v>
      </c>
      <c r="AD252" s="70"/>
      <c r="AE252" s="664"/>
      <c r="AF252" s="664"/>
      <c r="AG252" s="664"/>
      <c r="AH252" s="664"/>
      <c r="AI252" s="664"/>
      <c r="AJ252" s="664"/>
      <c r="AK252" s="664"/>
      <c r="AL252" s="664"/>
      <c r="AM252" s="664"/>
      <c r="AN252" s="664"/>
      <c r="AO252" s="91"/>
    </row>
    <row r="253" spans="1:41" s="72" customFormat="1" ht="63.75" thickBot="1">
      <c r="A253" s="515" t="s">
        <v>291</v>
      </c>
      <c r="B253" s="516" t="s">
        <v>214</v>
      </c>
      <c r="C253" s="516" t="s">
        <v>292</v>
      </c>
      <c r="D253" s="516" t="s">
        <v>311</v>
      </c>
      <c r="E253" s="517" t="s">
        <v>294</v>
      </c>
      <c r="F253" s="516" t="s">
        <v>214</v>
      </c>
      <c r="G253" s="516" t="s">
        <v>292</v>
      </c>
      <c r="H253" s="518" t="s">
        <v>295</v>
      </c>
      <c r="I253" s="519" t="s">
        <v>841</v>
      </c>
      <c r="J253" s="91"/>
      <c r="K253" s="79" t="s">
        <v>354</v>
      </c>
      <c r="L253" s="80" t="s">
        <v>214</v>
      </c>
      <c r="M253" s="80" t="s">
        <v>292</v>
      </c>
      <c r="N253" s="80" t="s">
        <v>327</v>
      </c>
      <c r="O253" s="81" t="s">
        <v>294</v>
      </c>
      <c r="P253" s="80" t="s">
        <v>214</v>
      </c>
      <c r="Q253" s="80" t="s">
        <v>292</v>
      </c>
      <c r="R253" s="82" t="s">
        <v>295</v>
      </c>
      <c r="S253" s="83" t="s">
        <v>841</v>
      </c>
      <c r="T253" s="70"/>
      <c r="U253" s="79" t="s">
        <v>294</v>
      </c>
      <c r="V253" s="80" t="s">
        <v>214</v>
      </c>
      <c r="W253" s="80" t="s">
        <v>397</v>
      </c>
      <c r="X253" s="84" t="s">
        <v>295</v>
      </c>
      <c r="Y253" s="85" t="s">
        <v>294</v>
      </c>
      <c r="Z253" s="80" t="s">
        <v>214</v>
      </c>
      <c r="AA253" s="80" t="s">
        <v>298</v>
      </c>
      <c r="AB253" s="86" t="s">
        <v>295</v>
      </c>
      <c r="AC253" s="364" t="s">
        <v>841</v>
      </c>
      <c r="AD253" s="70"/>
      <c r="AE253" s="664"/>
      <c r="AF253" s="664"/>
      <c r="AG253" s="664"/>
      <c r="AH253" s="664"/>
      <c r="AI253" s="664"/>
      <c r="AJ253" s="664"/>
      <c r="AK253" s="664"/>
      <c r="AL253" s="664"/>
      <c r="AM253" s="664"/>
      <c r="AN253" s="664"/>
      <c r="AO253" s="91"/>
    </row>
    <row r="254" spans="1:41" ht="17.25" thickBot="1">
      <c r="A254" s="575">
        <v>1</v>
      </c>
      <c r="B254" s="534" t="s">
        <v>358</v>
      </c>
      <c r="C254" s="534">
        <v>5</v>
      </c>
      <c r="D254" s="534">
        <v>1</v>
      </c>
      <c r="E254" s="607">
        <v>1</v>
      </c>
      <c r="F254" s="534" t="s">
        <v>358</v>
      </c>
      <c r="G254" s="590">
        <v>5</v>
      </c>
      <c r="H254" s="608">
        <v>1</v>
      </c>
      <c r="I254" s="674"/>
      <c r="K254" s="650">
        <v>1</v>
      </c>
      <c r="L254" s="387" t="s">
        <v>358</v>
      </c>
      <c r="M254" s="387">
        <v>5</v>
      </c>
      <c r="N254" s="387">
        <v>1</v>
      </c>
      <c r="O254" s="667">
        <v>1</v>
      </c>
      <c r="P254" s="387" t="s">
        <v>358</v>
      </c>
      <c r="Q254" s="668">
        <v>5</v>
      </c>
      <c r="R254" s="669">
        <v>1</v>
      </c>
      <c r="S254" s="671"/>
      <c r="U254" s="650">
        <v>1</v>
      </c>
      <c r="V254" s="387" t="s">
        <v>358</v>
      </c>
      <c r="W254" s="387">
        <v>5</v>
      </c>
      <c r="X254" s="387">
        <v>1</v>
      </c>
      <c r="Y254" s="667">
        <v>1</v>
      </c>
      <c r="Z254" s="387" t="s">
        <v>358</v>
      </c>
      <c r="AA254" s="668">
        <v>5</v>
      </c>
      <c r="AB254" s="669">
        <v>1</v>
      </c>
      <c r="AC254" s="670"/>
      <c r="AD254" s="70"/>
    </row>
    <row r="255" spans="1:41" s="499" customFormat="1">
      <c r="A255" s="508"/>
      <c r="B255" s="508"/>
      <c r="C255" s="508"/>
      <c r="D255" s="508"/>
      <c r="E255" s="508"/>
      <c r="F255" s="508"/>
      <c r="G255" s="508"/>
      <c r="H255" s="508"/>
      <c r="I255" s="510"/>
      <c r="J255" s="498"/>
      <c r="K255" s="508"/>
      <c r="L255" s="508"/>
      <c r="M255" s="508"/>
      <c r="N255" s="508"/>
      <c r="O255" s="509"/>
      <c r="P255" s="509"/>
      <c r="Q255" s="509"/>
      <c r="R255" s="509"/>
      <c r="S255" s="511"/>
      <c r="T255" s="498"/>
      <c r="U255" s="508"/>
      <c r="V255" s="508"/>
      <c r="W255" s="508"/>
      <c r="X255" s="508"/>
      <c r="Y255" s="509"/>
      <c r="Z255" s="509"/>
      <c r="AA255" s="509"/>
      <c r="AB255" s="509"/>
      <c r="AC255" s="512"/>
      <c r="AD255" s="498"/>
      <c r="AE255" s="664"/>
      <c r="AF255" s="664"/>
      <c r="AG255" s="664"/>
      <c r="AH255" s="664"/>
      <c r="AI255" s="664"/>
      <c r="AJ255" s="664"/>
      <c r="AK255" s="664"/>
      <c r="AL255" s="664"/>
      <c r="AM255" s="664"/>
      <c r="AN255" s="664"/>
      <c r="AO255" s="91"/>
    </row>
    <row r="256" spans="1:41" s="501" customFormat="1">
      <c r="A256" s="503"/>
      <c r="B256" s="503"/>
      <c r="C256" s="503"/>
      <c r="D256" s="503"/>
      <c r="E256" s="503"/>
      <c r="F256" s="503"/>
      <c r="G256" s="503"/>
      <c r="H256" s="503"/>
      <c r="I256" s="500"/>
    </row>
    <row r="257" spans="1:31" s="501" customFormat="1" ht="17.25" thickBot="1">
      <c r="A257" s="500"/>
      <c r="B257" s="500"/>
      <c r="C257" s="500"/>
      <c r="D257" s="500"/>
      <c r="E257" s="500"/>
      <c r="F257" s="500"/>
      <c r="G257" s="500"/>
      <c r="H257" s="500"/>
      <c r="I257" s="500"/>
    </row>
    <row r="258" spans="1:31" ht="17.25" customHeight="1">
      <c r="A258" s="843" t="s">
        <v>1952</v>
      </c>
      <c r="B258" s="843"/>
      <c r="C258" s="843"/>
      <c r="D258" s="843"/>
      <c r="E258" s="843"/>
      <c r="F258" s="843"/>
      <c r="G258" s="843"/>
      <c r="H258" s="843"/>
      <c r="I258" s="675" t="s">
        <v>398</v>
      </c>
      <c r="J258" s="70"/>
      <c r="K258" s="1000" t="s">
        <v>1951</v>
      </c>
      <c r="L258" s="1001"/>
      <c r="M258" s="1001"/>
      <c r="N258" s="1001"/>
      <c r="O258" s="1001"/>
      <c r="P258" s="1001"/>
      <c r="Q258" s="1001"/>
      <c r="R258" s="1002"/>
      <c r="S258" s="128" t="s">
        <v>1009</v>
      </c>
      <c r="U258" s="1000" t="s">
        <v>1953</v>
      </c>
      <c r="V258" s="1001"/>
      <c r="W258" s="1001"/>
      <c r="X258" s="1001"/>
      <c r="Y258" s="1001"/>
      <c r="Z258" s="1001"/>
      <c r="AA258" s="1001"/>
      <c r="AB258" s="1002"/>
      <c r="AC258" s="128" t="s">
        <v>1008</v>
      </c>
    </row>
    <row r="259" spans="1:31" ht="17.25" thickBot="1">
      <c r="A259" s="846"/>
      <c r="B259" s="846"/>
      <c r="C259" s="846"/>
      <c r="D259" s="846"/>
      <c r="E259" s="846"/>
      <c r="F259" s="846"/>
      <c r="G259" s="846"/>
      <c r="H259" s="846"/>
      <c r="I259" s="672" t="s">
        <v>2132</v>
      </c>
      <c r="J259" s="70"/>
      <c r="K259" s="1003"/>
      <c r="L259" s="1004"/>
      <c r="M259" s="1004"/>
      <c r="N259" s="1004"/>
      <c r="O259" s="1004"/>
      <c r="P259" s="1004"/>
      <c r="Q259" s="1004"/>
      <c r="R259" s="1005"/>
      <c r="S259" s="672" t="s">
        <v>2130</v>
      </c>
      <c r="T259" s="70"/>
      <c r="U259" s="1003"/>
      <c r="V259" s="1004"/>
      <c r="W259" s="1004"/>
      <c r="X259" s="1004"/>
      <c r="Y259" s="1004"/>
      <c r="Z259" s="1004"/>
      <c r="AA259" s="1004"/>
      <c r="AB259" s="1005"/>
      <c r="AC259" s="129" t="s">
        <v>2019</v>
      </c>
    </row>
    <row r="260" spans="1:31" ht="31.5">
      <c r="A260" s="913" t="s">
        <v>288</v>
      </c>
      <c r="B260" s="914"/>
      <c r="C260" s="914"/>
      <c r="D260" s="915"/>
      <c r="E260" s="916" t="s">
        <v>289</v>
      </c>
      <c r="F260" s="917"/>
      <c r="G260" s="914"/>
      <c r="H260" s="918"/>
      <c r="I260" s="73" t="s">
        <v>1320</v>
      </c>
      <c r="J260" s="70"/>
      <c r="K260" s="861" t="s">
        <v>288</v>
      </c>
      <c r="L260" s="862"/>
      <c r="M260" s="862"/>
      <c r="N260" s="863"/>
      <c r="O260" s="864" t="s">
        <v>289</v>
      </c>
      <c r="P260" s="865"/>
      <c r="Q260" s="862"/>
      <c r="R260" s="866"/>
      <c r="S260" s="73" t="s">
        <v>1320</v>
      </c>
      <c r="T260" s="70"/>
      <c r="U260" s="861" t="s">
        <v>288</v>
      </c>
      <c r="V260" s="862"/>
      <c r="W260" s="862"/>
      <c r="X260" s="863"/>
      <c r="Y260" s="864" t="s">
        <v>289</v>
      </c>
      <c r="Z260" s="865"/>
      <c r="AA260" s="862"/>
      <c r="AB260" s="866"/>
      <c r="AC260" s="73" t="s">
        <v>1320</v>
      </c>
      <c r="AE260" s="733"/>
    </row>
    <row r="261" spans="1:31" ht="63">
      <c r="A261" s="515" t="s">
        <v>291</v>
      </c>
      <c r="B261" s="516" t="s">
        <v>214</v>
      </c>
      <c r="C261" s="516" t="s">
        <v>292</v>
      </c>
      <c r="D261" s="516" t="s">
        <v>297</v>
      </c>
      <c r="E261" s="517" t="s">
        <v>294</v>
      </c>
      <c r="F261" s="516" t="s">
        <v>214</v>
      </c>
      <c r="G261" s="516" t="s">
        <v>292</v>
      </c>
      <c r="H261" s="518" t="s">
        <v>295</v>
      </c>
      <c r="I261" s="519" t="s">
        <v>841</v>
      </c>
      <c r="J261" s="70"/>
      <c r="K261" s="79" t="s">
        <v>291</v>
      </c>
      <c r="L261" s="80" t="s">
        <v>214</v>
      </c>
      <c r="M261" s="80" t="s">
        <v>292</v>
      </c>
      <c r="N261" s="80" t="s">
        <v>311</v>
      </c>
      <c r="O261" s="81" t="s">
        <v>294</v>
      </c>
      <c r="P261" s="80" t="s">
        <v>214</v>
      </c>
      <c r="Q261" s="80" t="s">
        <v>292</v>
      </c>
      <c r="R261" s="82" t="s">
        <v>295</v>
      </c>
      <c r="S261" s="83" t="s">
        <v>841</v>
      </c>
      <c r="T261" s="70"/>
      <c r="U261" s="79" t="s">
        <v>294</v>
      </c>
      <c r="V261" s="80" t="s">
        <v>214</v>
      </c>
      <c r="W261" s="80" t="s">
        <v>399</v>
      </c>
      <c r="X261" s="84" t="s">
        <v>295</v>
      </c>
      <c r="Y261" s="85" t="s">
        <v>294</v>
      </c>
      <c r="Z261" s="80" t="s">
        <v>214</v>
      </c>
      <c r="AA261" s="80" t="s">
        <v>298</v>
      </c>
      <c r="AB261" s="86" t="s">
        <v>295</v>
      </c>
      <c r="AC261" s="83" t="s">
        <v>841</v>
      </c>
    </row>
    <row r="262" spans="1:31">
      <c r="A262" s="515">
        <v>5</v>
      </c>
      <c r="B262" s="516">
        <v>18700</v>
      </c>
      <c r="C262" s="516">
        <v>10</v>
      </c>
      <c r="D262" s="516">
        <v>1</v>
      </c>
      <c r="E262" s="517"/>
      <c r="F262" s="516"/>
      <c r="G262" s="516"/>
      <c r="H262" s="518"/>
      <c r="I262" s="999"/>
      <c r="J262" s="70"/>
      <c r="K262" s="79">
        <v>10</v>
      </c>
      <c r="L262" s="80">
        <v>18200</v>
      </c>
      <c r="M262" s="80">
        <v>10</v>
      </c>
      <c r="N262" s="80">
        <v>1</v>
      </c>
      <c r="O262" s="81"/>
      <c r="P262" s="80"/>
      <c r="Q262" s="80"/>
      <c r="R262" s="82"/>
      <c r="S262" s="908"/>
      <c r="T262" s="70"/>
      <c r="U262" s="79">
        <v>255</v>
      </c>
      <c r="V262" s="80" t="s">
        <v>358</v>
      </c>
      <c r="W262" s="80">
        <v>10</v>
      </c>
      <c r="X262" s="80">
        <v>1</v>
      </c>
      <c r="Y262" s="81"/>
      <c r="Z262" s="80"/>
      <c r="AA262" s="80"/>
      <c r="AB262" s="82"/>
      <c r="AC262" s="908"/>
    </row>
    <row r="263" spans="1:31">
      <c r="A263" s="515">
        <v>4</v>
      </c>
      <c r="B263" s="516">
        <v>18800</v>
      </c>
      <c r="C263" s="516">
        <v>10</v>
      </c>
      <c r="D263" s="516">
        <v>1</v>
      </c>
      <c r="E263" s="517"/>
      <c r="F263" s="516"/>
      <c r="G263" s="516"/>
      <c r="H263" s="518"/>
      <c r="I263" s="999"/>
      <c r="J263" s="70"/>
      <c r="K263" s="79">
        <v>9</v>
      </c>
      <c r="L263" s="80">
        <v>18300</v>
      </c>
      <c r="M263" s="80">
        <v>10</v>
      </c>
      <c r="N263" s="80">
        <v>1</v>
      </c>
      <c r="O263" s="81"/>
      <c r="P263" s="80"/>
      <c r="Q263" s="80"/>
      <c r="R263" s="82"/>
      <c r="S263" s="1006"/>
      <c r="T263" s="70"/>
      <c r="U263" s="79">
        <v>10</v>
      </c>
      <c r="V263" s="80">
        <v>18200</v>
      </c>
      <c r="W263" s="80">
        <v>10</v>
      </c>
      <c r="X263" s="84">
        <v>1</v>
      </c>
      <c r="Y263" s="85"/>
      <c r="Z263" s="80"/>
      <c r="AA263" s="80"/>
      <c r="AB263" s="86"/>
      <c r="AC263" s="1006"/>
    </row>
    <row r="264" spans="1:31">
      <c r="A264" s="515">
        <v>3</v>
      </c>
      <c r="B264" s="543">
        <v>18900</v>
      </c>
      <c r="C264" s="543">
        <v>10</v>
      </c>
      <c r="D264" s="543">
        <v>1</v>
      </c>
      <c r="E264" s="544"/>
      <c r="F264" s="545"/>
      <c r="G264" s="545"/>
      <c r="H264" s="546"/>
      <c r="I264" s="999"/>
      <c r="J264" s="70"/>
      <c r="K264" s="79">
        <v>8</v>
      </c>
      <c r="L264" s="80">
        <v>18400</v>
      </c>
      <c r="M264" s="80">
        <v>10</v>
      </c>
      <c r="N264" s="80">
        <v>1</v>
      </c>
      <c r="O264" s="81"/>
      <c r="P264" s="80"/>
      <c r="Q264" s="80"/>
      <c r="R264" s="82"/>
      <c r="S264" s="1006"/>
      <c r="T264" s="70"/>
      <c r="U264" s="79">
        <v>9</v>
      </c>
      <c r="V264" s="80">
        <v>18300</v>
      </c>
      <c r="W264" s="80">
        <v>10</v>
      </c>
      <c r="X264" s="84">
        <v>1</v>
      </c>
      <c r="Y264" s="85"/>
      <c r="Z264" s="80"/>
      <c r="AA264" s="80"/>
      <c r="AB264" s="86"/>
      <c r="AC264" s="1006"/>
    </row>
    <row r="265" spans="1:31">
      <c r="A265" s="515">
        <v>2</v>
      </c>
      <c r="B265" s="543">
        <v>19000</v>
      </c>
      <c r="C265" s="543">
        <v>10</v>
      </c>
      <c r="D265" s="543">
        <v>1</v>
      </c>
      <c r="E265" s="544"/>
      <c r="F265" s="545"/>
      <c r="G265" s="545"/>
      <c r="H265" s="546"/>
      <c r="I265" s="999"/>
      <c r="J265" s="70"/>
      <c r="K265" s="79">
        <v>7</v>
      </c>
      <c r="L265" s="80">
        <v>18500</v>
      </c>
      <c r="M265" s="80">
        <v>10</v>
      </c>
      <c r="N265" s="80">
        <v>1</v>
      </c>
      <c r="O265" s="81"/>
      <c r="P265" s="80"/>
      <c r="Q265" s="80"/>
      <c r="R265" s="82"/>
      <c r="S265" s="1006"/>
      <c r="T265" s="70"/>
      <c r="U265" s="79">
        <v>8</v>
      </c>
      <c r="V265" s="80">
        <v>18400</v>
      </c>
      <c r="W265" s="80">
        <v>10</v>
      </c>
      <c r="X265" s="84">
        <v>1</v>
      </c>
      <c r="Y265" s="85"/>
      <c r="Z265" s="80"/>
      <c r="AA265" s="80"/>
      <c r="AB265" s="86"/>
      <c r="AC265" s="1006"/>
    </row>
    <row r="266" spans="1:31">
      <c r="A266" s="515">
        <v>1</v>
      </c>
      <c r="B266" s="543">
        <v>19200</v>
      </c>
      <c r="C266" s="543">
        <v>11</v>
      </c>
      <c r="D266" s="543">
        <v>1</v>
      </c>
      <c r="E266" s="544"/>
      <c r="F266" s="545"/>
      <c r="G266" s="545"/>
      <c r="H266" s="546"/>
      <c r="I266" s="999"/>
      <c r="K266" s="79">
        <v>6</v>
      </c>
      <c r="L266" s="80">
        <v>18600</v>
      </c>
      <c r="M266" s="80">
        <v>10</v>
      </c>
      <c r="N266" s="80">
        <v>1</v>
      </c>
      <c r="O266" s="81"/>
      <c r="P266" s="80"/>
      <c r="Q266" s="80"/>
      <c r="R266" s="82"/>
      <c r="S266" s="1006"/>
      <c r="T266" s="70"/>
      <c r="U266" s="79">
        <v>7</v>
      </c>
      <c r="V266" s="80">
        <v>18500</v>
      </c>
      <c r="W266" s="80">
        <v>10</v>
      </c>
      <c r="X266" s="84">
        <v>1</v>
      </c>
      <c r="Y266" s="85"/>
      <c r="Z266" s="80"/>
      <c r="AA266" s="80"/>
      <c r="AB266" s="86"/>
      <c r="AC266" s="1006"/>
    </row>
    <row r="267" spans="1:31" ht="17.25" thickBot="1">
      <c r="A267" s="559"/>
      <c r="B267" s="560"/>
      <c r="C267" s="560"/>
      <c r="D267" s="561"/>
      <c r="E267" s="933" t="s">
        <v>305</v>
      </c>
      <c r="F267" s="934"/>
      <c r="G267" s="935"/>
      <c r="H267" s="936"/>
      <c r="I267" s="1011"/>
      <c r="J267" s="70"/>
      <c r="K267" s="79">
        <v>5</v>
      </c>
      <c r="L267" s="80">
        <v>18700</v>
      </c>
      <c r="M267" s="80">
        <v>10</v>
      </c>
      <c r="N267" s="80">
        <v>1</v>
      </c>
      <c r="O267" s="81"/>
      <c r="P267" s="80"/>
      <c r="Q267" s="80"/>
      <c r="R267" s="82"/>
      <c r="S267" s="1006"/>
      <c r="T267" s="70"/>
      <c r="U267" s="79">
        <v>6</v>
      </c>
      <c r="V267" s="80">
        <v>18600</v>
      </c>
      <c r="W267" s="80">
        <v>10</v>
      </c>
      <c r="X267" s="84">
        <v>1</v>
      </c>
      <c r="Y267" s="85"/>
      <c r="Z267" s="80"/>
      <c r="AA267" s="80"/>
      <c r="AB267" s="86"/>
      <c r="AC267" s="1006"/>
    </row>
    <row r="268" spans="1:31">
      <c r="A268" s="658"/>
      <c r="B268" s="658"/>
      <c r="C268" s="658"/>
      <c r="D268" s="658"/>
      <c r="E268" s="508"/>
      <c r="F268" s="508"/>
      <c r="G268" s="508"/>
      <c r="H268" s="508"/>
      <c r="I268" s="510"/>
      <c r="J268" s="70"/>
      <c r="K268" s="79">
        <v>4</v>
      </c>
      <c r="L268" s="80">
        <v>18800</v>
      </c>
      <c r="M268" s="80">
        <v>10</v>
      </c>
      <c r="N268" s="80">
        <v>1</v>
      </c>
      <c r="O268" s="81"/>
      <c r="P268" s="80"/>
      <c r="Q268" s="80"/>
      <c r="R268" s="82"/>
      <c r="S268" s="1006"/>
      <c r="T268" s="70"/>
      <c r="U268" s="79">
        <v>5</v>
      </c>
      <c r="V268" s="80">
        <v>18700</v>
      </c>
      <c r="W268" s="80">
        <v>10</v>
      </c>
      <c r="X268" s="84">
        <v>1</v>
      </c>
      <c r="Y268" s="85"/>
      <c r="Z268" s="80"/>
      <c r="AA268" s="80"/>
      <c r="AB268" s="86"/>
      <c r="AC268" s="1006"/>
    </row>
    <row r="269" spans="1:31">
      <c r="A269" s="658"/>
      <c r="B269" s="658"/>
      <c r="C269" s="658"/>
      <c r="D269" s="658"/>
      <c r="E269" s="508"/>
      <c r="F269" s="508"/>
      <c r="G269" s="508"/>
      <c r="H269" s="508"/>
      <c r="I269" s="510"/>
      <c r="J269" s="70"/>
      <c r="K269" s="79">
        <v>3</v>
      </c>
      <c r="L269" s="80">
        <v>18900</v>
      </c>
      <c r="M269" s="80">
        <v>10</v>
      </c>
      <c r="N269" s="80">
        <v>1</v>
      </c>
      <c r="O269" s="99"/>
      <c r="P269" s="100"/>
      <c r="Q269" s="100"/>
      <c r="R269" s="101"/>
      <c r="S269" s="1006"/>
      <c r="T269" s="70"/>
      <c r="U269" s="79">
        <v>4</v>
      </c>
      <c r="V269" s="80">
        <v>18800</v>
      </c>
      <c r="W269" s="80">
        <v>10</v>
      </c>
      <c r="X269" s="84">
        <v>1</v>
      </c>
      <c r="Y269" s="85"/>
      <c r="Z269" s="80"/>
      <c r="AA269" s="80"/>
      <c r="AB269" s="86"/>
      <c r="AC269" s="1006"/>
    </row>
    <row r="270" spans="1:31" ht="17.25" customHeight="1">
      <c r="A270" s="658"/>
      <c r="B270" s="658"/>
      <c r="C270" s="658"/>
      <c r="D270" s="658"/>
      <c r="E270" s="508"/>
      <c r="F270" s="508"/>
      <c r="G270" s="508"/>
      <c r="H270" s="508"/>
      <c r="I270" s="510"/>
      <c r="J270" s="70"/>
      <c r="K270" s="79">
        <v>2</v>
      </c>
      <c r="L270" s="80">
        <v>19000</v>
      </c>
      <c r="M270" s="80">
        <v>10</v>
      </c>
      <c r="N270" s="80">
        <v>1</v>
      </c>
      <c r="O270" s="99"/>
      <c r="P270" s="100"/>
      <c r="Q270" s="100"/>
      <c r="R270" s="101"/>
      <c r="S270" s="1006"/>
      <c r="U270" s="79">
        <v>3</v>
      </c>
      <c r="V270" s="84">
        <v>18900</v>
      </c>
      <c r="W270" s="84">
        <v>10</v>
      </c>
      <c r="X270" s="84">
        <v>1</v>
      </c>
      <c r="Y270" s="99"/>
      <c r="Z270" s="100"/>
      <c r="AA270" s="100"/>
      <c r="AB270" s="101"/>
      <c r="AC270" s="1006"/>
    </row>
    <row r="271" spans="1:31">
      <c r="A271" s="658"/>
      <c r="B271" s="658"/>
      <c r="C271" s="658"/>
      <c r="D271" s="658"/>
      <c r="E271" s="508"/>
      <c r="F271" s="508"/>
      <c r="G271" s="508"/>
      <c r="H271" s="508"/>
      <c r="I271" s="510"/>
      <c r="J271" s="70"/>
      <c r="K271" s="79">
        <v>1</v>
      </c>
      <c r="L271" s="80">
        <v>19200</v>
      </c>
      <c r="M271" s="80">
        <v>11</v>
      </c>
      <c r="N271" s="80">
        <v>1</v>
      </c>
      <c r="O271" s="99"/>
      <c r="P271" s="100"/>
      <c r="Q271" s="100"/>
      <c r="R271" s="101"/>
      <c r="S271" s="1006"/>
      <c r="T271" s="70"/>
      <c r="U271" s="79">
        <v>2</v>
      </c>
      <c r="V271" s="84">
        <v>19000</v>
      </c>
      <c r="W271" s="84">
        <v>10</v>
      </c>
      <c r="X271" s="84">
        <v>1</v>
      </c>
      <c r="Y271" s="99"/>
      <c r="Z271" s="100"/>
      <c r="AA271" s="100"/>
      <c r="AB271" s="101"/>
      <c r="AC271" s="1006"/>
    </row>
    <row r="272" spans="1:31" ht="17.25" thickBot="1">
      <c r="A272" s="658"/>
      <c r="B272" s="658"/>
      <c r="C272" s="658"/>
      <c r="D272" s="658"/>
      <c r="E272" s="508"/>
      <c r="F272" s="508"/>
      <c r="G272" s="508"/>
      <c r="H272" s="508"/>
      <c r="I272" s="510"/>
      <c r="J272" s="70"/>
      <c r="K272" s="92"/>
      <c r="L272" s="93"/>
      <c r="M272" s="93"/>
      <c r="N272" s="94"/>
      <c r="O272" s="878" t="s">
        <v>305</v>
      </c>
      <c r="P272" s="879"/>
      <c r="Q272" s="876"/>
      <c r="R272" s="880"/>
      <c r="S272" s="1007"/>
      <c r="U272" s="79">
        <v>1</v>
      </c>
      <c r="V272" s="84">
        <v>19200</v>
      </c>
      <c r="W272" s="84">
        <v>11</v>
      </c>
      <c r="X272" s="84">
        <v>1</v>
      </c>
      <c r="Y272" s="99"/>
      <c r="Z272" s="100"/>
      <c r="AA272" s="100"/>
      <c r="AB272" s="101"/>
      <c r="AC272" s="1006"/>
    </row>
    <row r="273" spans="1:41" ht="17.25" thickBot="1">
      <c r="A273" s="658"/>
      <c r="B273" s="658"/>
      <c r="C273" s="658"/>
      <c r="D273" s="658"/>
      <c r="E273" s="508"/>
      <c r="F273" s="508"/>
      <c r="G273" s="508"/>
      <c r="H273" s="508"/>
      <c r="I273" s="510"/>
      <c r="J273" s="70"/>
      <c r="T273" s="70"/>
      <c r="U273" s="92"/>
      <c r="V273" s="93"/>
      <c r="W273" s="93"/>
      <c r="X273" s="94"/>
      <c r="Y273" s="1008" t="s">
        <v>305</v>
      </c>
      <c r="Z273" s="1009"/>
      <c r="AA273" s="1009"/>
      <c r="AB273" s="1010"/>
      <c r="AC273" s="1007"/>
    </row>
    <row r="274" spans="1:41" s="501" customFormat="1">
      <c r="A274" s="503"/>
      <c r="B274" s="503"/>
      <c r="C274" s="503"/>
      <c r="D274" s="503"/>
      <c r="E274" s="503"/>
      <c r="F274" s="503"/>
      <c r="G274" s="503"/>
      <c r="H274" s="503"/>
      <c r="I274" s="500"/>
      <c r="T274" s="500"/>
      <c r="U274" s="500"/>
      <c r="V274" s="500"/>
      <c r="W274" s="500"/>
      <c r="X274" s="500"/>
      <c r="Y274" s="503"/>
      <c r="Z274" s="503"/>
      <c r="AA274" s="503"/>
      <c r="AB274" s="503"/>
      <c r="AC274" s="500"/>
    </row>
    <row r="275" spans="1:41" s="501" customFormat="1" ht="17.25" thickBot="1">
      <c r="A275" s="500"/>
      <c r="B275" s="500"/>
      <c r="C275" s="500"/>
      <c r="D275" s="500"/>
      <c r="E275" s="500"/>
      <c r="F275" s="500"/>
      <c r="G275" s="500"/>
      <c r="H275" s="500"/>
      <c r="I275" s="500"/>
      <c r="J275" s="500"/>
    </row>
    <row r="276" spans="1:41" s="72" customFormat="1" ht="16.5" customHeight="1">
      <c r="A276" s="1000" t="s">
        <v>1316</v>
      </c>
      <c r="B276" s="1001"/>
      <c r="C276" s="1001"/>
      <c r="D276" s="1001"/>
      <c r="E276" s="1001"/>
      <c r="F276" s="1001"/>
      <c r="G276" s="1001"/>
      <c r="H276" s="1002"/>
      <c r="I276" s="128" t="s">
        <v>400</v>
      </c>
      <c r="J276" s="91"/>
      <c r="K276" s="1000" t="s">
        <v>1317</v>
      </c>
      <c r="L276" s="1001"/>
      <c r="M276" s="1001"/>
      <c r="N276" s="1001"/>
      <c r="O276" s="1001"/>
      <c r="P276" s="1001"/>
      <c r="Q276" s="1001"/>
      <c r="R276" s="1002"/>
      <c r="S276" s="128" t="s">
        <v>401</v>
      </c>
      <c r="T276" s="91"/>
      <c r="U276" s="1000" t="s">
        <v>1318</v>
      </c>
      <c r="V276" s="1001"/>
      <c r="W276" s="1001"/>
      <c r="X276" s="1001"/>
      <c r="Y276" s="1001"/>
      <c r="Z276" s="1001"/>
      <c r="AA276" s="1001"/>
      <c r="AB276" s="1002"/>
      <c r="AC276" s="128" t="s">
        <v>402</v>
      </c>
      <c r="AD276" s="91"/>
      <c r="AE276" s="664"/>
      <c r="AF276" s="664"/>
      <c r="AG276" s="664"/>
      <c r="AH276" s="664"/>
      <c r="AI276" s="664"/>
      <c r="AJ276" s="664"/>
      <c r="AK276" s="664"/>
      <c r="AL276" s="664"/>
      <c r="AM276" s="664"/>
      <c r="AN276" s="664"/>
      <c r="AO276" s="91"/>
    </row>
    <row r="277" spans="1:41" s="72" customFormat="1" ht="17.25" thickBot="1">
      <c r="A277" s="1003"/>
      <c r="B277" s="1004"/>
      <c r="C277" s="1004"/>
      <c r="D277" s="1004"/>
      <c r="E277" s="1004"/>
      <c r="F277" s="1004"/>
      <c r="G277" s="1004"/>
      <c r="H277" s="1005"/>
      <c r="I277" s="672" t="s">
        <v>2133</v>
      </c>
      <c r="J277" s="91"/>
      <c r="K277" s="1003"/>
      <c r="L277" s="1004"/>
      <c r="M277" s="1004"/>
      <c r="N277" s="1004"/>
      <c r="O277" s="1004"/>
      <c r="P277" s="1004"/>
      <c r="Q277" s="1004"/>
      <c r="R277" s="1005"/>
      <c r="S277" s="672" t="s">
        <v>2131</v>
      </c>
      <c r="T277" s="70"/>
      <c r="U277" s="1003"/>
      <c r="V277" s="1004"/>
      <c r="W277" s="1004"/>
      <c r="X277" s="1004"/>
      <c r="Y277" s="1004"/>
      <c r="Z277" s="1004"/>
      <c r="AA277" s="1004"/>
      <c r="AB277" s="1005"/>
      <c r="AC277" s="129" t="s">
        <v>2020</v>
      </c>
      <c r="AD277" s="91"/>
      <c r="AE277" s="664"/>
      <c r="AF277" s="664"/>
      <c r="AG277" s="664"/>
      <c r="AH277" s="664"/>
      <c r="AI277" s="664"/>
      <c r="AJ277" s="664"/>
      <c r="AK277" s="664"/>
      <c r="AL277" s="664"/>
      <c r="AM277" s="664"/>
      <c r="AN277" s="664"/>
      <c r="AO277" s="91"/>
    </row>
    <row r="278" spans="1:41" s="72" customFormat="1" ht="31.5">
      <c r="A278" s="855" t="s">
        <v>288</v>
      </c>
      <c r="B278" s="856"/>
      <c r="C278" s="856"/>
      <c r="D278" s="857"/>
      <c r="E278" s="858" t="s">
        <v>289</v>
      </c>
      <c r="F278" s="859"/>
      <c r="G278" s="856"/>
      <c r="H278" s="860"/>
      <c r="I278" s="73" t="s">
        <v>1320</v>
      </c>
      <c r="J278" s="91"/>
      <c r="K278" s="861" t="s">
        <v>288</v>
      </c>
      <c r="L278" s="862"/>
      <c r="M278" s="862"/>
      <c r="N278" s="863"/>
      <c r="O278" s="864" t="s">
        <v>289</v>
      </c>
      <c r="P278" s="865"/>
      <c r="Q278" s="862"/>
      <c r="R278" s="866"/>
      <c r="S278" s="73" t="s">
        <v>1320</v>
      </c>
      <c r="T278" s="70"/>
      <c r="U278" s="861" t="s">
        <v>288</v>
      </c>
      <c r="V278" s="862"/>
      <c r="W278" s="862"/>
      <c r="X278" s="863"/>
      <c r="Y278" s="864" t="s">
        <v>289</v>
      </c>
      <c r="Z278" s="865"/>
      <c r="AA278" s="862"/>
      <c r="AB278" s="866"/>
      <c r="AC278" s="73" t="s">
        <v>1320</v>
      </c>
      <c r="AD278" s="91"/>
      <c r="AE278" s="733"/>
      <c r="AF278" s="664"/>
      <c r="AG278" s="664"/>
      <c r="AH278" s="664"/>
      <c r="AI278" s="664"/>
      <c r="AJ278" s="664"/>
      <c r="AK278" s="664"/>
      <c r="AL278" s="664"/>
      <c r="AM278" s="664"/>
      <c r="AN278" s="664"/>
      <c r="AO278" s="91"/>
    </row>
    <row r="279" spans="1:41" ht="63">
      <c r="A279" s="74" t="s">
        <v>291</v>
      </c>
      <c r="B279" s="75" t="s">
        <v>214</v>
      </c>
      <c r="C279" s="75" t="s">
        <v>292</v>
      </c>
      <c r="D279" s="75" t="s">
        <v>297</v>
      </c>
      <c r="E279" s="76" t="s">
        <v>294</v>
      </c>
      <c r="F279" s="75" t="s">
        <v>214</v>
      </c>
      <c r="G279" s="75" t="s">
        <v>292</v>
      </c>
      <c r="H279" s="77" t="s">
        <v>295</v>
      </c>
      <c r="I279" s="78" t="s">
        <v>841</v>
      </c>
      <c r="K279" s="79" t="s">
        <v>291</v>
      </c>
      <c r="L279" s="80" t="s">
        <v>214</v>
      </c>
      <c r="M279" s="80" t="s">
        <v>292</v>
      </c>
      <c r="N279" s="80" t="s">
        <v>297</v>
      </c>
      <c r="O279" s="81" t="s">
        <v>294</v>
      </c>
      <c r="P279" s="80" t="s">
        <v>214</v>
      </c>
      <c r="Q279" s="80" t="s">
        <v>292</v>
      </c>
      <c r="R279" s="82" t="s">
        <v>295</v>
      </c>
      <c r="S279" s="83" t="s">
        <v>841</v>
      </c>
      <c r="T279" s="70"/>
      <c r="U279" s="79" t="s">
        <v>294</v>
      </c>
      <c r="V279" s="80" t="s">
        <v>214</v>
      </c>
      <c r="W279" s="80" t="s">
        <v>298</v>
      </c>
      <c r="X279" s="84" t="s">
        <v>295</v>
      </c>
      <c r="Y279" s="85" t="s">
        <v>294</v>
      </c>
      <c r="Z279" s="80" t="s">
        <v>214</v>
      </c>
      <c r="AA279" s="80" t="s">
        <v>298</v>
      </c>
      <c r="AB279" s="86" t="s">
        <v>295</v>
      </c>
      <c r="AC279" s="83" t="s">
        <v>841</v>
      </c>
    </row>
    <row r="280" spans="1:41" s="72" customFormat="1" ht="17.25" customHeight="1">
      <c r="A280" s="74">
        <v>5</v>
      </c>
      <c r="B280" s="75">
        <v>18900</v>
      </c>
      <c r="C280" s="75">
        <v>10</v>
      </c>
      <c r="D280" s="75">
        <v>1</v>
      </c>
      <c r="E280" s="76"/>
      <c r="F280" s="75"/>
      <c r="G280" s="75"/>
      <c r="H280" s="77"/>
      <c r="I280" s="1006"/>
      <c r="J280" s="91"/>
      <c r="K280" s="79">
        <v>10</v>
      </c>
      <c r="L280" s="80">
        <v>18400</v>
      </c>
      <c r="M280" s="80">
        <v>10</v>
      </c>
      <c r="N280" s="80">
        <v>1</v>
      </c>
      <c r="O280" s="81"/>
      <c r="P280" s="80"/>
      <c r="Q280" s="80"/>
      <c r="R280" s="82"/>
      <c r="S280" s="908"/>
      <c r="T280" s="70"/>
      <c r="U280" s="79">
        <v>255</v>
      </c>
      <c r="V280" s="80" t="s">
        <v>358</v>
      </c>
      <c r="W280" s="80">
        <v>30</v>
      </c>
      <c r="X280" s="80">
        <v>3</v>
      </c>
      <c r="Y280" s="81"/>
      <c r="Z280" s="80"/>
      <c r="AA280" s="80"/>
      <c r="AB280" s="82"/>
      <c r="AC280" s="908"/>
      <c r="AD280" s="91"/>
      <c r="AE280" s="665"/>
      <c r="AF280" s="666"/>
      <c r="AG280" s="666"/>
      <c r="AH280" s="666"/>
      <c r="AI280" s="666"/>
      <c r="AJ280" s="666"/>
      <c r="AK280" s="666"/>
      <c r="AL280" s="666"/>
      <c r="AM280" s="664"/>
      <c r="AN280" s="664"/>
      <c r="AO280" s="91"/>
    </row>
    <row r="281" spans="1:41" s="72" customFormat="1">
      <c r="A281" s="74">
        <v>4</v>
      </c>
      <c r="B281" s="75">
        <v>19000</v>
      </c>
      <c r="C281" s="75">
        <v>10</v>
      </c>
      <c r="D281" s="75">
        <v>1</v>
      </c>
      <c r="E281" s="76"/>
      <c r="F281" s="75"/>
      <c r="G281" s="75"/>
      <c r="H281" s="77"/>
      <c r="I281" s="1006"/>
      <c r="J281" s="91"/>
      <c r="K281" s="79">
        <v>9</v>
      </c>
      <c r="L281" s="80">
        <v>18500</v>
      </c>
      <c r="M281" s="80">
        <v>10</v>
      </c>
      <c r="N281" s="80">
        <v>1</v>
      </c>
      <c r="O281" s="81"/>
      <c r="P281" s="80"/>
      <c r="Q281" s="80"/>
      <c r="R281" s="82"/>
      <c r="S281" s="1006"/>
      <c r="T281" s="70"/>
      <c r="U281" s="79">
        <v>10</v>
      </c>
      <c r="V281" s="80">
        <v>18400</v>
      </c>
      <c r="W281" s="80">
        <v>10</v>
      </c>
      <c r="X281" s="84">
        <v>1</v>
      </c>
      <c r="Y281" s="85"/>
      <c r="Z281" s="80"/>
      <c r="AA281" s="80"/>
      <c r="AB281" s="86"/>
      <c r="AC281" s="1006"/>
      <c r="AD281" s="91"/>
      <c r="AE281" s="665"/>
      <c r="AF281" s="666"/>
      <c r="AG281" s="666"/>
      <c r="AH281" s="665"/>
      <c r="AI281" s="665"/>
      <c r="AJ281" s="666"/>
      <c r="AK281" s="666"/>
      <c r="AL281" s="665"/>
      <c r="AM281" s="664"/>
      <c r="AN281" s="664"/>
      <c r="AO281" s="91"/>
    </row>
    <row r="282" spans="1:41" s="72" customFormat="1">
      <c r="A282" s="74">
        <v>3</v>
      </c>
      <c r="B282" s="90">
        <v>19200</v>
      </c>
      <c r="C282" s="90">
        <v>11</v>
      </c>
      <c r="D282" s="90">
        <v>1</v>
      </c>
      <c r="E282" s="96"/>
      <c r="F282" s="97"/>
      <c r="G282" s="97"/>
      <c r="H282" s="98"/>
      <c r="I282" s="1006"/>
      <c r="J282" s="91"/>
      <c r="K282" s="79">
        <v>8</v>
      </c>
      <c r="L282" s="80">
        <v>18600</v>
      </c>
      <c r="M282" s="80">
        <v>10</v>
      </c>
      <c r="N282" s="80">
        <v>1</v>
      </c>
      <c r="O282" s="81"/>
      <c r="P282" s="80"/>
      <c r="Q282" s="80"/>
      <c r="R282" s="82"/>
      <c r="S282" s="1006"/>
      <c r="T282" s="70"/>
      <c r="U282" s="79">
        <v>9</v>
      </c>
      <c r="V282" s="80">
        <v>18500</v>
      </c>
      <c r="W282" s="80">
        <v>10</v>
      </c>
      <c r="X282" s="84">
        <v>1</v>
      </c>
      <c r="Y282" s="85"/>
      <c r="Z282" s="80"/>
      <c r="AA282" s="80"/>
      <c r="AB282" s="86"/>
      <c r="AC282" s="1006"/>
      <c r="AD282" s="91"/>
      <c r="AE282" s="665"/>
      <c r="AF282" s="666"/>
      <c r="AG282" s="666"/>
      <c r="AH282" s="665"/>
      <c r="AI282" s="665"/>
      <c r="AJ282" s="666"/>
      <c r="AK282" s="666"/>
      <c r="AL282" s="665"/>
      <c r="AM282" s="664"/>
      <c r="AN282" s="664"/>
      <c r="AO282" s="91"/>
    </row>
    <row r="283" spans="1:41" s="72" customFormat="1">
      <c r="A283" s="74">
        <v>2</v>
      </c>
      <c r="B283" s="90">
        <v>19300</v>
      </c>
      <c r="C283" s="90">
        <v>25</v>
      </c>
      <c r="D283" s="90">
        <v>1</v>
      </c>
      <c r="E283" s="96"/>
      <c r="F283" s="97"/>
      <c r="G283" s="97"/>
      <c r="H283" s="98"/>
      <c r="I283" s="1006"/>
      <c r="J283" s="91"/>
      <c r="K283" s="79">
        <v>7</v>
      </c>
      <c r="L283" s="80">
        <v>18700</v>
      </c>
      <c r="M283" s="80">
        <v>10</v>
      </c>
      <c r="N283" s="80">
        <v>1</v>
      </c>
      <c r="O283" s="81"/>
      <c r="P283" s="80"/>
      <c r="Q283" s="80"/>
      <c r="R283" s="82"/>
      <c r="S283" s="1006"/>
      <c r="T283" s="70"/>
      <c r="U283" s="79">
        <v>8</v>
      </c>
      <c r="V283" s="80">
        <v>18600</v>
      </c>
      <c r="W283" s="80">
        <v>10</v>
      </c>
      <c r="X283" s="84">
        <v>1</v>
      </c>
      <c r="Y283" s="85"/>
      <c r="Z283" s="80"/>
      <c r="AA283" s="80"/>
      <c r="AB283" s="86"/>
      <c r="AC283" s="1006"/>
      <c r="AD283" s="91"/>
      <c r="AE283" s="665"/>
      <c r="AF283" s="666"/>
      <c r="AG283" s="666"/>
      <c r="AH283" s="665"/>
      <c r="AI283" s="665"/>
      <c r="AJ283" s="666"/>
      <c r="AK283" s="666"/>
      <c r="AL283" s="665"/>
      <c r="AM283" s="664"/>
      <c r="AN283" s="664"/>
      <c r="AO283" s="91"/>
    </row>
    <row r="284" spans="1:41" s="72" customFormat="1" ht="17.25" thickBot="1">
      <c r="A284" s="650">
        <v>1</v>
      </c>
      <c r="B284" s="113" t="s">
        <v>358</v>
      </c>
      <c r="C284" s="387">
        <v>10</v>
      </c>
      <c r="D284" s="651">
        <v>1</v>
      </c>
      <c r="E284" s="443">
        <v>1</v>
      </c>
      <c r="F284" s="387" t="s">
        <v>358</v>
      </c>
      <c r="G284" s="387">
        <v>10</v>
      </c>
      <c r="H284" s="444">
        <v>1</v>
      </c>
      <c r="I284" s="1007"/>
      <c r="J284" s="91"/>
      <c r="K284" s="79">
        <v>6</v>
      </c>
      <c r="L284" s="80">
        <v>18800</v>
      </c>
      <c r="M284" s="80">
        <v>10</v>
      </c>
      <c r="N284" s="80">
        <v>1</v>
      </c>
      <c r="O284" s="81"/>
      <c r="P284" s="80"/>
      <c r="Q284" s="80"/>
      <c r="R284" s="82"/>
      <c r="S284" s="1006"/>
      <c r="T284" s="70"/>
      <c r="U284" s="79">
        <v>7</v>
      </c>
      <c r="V284" s="80">
        <v>18700</v>
      </c>
      <c r="W284" s="80">
        <v>10</v>
      </c>
      <c r="X284" s="84">
        <v>1</v>
      </c>
      <c r="Y284" s="85"/>
      <c r="Z284" s="80"/>
      <c r="AA284" s="80"/>
      <c r="AB284" s="86"/>
      <c r="AC284" s="1006"/>
      <c r="AD284" s="91"/>
      <c r="AE284" s="665"/>
      <c r="AF284" s="666"/>
      <c r="AG284" s="666"/>
      <c r="AH284" s="665"/>
      <c r="AI284" s="665"/>
      <c r="AJ284" s="666"/>
      <c r="AK284" s="666"/>
      <c r="AL284" s="665"/>
      <c r="AM284" s="664"/>
      <c r="AN284" s="664"/>
      <c r="AO284" s="91"/>
    </row>
    <row r="285" spans="1:41" s="72" customFormat="1">
      <c r="A285" s="508"/>
      <c r="B285" s="658"/>
      <c r="C285" s="508"/>
      <c r="D285" s="508"/>
      <c r="E285" s="508"/>
      <c r="F285" s="508"/>
      <c r="G285" s="508"/>
      <c r="H285" s="508"/>
      <c r="I285" s="510"/>
      <c r="J285" s="91"/>
      <c r="K285" s="79">
        <v>5</v>
      </c>
      <c r="L285" s="80">
        <v>18900</v>
      </c>
      <c r="M285" s="80">
        <v>10</v>
      </c>
      <c r="N285" s="80">
        <v>1</v>
      </c>
      <c r="O285" s="81"/>
      <c r="P285" s="80"/>
      <c r="Q285" s="80"/>
      <c r="R285" s="82"/>
      <c r="S285" s="1006"/>
      <c r="T285" s="70"/>
      <c r="U285" s="79">
        <v>6</v>
      </c>
      <c r="V285" s="80">
        <v>18800</v>
      </c>
      <c r="W285" s="80">
        <v>10</v>
      </c>
      <c r="X285" s="84">
        <v>1</v>
      </c>
      <c r="Y285" s="85"/>
      <c r="Z285" s="80"/>
      <c r="AA285" s="80"/>
      <c r="AB285" s="86"/>
      <c r="AC285" s="1006"/>
      <c r="AD285" s="91"/>
      <c r="AE285" s="665"/>
      <c r="AF285" s="666"/>
      <c r="AG285" s="666"/>
      <c r="AH285" s="665"/>
      <c r="AI285" s="665"/>
      <c r="AJ285" s="666"/>
      <c r="AK285" s="666"/>
      <c r="AL285" s="665"/>
      <c r="AM285" s="664"/>
      <c r="AN285" s="664"/>
      <c r="AO285" s="91"/>
    </row>
    <row r="286" spans="1:41" s="72" customFormat="1" ht="17.25" customHeight="1">
      <c r="A286" s="508"/>
      <c r="B286" s="658"/>
      <c r="C286" s="508"/>
      <c r="D286" s="508"/>
      <c r="E286" s="508"/>
      <c r="F286" s="508"/>
      <c r="G286" s="508"/>
      <c r="H286" s="508"/>
      <c r="I286" s="510"/>
      <c r="J286" s="91"/>
      <c r="K286" s="79">
        <v>4</v>
      </c>
      <c r="L286" s="80">
        <v>19000</v>
      </c>
      <c r="M286" s="80">
        <v>10</v>
      </c>
      <c r="N286" s="80">
        <v>1</v>
      </c>
      <c r="O286" s="81"/>
      <c r="P286" s="80"/>
      <c r="Q286" s="80"/>
      <c r="R286" s="82"/>
      <c r="S286" s="1006"/>
      <c r="T286" s="70"/>
      <c r="U286" s="79">
        <v>5</v>
      </c>
      <c r="V286" s="80">
        <v>18900</v>
      </c>
      <c r="W286" s="80">
        <v>10</v>
      </c>
      <c r="X286" s="84">
        <v>1</v>
      </c>
      <c r="Y286" s="85"/>
      <c r="Z286" s="80"/>
      <c r="AA286" s="80"/>
      <c r="AB286" s="86"/>
      <c r="AC286" s="1006"/>
      <c r="AD286" s="91"/>
      <c r="AE286" s="665"/>
      <c r="AF286" s="666"/>
      <c r="AG286" s="666"/>
      <c r="AH286" s="665"/>
      <c r="AI286" s="665"/>
      <c r="AJ286" s="666"/>
      <c r="AK286" s="666"/>
      <c r="AL286" s="665"/>
      <c r="AM286" s="664"/>
      <c r="AN286" s="664"/>
      <c r="AO286" s="91"/>
    </row>
    <row r="287" spans="1:41" s="72" customFormat="1">
      <c r="A287" s="508"/>
      <c r="B287" s="658"/>
      <c r="C287" s="508"/>
      <c r="D287" s="508"/>
      <c r="E287" s="508"/>
      <c r="F287" s="508"/>
      <c r="G287" s="508"/>
      <c r="H287" s="660"/>
      <c r="I287" s="661"/>
      <c r="J287" s="91"/>
      <c r="K287" s="79">
        <v>3</v>
      </c>
      <c r="L287" s="84">
        <v>19200</v>
      </c>
      <c r="M287" s="84">
        <v>11</v>
      </c>
      <c r="N287" s="84">
        <v>1</v>
      </c>
      <c r="O287" s="99"/>
      <c r="P287" s="100"/>
      <c r="Q287" s="100"/>
      <c r="R287" s="101"/>
      <c r="S287" s="1006"/>
      <c r="T287" s="70"/>
      <c r="U287" s="79">
        <v>4</v>
      </c>
      <c r="V287" s="80">
        <v>19000</v>
      </c>
      <c r="W287" s="80">
        <v>10</v>
      </c>
      <c r="X287" s="84">
        <v>1</v>
      </c>
      <c r="Y287" s="85"/>
      <c r="Z287" s="80"/>
      <c r="AA287" s="80"/>
      <c r="AB287" s="86"/>
      <c r="AC287" s="1006"/>
      <c r="AD287" s="91"/>
      <c r="AE287" s="665"/>
      <c r="AF287" s="666"/>
      <c r="AG287" s="666"/>
      <c r="AH287" s="665"/>
      <c r="AI287" s="665"/>
      <c r="AJ287" s="666"/>
      <c r="AK287" s="666"/>
      <c r="AL287" s="665"/>
      <c r="AM287" s="664"/>
      <c r="AN287" s="664"/>
      <c r="AO287" s="91"/>
    </row>
    <row r="288" spans="1:41" s="72" customFormat="1">
      <c r="A288" s="508"/>
      <c r="B288" s="658"/>
      <c r="C288" s="508"/>
      <c r="D288" s="508"/>
      <c r="E288" s="508"/>
      <c r="F288" s="508"/>
      <c r="G288" s="508"/>
      <c r="H288" s="508"/>
      <c r="I288" s="510"/>
      <c r="J288" s="91"/>
      <c r="K288" s="79">
        <v>2</v>
      </c>
      <c r="L288" s="84">
        <v>19300</v>
      </c>
      <c r="M288" s="84">
        <v>25</v>
      </c>
      <c r="N288" s="84">
        <v>1</v>
      </c>
      <c r="O288" s="99"/>
      <c r="P288" s="100"/>
      <c r="Q288" s="100"/>
      <c r="R288" s="101"/>
      <c r="S288" s="1006"/>
      <c r="T288" s="91"/>
      <c r="U288" s="79">
        <v>3</v>
      </c>
      <c r="V288" s="84">
        <v>19200</v>
      </c>
      <c r="W288" s="84">
        <v>11</v>
      </c>
      <c r="X288" s="84">
        <v>1</v>
      </c>
      <c r="Y288" s="99"/>
      <c r="Z288" s="100"/>
      <c r="AA288" s="100"/>
      <c r="AB288" s="101"/>
      <c r="AC288" s="1006"/>
      <c r="AD288" s="91"/>
      <c r="AE288" s="665"/>
      <c r="AF288" s="665"/>
      <c r="AG288" s="665"/>
      <c r="AH288" s="665"/>
      <c r="AI288" s="498"/>
      <c r="AJ288" s="498"/>
      <c r="AK288" s="498"/>
      <c r="AL288" s="498"/>
      <c r="AM288" s="664"/>
      <c r="AN288" s="664"/>
      <c r="AO288" s="91"/>
    </row>
    <row r="289" spans="1:41" s="72" customFormat="1" ht="17.25" thickBot="1">
      <c r="A289" s="508"/>
      <c r="B289" s="658"/>
      <c r="C289" s="508"/>
      <c r="D289" s="508"/>
      <c r="E289" s="508"/>
      <c r="F289" s="508"/>
      <c r="G289" s="508"/>
      <c r="H289" s="508"/>
      <c r="I289" s="510"/>
      <c r="J289" s="91"/>
      <c r="K289" s="365">
        <v>1</v>
      </c>
      <c r="L289" s="102" t="s">
        <v>358</v>
      </c>
      <c r="M289" s="102">
        <v>10</v>
      </c>
      <c r="N289" s="102">
        <v>1</v>
      </c>
      <c r="O289" s="445">
        <v>1</v>
      </c>
      <c r="P289" s="102" t="s">
        <v>358</v>
      </c>
      <c r="Q289" s="102">
        <v>10</v>
      </c>
      <c r="R289" s="446">
        <v>1</v>
      </c>
      <c r="S289" s="1007"/>
      <c r="T289" s="70"/>
      <c r="U289" s="79">
        <v>2</v>
      </c>
      <c r="V289" s="84">
        <v>19300</v>
      </c>
      <c r="W289" s="84">
        <v>25</v>
      </c>
      <c r="X289" s="84">
        <v>1</v>
      </c>
      <c r="Y289" s="99"/>
      <c r="Z289" s="100"/>
      <c r="AA289" s="100"/>
      <c r="AB289" s="101"/>
      <c r="AC289" s="1006"/>
      <c r="AD289" s="91"/>
      <c r="AE289" s="665"/>
      <c r="AF289" s="665"/>
      <c r="AG289" s="665"/>
      <c r="AH289" s="665"/>
      <c r="AI289" s="498"/>
      <c r="AJ289" s="498"/>
      <c r="AK289" s="498"/>
      <c r="AL289" s="498"/>
      <c r="AM289" s="664"/>
      <c r="AN289" s="664"/>
      <c r="AO289" s="91"/>
    </row>
    <row r="290" spans="1:41" s="72" customFormat="1" ht="17.25" thickBot="1">
      <c r="A290" s="508"/>
      <c r="B290" s="658"/>
      <c r="C290" s="508"/>
      <c r="D290" s="508"/>
      <c r="E290" s="508"/>
      <c r="F290" s="508"/>
      <c r="G290" s="508"/>
      <c r="H290" s="508"/>
      <c r="I290" s="510"/>
      <c r="J290" s="123"/>
      <c r="K290" s="123"/>
      <c r="L290" s="123"/>
      <c r="M290" s="123"/>
      <c r="N290" s="123"/>
      <c r="O290" s="123"/>
      <c r="P290" s="123"/>
      <c r="Q290" s="123"/>
      <c r="R290" s="123"/>
      <c r="S290" s="123"/>
      <c r="T290" s="91"/>
      <c r="U290" s="365">
        <v>1</v>
      </c>
      <c r="V290" s="102" t="s">
        <v>358</v>
      </c>
      <c r="W290" s="102">
        <v>10</v>
      </c>
      <c r="X290" s="102">
        <v>1</v>
      </c>
      <c r="Y290" s="443">
        <v>1</v>
      </c>
      <c r="Z290" s="387" t="s">
        <v>358</v>
      </c>
      <c r="AA290" s="387">
        <v>10</v>
      </c>
      <c r="AB290" s="444">
        <v>1</v>
      </c>
      <c r="AC290" s="1007"/>
      <c r="AD290" s="91"/>
      <c r="AE290" s="665"/>
      <c r="AF290" s="665"/>
      <c r="AG290" s="665"/>
      <c r="AH290" s="665"/>
      <c r="AI290" s="665"/>
      <c r="AJ290" s="665"/>
      <c r="AK290" s="665"/>
      <c r="AL290" s="665"/>
      <c r="AM290" s="664"/>
      <c r="AN290" s="664"/>
      <c r="AO290" s="91"/>
    </row>
    <row r="291" spans="1:41" s="500" customFormat="1">
      <c r="A291" s="503"/>
      <c r="C291" s="503"/>
      <c r="D291" s="503"/>
      <c r="E291" s="503"/>
      <c r="F291" s="503"/>
      <c r="G291" s="503"/>
      <c r="H291" s="503"/>
      <c r="I291" s="505"/>
      <c r="J291" s="505"/>
      <c r="K291" s="505"/>
      <c r="L291" s="505"/>
      <c r="M291" s="505"/>
      <c r="N291" s="505"/>
      <c r="O291" s="505"/>
      <c r="P291" s="505"/>
      <c r="Q291" s="505"/>
      <c r="R291" s="505"/>
      <c r="S291" s="505"/>
      <c r="T291" s="501"/>
      <c r="U291" s="503"/>
      <c r="V291" s="503"/>
      <c r="W291" s="503"/>
      <c r="X291" s="503"/>
      <c r="Y291" s="503"/>
      <c r="Z291" s="503"/>
      <c r="AA291" s="503"/>
      <c r="AB291" s="503"/>
      <c r="AC291" s="505"/>
      <c r="AD291" s="501"/>
      <c r="AE291" s="501"/>
      <c r="AF291" s="501"/>
      <c r="AG291" s="501"/>
      <c r="AH291" s="501"/>
      <c r="AI291" s="1012"/>
      <c r="AJ291" s="1012"/>
      <c r="AK291" s="1012"/>
      <c r="AL291" s="1012"/>
      <c r="AM291" s="501"/>
      <c r="AN291" s="501"/>
      <c r="AO291" s="501"/>
    </row>
    <row r="292" spans="1:41" s="500" customFormat="1" ht="17.25" thickBot="1">
      <c r="J292" s="501"/>
      <c r="K292" s="501"/>
      <c r="L292" s="501"/>
      <c r="M292" s="501"/>
      <c r="N292" s="501"/>
      <c r="O292" s="501"/>
      <c r="P292" s="501"/>
      <c r="Q292" s="501"/>
      <c r="R292" s="501"/>
      <c r="S292" s="501"/>
      <c r="T292" s="501"/>
      <c r="U292" s="501"/>
      <c r="V292" s="501"/>
      <c r="W292" s="501"/>
      <c r="X292" s="501"/>
      <c r="Y292" s="501"/>
      <c r="Z292" s="501"/>
      <c r="AA292" s="501"/>
      <c r="AB292" s="501"/>
      <c r="AC292" s="501"/>
      <c r="AD292" s="501"/>
      <c r="AE292" s="501"/>
      <c r="AF292" s="501"/>
      <c r="AG292" s="501"/>
      <c r="AH292" s="501"/>
      <c r="AI292" s="501"/>
      <c r="AJ292" s="501"/>
      <c r="AK292" s="501"/>
      <c r="AL292" s="501"/>
      <c r="AM292" s="501"/>
      <c r="AN292" s="501"/>
      <c r="AO292" s="501"/>
    </row>
    <row r="293" spans="1:41" s="72" customFormat="1" ht="16.5" customHeight="1">
      <c r="A293" s="842" t="s">
        <v>388</v>
      </c>
      <c r="B293" s="843"/>
      <c r="C293" s="843"/>
      <c r="D293" s="843"/>
      <c r="E293" s="843"/>
      <c r="F293" s="843"/>
      <c r="G293" s="843"/>
      <c r="H293" s="844"/>
      <c r="I293" s="673" t="s">
        <v>1013</v>
      </c>
      <c r="J293" s="91"/>
      <c r="K293" s="1000" t="s">
        <v>389</v>
      </c>
      <c r="L293" s="1001"/>
      <c r="M293" s="1001"/>
      <c r="N293" s="1001"/>
      <c r="O293" s="1001"/>
      <c r="P293" s="1001"/>
      <c r="Q293" s="1001"/>
      <c r="R293" s="1002"/>
      <c r="S293" s="128" t="s">
        <v>1012</v>
      </c>
      <c r="T293" s="91"/>
      <c r="U293" s="1000" t="s">
        <v>390</v>
      </c>
      <c r="V293" s="1001"/>
      <c r="W293" s="1001"/>
      <c r="X293" s="1001"/>
      <c r="Y293" s="1001"/>
      <c r="Z293" s="1001"/>
      <c r="AA293" s="1001"/>
      <c r="AB293" s="1002"/>
      <c r="AC293" s="128" t="s">
        <v>1008</v>
      </c>
      <c r="AD293" s="91"/>
      <c r="AE293" s="664"/>
      <c r="AF293" s="664"/>
      <c r="AG293" s="664"/>
      <c r="AH293" s="664"/>
      <c r="AI293" s="664"/>
      <c r="AJ293" s="664"/>
      <c r="AK293" s="664"/>
      <c r="AL293" s="664"/>
      <c r="AM293" s="664"/>
      <c r="AN293" s="664"/>
      <c r="AO293" s="91"/>
    </row>
    <row r="294" spans="1:41" ht="17.25" thickBot="1">
      <c r="A294" s="845"/>
      <c r="B294" s="846"/>
      <c r="C294" s="846"/>
      <c r="D294" s="846"/>
      <c r="E294" s="846"/>
      <c r="F294" s="846"/>
      <c r="G294" s="846"/>
      <c r="H294" s="847"/>
      <c r="I294" s="672" t="s">
        <v>1393</v>
      </c>
      <c r="K294" s="1003"/>
      <c r="L294" s="1004"/>
      <c r="M294" s="1004"/>
      <c r="N294" s="1004"/>
      <c r="O294" s="1004"/>
      <c r="P294" s="1004"/>
      <c r="Q294" s="1004"/>
      <c r="R294" s="1005"/>
      <c r="S294" s="672" t="s">
        <v>1393</v>
      </c>
      <c r="T294" s="70"/>
      <c r="U294" s="1003"/>
      <c r="V294" s="1004"/>
      <c r="W294" s="1004"/>
      <c r="X294" s="1004"/>
      <c r="Y294" s="1004"/>
      <c r="Z294" s="1004"/>
      <c r="AA294" s="1004"/>
      <c r="AB294" s="1005"/>
      <c r="AC294" s="129" t="s">
        <v>2021</v>
      </c>
    </row>
    <row r="295" spans="1:41" s="26" customFormat="1" ht="31.5">
      <c r="A295" s="913" t="s">
        <v>288</v>
      </c>
      <c r="B295" s="914"/>
      <c r="C295" s="914"/>
      <c r="D295" s="915"/>
      <c r="E295" s="916" t="s">
        <v>289</v>
      </c>
      <c r="F295" s="917"/>
      <c r="G295" s="914"/>
      <c r="H295" s="918"/>
      <c r="I295" s="73" t="s">
        <v>1321</v>
      </c>
      <c r="J295" s="91"/>
      <c r="K295" s="861" t="s">
        <v>288</v>
      </c>
      <c r="L295" s="862"/>
      <c r="M295" s="862"/>
      <c r="N295" s="863"/>
      <c r="O295" s="864" t="s">
        <v>289</v>
      </c>
      <c r="P295" s="865"/>
      <c r="Q295" s="862"/>
      <c r="R295" s="866"/>
      <c r="S295" s="73" t="s">
        <v>1321</v>
      </c>
      <c r="T295" s="70"/>
      <c r="U295" s="861" t="s">
        <v>288</v>
      </c>
      <c r="V295" s="862"/>
      <c r="W295" s="862"/>
      <c r="X295" s="863"/>
      <c r="Y295" s="864" t="s">
        <v>289</v>
      </c>
      <c r="Z295" s="865"/>
      <c r="AA295" s="862"/>
      <c r="AB295" s="866"/>
      <c r="AC295" s="73" t="s">
        <v>1321</v>
      </c>
      <c r="AD295" s="91"/>
      <c r="AE295" s="733"/>
      <c r="AF295" s="664"/>
      <c r="AG295" s="664"/>
      <c r="AH295" s="664"/>
      <c r="AI295" s="664"/>
      <c r="AJ295" s="664"/>
      <c r="AK295" s="664"/>
      <c r="AL295" s="664"/>
      <c r="AM295" s="664"/>
      <c r="AN295" s="664"/>
      <c r="AO295" s="91"/>
    </row>
    <row r="296" spans="1:41" ht="63">
      <c r="A296" s="515" t="s">
        <v>291</v>
      </c>
      <c r="B296" s="516" t="s">
        <v>214</v>
      </c>
      <c r="C296" s="516" t="s">
        <v>292</v>
      </c>
      <c r="D296" s="516" t="s">
        <v>297</v>
      </c>
      <c r="E296" s="517" t="s">
        <v>294</v>
      </c>
      <c r="F296" s="516" t="s">
        <v>214</v>
      </c>
      <c r="G296" s="516" t="s">
        <v>292</v>
      </c>
      <c r="H296" s="518" t="s">
        <v>295</v>
      </c>
      <c r="I296" s="519" t="s">
        <v>841</v>
      </c>
      <c r="K296" s="79" t="s">
        <v>291</v>
      </c>
      <c r="L296" s="80" t="s">
        <v>214</v>
      </c>
      <c r="M296" s="80" t="s">
        <v>292</v>
      </c>
      <c r="N296" s="80" t="s">
        <v>297</v>
      </c>
      <c r="O296" s="81" t="s">
        <v>294</v>
      </c>
      <c r="P296" s="80" t="s">
        <v>214</v>
      </c>
      <c r="Q296" s="80" t="s">
        <v>292</v>
      </c>
      <c r="R296" s="82" t="s">
        <v>295</v>
      </c>
      <c r="S296" s="83" t="s">
        <v>841</v>
      </c>
      <c r="T296" s="70"/>
      <c r="U296" s="79" t="s">
        <v>291</v>
      </c>
      <c r="V296" s="80" t="s">
        <v>214</v>
      </c>
      <c r="W296" s="80" t="s">
        <v>292</v>
      </c>
      <c r="X296" s="80" t="s">
        <v>297</v>
      </c>
      <c r="Y296" s="81" t="s">
        <v>294</v>
      </c>
      <c r="Z296" s="80" t="s">
        <v>214</v>
      </c>
      <c r="AA296" s="80" t="s">
        <v>292</v>
      </c>
      <c r="AB296" s="82" t="s">
        <v>295</v>
      </c>
      <c r="AC296" s="83" t="s">
        <v>841</v>
      </c>
    </row>
    <row r="297" spans="1:41">
      <c r="A297" s="520">
        <v>5</v>
      </c>
      <c r="B297" s="521">
        <v>18700</v>
      </c>
      <c r="C297" s="525">
        <v>10</v>
      </c>
      <c r="D297" s="525">
        <v>1</v>
      </c>
      <c r="E297" s="526"/>
      <c r="F297" s="521"/>
      <c r="G297" s="521"/>
      <c r="H297" s="527"/>
      <c r="I297" s="676"/>
      <c r="K297" s="79">
        <v>10</v>
      </c>
      <c r="L297" s="80">
        <v>18200</v>
      </c>
      <c r="M297" s="80">
        <v>10</v>
      </c>
      <c r="N297" s="84">
        <v>1</v>
      </c>
      <c r="O297" s="81"/>
      <c r="P297" s="80"/>
      <c r="Q297" s="80"/>
      <c r="R297" s="82"/>
      <c r="S297" s="908"/>
      <c r="T297" s="70"/>
      <c r="U297" s="79">
        <v>255</v>
      </c>
      <c r="V297" s="80" t="s">
        <v>358</v>
      </c>
      <c r="W297" s="80">
        <v>10</v>
      </c>
      <c r="X297" s="80">
        <v>1</v>
      </c>
      <c r="Y297" s="81"/>
      <c r="Z297" s="80"/>
      <c r="AA297" s="80"/>
      <c r="AB297" s="82"/>
      <c r="AC297" s="908"/>
    </row>
    <row r="298" spans="1:41">
      <c r="A298" s="520">
        <v>4</v>
      </c>
      <c r="B298" s="521">
        <v>18800</v>
      </c>
      <c r="C298" s="525">
        <v>10</v>
      </c>
      <c r="D298" s="525">
        <v>1</v>
      </c>
      <c r="E298" s="526"/>
      <c r="F298" s="521"/>
      <c r="G298" s="521"/>
      <c r="H298" s="527"/>
      <c r="I298" s="677"/>
      <c r="K298" s="79">
        <v>9</v>
      </c>
      <c r="L298" s="80">
        <v>18300</v>
      </c>
      <c r="M298" s="80">
        <v>10</v>
      </c>
      <c r="N298" s="84">
        <v>1</v>
      </c>
      <c r="O298" s="85"/>
      <c r="P298" s="80"/>
      <c r="Q298" s="80"/>
      <c r="R298" s="86"/>
      <c r="S298" s="1006"/>
      <c r="T298" s="70"/>
      <c r="U298" s="79">
        <v>10</v>
      </c>
      <c r="V298" s="80">
        <v>18200</v>
      </c>
      <c r="W298" s="80">
        <v>10</v>
      </c>
      <c r="X298" s="84">
        <v>1</v>
      </c>
      <c r="Y298" s="81"/>
      <c r="Z298" s="80"/>
      <c r="AA298" s="80"/>
      <c r="AB298" s="82"/>
      <c r="AC298" s="1006"/>
    </row>
    <row r="299" spans="1:41">
      <c r="A299" s="520">
        <v>3</v>
      </c>
      <c r="B299" s="521">
        <v>18900</v>
      </c>
      <c r="C299" s="525">
        <v>10</v>
      </c>
      <c r="D299" s="525">
        <v>1</v>
      </c>
      <c r="E299" s="526"/>
      <c r="F299" s="521"/>
      <c r="G299" s="521"/>
      <c r="H299" s="527"/>
      <c r="I299" s="677"/>
      <c r="J299" s="95"/>
      <c r="K299" s="79">
        <v>8</v>
      </c>
      <c r="L299" s="80">
        <v>18400</v>
      </c>
      <c r="M299" s="80">
        <v>10</v>
      </c>
      <c r="N299" s="84">
        <v>1</v>
      </c>
      <c r="O299" s="85"/>
      <c r="P299" s="80"/>
      <c r="Q299" s="80"/>
      <c r="R299" s="86"/>
      <c r="S299" s="1006"/>
      <c r="T299" s="70"/>
      <c r="U299" s="79">
        <v>9</v>
      </c>
      <c r="V299" s="80">
        <v>18300</v>
      </c>
      <c r="W299" s="80">
        <v>10</v>
      </c>
      <c r="X299" s="84">
        <v>1</v>
      </c>
      <c r="Y299" s="85"/>
      <c r="Z299" s="80"/>
      <c r="AA299" s="80"/>
      <c r="AB299" s="86"/>
      <c r="AC299" s="1006"/>
    </row>
    <row r="300" spans="1:41">
      <c r="A300" s="520">
        <v>2</v>
      </c>
      <c r="B300" s="525">
        <v>19000</v>
      </c>
      <c r="C300" s="525">
        <v>10</v>
      </c>
      <c r="D300" s="525">
        <v>1</v>
      </c>
      <c r="E300" s="526"/>
      <c r="F300" s="521"/>
      <c r="G300" s="521"/>
      <c r="H300" s="527"/>
      <c r="I300" s="677"/>
      <c r="J300" s="95"/>
      <c r="K300" s="79">
        <v>7</v>
      </c>
      <c r="L300" s="80">
        <v>18500</v>
      </c>
      <c r="M300" s="80">
        <v>10</v>
      </c>
      <c r="N300" s="84">
        <v>1</v>
      </c>
      <c r="O300" s="85"/>
      <c r="P300" s="80"/>
      <c r="Q300" s="80"/>
      <c r="R300" s="86"/>
      <c r="S300" s="1006"/>
      <c r="T300" s="70"/>
      <c r="U300" s="79">
        <v>8</v>
      </c>
      <c r="V300" s="80">
        <v>18400</v>
      </c>
      <c r="W300" s="80">
        <v>10</v>
      </c>
      <c r="X300" s="84">
        <v>1</v>
      </c>
      <c r="Y300" s="85"/>
      <c r="Z300" s="80"/>
      <c r="AA300" s="80"/>
      <c r="AB300" s="86"/>
      <c r="AC300" s="1006"/>
    </row>
    <row r="301" spans="1:41">
      <c r="A301" s="520">
        <v>1</v>
      </c>
      <c r="B301" s="525">
        <v>19100</v>
      </c>
      <c r="C301" s="525">
        <v>46</v>
      </c>
      <c r="D301" s="525">
        <v>3</v>
      </c>
      <c r="E301" s="526">
        <v>1</v>
      </c>
      <c r="F301" s="525">
        <v>19100</v>
      </c>
      <c r="G301" s="525">
        <v>46</v>
      </c>
      <c r="H301" s="527">
        <v>2</v>
      </c>
      <c r="I301" s="677"/>
      <c r="J301" s="70"/>
      <c r="K301" s="79">
        <v>6</v>
      </c>
      <c r="L301" s="80">
        <v>18600</v>
      </c>
      <c r="M301" s="80">
        <v>10</v>
      </c>
      <c r="N301" s="84">
        <v>1</v>
      </c>
      <c r="O301" s="85"/>
      <c r="P301" s="80"/>
      <c r="Q301" s="80"/>
      <c r="R301" s="86"/>
      <c r="S301" s="1006"/>
      <c r="T301" s="70"/>
      <c r="U301" s="79">
        <v>7</v>
      </c>
      <c r="V301" s="80">
        <v>18500</v>
      </c>
      <c r="W301" s="80">
        <v>10</v>
      </c>
      <c r="X301" s="84">
        <v>1</v>
      </c>
      <c r="Y301" s="85"/>
      <c r="Z301" s="80"/>
      <c r="AA301" s="80"/>
      <c r="AB301" s="86"/>
      <c r="AC301" s="1006"/>
    </row>
    <row r="302" spans="1:41" ht="17.25" thickBot="1">
      <c r="A302" s="678"/>
      <c r="B302" s="679"/>
      <c r="C302" s="679"/>
      <c r="D302" s="679"/>
      <c r="E302" s="537">
        <v>2</v>
      </c>
      <c r="F302" s="538" t="s">
        <v>403</v>
      </c>
      <c r="G302" s="538">
        <v>5</v>
      </c>
      <c r="H302" s="539">
        <v>1</v>
      </c>
      <c r="I302" s="680"/>
      <c r="J302" s="70"/>
      <c r="K302" s="79">
        <v>5</v>
      </c>
      <c r="L302" s="80">
        <v>18700</v>
      </c>
      <c r="M302" s="84">
        <v>10</v>
      </c>
      <c r="N302" s="84">
        <v>1</v>
      </c>
      <c r="O302" s="85"/>
      <c r="P302" s="80"/>
      <c r="Q302" s="80"/>
      <c r="R302" s="86"/>
      <c r="S302" s="1006"/>
      <c r="T302" s="70"/>
      <c r="U302" s="79">
        <v>6</v>
      </c>
      <c r="V302" s="80">
        <v>18600</v>
      </c>
      <c r="W302" s="80">
        <v>10</v>
      </c>
      <c r="X302" s="84">
        <v>1</v>
      </c>
      <c r="Y302" s="85"/>
      <c r="Z302" s="80"/>
      <c r="AA302" s="80"/>
      <c r="AB302" s="86"/>
      <c r="AC302" s="1006"/>
    </row>
    <row r="303" spans="1:41">
      <c r="A303" s="658"/>
      <c r="B303" s="658"/>
      <c r="C303" s="658"/>
      <c r="D303" s="658"/>
      <c r="E303" s="508"/>
      <c r="F303" s="508"/>
      <c r="G303" s="508"/>
      <c r="H303" s="508"/>
      <c r="I303" s="510"/>
      <c r="J303" s="70"/>
      <c r="K303" s="79">
        <v>4</v>
      </c>
      <c r="L303" s="80">
        <v>18800</v>
      </c>
      <c r="M303" s="84">
        <v>10</v>
      </c>
      <c r="N303" s="84">
        <v>1</v>
      </c>
      <c r="O303" s="85"/>
      <c r="P303" s="80"/>
      <c r="Q303" s="80"/>
      <c r="R303" s="86"/>
      <c r="S303" s="1006"/>
      <c r="T303" s="70"/>
      <c r="U303" s="79">
        <v>5</v>
      </c>
      <c r="V303" s="80">
        <v>18700</v>
      </c>
      <c r="W303" s="84">
        <v>10</v>
      </c>
      <c r="X303" s="84">
        <v>1</v>
      </c>
      <c r="Y303" s="85"/>
      <c r="Z303" s="80"/>
      <c r="AA303" s="80"/>
      <c r="AB303" s="86"/>
      <c r="AC303" s="1006"/>
    </row>
    <row r="304" spans="1:41">
      <c r="A304" s="658"/>
      <c r="B304" s="658"/>
      <c r="C304" s="658"/>
      <c r="D304" s="658"/>
      <c r="E304" s="508"/>
      <c r="F304" s="508"/>
      <c r="G304" s="508"/>
      <c r="H304" s="508"/>
      <c r="I304" s="510"/>
      <c r="J304" s="70"/>
      <c r="K304" s="79">
        <v>3</v>
      </c>
      <c r="L304" s="80">
        <v>18900</v>
      </c>
      <c r="M304" s="84">
        <v>10</v>
      </c>
      <c r="N304" s="84">
        <v>1</v>
      </c>
      <c r="O304" s="85"/>
      <c r="P304" s="80"/>
      <c r="Q304" s="80"/>
      <c r="R304" s="86"/>
      <c r="S304" s="1006"/>
      <c r="T304" s="70"/>
      <c r="U304" s="79">
        <v>4</v>
      </c>
      <c r="V304" s="80">
        <v>18800</v>
      </c>
      <c r="W304" s="84">
        <v>10</v>
      </c>
      <c r="X304" s="84">
        <v>1</v>
      </c>
      <c r="Y304" s="85"/>
      <c r="Z304" s="80"/>
      <c r="AA304" s="80"/>
      <c r="AB304" s="86"/>
      <c r="AC304" s="1006"/>
    </row>
    <row r="305" spans="1:41">
      <c r="A305" s="658"/>
      <c r="B305" s="658"/>
      <c r="C305" s="658"/>
      <c r="D305" s="658"/>
      <c r="E305" s="508"/>
      <c r="F305" s="508"/>
      <c r="G305" s="508"/>
      <c r="H305" s="508"/>
      <c r="I305" s="510"/>
      <c r="J305" s="70"/>
      <c r="K305" s="79">
        <v>2</v>
      </c>
      <c r="L305" s="84">
        <v>19000</v>
      </c>
      <c r="M305" s="84">
        <v>10</v>
      </c>
      <c r="N305" s="84">
        <v>1</v>
      </c>
      <c r="O305" s="85"/>
      <c r="P305" s="80"/>
      <c r="Q305" s="80"/>
      <c r="R305" s="86"/>
      <c r="S305" s="1006"/>
      <c r="T305" s="70"/>
      <c r="U305" s="79">
        <v>3</v>
      </c>
      <c r="V305" s="80">
        <v>18900</v>
      </c>
      <c r="W305" s="84">
        <v>10</v>
      </c>
      <c r="X305" s="84">
        <v>1</v>
      </c>
      <c r="Y305" s="85"/>
      <c r="Z305" s="80"/>
      <c r="AA305" s="80"/>
      <c r="AB305" s="86"/>
      <c r="AC305" s="1006"/>
    </row>
    <row r="306" spans="1:41">
      <c r="A306" s="658"/>
      <c r="B306" s="658"/>
      <c r="C306" s="658"/>
      <c r="D306" s="658"/>
      <c r="E306" s="508"/>
      <c r="F306" s="508"/>
      <c r="G306" s="508"/>
      <c r="H306" s="508"/>
      <c r="I306" s="510"/>
      <c r="J306" s="70"/>
      <c r="K306" s="79">
        <v>1</v>
      </c>
      <c r="L306" s="84">
        <v>19100</v>
      </c>
      <c r="M306" s="84">
        <v>46</v>
      </c>
      <c r="N306" s="84">
        <v>3</v>
      </c>
      <c r="O306" s="85">
        <v>1</v>
      </c>
      <c r="P306" s="84">
        <v>19100</v>
      </c>
      <c r="Q306" s="84">
        <v>46</v>
      </c>
      <c r="R306" s="86">
        <v>2</v>
      </c>
      <c r="S306" s="1006"/>
      <c r="T306" s="70"/>
      <c r="U306" s="79">
        <v>2</v>
      </c>
      <c r="V306" s="84">
        <v>19000</v>
      </c>
      <c r="W306" s="84">
        <v>10</v>
      </c>
      <c r="X306" s="84">
        <v>1</v>
      </c>
      <c r="Y306" s="85"/>
      <c r="Z306" s="80"/>
      <c r="AA306" s="80"/>
      <c r="AB306" s="86"/>
      <c r="AC306" s="1006"/>
    </row>
    <row r="307" spans="1:41" ht="17.25" thickBot="1">
      <c r="A307" s="658"/>
      <c r="B307" s="658"/>
      <c r="C307" s="658"/>
      <c r="D307" s="658"/>
      <c r="E307" s="508"/>
      <c r="F307" s="508"/>
      <c r="G307" s="508"/>
      <c r="H307" s="508"/>
      <c r="I307" s="510"/>
      <c r="J307" s="70"/>
      <c r="K307" s="630"/>
      <c r="L307" s="631"/>
      <c r="M307" s="631"/>
      <c r="N307" s="631"/>
      <c r="O307" s="445">
        <v>2</v>
      </c>
      <c r="P307" s="102" t="s">
        <v>403</v>
      </c>
      <c r="Q307" s="102">
        <v>5</v>
      </c>
      <c r="R307" s="446">
        <v>1</v>
      </c>
      <c r="S307" s="1007"/>
      <c r="U307" s="79">
        <v>1</v>
      </c>
      <c r="V307" s="84">
        <v>19100</v>
      </c>
      <c r="W307" s="84">
        <v>46</v>
      </c>
      <c r="X307" s="84">
        <v>3</v>
      </c>
      <c r="Y307" s="85">
        <v>1</v>
      </c>
      <c r="Z307" s="84">
        <v>19100</v>
      </c>
      <c r="AA307" s="84">
        <v>46</v>
      </c>
      <c r="AB307" s="86">
        <v>2</v>
      </c>
      <c r="AC307" s="1006"/>
    </row>
    <row r="308" spans="1:41" ht="17.25" thickBot="1">
      <c r="A308" s="72"/>
      <c r="B308" s="72"/>
      <c r="C308" s="72"/>
      <c r="D308" s="72"/>
      <c r="E308" s="103"/>
      <c r="F308" s="103"/>
      <c r="G308" s="103"/>
      <c r="H308" s="103"/>
      <c r="I308" s="123"/>
      <c r="J308" s="70"/>
      <c r="K308" s="120"/>
      <c r="L308" s="362"/>
      <c r="M308" s="362"/>
      <c r="N308" s="362"/>
      <c r="O308" s="449"/>
      <c r="P308" s="450"/>
      <c r="Q308" s="450"/>
      <c r="R308" s="451"/>
      <c r="S308" s="632"/>
      <c r="T308" s="70"/>
      <c r="U308" s="630"/>
      <c r="V308" s="631"/>
      <c r="W308" s="631"/>
      <c r="X308" s="631"/>
      <c r="Y308" s="445">
        <v>2</v>
      </c>
      <c r="Z308" s="102" t="s">
        <v>403</v>
      </c>
      <c r="AA308" s="102">
        <v>5</v>
      </c>
      <c r="AB308" s="446">
        <v>1</v>
      </c>
      <c r="AC308" s="1006"/>
    </row>
    <row r="309" spans="1:41" s="501" customFormat="1">
      <c r="A309" s="500"/>
      <c r="B309" s="500"/>
      <c r="C309" s="500"/>
      <c r="D309" s="500"/>
      <c r="E309" s="503"/>
      <c r="F309" s="503"/>
      <c r="G309" s="503"/>
      <c r="H309" s="503"/>
      <c r="I309" s="505"/>
      <c r="J309" s="500"/>
      <c r="T309" s="500"/>
      <c r="U309" s="503"/>
      <c r="V309" s="503"/>
      <c r="W309" s="503"/>
      <c r="X309" s="503"/>
      <c r="Y309" s="503"/>
      <c r="Z309" s="503"/>
      <c r="AA309" s="503"/>
      <c r="AB309" s="503"/>
      <c r="AC309" s="505"/>
    </row>
    <row r="310" spans="1:41" s="501" customFormat="1">
      <c r="A310" s="500"/>
      <c r="B310" s="500"/>
      <c r="C310" s="500"/>
      <c r="D310" s="500"/>
      <c r="E310" s="500"/>
      <c r="F310" s="500"/>
      <c r="G310" s="500"/>
      <c r="H310" s="500"/>
      <c r="I310" s="500"/>
      <c r="J310" s="500"/>
    </row>
    <row r="311" spans="1:41" ht="16.5" customHeight="1">
      <c r="R311" s="95"/>
      <c r="S311" s="95"/>
      <c r="T311" s="95"/>
      <c r="U311" s="95"/>
      <c r="V311" s="95"/>
      <c r="W311" s="95"/>
      <c r="X311" s="95"/>
      <c r="Y311" s="95"/>
      <c r="Z311" s="95"/>
      <c r="AA311" s="95"/>
      <c r="AB311" s="95"/>
      <c r="AC311" s="95"/>
      <c r="AD311" s="95"/>
      <c r="AE311" s="499"/>
      <c r="AF311" s="499"/>
      <c r="AG311" s="499"/>
      <c r="AH311" s="499"/>
      <c r="AI311" s="499"/>
      <c r="AJ311" s="499"/>
      <c r="AK311" s="499"/>
      <c r="AL311" s="499"/>
      <c r="AM311" s="499"/>
      <c r="AN311" s="499"/>
      <c r="AO311" s="95"/>
    </row>
    <row r="312" spans="1:41">
      <c r="R312" s="95"/>
      <c r="S312" s="95"/>
      <c r="T312" s="95"/>
      <c r="U312" s="95"/>
      <c r="V312" s="95"/>
      <c r="W312" s="95"/>
      <c r="X312" s="95"/>
      <c r="Y312" s="95"/>
      <c r="Z312" s="95"/>
      <c r="AA312" s="95"/>
      <c r="AB312" s="95"/>
      <c r="AC312" s="95"/>
      <c r="AD312" s="95"/>
      <c r="AE312" s="499"/>
      <c r="AF312" s="499"/>
      <c r="AG312" s="499"/>
      <c r="AH312" s="499"/>
      <c r="AI312" s="499"/>
      <c r="AJ312" s="499"/>
      <c r="AK312" s="499"/>
      <c r="AL312" s="499"/>
      <c r="AM312" s="499"/>
      <c r="AN312" s="499"/>
      <c r="AO312" s="95"/>
    </row>
    <row r="313" spans="1:41">
      <c r="R313" s="95"/>
      <c r="S313" s="95"/>
      <c r="T313" s="95"/>
      <c r="U313" s="95"/>
      <c r="V313" s="95"/>
      <c r="W313" s="95"/>
      <c r="X313" s="95"/>
      <c r="Y313" s="95"/>
      <c r="Z313" s="95"/>
      <c r="AA313" s="95"/>
      <c r="AB313" s="95"/>
      <c r="AC313" s="95"/>
      <c r="AD313" s="95"/>
      <c r="AE313" s="499"/>
      <c r="AF313" s="499"/>
      <c r="AG313" s="499"/>
      <c r="AH313" s="499"/>
      <c r="AI313" s="499"/>
      <c r="AJ313" s="499"/>
      <c r="AK313" s="499"/>
      <c r="AL313" s="499"/>
      <c r="AM313" s="499"/>
      <c r="AN313" s="499"/>
      <c r="AO313" s="95"/>
    </row>
    <row r="314" spans="1:41">
      <c r="R314" s="95"/>
      <c r="S314" s="95"/>
      <c r="T314" s="95"/>
      <c r="U314" s="95"/>
      <c r="V314" s="95"/>
      <c r="W314" s="95"/>
      <c r="X314" s="95"/>
      <c r="Y314" s="95"/>
      <c r="Z314" s="95"/>
      <c r="AA314" s="95"/>
      <c r="AB314" s="95"/>
      <c r="AC314" s="95"/>
      <c r="AD314" s="95"/>
      <c r="AE314" s="499"/>
      <c r="AF314" s="499"/>
      <c r="AG314" s="499"/>
      <c r="AH314" s="499"/>
      <c r="AI314" s="499"/>
      <c r="AJ314" s="499"/>
      <c r="AK314" s="499"/>
      <c r="AL314" s="499"/>
      <c r="AM314" s="499"/>
      <c r="AN314" s="499"/>
      <c r="AO314" s="95"/>
    </row>
    <row r="315" spans="1:41">
      <c r="R315" s="95"/>
      <c r="S315" s="95"/>
      <c r="T315" s="95"/>
      <c r="U315" s="95"/>
      <c r="V315" s="95"/>
      <c r="W315" s="95"/>
      <c r="X315" s="95"/>
      <c r="Y315" s="95"/>
      <c r="Z315" s="95"/>
      <c r="AA315" s="95"/>
      <c r="AB315" s="95"/>
      <c r="AC315" s="95"/>
      <c r="AD315" s="95"/>
      <c r="AE315" s="499"/>
      <c r="AF315" s="499"/>
      <c r="AG315" s="499"/>
      <c r="AH315" s="499"/>
      <c r="AI315" s="499"/>
      <c r="AJ315" s="499"/>
      <c r="AK315" s="499"/>
      <c r="AL315" s="499"/>
      <c r="AM315" s="499"/>
      <c r="AN315" s="499"/>
      <c r="AO315" s="95"/>
    </row>
    <row r="316" spans="1:41">
      <c r="R316" s="95"/>
      <c r="S316" s="95"/>
      <c r="T316" s="95"/>
      <c r="U316" s="95"/>
      <c r="V316" s="95"/>
      <c r="W316" s="95"/>
      <c r="X316" s="95"/>
      <c r="Y316" s="95"/>
      <c r="Z316" s="95"/>
      <c r="AA316" s="95"/>
      <c r="AB316" s="95"/>
      <c r="AC316" s="95"/>
      <c r="AD316" s="95"/>
      <c r="AE316" s="499"/>
      <c r="AF316" s="499"/>
      <c r="AG316" s="499"/>
      <c r="AH316" s="499"/>
      <c r="AI316" s="499"/>
      <c r="AJ316" s="499"/>
      <c r="AK316" s="499"/>
      <c r="AL316" s="499"/>
      <c r="AM316" s="499"/>
      <c r="AN316" s="499"/>
      <c r="AO316" s="95"/>
    </row>
    <row r="317" spans="1:41">
      <c r="R317" s="95"/>
      <c r="S317" s="95"/>
      <c r="T317" s="95"/>
      <c r="U317" s="95"/>
      <c r="V317" s="95"/>
      <c r="W317" s="95"/>
      <c r="X317" s="95"/>
      <c r="Y317" s="95"/>
      <c r="Z317" s="95"/>
      <c r="AA317" s="95"/>
      <c r="AB317" s="95"/>
      <c r="AC317" s="95"/>
      <c r="AD317" s="95"/>
      <c r="AE317" s="499"/>
      <c r="AF317" s="499"/>
      <c r="AG317" s="499"/>
      <c r="AH317" s="499"/>
      <c r="AI317" s="499"/>
      <c r="AJ317" s="499"/>
      <c r="AK317" s="499"/>
      <c r="AL317" s="499"/>
      <c r="AM317" s="499"/>
      <c r="AN317" s="499"/>
      <c r="AO317" s="95"/>
    </row>
    <row r="318" spans="1:41">
      <c r="R318" s="95"/>
      <c r="S318" s="95"/>
      <c r="T318" s="95"/>
      <c r="U318" s="95"/>
      <c r="V318" s="95"/>
      <c r="W318" s="95"/>
      <c r="X318" s="95"/>
      <c r="Y318" s="95"/>
      <c r="Z318" s="95"/>
      <c r="AA318" s="95"/>
      <c r="AB318" s="95"/>
      <c r="AC318" s="95"/>
      <c r="AD318" s="95"/>
      <c r="AE318" s="499"/>
      <c r="AF318" s="499"/>
      <c r="AG318" s="499"/>
      <c r="AH318" s="499"/>
      <c r="AI318" s="499"/>
      <c r="AJ318" s="499"/>
      <c r="AK318" s="499"/>
      <c r="AL318" s="499"/>
      <c r="AM318" s="499"/>
      <c r="AN318" s="499"/>
      <c r="AO318" s="95"/>
    </row>
    <row r="319" spans="1:41">
      <c r="R319" s="95"/>
      <c r="S319" s="95"/>
      <c r="T319" s="95"/>
      <c r="U319" s="95"/>
      <c r="V319" s="95"/>
      <c r="W319" s="95"/>
      <c r="X319" s="95"/>
      <c r="Y319" s="95"/>
      <c r="Z319" s="95"/>
      <c r="AA319" s="95"/>
      <c r="AB319" s="95"/>
      <c r="AC319" s="95"/>
      <c r="AD319" s="95"/>
      <c r="AE319" s="499"/>
      <c r="AF319" s="499"/>
      <c r="AG319" s="499"/>
      <c r="AH319" s="499"/>
      <c r="AI319" s="499"/>
      <c r="AJ319" s="499"/>
      <c r="AK319" s="499"/>
      <c r="AL319" s="499"/>
      <c r="AM319" s="499"/>
      <c r="AN319" s="499"/>
      <c r="AO319" s="95"/>
    </row>
    <row r="320" spans="1:41">
      <c r="R320" s="95"/>
      <c r="S320" s="95"/>
      <c r="T320" s="95"/>
      <c r="U320" s="95"/>
      <c r="V320" s="95"/>
      <c r="W320" s="95"/>
      <c r="X320" s="95"/>
      <c r="Y320" s="95"/>
      <c r="Z320" s="95"/>
      <c r="AA320" s="95"/>
      <c r="AB320" s="95"/>
      <c r="AC320" s="95"/>
      <c r="AD320" s="95"/>
      <c r="AE320" s="499"/>
      <c r="AF320" s="499"/>
      <c r="AG320" s="499"/>
      <c r="AH320" s="499"/>
      <c r="AI320" s="499"/>
      <c r="AJ320" s="499"/>
      <c r="AK320" s="499"/>
      <c r="AL320" s="499"/>
      <c r="AM320" s="499"/>
      <c r="AN320" s="499"/>
      <c r="AO320" s="95"/>
    </row>
    <row r="321" spans="18:41">
      <c r="R321" s="95"/>
      <c r="S321" s="95"/>
      <c r="T321" s="95"/>
      <c r="U321" s="95"/>
      <c r="V321" s="95"/>
      <c r="W321" s="95"/>
      <c r="X321" s="95"/>
      <c r="Y321" s="95"/>
      <c r="Z321" s="95"/>
      <c r="AA321" s="95"/>
      <c r="AB321" s="95"/>
      <c r="AC321" s="95"/>
      <c r="AD321" s="95"/>
      <c r="AE321" s="499"/>
      <c r="AF321" s="499"/>
      <c r="AG321" s="499"/>
      <c r="AH321" s="499"/>
      <c r="AI321" s="499"/>
      <c r="AJ321" s="499"/>
      <c r="AK321" s="499"/>
      <c r="AL321" s="499"/>
      <c r="AM321" s="499"/>
      <c r="AN321" s="499"/>
      <c r="AO321" s="95"/>
    </row>
    <row r="322" spans="18:41">
      <c r="R322" s="95"/>
      <c r="S322" s="95"/>
      <c r="T322" s="95"/>
      <c r="U322" s="95"/>
      <c r="V322" s="95"/>
      <c r="W322" s="95"/>
      <c r="X322" s="95"/>
      <c r="Y322" s="95"/>
      <c r="Z322" s="95"/>
      <c r="AA322" s="95"/>
      <c r="AB322" s="95"/>
      <c r="AC322" s="95"/>
      <c r="AD322" s="95"/>
      <c r="AE322" s="499"/>
      <c r="AF322" s="499"/>
      <c r="AG322" s="499"/>
      <c r="AH322" s="499"/>
      <c r="AI322" s="499"/>
      <c r="AJ322" s="499"/>
      <c r="AK322" s="499"/>
      <c r="AL322" s="499"/>
      <c r="AM322" s="499"/>
      <c r="AN322" s="499"/>
      <c r="AO322" s="95"/>
    </row>
    <row r="323" spans="18:41">
      <c r="R323" s="95"/>
      <c r="S323" s="95"/>
      <c r="T323" s="95"/>
      <c r="U323" s="95"/>
      <c r="V323" s="95"/>
      <c r="W323" s="95"/>
      <c r="X323" s="95"/>
      <c r="Y323" s="95"/>
      <c r="Z323" s="95"/>
      <c r="AA323" s="95"/>
      <c r="AB323" s="95"/>
      <c r="AC323" s="95"/>
      <c r="AD323" s="95"/>
      <c r="AE323" s="499"/>
      <c r="AF323" s="499"/>
      <c r="AG323" s="499"/>
      <c r="AH323" s="499"/>
      <c r="AI323" s="499"/>
      <c r="AJ323" s="499"/>
      <c r="AK323" s="499"/>
      <c r="AL323" s="499"/>
      <c r="AM323" s="499"/>
      <c r="AN323" s="499"/>
      <c r="AO323" s="95"/>
    </row>
    <row r="324" spans="18:41">
      <c r="R324" s="95"/>
      <c r="S324" s="95"/>
      <c r="T324" s="95"/>
      <c r="U324" s="95"/>
      <c r="V324" s="95"/>
      <c r="W324" s="95"/>
      <c r="X324" s="95"/>
      <c r="Y324" s="95"/>
      <c r="Z324" s="95"/>
      <c r="AA324" s="95"/>
      <c r="AB324" s="95"/>
      <c r="AC324" s="95"/>
      <c r="AD324" s="95"/>
      <c r="AE324" s="499"/>
      <c r="AF324" s="499"/>
      <c r="AG324" s="499"/>
      <c r="AH324" s="499"/>
      <c r="AI324" s="499"/>
      <c r="AJ324" s="499"/>
      <c r="AK324" s="499"/>
      <c r="AL324" s="499"/>
      <c r="AM324" s="499"/>
      <c r="AN324" s="499"/>
      <c r="AO324" s="95"/>
    </row>
    <row r="325" spans="18:41">
      <c r="R325" s="95"/>
      <c r="S325" s="95"/>
      <c r="T325" s="95"/>
      <c r="U325" s="95"/>
      <c r="V325" s="95"/>
      <c r="W325" s="95"/>
      <c r="X325" s="95"/>
      <c r="Y325" s="95"/>
      <c r="Z325" s="95"/>
      <c r="AA325" s="95"/>
      <c r="AB325" s="95"/>
      <c r="AC325" s="95"/>
      <c r="AD325" s="95"/>
      <c r="AE325" s="499"/>
      <c r="AF325" s="499"/>
      <c r="AG325" s="499"/>
      <c r="AH325" s="499"/>
      <c r="AI325" s="499"/>
      <c r="AJ325" s="499"/>
      <c r="AK325" s="499"/>
      <c r="AL325" s="499"/>
      <c r="AM325" s="499"/>
      <c r="AN325" s="499"/>
      <c r="AO325" s="95"/>
    </row>
    <row r="326" spans="18:41">
      <c r="R326" s="95"/>
      <c r="S326" s="95"/>
      <c r="T326" s="95"/>
      <c r="U326" s="95"/>
      <c r="V326" s="95"/>
      <c r="W326" s="95"/>
      <c r="X326" s="95"/>
      <c r="Y326" s="95"/>
      <c r="Z326" s="95"/>
      <c r="AA326" s="95"/>
      <c r="AB326" s="95"/>
      <c r="AC326" s="95"/>
      <c r="AD326" s="95"/>
      <c r="AE326" s="499"/>
      <c r="AF326" s="499"/>
      <c r="AG326" s="499"/>
      <c r="AH326" s="499"/>
      <c r="AI326" s="499"/>
      <c r="AJ326" s="499"/>
      <c r="AK326" s="499"/>
      <c r="AL326" s="499"/>
      <c r="AM326" s="499"/>
      <c r="AN326" s="499"/>
      <c r="AO326" s="95"/>
    </row>
    <row r="327" spans="18:41">
      <c r="R327" s="95"/>
      <c r="S327" s="95"/>
      <c r="T327" s="95"/>
      <c r="U327" s="95"/>
      <c r="V327" s="95"/>
      <c r="W327" s="95"/>
      <c r="X327" s="95"/>
      <c r="Y327" s="95"/>
      <c r="Z327" s="95"/>
      <c r="AA327" s="95"/>
      <c r="AB327" s="95"/>
      <c r="AC327" s="95"/>
      <c r="AD327" s="95"/>
      <c r="AE327" s="499"/>
      <c r="AF327" s="499"/>
      <c r="AG327" s="499"/>
      <c r="AH327" s="499"/>
      <c r="AI327" s="499"/>
      <c r="AJ327" s="499"/>
      <c r="AK327" s="499"/>
      <c r="AL327" s="499"/>
      <c r="AM327" s="499"/>
      <c r="AN327" s="499"/>
      <c r="AO327" s="95"/>
    </row>
    <row r="328" spans="18:41">
      <c r="R328" s="95"/>
      <c r="S328" s="95"/>
      <c r="T328" s="95"/>
      <c r="U328" s="95"/>
      <c r="V328" s="95"/>
      <c r="W328" s="95"/>
      <c r="X328" s="95"/>
      <c r="Y328" s="95"/>
      <c r="Z328" s="95"/>
      <c r="AA328" s="95"/>
      <c r="AB328" s="95"/>
      <c r="AC328" s="95"/>
      <c r="AD328" s="95"/>
      <c r="AE328" s="499"/>
      <c r="AF328" s="499"/>
      <c r="AG328" s="499"/>
      <c r="AH328" s="499"/>
      <c r="AI328" s="499"/>
      <c r="AJ328" s="499"/>
      <c r="AK328" s="499"/>
      <c r="AL328" s="499"/>
      <c r="AM328" s="499"/>
      <c r="AN328" s="499"/>
      <c r="AO328" s="95"/>
    </row>
    <row r="329" spans="18:41" ht="16.5" customHeight="1">
      <c r="R329" s="95"/>
      <c r="S329" s="95"/>
      <c r="T329" s="95"/>
      <c r="U329" s="95"/>
      <c r="V329" s="95"/>
      <c r="W329" s="95"/>
      <c r="X329" s="95"/>
      <c r="Y329" s="95"/>
      <c r="Z329" s="95"/>
      <c r="AA329" s="95"/>
      <c r="AB329" s="95"/>
      <c r="AC329" s="95"/>
      <c r="AD329" s="95"/>
      <c r="AE329" s="499"/>
      <c r="AF329" s="499"/>
      <c r="AG329" s="499"/>
      <c r="AH329" s="499"/>
      <c r="AI329" s="499"/>
      <c r="AJ329" s="499"/>
      <c r="AK329" s="499"/>
      <c r="AL329" s="499"/>
      <c r="AM329" s="499"/>
      <c r="AN329" s="499"/>
      <c r="AO329" s="95"/>
    </row>
    <row r="330" spans="18:41">
      <c r="R330" s="95"/>
      <c r="S330" s="95"/>
      <c r="T330" s="95"/>
      <c r="U330" s="95"/>
      <c r="V330" s="95"/>
      <c r="W330" s="95"/>
      <c r="X330" s="95"/>
      <c r="Y330" s="95"/>
      <c r="Z330" s="95"/>
      <c r="AA330" s="95"/>
      <c r="AB330" s="95"/>
      <c r="AC330" s="95"/>
      <c r="AD330" s="95"/>
      <c r="AE330" s="499"/>
      <c r="AF330" s="499"/>
      <c r="AG330" s="499"/>
      <c r="AH330" s="499"/>
      <c r="AI330" s="499"/>
      <c r="AJ330" s="499"/>
      <c r="AK330" s="499"/>
      <c r="AL330" s="499"/>
      <c r="AM330" s="499"/>
      <c r="AN330" s="499"/>
      <c r="AO330" s="95"/>
    </row>
    <row r="331" spans="18:41">
      <c r="R331" s="95"/>
      <c r="S331" s="95"/>
      <c r="T331" s="95"/>
      <c r="U331" s="95"/>
      <c r="V331" s="95"/>
      <c r="W331" s="95"/>
      <c r="X331" s="95"/>
      <c r="Y331" s="95"/>
      <c r="Z331" s="95"/>
      <c r="AA331" s="95"/>
      <c r="AB331" s="95"/>
      <c r="AC331" s="95"/>
      <c r="AD331" s="95"/>
      <c r="AE331" s="499"/>
      <c r="AF331" s="499"/>
      <c r="AG331" s="499"/>
      <c r="AH331" s="499"/>
      <c r="AI331" s="499"/>
      <c r="AJ331" s="499"/>
      <c r="AK331" s="499"/>
      <c r="AL331" s="499"/>
      <c r="AM331" s="499"/>
      <c r="AN331" s="499"/>
      <c r="AO331" s="95"/>
    </row>
    <row r="332" spans="18:41">
      <c r="R332" s="95"/>
      <c r="S332" s="95"/>
      <c r="T332" s="95"/>
      <c r="U332" s="95"/>
      <c r="V332" s="95"/>
      <c r="W332" s="95"/>
      <c r="X332" s="95"/>
      <c r="Y332" s="95"/>
      <c r="Z332" s="95"/>
      <c r="AA332" s="95"/>
      <c r="AB332" s="95"/>
      <c r="AC332" s="95"/>
      <c r="AD332" s="95"/>
      <c r="AE332" s="499"/>
      <c r="AF332" s="499"/>
      <c r="AG332" s="499"/>
      <c r="AH332" s="499"/>
      <c r="AI332" s="499"/>
      <c r="AJ332" s="499"/>
      <c r="AK332" s="499"/>
      <c r="AL332" s="499"/>
      <c r="AM332" s="499"/>
      <c r="AN332" s="499"/>
      <c r="AO332" s="95"/>
    </row>
    <row r="333" spans="18:41" ht="17.25" customHeight="1">
      <c r="R333" s="95"/>
      <c r="S333" s="95"/>
      <c r="T333" s="95"/>
      <c r="U333" s="95"/>
      <c r="V333" s="95"/>
      <c r="W333" s="95"/>
      <c r="X333" s="95"/>
      <c r="Y333" s="95"/>
      <c r="Z333" s="95"/>
      <c r="AA333" s="95"/>
      <c r="AB333" s="95"/>
      <c r="AC333" s="95"/>
      <c r="AD333" s="95"/>
      <c r="AE333" s="499"/>
      <c r="AF333" s="499"/>
      <c r="AG333" s="499"/>
      <c r="AH333" s="499"/>
      <c r="AI333" s="499"/>
      <c r="AJ333" s="499"/>
      <c r="AK333" s="499"/>
      <c r="AL333" s="499"/>
      <c r="AM333" s="499"/>
      <c r="AN333" s="499"/>
      <c r="AO333" s="95"/>
    </row>
    <row r="334" spans="18:41">
      <c r="R334" s="95"/>
      <c r="S334" s="95"/>
      <c r="T334" s="95"/>
      <c r="U334" s="95"/>
      <c r="V334" s="95"/>
      <c r="W334" s="95"/>
      <c r="X334" s="95"/>
      <c r="Y334" s="95"/>
      <c r="Z334" s="95"/>
      <c r="AA334" s="95"/>
      <c r="AB334" s="95"/>
      <c r="AC334" s="95"/>
      <c r="AD334" s="95"/>
      <c r="AE334" s="499"/>
      <c r="AF334" s="499"/>
      <c r="AG334" s="499"/>
      <c r="AH334" s="499"/>
      <c r="AI334" s="499"/>
      <c r="AJ334" s="499"/>
      <c r="AK334" s="499"/>
      <c r="AL334" s="499"/>
      <c r="AM334" s="499"/>
      <c r="AN334" s="499"/>
      <c r="AO334" s="95"/>
    </row>
    <row r="335" spans="18:41">
      <c r="R335" s="95"/>
      <c r="S335" s="95"/>
      <c r="T335" s="95"/>
      <c r="U335" s="95"/>
      <c r="V335" s="95"/>
      <c r="W335" s="95"/>
      <c r="X335" s="95"/>
      <c r="Y335" s="95"/>
      <c r="Z335" s="95"/>
      <c r="AA335" s="95"/>
      <c r="AB335" s="95"/>
      <c r="AC335" s="95"/>
      <c r="AD335" s="95"/>
      <c r="AE335" s="499"/>
      <c r="AF335" s="499"/>
      <c r="AG335" s="499"/>
      <c r="AH335" s="499"/>
      <c r="AI335" s="499"/>
      <c r="AJ335" s="499"/>
      <c r="AK335" s="499"/>
      <c r="AL335" s="499"/>
      <c r="AM335" s="499"/>
      <c r="AN335" s="499"/>
      <c r="AO335" s="95"/>
    </row>
    <row r="336" spans="18:41">
      <c r="R336" s="95"/>
      <c r="S336" s="95"/>
      <c r="T336" s="95"/>
      <c r="U336" s="95"/>
      <c r="V336" s="95"/>
      <c r="W336" s="95"/>
      <c r="X336" s="95"/>
      <c r="Y336" s="95"/>
      <c r="Z336" s="95"/>
      <c r="AA336" s="95"/>
      <c r="AB336" s="95"/>
      <c r="AC336" s="95"/>
      <c r="AD336" s="95"/>
      <c r="AE336" s="499"/>
      <c r="AF336" s="499"/>
      <c r="AG336" s="499"/>
      <c r="AH336" s="499"/>
      <c r="AI336" s="499"/>
      <c r="AJ336" s="499"/>
      <c r="AK336" s="499"/>
      <c r="AL336" s="499"/>
      <c r="AM336" s="499"/>
      <c r="AN336" s="499"/>
      <c r="AO336" s="95"/>
    </row>
    <row r="337" spans="18:41">
      <c r="R337" s="95"/>
      <c r="S337" s="95"/>
      <c r="T337" s="95"/>
      <c r="U337" s="95"/>
      <c r="V337" s="95"/>
      <c r="W337" s="95"/>
      <c r="X337" s="95"/>
      <c r="Y337" s="95"/>
      <c r="Z337" s="95"/>
      <c r="AA337" s="95"/>
      <c r="AB337" s="95"/>
      <c r="AC337" s="95"/>
      <c r="AD337" s="95"/>
      <c r="AE337" s="499"/>
      <c r="AF337" s="499"/>
      <c r="AG337" s="499"/>
      <c r="AH337" s="499"/>
      <c r="AI337" s="499"/>
      <c r="AJ337" s="499"/>
      <c r="AK337" s="499"/>
      <c r="AL337" s="499"/>
      <c r="AM337" s="499"/>
      <c r="AN337" s="499"/>
      <c r="AO337" s="95"/>
    </row>
    <row r="338" spans="18:41">
      <c r="R338" s="95"/>
      <c r="S338" s="95"/>
      <c r="T338" s="95"/>
      <c r="U338" s="95"/>
      <c r="V338" s="95"/>
      <c r="W338" s="95"/>
      <c r="X338" s="95"/>
      <c r="Y338" s="95"/>
      <c r="Z338" s="95"/>
      <c r="AA338" s="95"/>
      <c r="AB338" s="95"/>
      <c r="AC338" s="95"/>
      <c r="AD338" s="95"/>
      <c r="AE338" s="499"/>
      <c r="AF338" s="499"/>
      <c r="AG338" s="499"/>
      <c r="AH338" s="499"/>
      <c r="AI338" s="499"/>
      <c r="AJ338" s="499"/>
      <c r="AK338" s="499"/>
      <c r="AL338" s="499"/>
      <c r="AM338" s="499"/>
      <c r="AN338" s="499"/>
      <c r="AO338" s="95"/>
    </row>
    <row r="339" spans="18:41">
      <c r="R339" s="95"/>
      <c r="S339" s="95"/>
      <c r="T339" s="95"/>
      <c r="U339" s="95"/>
      <c r="V339" s="95"/>
      <c r="W339" s="95"/>
      <c r="X339" s="95"/>
      <c r="Y339" s="95"/>
      <c r="Z339" s="95"/>
      <c r="AA339" s="95"/>
      <c r="AB339" s="95"/>
      <c r="AC339" s="95"/>
      <c r="AD339" s="95"/>
      <c r="AE339" s="499"/>
      <c r="AF339" s="499"/>
      <c r="AG339" s="499"/>
      <c r="AH339" s="499"/>
      <c r="AI339" s="499"/>
      <c r="AJ339" s="499"/>
      <c r="AK339" s="499"/>
      <c r="AL339" s="499"/>
      <c r="AM339" s="499"/>
      <c r="AN339" s="499"/>
      <c r="AO339" s="95"/>
    </row>
    <row r="340" spans="18:41">
      <c r="R340" s="95"/>
      <c r="S340" s="95"/>
      <c r="T340" s="95"/>
      <c r="U340" s="95"/>
      <c r="V340" s="95"/>
      <c r="W340" s="95"/>
      <c r="X340" s="95"/>
      <c r="Y340" s="95"/>
      <c r="Z340" s="95"/>
      <c r="AA340" s="95"/>
      <c r="AB340" s="95"/>
      <c r="AC340" s="95"/>
      <c r="AD340" s="95"/>
      <c r="AE340" s="499"/>
      <c r="AF340" s="499"/>
      <c r="AG340" s="499"/>
      <c r="AH340" s="499"/>
      <c r="AI340" s="499"/>
      <c r="AJ340" s="499"/>
      <c r="AK340" s="499"/>
      <c r="AL340" s="499"/>
      <c r="AM340" s="499"/>
      <c r="AN340" s="499"/>
      <c r="AO340" s="95"/>
    </row>
    <row r="341" spans="18:41">
      <c r="R341" s="95"/>
      <c r="S341" s="95"/>
      <c r="T341" s="95"/>
      <c r="U341" s="95"/>
      <c r="V341" s="95"/>
      <c r="W341" s="95"/>
      <c r="X341" s="95"/>
      <c r="Y341" s="95"/>
      <c r="Z341" s="95"/>
      <c r="AA341" s="95"/>
      <c r="AB341" s="95"/>
      <c r="AC341" s="95"/>
      <c r="AD341" s="95"/>
      <c r="AE341" s="499"/>
      <c r="AF341" s="499"/>
      <c r="AG341" s="499"/>
      <c r="AH341" s="499"/>
      <c r="AI341" s="499"/>
      <c r="AJ341" s="499"/>
      <c r="AK341" s="499"/>
      <c r="AL341" s="499"/>
      <c r="AM341" s="499"/>
      <c r="AN341" s="499"/>
      <c r="AO341" s="95"/>
    </row>
    <row r="342" spans="18:41">
      <c r="R342" s="95"/>
      <c r="S342" s="95"/>
      <c r="T342" s="95"/>
      <c r="U342" s="95"/>
      <c r="V342" s="95"/>
      <c r="W342" s="95"/>
      <c r="X342" s="95"/>
      <c r="Y342" s="95"/>
      <c r="Z342" s="95"/>
      <c r="AA342" s="95"/>
      <c r="AB342" s="95"/>
      <c r="AC342" s="95"/>
      <c r="AD342" s="95"/>
      <c r="AE342" s="499"/>
      <c r="AF342" s="499"/>
      <c r="AG342" s="499"/>
      <c r="AH342" s="499"/>
      <c r="AI342" s="499"/>
      <c r="AJ342" s="499"/>
      <c r="AK342" s="499"/>
      <c r="AL342" s="499"/>
      <c r="AM342" s="499"/>
      <c r="AN342" s="499"/>
      <c r="AO342" s="95"/>
    </row>
    <row r="343" spans="18:41">
      <c r="R343" s="95"/>
      <c r="S343" s="95"/>
      <c r="T343" s="95"/>
      <c r="U343" s="95"/>
      <c r="V343" s="95"/>
      <c r="W343" s="95"/>
      <c r="X343" s="95"/>
      <c r="Y343" s="95"/>
      <c r="Z343" s="95"/>
      <c r="AA343" s="95"/>
      <c r="AB343" s="95"/>
      <c r="AC343" s="95"/>
      <c r="AD343" s="95"/>
      <c r="AE343" s="499"/>
      <c r="AF343" s="499"/>
      <c r="AG343" s="499"/>
      <c r="AH343" s="499"/>
      <c r="AI343" s="499"/>
      <c r="AJ343" s="499"/>
      <c r="AK343" s="499"/>
      <c r="AL343" s="499"/>
      <c r="AM343" s="499"/>
      <c r="AN343" s="499"/>
      <c r="AO343" s="95"/>
    </row>
    <row r="344" spans="18:41">
      <c r="R344" s="95"/>
      <c r="S344" s="95"/>
      <c r="T344" s="95"/>
      <c r="U344" s="95"/>
      <c r="V344" s="95"/>
      <c r="W344" s="95"/>
      <c r="X344" s="95"/>
      <c r="Y344" s="95"/>
      <c r="Z344" s="95"/>
      <c r="AA344" s="95"/>
      <c r="AB344" s="95"/>
      <c r="AC344" s="95"/>
      <c r="AD344" s="95"/>
      <c r="AE344" s="499"/>
      <c r="AF344" s="499"/>
      <c r="AG344" s="499"/>
      <c r="AH344" s="499"/>
      <c r="AI344" s="499"/>
      <c r="AJ344" s="499"/>
      <c r="AK344" s="499"/>
      <c r="AL344" s="499"/>
      <c r="AM344" s="499"/>
      <c r="AN344" s="499"/>
      <c r="AO344" s="95"/>
    </row>
    <row r="345" spans="18:41">
      <c r="R345" s="95"/>
      <c r="S345" s="95"/>
      <c r="T345" s="95"/>
      <c r="U345" s="95"/>
      <c r="V345" s="95"/>
      <c r="W345" s="95"/>
      <c r="X345" s="95"/>
      <c r="Y345" s="95"/>
      <c r="Z345" s="95"/>
      <c r="AA345" s="95"/>
      <c r="AB345" s="95"/>
      <c r="AC345" s="95"/>
      <c r="AD345" s="95"/>
      <c r="AE345" s="499"/>
      <c r="AF345" s="499"/>
      <c r="AG345" s="499"/>
      <c r="AH345" s="499"/>
      <c r="AI345" s="499"/>
      <c r="AJ345" s="499"/>
      <c r="AK345" s="499"/>
      <c r="AL345" s="499"/>
      <c r="AM345" s="499"/>
      <c r="AN345" s="499"/>
      <c r="AO345" s="95"/>
    </row>
    <row r="346" spans="18:41">
      <c r="R346" s="95"/>
      <c r="S346" s="95"/>
      <c r="T346" s="95"/>
      <c r="U346" s="95"/>
      <c r="V346" s="95"/>
      <c r="W346" s="95"/>
      <c r="X346" s="95"/>
      <c r="Y346" s="95"/>
      <c r="Z346" s="95"/>
      <c r="AA346" s="95"/>
      <c r="AB346" s="95"/>
      <c r="AC346" s="95"/>
      <c r="AD346" s="95"/>
      <c r="AE346" s="499"/>
      <c r="AF346" s="499"/>
      <c r="AG346" s="499"/>
      <c r="AH346" s="499"/>
      <c r="AI346" s="499"/>
      <c r="AJ346" s="499"/>
      <c r="AK346" s="499"/>
      <c r="AL346" s="499"/>
      <c r="AM346" s="499"/>
      <c r="AN346" s="499"/>
      <c r="AO346" s="95"/>
    </row>
    <row r="347" spans="18:41">
      <c r="R347" s="95"/>
      <c r="S347" s="95"/>
      <c r="T347" s="95"/>
      <c r="U347" s="95"/>
      <c r="V347" s="95"/>
      <c r="W347" s="95"/>
      <c r="X347" s="95"/>
      <c r="Y347" s="95"/>
      <c r="Z347" s="95"/>
      <c r="AA347" s="95"/>
      <c r="AB347" s="95"/>
      <c r="AC347" s="95"/>
      <c r="AD347" s="95"/>
      <c r="AE347" s="499"/>
      <c r="AF347" s="499"/>
      <c r="AG347" s="499"/>
      <c r="AH347" s="499"/>
      <c r="AI347" s="499"/>
      <c r="AJ347" s="499"/>
      <c r="AK347" s="499"/>
      <c r="AL347" s="499"/>
      <c r="AM347" s="499"/>
      <c r="AN347" s="499"/>
      <c r="AO347" s="95"/>
    </row>
    <row r="348" spans="18:41" ht="16.5" customHeight="1">
      <c r="R348" s="95"/>
      <c r="S348" s="95"/>
      <c r="T348" s="95"/>
      <c r="U348" s="95"/>
      <c r="V348" s="95"/>
      <c r="W348" s="95"/>
      <c r="X348" s="95"/>
      <c r="Y348" s="95"/>
      <c r="Z348" s="95"/>
      <c r="AA348" s="95"/>
      <c r="AB348" s="95"/>
      <c r="AC348" s="95"/>
      <c r="AD348" s="95"/>
      <c r="AE348" s="499"/>
      <c r="AF348" s="499"/>
      <c r="AG348" s="499"/>
      <c r="AH348" s="499"/>
      <c r="AI348" s="499"/>
      <c r="AJ348" s="499"/>
      <c r="AK348" s="499"/>
      <c r="AL348" s="499"/>
      <c r="AM348" s="499"/>
      <c r="AN348" s="499"/>
      <c r="AO348" s="95"/>
    </row>
    <row r="349" spans="18:41">
      <c r="R349" s="95"/>
      <c r="S349" s="95"/>
      <c r="T349" s="95"/>
      <c r="U349" s="95"/>
      <c r="V349" s="95"/>
      <c r="W349" s="95"/>
      <c r="X349" s="95"/>
      <c r="Y349" s="95"/>
      <c r="Z349" s="95"/>
      <c r="AA349" s="95"/>
      <c r="AB349" s="95"/>
      <c r="AC349" s="95"/>
      <c r="AD349" s="95"/>
      <c r="AE349" s="499"/>
      <c r="AF349" s="499"/>
      <c r="AG349" s="499"/>
      <c r="AH349" s="499"/>
      <c r="AI349" s="499"/>
      <c r="AJ349" s="499"/>
      <c r="AK349" s="499"/>
      <c r="AL349" s="499"/>
      <c r="AM349" s="499"/>
      <c r="AN349" s="499"/>
      <c r="AO349" s="95"/>
    </row>
    <row r="350" spans="18:41">
      <c r="R350" s="95"/>
      <c r="S350" s="95"/>
      <c r="T350" s="95"/>
      <c r="U350" s="95"/>
      <c r="V350" s="95"/>
      <c r="W350" s="95"/>
      <c r="X350" s="95"/>
      <c r="Y350" s="95"/>
      <c r="Z350" s="95"/>
      <c r="AA350" s="95"/>
      <c r="AB350" s="95"/>
      <c r="AC350" s="95"/>
      <c r="AD350" s="95"/>
      <c r="AE350" s="499"/>
      <c r="AF350" s="499"/>
      <c r="AG350" s="499"/>
      <c r="AH350" s="499"/>
      <c r="AI350" s="499"/>
      <c r="AJ350" s="499"/>
      <c r="AK350" s="499"/>
      <c r="AL350" s="499"/>
      <c r="AM350" s="499"/>
      <c r="AN350" s="499"/>
      <c r="AO350" s="95"/>
    </row>
    <row r="351" spans="18:41">
      <c r="R351" s="95"/>
      <c r="S351" s="95"/>
      <c r="T351" s="95"/>
      <c r="U351" s="95"/>
      <c r="V351" s="95"/>
      <c r="W351" s="95"/>
      <c r="X351" s="95"/>
      <c r="Y351" s="95"/>
      <c r="Z351" s="95"/>
      <c r="AA351" s="95"/>
      <c r="AB351" s="95"/>
      <c r="AC351" s="95"/>
      <c r="AD351" s="95"/>
      <c r="AE351" s="499"/>
      <c r="AF351" s="499"/>
      <c r="AG351" s="499"/>
      <c r="AH351" s="499"/>
      <c r="AI351" s="499"/>
      <c r="AJ351" s="499"/>
      <c r="AK351" s="499"/>
      <c r="AL351" s="499"/>
      <c r="AM351" s="499"/>
      <c r="AN351" s="499"/>
      <c r="AO351" s="95"/>
    </row>
    <row r="352" spans="18:41">
      <c r="R352" s="95"/>
      <c r="S352" s="95"/>
      <c r="T352" s="95"/>
      <c r="U352" s="95"/>
      <c r="V352" s="95"/>
      <c r="W352" s="95"/>
      <c r="X352" s="95"/>
      <c r="Y352" s="95"/>
      <c r="Z352" s="95"/>
      <c r="AA352" s="95"/>
      <c r="AB352" s="95"/>
      <c r="AC352" s="95"/>
      <c r="AD352" s="95"/>
      <c r="AE352" s="499"/>
      <c r="AF352" s="499"/>
      <c r="AG352" s="499"/>
      <c r="AH352" s="499"/>
      <c r="AI352" s="499"/>
      <c r="AJ352" s="499"/>
      <c r="AK352" s="499"/>
      <c r="AL352" s="499"/>
      <c r="AM352" s="499"/>
      <c r="AN352" s="499"/>
      <c r="AO352" s="95"/>
    </row>
    <row r="353" spans="18:41">
      <c r="R353" s="95"/>
      <c r="S353" s="95"/>
      <c r="T353" s="95"/>
      <c r="U353" s="95"/>
      <c r="V353" s="95"/>
      <c r="W353" s="95"/>
      <c r="X353" s="95"/>
      <c r="Y353" s="95"/>
      <c r="Z353" s="95"/>
      <c r="AA353" s="95"/>
      <c r="AB353" s="95"/>
      <c r="AC353" s="95"/>
      <c r="AD353" s="95"/>
      <c r="AE353" s="499"/>
      <c r="AF353" s="499"/>
      <c r="AG353" s="499"/>
      <c r="AH353" s="499"/>
      <c r="AI353" s="499"/>
      <c r="AJ353" s="499"/>
      <c r="AK353" s="499"/>
      <c r="AL353" s="499"/>
      <c r="AM353" s="499"/>
      <c r="AN353" s="499"/>
      <c r="AO353" s="95"/>
    </row>
    <row r="354" spans="18:41">
      <c r="R354" s="95"/>
      <c r="S354" s="95"/>
      <c r="T354" s="95"/>
      <c r="U354" s="95"/>
      <c r="V354" s="95"/>
      <c r="W354" s="95"/>
      <c r="X354" s="95"/>
      <c r="Y354" s="95"/>
      <c r="Z354" s="95"/>
      <c r="AA354" s="95"/>
      <c r="AB354" s="95"/>
      <c r="AC354" s="95"/>
      <c r="AD354" s="95"/>
      <c r="AE354" s="499"/>
      <c r="AF354" s="499"/>
      <c r="AG354" s="499"/>
      <c r="AH354" s="499"/>
      <c r="AI354" s="499"/>
      <c r="AJ354" s="499"/>
      <c r="AK354" s="499"/>
      <c r="AL354" s="499"/>
      <c r="AM354" s="499"/>
      <c r="AN354" s="499"/>
      <c r="AO354" s="95"/>
    </row>
    <row r="355" spans="18:41">
      <c r="R355" s="95"/>
      <c r="S355" s="95"/>
      <c r="T355" s="95"/>
      <c r="U355" s="95"/>
      <c r="V355" s="95"/>
      <c r="W355" s="95"/>
      <c r="X355" s="95"/>
      <c r="Y355" s="95"/>
      <c r="Z355" s="95"/>
      <c r="AA355" s="95"/>
      <c r="AB355" s="95"/>
      <c r="AC355" s="95"/>
      <c r="AD355" s="95"/>
      <c r="AE355" s="499"/>
      <c r="AF355" s="499"/>
      <c r="AG355" s="499"/>
      <c r="AH355" s="499"/>
      <c r="AI355" s="499"/>
      <c r="AJ355" s="499"/>
      <c r="AK355" s="499"/>
      <c r="AL355" s="499"/>
      <c r="AM355" s="499"/>
      <c r="AN355" s="499"/>
      <c r="AO355" s="95"/>
    </row>
    <row r="356" spans="18:41">
      <c r="R356" s="95"/>
      <c r="S356" s="95"/>
      <c r="T356" s="95"/>
      <c r="U356" s="95"/>
      <c r="V356" s="95"/>
      <c r="W356" s="95"/>
      <c r="X356" s="95"/>
      <c r="Y356" s="95"/>
      <c r="Z356" s="95"/>
      <c r="AA356" s="95"/>
      <c r="AB356" s="95"/>
      <c r="AC356" s="95"/>
      <c r="AD356" s="95"/>
      <c r="AE356" s="499"/>
      <c r="AF356" s="499"/>
      <c r="AG356" s="499"/>
      <c r="AH356" s="499"/>
      <c r="AI356" s="499"/>
      <c r="AJ356" s="499"/>
      <c r="AK356" s="499"/>
      <c r="AL356" s="499"/>
      <c r="AM356" s="499"/>
      <c r="AN356" s="499"/>
      <c r="AO356" s="95"/>
    </row>
    <row r="357" spans="18:41">
      <c r="R357" s="95"/>
      <c r="S357" s="95"/>
      <c r="T357" s="95"/>
      <c r="U357" s="95"/>
      <c r="V357" s="95"/>
      <c r="W357" s="95"/>
      <c r="X357" s="95"/>
      <c r="Y357" s="95"/>
      <c r="Z357" s="95"/>
      <c r="AA357" s="95"/>
      <c r="AB357" s="95"/>
      <c r="AC357" s="95"/>
      <c r="AD357" s="95"/>
      <c r="AE357" s="499"/>
      <c r="AF357" s="499"/>
      <c r="AG357" s="499"/>
      <c r="AH357" s="499"/>
      <c r="AI357" s="499"/>
      <c r="AJ357" s="499"/>
      <c r="AK357" s="499"/>
      <c r="AL357" s="499"/>
      <c r="AM357" s="499"/>
      <c r="AN357" s="499"/>
      <c r="AO357" s="95"/>
    </row>
    <row r="358" spans="18:41">
      <c r="R358" s="95"/>
      <c r="S358" s="95"/>
      <c r="T358" s="95"/>
      <c r="U358" s="95"/>
      <c r="V358" s="95"/>
      <c r="W358" s="95"/>
      <c r="X358" s="95"/>
      <c r="Y358" s="95"/>
      <c r="Z358" s="95"/>
      <c r="AA358" s="95"/>
      <c r="AB358" s="95"/>
      <c r="AC358" s="95"/>
      <c r="AD358" s="95"/>
      <c r="AE358" s="499"/>
      <c r="AF358" s="499"/>
      <c r="AG358" s="499"/>
      <c r="AH358" s="499"/>
      <c r="AI358" s="499"/>
      <c r="AJ358" s="499"/>
      <c r="AK358" s="499"/>
      <c r="AL358" s="499"/>
      <c r="AM358" s="499"/>
      <c r="AN358" s="499"/>
      <c r="AO358" s="95"/>
    </row>
    <row r="359" spans="18:41">
      <c r="R359" s="95"/>
      <c r="S359" s="95"/>
      <c r="T359" s="95"/>
      <c r="U359" s="95"/>
      <c r="V359" s="95"/>
      <c r="W359" s="95"/>
      <c r="X359" s="95"/>
      <c r="Y359" s="95"/>
      <c r="Z359" s="95"/>
      <c r="AA359" s="95"/>
      <c r="AB359" s="95"/>
      <c r="AC359" s="95"/>
      <c r="AD359" s="95"/>
      <c r="AE359" s="499"/>
      <c r="AF359" s="499"/>
      <c r="AG359" s="499"/>
      <c r="AH359" s="499"/>
      <c r="AI359" s="499"/>
      <c r="AJ359" s="499"/>
      <c r="AK359" s="499"/>
      <c r="AL359" s="499"/>
      <c r="AM359" s="499"/>
      <c r="AN359" s="499"/>
      <c r="AO359" s="95"/>
    </row>
    <row r="360" spans="18:41">
      <c r="R360" s="95"/>
      <c r="S360" s="95"/>
      <c r="T360" s="95"/>
      <c r="U360" s="95"/>
      <c r="V360" s="95"/>
      <c r="W360" s="95"/>
      <c r="X360" s="95"/>
      <c r="Y360" s="95"/>
      <c r="Z360" s="95"/>
      <c r="AA360" s="95"/>
      <c r="AB360" s="95"/>
      <c r="AC360" s="95"/>
      <c r="AD360" s="95"/>
      <c r="AE360" s="499"/>
      <c r="AF360" s="499"/>
      <c r="AG360" s="499"/>
      <c r="AH360" s="499"/>
      <c r="AI360" s="499"/>
      <c r="AJ360" s="499"/>
      <c r="AK360" s="499"/>
      <c r="AL360" s="499"/>
      <c r="AM360" s="499"/>
      <c r="AN360" s="499"/>
      <c r="AO360" s="95"/>
    </row>
    <row r="361" spans="18:41">
      <c r="R361" s="95"/>
      <c r="S361" s="95"/>
      <c r="T361" s="95"/>
      <c r="U361" s="95"/>
      <c r="V361" s="95"/>
      <c r="W361" s="95"/>
      <c r="X361" s="95"/>
      <c r="Y361" s="95"/>
      <c r="Z361" s="95"/>
      <c r="AA361" s="95"/>
      <c r="AB361" s="95"/>
      <c r="AC361" s="95"/>
      <c r="AD361" s="95"/>
      <c r="AE361" s="499"/>
      <c r="AF361" s="499"/>
      <c r="AG361" s="499"/>
      <c r="AH361" s="499"/>
      <c r="AI361" s="499"/>
      <c r="AJ361" s="499"/>
      <c r="AK361" s="499"/>
      <c r="AL361" s="499"/>
      <c r="AM361" s="499"/>
      <c r="AN361" s="499"/>
      <c r="AO361" s="95"/>
    </row>
    <row r="362" spans="18:41">
      <c r="R362" s="95"/>
      <c r="S362" s="95"/>
      <c r="T362" s="95"/>
      <c r="U362" s="95"/>
      <c r="V362" s="95"/>
      <c r="W362" s="95"/>
      <c r="X362" s="95"/>
      <c r="Y362" s="95"/>
      <c r="Z362" s="95"/>
      <c r="AA362" s="95"/>
      <c r="AB362" s="95"/>
      <c r="AC362" s="95"/>
      <c r="AD362" s="95"/>
      <c r="AE362" s="499"/>
      <c r="AF362" s="499"/>
      <c r="AG362" s="499"/>
      <c r="AH362" s="499"/>
      <c r="AI362" s="499"/>
      <c r="AJ362" s="499"/>
      <c r="AK362" s="499"/>
      <c r="AL362" s="499"/>
      <c r="AM362" s="499"/>
      <c r="AN362" s="499"/>
      <c r="AO362" s="95"/>
    </row>
    <row r="363" spans="18:41">
      <c r="R363" s="95"/>
      <c r="S363" s="95"/>
      <c r="T363" s="95"/>
      <c r="U363" s="95"/>
      <c r="V363" s="95"/>
      <c r="W363" s="95"/>
      <c r="X363" s="95"/>
      <c r="Y363" s="95"/>
      <c r="Z363" s="95"/>
      <c r="AA363" s="95"/>
      <c r="AB363" s="95"/>
      <c r="AC363" s="95"/>
      <c r="AD363" s="95"/>
      <c r="AE363" s="499"/>
      <c r="AF363" s="499"/>
      <c r="AG363" s="499"/>
      <c r="AH363" s="499"/>
      <c r="AI363" s="499"/>
      <c r="AJ363" s="499"/>
      <c r="AK363" s="499"/>
      <c r="AL363" s="499"/>
      <c r="AM363" s="499"/>
      <c r="AN363" s="499"/>
      <c r="AO363" s="95"/>
    </row>
    <row r="364" spans="18:41">
      <c r="R364" s="95"/>
      <c r="S364" s="95"/>
      <c r="T364" s="95"/>
      <c r="U364" s="95"/>
      <c r="V364" s="95"/>
      <c r="W364" s="95"/>
      <c r="X364" s="95"/>
      <c r="Y364" s="95"/>
      <c r="Z364" s="95"/>
      <c r="AA364" s="95"/>
      <c r="AB364" s="95"/>
      <c r="AC364" s="95"/>
      <c r="AD364" s="95"/>
      <c r="AE364" s="499"/>
      <c r="AF364" s="499"/>
      <c r="AG364" s="499"/>
      <c r="AH364" s="499"/>
      <c r="AI364" s="499"/>
      <c r="AJ364" s="499"/>
      <c r="AK364" s="499"/>
      <c r="AL364" s="499"/>
      <c r="AM364" s="499"/>
      <c r="AN364" s="499"/>
      <c r="AO364" s="95"/>
    </row>
    <row r="365" spans="18:41">
      <c r="R365" s="95"/>
      <c r="S365" s="95"/>
      <c r="T365" s="95"/>
      <c r="U365" s="95"/>
      <c r="V365" s="95"/>
      <c r="W365" s="95"/>
      <c r="X365" s="95"/>
      <c r="Y365" s="95"/>
      <c r="Z365" s="95"/>
      <c r="AA365" s="95"/>
      <c r="AB365" s="95"/>
      <c r="AC365" s="95"/>
      <c r="AD365" s="95"/>
      <c r="AE365" s="499"/>
      <c r="AF365" s="499"/>
      <c r="AG365" s="499"/>
      <c r="AH365" s="499"/>
      <c r="AI365" s="499"/>
      <c r="AJ365" s="499"/>
      <c r="AK365" s="499"/>
      <c r="AL365" s="499"/>
      <c r="AM365" s="499"/>
      <c r="AN365" s="499"/>
      <c r="AO365" s="95"/>
    </row>
    <row r="366" spans="18:41">
      <c r="R366" s="95"/>
      <c r="S366" s="95"/>
      <c r="T366" s="95"/>
      <c r="U366" s="95"/>
      <c r="V366" s="95"/>
      <c r="W366" s="95"/>
      <c r="X366" s="95"/>
      <c r="Y366" s="95"/>
      <c r="Z366" s="95"/>
      <c r="AA366" s="95"/>
      <c r="AB366" s="95"/>
      <c r="AC366" s="95"/>
      <c r="AD366" s="95"/>
      <c r="AE366" s="499"/>
      <c r="AF366" s="499"/>
      <c r="AG366" s="499"/>
      <c r="AH366" s="499"/>
      <c r="AI366" s="499"/>
      <c r="AJ366" s="499"/>
      <c r="AK366" s="499"/>
      <c r="AL366" s="499"/>
      <c r="AM366" s="499"/>
      <c r="AN366" s="499"/>
      <c r="AO366" s="95"/>
    </row>
    <row r="367" spans="18:41">
      <c r="R367" s="95"/>
      <c r="S367" s="95"/>
      <c r="T367" s="95"/>
      <c r="U367" s="95"/>
      <c r="V367" s="95"/>
      <c r="W367" s="95"/>
      <c r="X367" s="95"/>
      <c r="Y367" s="95"/>
      <c r="Z367" s="95"/>
      <c r="AA367" s="95"/>
      <c r="AB367" s="95"/>
      <c r="AC367" s="95"/>
      <c r="AD367" s="95"/>
      <c r="AE367" s="499"/>
      <c r="AF367" s="499"/>
      <c r="AG367" s="499"/>
      <c r="AH367" s="499"/>
      <c r="AI367" s="499"/>
      <c r="AJ367" s="499"/>
      <c r="AK367" s="499"/>
      <c r="AL367" s="499"/>
      <c r="AM367" s="499"/>
      <c r="AN367" s="499"/>
      <c r="AO367" s="95"/>
    </row>
    <row r="368" spans="18:41">
      <c r="R368" s="95"/>
      <c r="S368" s="95"/>
      <c r="T368" s="95"/>
      <c r="U368" s="95"/>
      <c r="V368" s="95"/>
      <c r="W368" s="95"/>
      <c r="X368" s="95"/>
      <c r="Y368" s="95"/>
      <c r="Z368" s="95"/>
      <c r="AA368" s="95"/>
      <c r="AB368" s="95"/>
      <c r="AC368" s="95"/>
      <c r="AD368" s="95"/>
      <c r="AE368" s="499"/>
      <c r="AF368" s="499"/>
      <c r="AG368" s="499"/>
      <c r="AH368" s="499"/>
      <c r="AI368" s="499"/>
      <c r="AJ368" s="499"/>
      <c r="AK368" s="499"/>
      <c r="AL368" s="499"/>
      <c r="AM368" s="499"/>
      <c r="AN368" s="499"/>
      <c r="AO368" s="95"/>
    </row>
    <row r="369" spans="18:41">
      <c r="R369" s="95"/>
      <c r="S369" s="95"/>
      <c r="T369" s="95"/>
      <c r="U369" s="95"/>
      <c r="V369" s="95"/>
      <c r="W369" s="95"/>
      <c r="X369" s="95"/>
      <c r="Y369" s="95"/>
      <c r="Z369" s="95"/>
      <c r="AA369" s="95"/>
      <c r="AB369" s="95"/>
      <c r="AC369" s="95"/>
      <c r="AD369" s="95"/>
      <c r="AE369" s="499"/>
      <c r="AF369" s="499"/>
      <c r="AG369" s="499"/>
      <c r="AH369" s="499"/>
      <c r="AI369" s="499"/>
      <c r="AJ369" s="499"/>
      <c r="AK369" s="499"/>
      <c r="AL369" s="499"/>
      <c r="AM369" s="499"/>
      <c r="AN369" s="499"/>
      <c r="AO369" s="95"/>
    </row>
    <row r="370" spans="18:41">
      <c r="R370" s="95"/>
      <c r="S370" s="95"/>
      <c r="T370" s="95"/>
      <c r="U370" s="95"/>
      <c r="V370" s="95"/>
      <c r="W370" s="95"/>
      <c r="X370" s="95"/>
      <c r="Y370" s="95"/>
      <c r="Z370" s="95"/>
      <c r="AA370" s="95"/>
      <c r="AB370" s="95"/>
      <c r="AC370" s="95"/>
      <c r="AD370" s="95"/>
      <c r="AE370" s="499"/>
      <c r="AF370" s="499"/>
      <c r="AG370" s="499"/>
      <c r="AH370" s="499"/>
      <c r="AI370" s="499"/>
      <c r="AJ370" s="499"/>
      <c r="AK370" s="499"/>
      <c r="AL370" s="499"/>
      <c r="AM370" s="499"/>
      <c r="AN370" s="499"/>
      <c r="AO370" s="95"/>
    </row>
    <row r="371" spans="18:41">
      <c r="R371" s="95"/>
      <c r="S371" s="95"/>
      <c r="T371" s="95"/>
      <c r="U371" s="95"/>
      <c r="V371" s="95"/>
      <c r="W371" s="95"/>
      <c r="X371" s="95"/>
      <c r="Y371" s="95"/>
      <c r="Z371" s="95"/>
      <c r="AA371" s="95"/>
      <c r="AB371" s="95"/>
      <c r="AC371" s="95"/>
      <c r="AD371" s="95"/>
      <c r="AE371" s="499"/>
      <c r="AF371" s="499"/>
      <c r="AG371" s="499"/>
      <c r="AH371" s="499"/>
      <c r="AI371" s="499"/>
      <c r="AJ371" s="499"/>
      <c r="AK371" s="499"/>
      <c r="AL371" s="499"/>
      <c r="AM371" s="499"/>
      <c r="AN371" s="499"/>
      <c r="AO371" s="95"/>
    </row>
    <row r="372" spans="18:41">
      <c r="R372" s="95"/>
      <c r="S372" s="95"/>
      <c r="T372" s="95"/>
      <c r="U372" s="95"/>
      <c r="V372" s="95"/>
      <c r="W372" s="95"/>
      <c r="X372" s="95"/>
      <c r="Y372" s="95"/>
      <c r="Z372" s="95"/>
      <c r="AA372" s="95"/>
      <c r="AB372" s="95"/>
      <c r="AC372" s="95"/>
      <c r="AD372" s="95"/>
      <c r="AE372" s="499"/>
      <c r="AF372" s="499"/>
      <c r="AG372" s="499"/>
      <c r="AH372" s="499"/>
      <c r="AI372" s="499"/>
      <c r="AJ372" s="499"/>
      <c r="AK372" s="499"/>
      <c r="AL372" s="499"/>
      <c r="AM372" s="499"/>
      <c r="AN372" s="499"/>
      <c r="AO372" s="95"/>
    </row>
    <row r="373" spans="18:41">
      <c r="R373" s="95"/>
      <c r="S373" s="95"/>
      <c r="T373" s="95"/>
      <c r="U373" s="95"/>
      <c r="V373" s="95"/>
      <c r="W373" s="95"/>
      <c r="X373" s="95"/>
      <c r="Y373" s="95"/>
      <c r="Z373" s="95"/>
      <c r="AA373" s="95"/>
      <c r="AB373" s="95"/>
      <c r="AC373" s="95"/>
      <c r="AD373" s="95"/>
      <c r="AE373" s="499"/>
      <c r="AF373" s="499"/>
      <c r="AG373" s="499"/>
      <c r="AH373" s="499"/>
      <c r="AI373" s="499"/>
      <c r="AJ373" s="499"/>
      <c r="AK373" s="499"/>
      <c r="AL373" s="499"/>
      <c r="AM373" s="499"/>
      <c r="AN373" s="499"/>
      <c r="AO373" s="95"/>
    </row>
    <row r="374" spans="18:41">
      <c r="R374" s="95"/>
      <c r="S374" s="95"/>
      <c r="T374" s="95"/>
      <c r="U374" s="95"/>
      <c r="V374" s="95"/>
      <c r="W374" s="95"/>
      <c r="X374" s="95"/>
      <c r="Y374" s="95"/>
      <c r="Z374" s="95"/>
      <c r="AA374" s="95"/>
      <c r="AB374" s="95"/>
      <c r="AC374" s="95"/>
      <c r="AD374" s="95"/>
      <c r="AE374" s="499"/>
      <c r="AF374" s="499"/>
      <c r="AG374" s="499"/>
      <c r="AH374" s="499"/>
      <c r="AI374" s="499"/>
      <c r="AJ374" s="499"/>
      <c r="AK374" s="499"/>
      <c r="AL374" s="499"/>
      <c r="AM374" s="499"/>
      <c r="AN374" s="499"/>
      <c r="AO374" s="95"/>
    </row>
    <row r="375" spans="18:41" ht="16.5" customHeight="1">
      <c r="R375" s="95"/>
      <c r="S375" s="95"/>
      <c r="T375" s="95"/>
      <c r="U375" s="95"/>
      <c r="V375" s="95"/>
      <c r="W375" s="95"/>
      <c r="X375" s="95"/>
      <c r="Y375" s="95"/>
      <c r="Z375" s="95"/>
      <c r="AA375" s="95"/>
      <c r="AB375" s="95"/>
      <c r="AC375" s="95"/>
      <c r="AD375" s="95"/>
      <c r="AE375" s="499"/>
      <c r="AF375" s="499"/>
      <c r="AG375" s="499"/>
      <c r="AH375" s="499"/>
      <c r="AI375" s="499"/>
      <c r="AJ375" s="499"/>
      <c r="AK375" s="499"/>
      <c r="AL375" s="499"/>
      <c r="AM375" s="499"/>
      <c r="AN375" s="499"/>
      <c r="AO375" s="95"/>
    </row>
    <row r="376" spans="18:41">
      <c r="R376" s="95"/>
      <c r="S376" s="95"/>
      <c r="T376" s="95"/>
      <c r="U376" s="95"/>
      <c r="V376" s="95"/>
      <c r="W376" s="95"/>
      <c r="X376" s="95"/>
      <c r="Y376" s="95"/>
      <c r="Z376" s="95"/>
      <c r="AA376" s="95"/>
      <c r="AB376" s="95"/>
      <c r="AC376" s="95"/>
      <c r="AD376" s="95"/>
      <c r="AE376" s="499"/>
      <c r="AF376" s="499"/>
      <c r="AG376" s="499"/>
      <c r="AH376" s="499"/>
      <c r="AI376" s="499"/>
      <c r="AJ376" s="499"/>
      <c r="AK376" s="499"/>
      <c r="AL376" s="499"/>
      <c r="AM376" s="499"/>
      <c r="AN376" s="499"/>
      <c r="AO376" s="95"/>
    </row>
    <row r="377" spans="18:41">
      <c r="R377" s="95"/>
      <c r="S377" s="95"/>
      <c r="T377" s="95"/>
      <c r="U377" s="95"/>
      <c r="V377" s="95"/>
      <c r="W377" s="95"/>
      <c r="X377" s="95"/>
      <c r="Y377" s="95"/>
      <c r="Z377" s="95"/>
      <c r="AA377" s="95"/>
      <c r="AB377" s="95"/>
      <c r="AC377" s="95"/>
      <c r="AD377" s="95"/>
      <c r="AE377" s="499"/>
      <c r="AF377" s="499"/>
      <c r="AG377" s="499"/>
      <c r="AH377" s="499"/>
      <c r="AI377" s="499"/>
      <c r="AJ377" s="499"/>
      <c r="AK377" s="499"/>
      <c r="AL377" s="499"/>
      <c r="AM377" s="499"/>
      <c r="AN377" s="499"/>
      <c r="AO377" s="95"/>
    </row>
    <row r="378" spans="18:41">
      <c r="R378" s="95"/>
      <c r="S378" s="95"/>
      <c r="T378" s="95"/>
      <c r="U378" s="95"/>
      <c r="V378" s="95"/>
      <c r="W378" s="95"/>
      <c r="X378" s="95"/>
      <c r="Y378" s="95"/>
      <c r="Z378" s="95"/>
      <c r="AA378" s="95"/>
      <c r="AB378" s="95"/>
      <c r="AC378" s="95"/>
      <c r="AD378" s="95"/>
      <c r="AE378" s="499"/>
      <c r="AF378" s="499"/>
      <c r="AG378" s="499"/>
      <c r="AH378" s="499"/>
      <c r="AI378" s="499"/>
      <c r="AJ378" s="499"/>
      <c r="AK378" s="499"/>
      <c r="AL378" s="499"/>
      <c r="AM378" s="499"/>
      <c r="AN378" s="499"/>
      <c r="AO378" s="95"/>
    </row>
    <row r="379" spans="18:41">
      <c r="R379" s="95"/>
      <c r="S379" s="95"/>
      <c r="T379" s="95"/>
      <c r="U379" s="95"/>
      <c r="V379" s="95"/>
      <c r="W379" s="95"/>
      <c r="X379" s="95"/>
      <c r="Y379" s="95"/>
      <c r="Z379" s="95"/>
      <c r="AA379" s="95"/>
      <c r="AB379" s="95"/>
      <c r="AC379" s="95"/>
      <c r="AD379" s="95"/>
      <c r="AE379" s="499"/>
      <c r="AF379" s="499"/>
      <c r="AG379" s="499"/>
      <c r="AH379" s="499"/>
      <c r="AI379" s="499"/>
      <c r="AJ379" s="499"/>
      <c r="AK379" s="499"/>
      <c r="AL379" s="499"/>
      <c r="AM379" s="499"/>
      <c r="AN379" s="499"/>
      <c r="AO379" s="95"/>
    </row>
    <row r="380" spans="18:41">
      <c r="R380" s="95"/>
      <c r="S380" s="95"/>
      <c r="T380" s="95"/>
      <c r="U380" s="95"/>
      <c r="V380" s="95"/>
      <c r="W380" s="95"/>
      <c r="X380" s="95"/>
      <c r="Y380" s="95"/>
      <c r="Z380" s="95"/>
      <c r="AA380" s="95"/>
      <c r="AB380" s="95"/>
      <c r="AC380" s="95"/>
      <c r="AD380" s="95"/>
      <c r="AE380" s="499"/>
      <c r="AF380" s="499"/>
      <c r="AG380" s="499"/>
      <c r="AH380" s="499"/>
      <c r="AI380" s="499"/>
      <c r="AJ380" s="499"/>
      <c r="AK380" s="499"/>
      <c r="AL380" s="499"/>
      <c r="AM380" s="499"/>
      <c r="AN380" s="499"/>
      <c r="AO380" s="95"/>
    </row>
    <row r="381" spans="18:41">
      <c r="R381" s="95"/>
      <c r="S381" s="95"/>
      <c r="T381" s="95"/>
      <c r="U381" s="95"/>
      <c r="V381" s="95"/>
      <c r="W381" s="95"/>
      <c r="X381" s="95"/>
      <c r="Y381" s="95"/>
      <c r="Z381" s="95"/>
      <c r="AA381" s="95"/>
      <c r="AB381" s="95"/>
      <c r="AC381" s="95"/>
      <c r="AD381" s="95"/>
      <c r="AE381" s="499"/>
      <c r="AF381" s="499"/>
      <c r="AG381" s="499"/>
      <c r="AH381" s="499"/>
      <c r="AI381" s="499"/>
      <c r="AJ381" s="499"/>
      <c r="AK381" s="499"/>
      <c r="AL381" s="499"/>
      <c r="AM381" s="499"/>
      <c r="AN381" s="499"/>
      <c r="AO381" s="95"/>
    </row>
    <row r="382" spans="18:41">
      <c r="R382" s="95"/>
      <c r="S382" s="95"/>
      <c r="T382" s="95"/>
      <c r="U382" s="95"/>
      <c r="V382" s="95"/>
      <c r="W382" s="95"/>
      <c r="X382" s="95"/>
      <c r="Y382" s="95"/>
      <c r="Z382" s="95"/>
      <c r="AA382" s="95"/>
      <c r="AB382" s="95"/>
      <c r="AC382" s="95"/>
      <c r="AD382" s="95"/>
      <c r="AE382" s="499"/>
      <c r="AF382" s="499"/>
      <c r="AG382" s="499"/>
      <c r="AH382" s="499"/>
      <c r="AI382" s="499"/>
      <c r="AJ382" s="499"/>
      <c r="AK382" s="499"/>
      <c r="AL382" s="499"/>
      <c r="AM382" s="499"/>
      <c r="AN382" s="499"/>
      <c r="AO382" s="95"/>
    </row>
    <row r="383" spans="18:41">
      <c r="R383" s="95"/>
      <c r="S383" s="95"/>
      <c r="T383" s="95"/>
      <c r="U383" s="95"/>
      <c r="V383" s="95"/>
      <c r="W383" s="95"/>
      <c r="X383" s="95"/>
      <c r="Y383" s="95"/>
      <c r="Z383" s="95"/>
      <c r="AA383" s="95"/>
      <c r="AB383" s="95"/>
      <c r="AC383" s="95"/>
      <c r="AD383" s="95"/>
      <c r="AE383" s="499"/>
      <c r="AF383" s="499"/>
      <c r="AG383" s="499"/>
      <c r="AH383" s="499"/>
      <c r="AI383" s="499"/>
      <c r="AJ383" s="499"/>
      <c r="AK383" s="499"/>
      <c r="AL383" s="499"/>
      <c r="AM383" s="499"/>
      <c r="AN383" s="499"/>
      <c r="AO383" s="95"/>
    </row>
    <row r="384" spans="18:41">
      <c r="R384" s="95"/>
      <c r="S384" s="95"/>
      <c r="T384" s="95"/>
      <c r="U384" s="95"/>
      <c r="V384" s="95"/>
      <c r="W384" s="95"/>
      <c r="X384" s="95"/>
      <c r="Y384" s="95"/>
      <c r="Z384" s="95"/>
      <c r="AA384" s="95"/>
      <c r="AB384" s="95"/>
      <c r="AC384" s="95"/>
      <c r="AD384" s="95"/>
      <c r="AE384" s="499"/>
      <c r="AF384" s="499"/>
      <c r="AG384" s="499"/>
      <c r="AH384" s="499"/>
      <c r="AI384" s="499"/>
      <c r="AJ384" s="499"/>
      <c r="AK384" s="499"/>
      <c r="AL384" s="499"/>
      <c r="AM384" s="499"/>
      <c r="AN384" s="499"/>
      <c r="AO384" s="95"/>
    </row>
    <row r="385" spans="18:41">
      <c r="R385" s="95"/>
      <c r="S385" s="95"/>
      <c r="T385" s="95"/>
      <c r="U385" s="95"/>
      <c r="V385" s="95"/>
      <c r="W385" s="95"/>
      <c r="X385" s="95"/>
      <c r="Y385" s="95"/>
      <c r="Z385" s="95"/>
      <c r="AA385" s="95"/>
      <c r="AB385" s="95"/>
      <c r="AC385" s="95"/>
      <c r="AD385" s="95"/>
      <c r="AE385" s="499"/>
      <c r="AF385" s="499"/>
      <c r="AG385" s="499"/>
      <c r="AH385" s="499"/>
      <c r="AI385" s="499"/>
      <c r="AJ385" s="499"/>
      <c r="AK385" s="499"/>
      <c r="AL385" s="499"/>
      <c r="AM385" s="499"/>
      <c r="AN385" s="499"/>
      <c r="AO385" s="95"/>
    </row>
    <row r="386" spans="18:41">
      <c r="R386" s="95"/>
      <c r="S386" s="95"/>
      <c r="T386" s="95"/>
      <c r="U386" s="95"/>
      <c r="V386" s="95"/>
      <c r="W386" s="95"/>
      <c r="X386" s="95"/>
      <c r="Y386" s="95"/>
      <c r="Z386" s="95"/>
      <c r="AA386" s="95"/>
      <c r="AB386" s="95"/>
      <c r="AC386" s="95"/>
      <c r="AD386" s="95"/>
      <c r="AE386" s="499"/>
      <c r="AF386" s="499"/>
      <c r="AG386" s="499"/>
      <c r="AH386" s="499"/>
      <c r="AI386" s="499"/>
      <c r="AJ386" s="499"/>
      <c r="AK386" s="499"/>
      <c r="AL386" s="499"/>
      <c r="AM386" s="499"/>
      <c r="AN386" s="499"/>
      <c r="AO386" s="95"/>
    </row>
    <row r="387" spans="18:41">
      <c r="R387" s="95"/>
      <c r="S387" s="95"/>
      <c r="T387" s="95"/>
      <c r="U387" s="95"/>
      <c r="V387" s="95"/>
      <c r="W387" s="95"/>
      <c r="X387" s="95"/>
      <c r="Y387" s="95"/>
      <c r="Z387" s="95"/>
      <c r="AA387" s="95"/>
      <c r="AB387" s="95"/>
      <c r="AC387" s="95"/>
      <c r="AD387" s="95"/>
      <c r="AE387" s="499"/>
      <c r="AF387" s="499"/>
      <c r="AG387" s="499"/>
      <c r="AH387" s="499"/>
      <c r="AI387" s="499"/>
      <c r="AJ387" s="499"/>
      <c r="AK387" s="499"/>
      <c r="AL387" s="499"/>
      <c r="AM387" s="499"/>
      <c r="AN387" s="499"/>
      <c r="AO387" s="95"/>
    </row>
    <row r="388" spans="18:41" ht="17.25" customHeight="1">
      <c r="R388" s="95"/>
      <c r="S388" s="95"/>
      <c r="T388" s="95"/>
      <c r="U388" s="95"/>
      <c r="V388" s="95"/>
      <c r="W388" s="95"/>
      <c r="X388" s="95"/>
      <c r="Y388" s="95"/>
      <c r="Z388" s="95"/>
      <c r="AA388" s="95"/>
      <c r="AB388" s="95"/>
      <c r="AC388" s="95"/>
      <c r="AD388" s="95"/>
      <c r="AE388" s="499"/>
      <c r="AF388" s="499"/>
      <c r="AG388" s="499"/>
      <c r="AH388" s="499"/>
      <c r="AI388" s="499"/>
      <c r="AJ388" s="499"/>
      <c r="AK388" s="499"/>
      <c r="AL388" s="499"/>
      <c r="AM388" s="499"/>
      <c r="AN388" s="499"/>
      <c r="AO388" s="95"/>
    </row>
    <row r="389" spans="18:41">
      <c r="R389" s="95"/>
      <c r="S389" s="95"/>
      <c r="T389" s="95"/>
      <c r="U389" s="95"/>
      <c r="V389" s="95"/>
      <c r="W389" s="95"/>
      <c r="X389" s="95"/>
      <c r="Y389" s="95"/>
      <c r="Z389" s="95"/>
      <c r="AA389" s="95"/>
      <c r="AB389" s="95"/>
      <c r="AC389" s="95"/>
      <c r="AD389" s="95"/>
      <c r="AE389" s="499"/>
      <c r="AF389" s="499"/>
      <c r="AG389" s="499"/>
      <c r="AH389" s="499"/>
      <c r="AI389" s="499"/>
      <c r="AJ389" s="499"/>
      <c r="AK389" s="499"/>
      <c r="AL389" s="499"/>
      <c r="AM389" s="499"/>
      <c r="AN389" s="499"/>
      <c r="AO389" s="95"/>
    </row>
    <row r="390" spans="18:41">
      <c r="R390" s="95"/>
      <c r="S390" s="95"/>
      <c r="T390" s="95"/>
      <c r="U390" s="95"/>
      <c r="V390" s="95"/>
      <c r="W390" s="95"/>
      <c r="X390" s="95"/>
      <c r="Y390" s="95"/>
      <c r="Z390" s="95"/>
      <c r="AA390" s="95"/>
      <c r="AB390" s="95"/>
      <c r="AC390" s="95"/>
      <c r="AD390" s="95"/>
      <c r="AE390" s="499"/>
      <c r="AF390" s="499"/>
      <c r="AG390" s="499"/>
      <c r="AH390" s="499"/>
      <c r="AI390" s="499"/>
      <c r="AJ390" s="499"/>
      <c r="AK390" s="499"/>
      <c r="AL390" s="499"/>
      <c r="AM390" s="499"/>
      <c r="AN390" s="499"/>
      <c r="AO390" s="95"/>
    </row>
    <row r="391" spans="18:41">
      <c r="R391" s="95"/>
      <c r="S391" s="95"/>
      <c r="T391" s="95"/>
      <c r="U391" s="95"/>
      <c r="V391" s="95"/>
      <c r="W391" s="95"/>
      <c r="X391" s="95"/>
      <c r="Y391" s="95"/>
      <c r="Z391" s="95"/>
      <c r="AA391" s="95"/>
      <c r="AB391" s="95"/>
      <c r="AC391" s="95"/>
      <c r="AD391" s="95"/>
      <c r="AE391" s="499"/>
      <c r="AF391" s="499"/>
      <c r="AG391" s="499"/>
      <c r="AH391" s="499"/>
      <c r="AI391" s="499"/>
      <c r="AJ391" s="499"/>
      <c r="AK391" s="499"/>
      <c r="AL391" s="499"/>
      <c r="AM391" s="499"/>
      <c r="AN391" s="499"/>
      <c r="AO391" s="95"/>
    </row>
    <row r="392" spans="18:41">
      <c r="R392" s="95"/>
      <c r="S392" s="95"/>
      <c r="T392" s="95"/>
      <c r="U392" s="95"/>
      <c r="V392" s="95"/>
      <c r="W392" s="95"/>
      <c r="X392" s="95"/>
      <c r="Y392" s="95"/>
      <c r="Z392" s="95"/>
      <c r="AA392" s="95"/>
      <c r="AB392" s="95"/>
      <c r="AC392" s="95"/>
      <c r="AD392" s="95"/>
      <c r="AE392" s="499"/>
      <c r="AF392" s="499"/>
      <c r="AG392" s="499"/>
      <c r="AH392" s="499"/>
      <c r="AI392" s="499"/>
      <c r="AJ392" s="499"/>
      <c r="AK392" s="499"/>
      <c r="AL392" s="499"/>
      <c r="AM392" s="499"/>
      <c r="AN392" s="499"/>
      <c r="AO392" s="95"/>
    </row>
    <row r="393" spans="18:41">
      <c r="R393" s="95"/>
      <c r="S393" s="95"/>
      <c r="T393" s="95"/>
      <c r="U393" s="95"/>
      <c r="V393" s="95"/>
      <c r="W393" s="95"/>
      <c r="X393" s="95"/>
      <c r="Y393" s="95"/>
      <c r="Z393" s="95"/>
      <c r="AA393" s="95"/>
      <c r="AB393" s="95"/>
      <c r="AC393" s="95"/>
      <c r="AD393" s="95"/>
      <c r="AE393" s="499"/>
      <c r="AF393" s="499"/>
      <c r="AG393" s="499"/>
      <c r="AH393" s="499"/>
      <c r="AI393" s="499"/>
      <c r="AJ393" s="499"/>
      <c r="AK393" s="499"/>
      <c r="AL393" s="499"/>
      <c r="AM393" s="499"/>
      <c r="AN393" s="499"/>
      <c r="AO393" s="95"/>
    </row>
    <row r="394" spans="18:41">
      <c r="R394" s="95"/>
      <c r="S394" s="95"/>
      <c r="T394" s="95"/>
      <c r="U394" s="95"/>
      <c r="V394" s="95"/>
      <c r="W394" s="95"/>
      <c r="X394" s="95"/>
      <c r="Y394" s="95"/>
      <c r="Z394" s="95"/>
      <c r="AA394" s="95"/>
      <c r="AB394" s="95"/>
      <c r="AC394" s="95"/>
      <c r="AD394" s="95"/>
      <c r="AE394" s="499"/>
      <c r="AF394" s="499"/>
      <c r="AG394" s="499"/>
      <c r="AH394" s="499"/>
      <c r="AI394" s="499"/>
      <c r="AJ394" s="499"/>
      <c r="AK394" s="499"/>
      <c r="AL394" s="499"/>
      <c r="AM394" s="499"/>
      <c r="AN394" s="499"/>
      <c r="AO394" s="95"/>
    </row>
    <row r="395" spans="18:41">
      <c r="R395" s="95"/>
      <c r="S395" s="95"/>
      <c r="T395" s="95"/>
      <c r="U395" s="95"/>
      <c r="V395" s="95"/>
      <c r="W395" s="95"/>
      <c r="X395" s="95"/>
      <c r="Y395" s="95"/>
      <c r="Z395" s="95"/>
      <c r="AA395" s="95"/>
      <c r="AB395" s="95"/>
      <c r="AC395" s="95"/>
      <c r="AD395" s="95"/>
      <c r="AE395" s="499"/>
      <c r="AF395" s="499"/>
      <c r="AG395" s="499"/>
      <c r="AH395" s="499"/>
      <c r="AI395" s="499"/>
      <c r="AJ395" s="499"/>
      <c r="AK395" s="499"/>
      <c r="AL395" s="499"/>
      <c r="AM395" s="499"/>
      <c r="AN395" s="499"/>
      <c r="AO395" s="95"/>
    </row>
    <row r="396" spans="18:41">
      <c r="R396" s="95"/>
      <c r="S396" s="95"/>
      <c r="T396" s="95"/>
      <c r="U396" s="95"/>
      <c r="V396" s="95"/>
      <c r="W396" s="95"/>
      <c r="X396" s="95"/>
      <c r="Y396" s="95"/>
      <c r="Z396" s="95"/>
      <c r="AA396" s="95"/>
      <c r="AB396" s="95"/>
      <c r="AC396" s="95"/>
      <c r="AD396" s="95"/>
      <c r="AE396" s="499"/>
      <c r="AF396" s="499"/>
      <c r="AG396" s="499"/>
      <c r="AH396" s="499"/>
      <c r="AI396" s="499"/>
      <c r="AJ396" s="499"/>
      <c r="AK396" s="499"/>
      <c r="AL396" s="499"/>
      <c r="AM396" s="499"/>
      <c r="AN396" s="499"/>
      <c r="AO396" s="95"/>
    </row>
    <row r="397" spans="18:41">
      <c r="R397" s="95"/>
      <c r="S397" s="95"/>
      <c r="T397" s="95"/>
      <c r="U397" s="95"/>
      <c r="V397" s="95"/>
      <c r="W397" s="95"/>
      <c r="X397" s="95"/>
      <c r="Y397" s="95"/>
      <c r="Z397" s="95"/>
      <c r="AA397" s="95"/>
      <c r="AB397" s="95"/>
      <c r="AC397" s="95"/>
      <c r="AD397" s="95"/>
      <c r="AE397" s="499"/>
      <c r="AF397" s="499"/>
      <c r="AG397" s="499"/>
      <c r="AH397" s="499"/>
      <c r="AI397" s="499"/>
      <c r="AJ397" s="499"/>
      <c r="AK397" s="499"/>
      <c r="AL397" s="499"/>
      <c r="AM397" s="499"/>
      <c r="AN397" s="499"/>
      <c r="AO397" s="95"/>
    </row>
    <row r="398" spans="18:41">
      <c r="R398" s="95"/>
      <c r="S398" s="95"/>
      <c r="T398" s="95"/>
      <c r="U398" s="95"/>
      <c r="V398" s="95"/>
      <c r="W398" s="95"/>
      <c r="X398" s="95"/>
      <c r="Y398" s="95"/>
      <c r="Z398" s="95"/>
      <c r="AA398" s="95"/>
      <c r="AB398" s="95"/>
      <c r="AC398" s="95"/>
      <c r="AD398" s="95"/>
      <c r="AE398" s="499"/>
      <c r="AF398" s="499"/>
      <c r="AG398" s="499"/>
      <c r="AH398" s="499"/>
      <c r="AI398" s="499"/>
      <c r="AJ398" s="499"/>
      <c r="AK398" s="499"/>
      <c r="AL398" s="499"/>
      <c r="AM398" s="499"/>
      <c r="AN398" s="499"/>
      <c r="AO398" s="95"/>
    </row>
    <row r="399" spans="18:41">
      <c r="R399" s="95"/>
      <c r="S399" s="95"/>
      <c r="T399" s="95"/>
      <c r="U399" s="95"/>
      <c r="V399" s="95"/>
      <c r="W399" s="95"/>
      <c r="X399" s="95"/>
      <c r="Y399" s="95"/>
      <c r="Z399" s="95"/>
      <c r="AA399" s="95"/>
      <c r="AB399" s="95"/>
      <c r="AC399" s="95"/>
      <c r="AD399" s="95"/>
      <c r="AE399" s="499"/>
      <c r="AF399" s="499"/>
      <c r="AG399" s="499"/>
      <c r="AH399" s="499"/>
      <c r="AI399" s="499"/>
      <c r="AJ399" s="499"/>
      <c r="AK399" s="499"/>
      <c r="AL399" s="499"/>
      <c r="AM399" s="499"/>
      <c r="AN399" s="499"/>
      <c r="AO399" s="95"/>
    </row>
    <row r="400" spans="18:41">
      <c r="R400" s="95"/>
      <c r="S400" s="95"/>
      <c r="T400" s="95"/>
      <c r="U400" s="95"/>
      <c r="V400" s="95"/>
      <c r="W400" s="95"/>
      <c r="X400" s="95"/>
      <c r="Y400" s="95"/>
      <c r="Z400" s="95"/>
      <c r="AA400" s="95"/>
      <c r="AB400" s="95"/>
      <c r="AC400" s="95"/>
      <c r="AD400" s="95"/>
      <c r="AE400" s="499"/>
      <c r="AF400" s="499"/>
      <c r="AG400" s="499"/>
      <c r="AH400" s="499"/>
      <c r="AI400" s="499"/>
      <c r="AJ400" s="499"/>
      <c r="AK400" s="499"/>
      <c r="AL400" s="499"/>
      <c r="AM400" s="499"/>
      <c r="AN400" s="499"/>
      <c r="AO400" s="95"/>
    </row>
    <row r="401" spans="18:41">
      <c r="R401" s="95"/>
      <c r="S401" s="95"/>
      <c r="T401" s="95"/>
      <c r="U401" s="95"/>
      <c r="V401" s="95"/>
      <c r="W401" s="95"/>
      <c r="X401" s="95"/>
      <c r="Y401" s="95"/>
      <c r="Z401" s="95"/>
      <c r="AA401" s="95"/>
      <c r="AB401" s="95"/>
      <c r="AC401" s="95"/>
      <c r="AD401" s="95"/>
      <c r="AE401" s="499"/>
      <c r="AF401" s="499"/>
      <c r="AG401" s="499"/>
      <c r="AH401" s="499"/>
      <c r="AI401" s="499"/>
      <c r="AJ401" s="499"/>
      <c r="AK401" s="499"/>
      <c r="AL401" s="499"/>
      <c r="AM401" s="499"/>
      <c r="AN401" s="499"/>
      <c r="AO401" s="95"/>
    </row>
    <row r="402" spans="18:41">
      <c r="R402" s="95"/>
      <c r="S402" s="95"/>
      <c r="T402" s="95"/>
      <c r="U402" s="95"/>
      <c r="V402" s="95"/>
      <c r="W402" s="95"/>
      <c r="X402" s="95"/>
      <c r="Y402" s="95"/>
      <c r="Z402" s="95"/>
      <c r="AA402" s="95"/>
      <c r="AB402" s="95"/>
      <c r="AC402" s="95"/>
      <c r="AD402" s="95"/>
      <c r="AE402" s="499"/>
      <c r="AF402" s="499"/>
      <c r="AG402" s="499"/>
      <c r="AH402" s="499"/>
      <c r="AI402" s="499"/>
      <c r="AJ402" s="499"/>
      <c r="AK402" s="499"/>
      <c r="AL402" s="499"/>
      <c r="AM402" s="499"/>
      <c r="AN402" s="499"/>
      <c r="AO402" s="95"/>
    </row>
    <row r="403" spans="18:41">
      <c r="R403" s="95"/>
      <c r="S403" s="95"/>
      <c r="T403" s="95"/>
      <c r="U403" s="95"/>
      <c r="V403" s="95"/>
      <c r="W403" s="95"/>
      <c r="X403" s="95"/>
      <c r="Y403" s="95"/>
      <c r="Z403" s="95"/>
      <c r="AA403" s="95"/>
      <c r="AB403" s="95"/>
      <c r="AC403" s="95"/>
      <c r="AD403" s="95"/>
      <c r="AE403" s="499"/>
      <c r="AF403" s="499"/>
      <c r="AG403" s="499"/>
      <c r="AH403" s="499"/>
      <c r="AI403" s="499"/>
      <c r="AJ403" s="499"/>
      <c r="AK403" s="499"/>
      <c r="AL403" s="499"/>
      <c r="AM403" s="499"/>
      <c r="AN403" s="499"/>
      <c r="AO403" s="95"/>
    </row>
    <row r="404" spans="18:41">
      <c r="R404" s="95"/>
      <c r="S404" s="95"/>
      <c r="T404" s="95"/>
      <c r="U404" s="95"/>
      <c r="V404" s="95"/>
      <c r="W404" s="95"/>
      <c r="X404" s="95"/>
      <c r="Y404" s="95"/>
      <c r="Z404" s="95"/>
      <c r="AA404" s="95"/>
      <c r="AB404" s="95"/>
      <c r="AC404" s="95"/>
      <c r="AD404" s="95"/>
      <c r="AE404" s="499"/>
      <c r="AF404" s="499"/>
      <c r="AG404" s="499"/>
      <c r="AH404" s="499"/>
      <c r="AI404" s="499"/>
      <c r="AJ404" s="499"/>
      <c r="AK404" s="499"/>
      <c r="AL404" s="499"/>
      <c r="AM404" s="499"/>
      <c r="AN404" s="499"/>
      <c r="AO404" s="95"/>
    </row>
    <row r="405" spans="18:41">
      <c r="R405" s="95"/>
      <c r="S405" s="95"/>
      <c r="T405" s="95"/>
      <c r="U405" s="95"/>
      <c r="V405" s="95"/>
      <c r="W405" s="95"/>
      <c r="X405" s="95"/>
      <c r="Y405" s="95"/>
      <c r="Z405" s="95"/>
      <c r="AA405" s="95"/>
      <c r="AB405" s="95"/>
      <c r="AC405" s="95"/>
      <c r="AD405" s="95"/>
      <c r="AE405" s="499"/>
      <c r="AF405" s="499"/>
      <c r="AG405" s="499"/>
      <c r="AH405" s="499"/>
      <c r="AI405" s="499"/>
      <c r="AJ405" s="499"/>
      <c r="AK405" s="499"/>
      <c r="AL405" s="499"/>
      <c r="AM405" s="499"/>
      <c r="AN405" s="499"/>
      <c r="AO405" s="95"/>
    </row>
    <row r="406" spans="18:41" ht="17.25" customHeight="1">
      <c r="R406" s="95"/>
      <c r="S406" s="95"/>
      <c r="T406" s="95"/>
      <c r="U406" s="95"/>
      <c r="V406" s="95"/>
      <c r="W406" s="95"/>
      <c r="X406" s="95"/>
      <c r="Y406" s="95"/>
      <c r="Z406" s="95"/>
      <c r="AA406" s="95"/>
      <c r="AB406" s="95"/>
      <c r="AC406" s="95"/>
      <c r="AD406" s="95"/>
      <c r="AE406" s="499"/>
      <c r="AF406" s="499"/>
      <c r="AG406" s="499"/>
      <c r="AH406" s="499"/>
      <c r="AI406" s="499"/>
      <c r="AJ406" s="499"/>
      <c r="AK406" s="499"/>
      <c r="AL406" s="499"/>
      <c r="AM406" s="499"/>
      <c r="AN406" s="499"/>
      <c r="AO406" s="95"/>
    </row>
    <row r="407" spans="18:41">
      <c r="R407" s="95"/>
      <c r="S407" s="95"/>
      <c r="T407" s="95"/>
      <c r="U407" s="95"/>
      <c r="V407" s="95"/>
      <c r="W407" s="95"/>
      <c r="X407" s="95"/>
      <c r="Y407" s="95"/>
      <c r="Z407" s="95"/>
      <c r="AA407" s="95"/>
      <c r="AB407" s="95"/>
      <c r="AC407" s="95"/>
      <c r="AD407" s="95"/>
      <c r="AE407" s="499"/>
      <c r="AF407" s="499"/>
      <c r="AG407" s="499"/>
      <c r="AH407" s="499"/>
      <c r="AI407" s="499"/>
      <c r="AJ407" s="499"/>
      <c r="AK407" s="499"/>
      <c r="AL407" s="499"/>
      <c r="AM407" s="499"/>
      <c r="AN407" s="499"/>
      <c r="AO407" s="95"/>
    </row>
    <row r="408" spans="18:41">
      <c r="R408" s="95"/>
      <c r="S408" s="95"/>
      <c r="T408" s="95"/>
      <c r="U408" s="95"/>
      <c r="V408" s="95"/>
      <c r="W408" s="95"/>
      <c r="X408" s="95"/>
      <c r="Y408" s="95"/>
      <c r="Z408" s="95"/>
      <c r="AA408" s="95"/>
      <c r="AB408" s="95"/>
      <c r="AC408" s="95"/>
      <c r="AD408" s="95"/>
      <c r="AE408" s="499"/>
      <c r="AF408" s="499"/>
      <c r="AG408" s="499"/>
      <c r="AH408" s="499"/>
      <c r="AI408" s="499"/>
      <c r="AJ408" s="499"/>
      <c r="AK408" s="499"/>
      <c r="AL408" s="499"/>
      <c r="AM408" s="499"/>
      <c r="AN408" s="499"/>
      <c r="AO408" s="95"/>
    </row>
    <row r="409" spans="18:41">
      <c r="R409" s="95"/>
      <c r="S409" s="95"/>
      <c r="T409" s="95"/>
      <c r="U409" s="95"/>
      <c r="V409" s="95"/>
      <c r="W409" s="95"/>
      <c r="X409" s="95"/>
      <c r="Y409" s="95"/>
      <c r="Z409" s="95"/>
      <c r="AA409" s="95"/>
      <c r="AB409" s="95"/>
      <c r="AC409" s="95"/>
      <c r="AD409" s="95"/>
      <c r="AE409" s="499"/>
      <c r="AF409" s="499"/>
      <c r="AG409" s="499"/>
      <c r="AH409" s="499"/>
      <c r="AI409" s="499"/>
      <c r="AJ409" s="499"/>
      <c r="AK409" s="499"/>
      <c r="AL409" s="499"/>
      <c r="AM409" s="499"/>
      <c r="AN409" s="499"/>
      <c r="AO409" s="95"/>
    </row>
    <row r="410" spans="18:41">
      <c r="R410" s="95"/>
      <c r="S410" s="95"/>
      <c r="T410" s="95"/>
      <c r="U410" s="95"/>
      <c r="V410" s="95"/>
      <c r="W410" s="95"/>
      <c r="X410" s="95"/>
      <c r="Y410" s="95"/>
      <c r="Z410" s="95"/>
      <c r="AA410" s="95"/>
      <c r="AB410" s="95"/>
      <c r="AC410" s="95"/>
      <c r="AD410" s="95"/>
      <c r="AE410" s="499"/>
      <c r="AF410" s="499"/>
      <c r="AG410" s="499"/>
      <c r="AH410" s="499"/>
      <c r="AI410" s="499"/>
      <c r="AJ410" s="499"/>
      <c r="AK410" s="499"/>
      <c r="AL410" s="499"/>
      <c r="AM410" s="499"/>
      <c r="AN410" s="499"/>
      <c r="AO410" s="95"/>
    </row>
    <row r="411" spans="18:41">
      <c r="R411" s="95"/>
      <c r="S411" s="95"/>
      <c r="T411" s="95"/>
      <c r="U411" s="95"/>
      <c r="V411" s="95"/>
      <c r="W411" s="95"/>
      <c r="X411" s="95"/>
      <c r="Y411" s="95"/>
      <c r="Z411" s="95"/>
      <c r="AA411" s="95"/>
      <c r="AB411" s="95"/>
      <c r="AC411" s="95"/>
      <c r="AD411" s="95"/>
      <c r="AE411" s="499"/>
      <c r="AF411" s="499"/>
      <c r="AG411" s="499"/>
      <c r="AH411" s="499"/>
      <c r="AI411" s="499"/>
      <c r="AJ411" s="499"/>
      <c r="AK411" s="499"/>
      <c r="AL411" s="499"/>
      <c r="AM411" s="499"/>
      <c r="AN411" s="499"/>
      <c r="AO411" s="95"/>
    </row>
    <row r="412" spans="18:41">
      <c r="R412" s="95"/>
      <c r="S412" s="95"/>
      <c r="T412" s="95"/>
      <c r="U412" s="95"/>
      <c r="V412" s="95"/>
      <c r="W412" s="95"/>
      <c r="X412" s="95"/>
      <c r="Y412" s="95"/>
      <c r="Z412" s="95"/>
      <c r="AA412" s="95"/>
      <c r="AB412" s="95"/>
      <c r="AC412" s="95"/>
      <c r="AD412" s="95"/>
      <c r="AE412" s="499"/>
      <c r="AF412" s="499"/>
      <c r="AG412" s="499"/>
      <c r="AH412" s="499"/>
      <c r="AI412" s="499"/>
      <c r="AJ412" s="499"/>
      <c r="AK412" s="499"/>
      <c r="AL412" s="499"/>
      <c r="AM412" s="499"/>
      <c r="AN412" s="499"/>
      <c r="AO412" s="95"/>
    </row>
    <row r="413" spans="18:41">
      <c r="R413" s="95"/>
      <c r="S413" s="95"/>
      <c r="T413" s="95"/>
      <c r="U413" s="95"/>
      <c r="V413" s="95"/>
      <c r="W413" s="95"/>
      <c r="X413" s="95"/>
      <c r="Y413" s="95"/>
      <c r="Z413" s="95"/>
      <c r="AA413" s="95"/>
      <c r="AB413" s="95"/>
      <c r="AC413" s="95"/>
      <c r="AD413" s="95"/>
      <c r="AE413" s="499"/>
      <c r="AF413" s="499"/>
      <c r="AG413" s="499"/>
      <c r="AH413" s="499"/>
      <c r="AI413" s="499"/>
      <c r="AJ413" s="499"/>
      <c r="AK413" s="499"/>
      <c r="AL413" s="499"/>
      <c r="AM413" s="499"/>
      <c r="AN413" s="499"/>
      <c r="AO413" s="95"/>
    </row>
    <row r="414" spans="18:41">
      <c r="R414" s="95"/>
      <c r="S414" s="95"/>
      <c r="T414" s="95"/>
      <c r="U414" s="95"/>
      <c r="V414" s="95"/>
      <c r="W414" s="95"/>
      <c r="X414" s="95"/>
      <c r="Y414" s="95"/>
      <c r="Z414" s="95"/>
      <c r="AA414" s="95"/>
      <c r="AB414" s="95"/>
      <c r="AC414" s="95"/>
      <c r="AD414" s="95"/>
      <c r="AE414" s="499"/>
      <c r="AF414" s="499"/>
      <c r="AG414" s="499"/>
      <c r="AH414" s="499"/>
      <c r="AI414" s="499"/>
      <c r="AJ414" s="499"/>
      <c r="AK414" s="499"/>
      <c r="AL414" s="499"/>
      <c r="AM414" s="499"/>
      <c r="AN414" s="499"/>
      <c r="AO414" s="95"/>
    </row>
    <row r="415" spans="18:41">
      <c r="R415" s="95"/>
      <c r="S415" s="95"/>
      <c r="T415" s="95"/>
      <c r="U415" s="95"/>
      <c r="V415" s="95"/>
      <c r="W415" s="95"/>
      <c r="X415" s="95"/>
      <c r="Y415" s="95"/>
      <c r="Z415" s="95"/>
      <c r="AA415" s="95"/>
      <c r="AB415" s="95"/>
      <c r="AC415" s="95"/>
      <c r="AD415" s="95"/>
      <c r="AE415" s="499"/>
      <c r="AF415" s="499"/>
      <c r="AG415" s="499"/>
      <c r="AH415" s="499"/>
      <c r="AI415" s="499"/>
      <c r="AJ415" s="499"/>
      <c r="AK415" s="499"/>
      <c r="AL415" s="499"/>
      <c r="AM415" s="499"/>
      <c r="AN415" s="499"/>
      <c r="AO415" s="95"/>
    </row>
    <row r="420" spans="10:10">
      <c r="J420" s="70"/>
    </row>
    <row r="421" spans="10:10">
      <c r="J421" s="70"/>
    </row>
    <row r="422" spans="10:10">
      <c r="J422" s="70" t="s">
        <v>381</v>
      </c>
    </row>
    <row r="423" spans="10:10" ht="17.25" customHeight="1">
      <c r="J423" s="70"/>
    </row>
    <row r="424" spans="10:10">
      <c r="J424" s="70"/>
    </row>
    <row r="425" spans="10:10">
      <c r="J425" s="88"/>
    </row>
    <row r="426" spans="10:10">
      <c r="J426" s="107"/>
    </row>
    <row r="427" spans="10:10">
      <c r="J427" s="70"/>
    </row>
    <row r="428" spans="10:10">
      <c r="J428" s="70"/>
    </row>
    <row r="429" spans="10:10">
      <c r="J429" s="70"/>
    </row>
    <row r="430" spans="10:10">
      <c r="J430" s="70"/>
    </row>
    <row r="437" spans="10:10">
      <c r="J437" s="107"/>
    </row>
    <row r="438" spans="10:10">
      <c r="J438" s="107"/>
    </row>
    <row r="439" spans="10:10">
      <c r="J439" s="70"/>
    </row>
    <row r="440" spans="10:10">
      <c r="J440" s="70"/>
    </row>
    <row r="441" spans="10:10" ht="17.25" customHeight="1">
      <c r="J441" s="70" t="s">
        <v>381</v>
      </c>
    </row>
    <row r="442" spans="10:10">
      <c r="J442" s="70"/>
    </row>
    <row r="443" spans="10:10">
      <c r="J443" s="70"/>
    </row>
    <row r="444" spans="10:10">
      <c r="J444" s="88"/>
    </row>
    <row r="445" spans="10:10">
      <c r="J445" s="107"/>
    </row>
    <row r="446" spans="10:10">
      <c r="J446" s="70"/>
    </row>
    <row r="447" spans="10:10">
      <c r="J447" s="70"/>
    </row>
    <row r="448" spans="10:10">
      <c r="J448" s="70" t="s">
        <v>381</v>
      </c>
    </row>
    <row r="449" spans="10:10">
      <c r="J449" s="70"/>
    </row>
    <row r="450" spans="10:10">
      <c r="J450" s="70"/>
    </row>
    <row r="451" spans="10:10">
      <c r="J451" s="88"/>
    </row>
    <row r="452" spans="10:10">
      <c r="J452" s="88"/>
    </row>
    <row r="453" spans="10:10">
      <c r="J453" s="70"/>
    </row>
    <row r="454" spans="10:10">
      <c r="J454" s="70"/>
    </row>
    <row r="455" spans="10:10">
      <c r="J455" s="70"/>
    </row>
    <row r="456" spans="10:10">
      <c r="J456" s="70"/>
    </row>
    <row r="457" spans="10:10">
      <c r="J457" s="70"/>
    </row>
    <row r="458" spans="10:10">
      <c r="J458" s="88"/>
    </row>
    <row r="459" spans="10:10">
      <c r="J459" s="88"/>
    </row>
    <row r="460" spans="10:10" ht="17.25" customHeight="1">
      <c r="J460" s="70"/>
    </row>
    <row r="461" spans="10:10">
      <c r="J461" s="70"/>
    </row>
    <row r="462" spans="10:10">
      <c r="J462" s="89"/>
    </row>
    <row r="463" spans="10:10">
      <c r="J463" s="89"/>
    </row>
    <row r="464" spans="10:10">
      <c r="J464" s="70"/>
    </row>
    <row r="465" spans="10:10">
      <c r="J465" s="88"/>
    </row>
    <row r="466" spans="10:10">
      <c r="J466" s="107"/>
    </row>
    <row r="467" spans="10:10">
      <c r="J467" s="70"/>
    </row>
    <row r="468" spans="10:10">
      <c r="J468" s="70"/>
    </row>
    <row r="469" spans="10:10">
      <c r="J469" s="70"/>
    </row>
    <row r="470" spans="10:10">
      <c r="J470" s="70"/>
    </row>
    <row r="471" spans="10:10">
      <c r="J471" s="70"/>
    </row>
    <row r="472" spans="10:10">
      <c r="J472" s="70"/>
    </row>
    <row r="473" spans="10:10">
      <c r="J473" s="70"/>
    </row>
    <row r="474" spans="10:10">
      <c r="J474" s="70"/>
    </row>
    <row r="475" spans="10:10">
      <c r="J475" s="89"/>
    </row>
    <row r="476" spans="10:10">
      <c r="J476" s="89"/>
    </row>
    <row r="477" spans="10:10">
      <c r="J477" s="89"/>
    </row>
    <row r="478" spans="10:10">
      <c r="J478" s="89"/>
    </row>
    <row r="479" spans="10:10">
      <c r="J479" s="89"/>
    </row>
    <row r="480" spans="10:10">
      <c r="J480" s="70"/>
    </row>
    <row r="481" spans="10:10">
      <c r="J481" s="88"/>
    </row>
    <row r="482" spans="10:10">
      <c r="J482" s="107"/>
    </row>
    <row r="483" spans="10:10">
      <c r="J483" s="95"/>
    </row>
    <row r="484" spans="10:10">
      <c r="J484" s="70"/>
    </row>
    <row r="485" spans="10:10">
      <c r="J485" s="70"/>
    </row>
    <row r="486" spans="10:10">
      <c r="J486" s="70"/>
    </row>
    <row r="487" spans="10:10" ht="17.25" customHeight="1">
      <c r="J487" s="70"/>
    </row>
    <row r="488" spans="10:10">
      <c r="J488" s="70"/>
    </row>
    <row r="489" spans="10:10">
      <c r="J489" s="70"/>
    </row>
    <row r="490" spans="10:10">
      <c r="J490" s="70"/>
    </row>
    <row r="491" spans="10:10">
      <c r="J491" s="70"/>
    </row>
    <row r="492" spans="10:10">
      <c r="J492" s="70"/>
    </row>
    <row r="493" spans="10:10">
      <c r="J493" s="70"/>
    </row>
    <row r="494" spans="10:10">
      <c r="J494" s="70"/>
    </row>
    <row r="495" spans="10:10">
      <c r="J495" s="70"/>
    </row>
    <row r="508" spans="10:10">
      <c r="J508" s="107"/>
    </row>
    <row r="509" spans="10:10">
      <c r="J509" s="107"/>
    </row>
    <row r="510" spans="10:10">
      <c r="J510" s="70"/>
    </row>
    <row r="511" spans="10:10">
      <c r="J511" s="70"/>
    </row>
    <row r="512" spans="10:10">
      <c r="J512" s="70"/>
    </row>
    <row r="513" spans="10:10">
      <c r="J513" s="70"/>
    </row>
    <row r="514" spans="10:10">
      <c r="J514" s="70"/>
    </row>
    <row r="515" spans="10:10">
      <c r="J515" s="70"/>
    </row>
    <row r="516" spans="10:10">
      <c r="J516" s="70"/>
    </row>
    <row r="517" spans="10:10">
      <c r="J517" s="70"/>
    </row>
    <row r="518" spans="10:10">
      <c r="J518" s="70"/>
    </row>
    <row r="519" spans="10:10">
      <c r="J519" s="70"/>
    </row>
    <row r="520" spans="10:10">
      <c r="J520" s="70"/>
    </row>
    <row r="521" spans="10:10">
      <c r="J521" s="70"/>
    </row>
    <row r="522" spans="10:10">
      <c r="J522" s="70"/>
    </row>
    <row r="536" spans="10:10">
      <c r="J536" s="107"/>
    </row>
    <row r="537" spans="10:10">
      <c r="J537" s="107"/>
    </row>
    <row r="539" spans="10:10">
      <c r="J539" s="70"/>
    </row>
    <row r="540" spans="10:10">
      <c r="J540" s="70"/>
    </row>
    <row r="541" spans="10:10">
      <c r="J541" s="70"/>
    </row>
    <row r="542" spans="10:10">
      <c r="J542" s="70"/>
    </row>
    <row r="543" spans="10:10">
      <c r="J543" s="70"/>
    </row>
    <row r="544" spans="10:10">
      <c r="J544" s="70"/>
    </row>
    <row r="545" spans="10:10">
      <c r="J545" s="70"/>
    </row>
    <row r="546" spans="10:10">
      <c r="J546" s="70"/>
    </row>
    <row r="547" spans="10:10">
      <c r="J547" s="70"/>
    </row>
    <row r="548" spans="10:10">
      <c r="J548" s="70"/>
    </row>
    <row r="549" spans="10:10">
      <c r="J549" s="70"/>
    </row>
    <row r="551" spans="10:10">
      <c r="J551" s="70"/>
    </row>
    <row r="553" spans="10:10">
      <c r="J553" s="70"/>
    </row>
    <row r="554" spans="10:10">
      <c r="J554" s="88"/>
    </row>
    <row r="555" spans="10:10">
      <c r="J555" s="107"/>
    </row>
    <row r="557" spans="10:10">
      <c r="J557" s="70"/>
    </row>
    <row r="558" spans="10:10">
      <c r="J558" s="70"/>
    </row>
    <row r="559" spans="10:10">
      <c r="J559" s="70"/>
    </row>
    <row r="560" spans="10:10">
      <c r="J560" s="70"/>
    </row>
    <row r="561" spans="10:10">
      <c r="J561" s="70"/>
    </row>
    <row r="562" spans="10:10">
      <c r="J562" s="70"/>
    </row>
    <row r="563" spans="10:10">
      <c r="J563" s="70"/>
    </row>
    <row r="564" spans="10:10">
      <c r="J564" s="70"/>
    </row>
    <row r="565" spans="10:10">
      <c r="J565" s="70"/>
    </row>
    <row r="566" spans="10:10">
      <c r="J566" s="70"/>
    </row>
    <row r="567" spans="10:10">
      <c r="J567" s="70"/>
    </row>
    <row r="569" spans="10:10">
      <c r="J569" s="70"/>
    </row>
    <row r="571" spans="10:10">
      <c r="J571" s="70"/>
    </row>
    <row r="572" spans="10:10">
      <c r="J572" s="88"/>
    </row>
    <row r="573" spans="10:10">
      <c r="J573" s="107"/>
    </row>
    <row r="575" spans="10:10">
      <c r="J575" s="70"/>
    </row>
    <row r="576" spans="10:10">
      <c r="J576" s="70"/>
    </row>
    <row r="577" spans="10:10">
      <c r="J577" s="70"/>
    </row>
    <row r="578" spans="10:10">
      <c r="J578" s="70"/>
    </row>
    <row r="579" spans="10:10">
      <c r="J579" s="70"/>
    </row>
    <row r="580" spans="10:10">
      <c r="J580" s="70"/>
    </row>
    <row r="581" spans="10:10">
      <c r="J581" s="70"/>
    </row>
    <row r="582" spans="10:10">
      <c r="J582" s="70"/>
    </row>
    <row r="583" spans="10:10">
      <c r="J583" s="70"/>
    </row>
    <row r="584" spans="10:10">
      <c r="J584" s="70"/>
    </row>
    <row r="585" spans="10:10">
      <c r="J585" s="70"/>
    </row>
    <row r="587" spans="10:10">
      <c r="J587" s="70"/>
    </row>
    <row r="589" spans="10:10">
      <c r="J589" s="70"/>
    </row>
    <row r="590" spans="10:10">
      <c r="J590" s="88"/>
    </row>
    <row r="591" spans="10:10">
      <c r="J591" s="107"/>
    </row>
    <row r="593" spans="10:10">
      <c r="J593" s="70"/>
    </row>
    <row r="594" spans="10:10">
      <c r="J594" s="70"/>
    </row>
    <row r="595" spans="10:10">
      <c r="J595" s="70"/>
    </row>
    <row r="596" spans="10:10">
      <c r="J596" s="70"/>
    </row>
    <row r="597" spans="10:10">
      <c r="J597" s="70"/>
    </row>
    <row r="598" spans="10:10">
      <c r="J598" s="70"/>
    </row>
    <row r="599" spans="10:10">
      <c r="J599" s="70"/>
    </row>
    <row r="600" spans="10:10">
      <c r="J600" s="70"/>
    </row>
    <row r="601" spans="10:10">
      <c r="J601" s="70"/>
    </row>
    <row r="602" spans="10:10">
      <c r="J602" s="70"/>
    </row>
    <row r="603" spans="10:10">
      <c r="J603" s="70"/>
    </row>
    <row r="605" spans="10:10">
      <c r="J605" s="70"/>
    </row>
    <row r="607" spans="10:10">
      <c r="J607" s="70"/>
    </row>
    <row r="608" spans="10:10">
      <c r="J608" s="88"/>
    </row>
    <row r="609" spans="10:10">
      <c r="J609" s="107"/>
    </row>
    <row r="611" spans="10:10">
      <c r="J611" s="70"/>
    </row>
    <row r="612" spans="10:10">
      <c r="J612" s="70"/>
    </row>
    <row r="613" spans="10:10">
      <c r="J613" s="70"/>
    </row>
    <row r="614" spans="10:10">
      <c r="J614" s="70"/>
    </row>
    <row r="615" spans="10:10">
      <c r="J615" s="70"/>
    </row>
    <row r="616" spans="10:10">
      <c r="J616" s="70"/>
    </row>
    <row r="617" spans="10:10">
      <c r="J617" s="70"/>
    </row>
    <row r="618" spans="10:10">
      <c r="J618" s="70"/>
    </row>
    <row r="619" spans="10:10">
      <c r="J619" s="70"/>
    </row>
    <row r="620" spans="10:10">
      <c r="J620" s="70"/>
    </row>
    <row r="621" spans="10:10">
      <c r="J621" s="70"/>
    </row>
    <row r="623" spans="10:10">
      <c r="J623" s="70"/>
    </row>
    <row r="625" spans="10:10">
      <c r="J625" s="107"/>
    </row>
    <row r="626" spans="10:10">
      <c r="J626" s="88"/>
    </row>
    <row r="627" spans="10:10">
      <c r="J627" s="70"/>
    </row>
    <row r="628" spans="10:10">
      <c r="J628" s="70"/>
    </row>
    <row r="629" spans="10:10">
      <c r="J629" s="70"/>
    </row>
    <row r="630" spans="10:10">
      <c r="J630" s="70"/>
    </row>
    <row r="631" spans="10:10">
      <c r="J631" s="70"/>
    </row>
    <row r="632" spans="10:10">
      <c r="J632" s="70"/>
    </row>
    <row r="633" spans="10:10">
      <c r="J633" s="70"/>
    </row>
    <row r="634" spans="10:10">
      <c r="J634" s="70"/>
    </row>
    <row r="635" spans="10:10">
      <c r="J635" s="70"/>
    </row>
    <row r="636" spans="10:10">
      <c r="J636" s="70"/>
    </row>
    <row r="637" spans="10:10">
      <c r="J637" s="70"/>
    </row>
    <row r="640" spans="10:10">
      <c r="J640" s="70"/>
    </row>
    <row r="642" spans="10:10">
      <c r="J642" s="70"/>
    </row>
    <row r="643" spans="10:10">
      <c r="J643" s="88"/>
    </row>
    <row r="644" spans="10:10">
      <c r="J644" s="107"/>
    </row>
    <row r="646" spans="10:10">
      <c r="J646" s="70"/>
    </row>
    <row r="647" spans="10:10">
      <c r="J647" s="70"/>
    </row>
    <row r="648" spans="10:10">
      <c r="J648" s="70"/>
    </row>
    <row r="649" spans="10:10">
      <c r="J649" s="70"/>
    </row>
    <row r="650" spans="10:10">
      <c r="J650" s="70"/>
    </row>
    <row r="651" spans="10:10">
      <c r="J651" s="70"/>
    </row>
    <row r="652" spans="10:10">
      <c r="J652" s="70"/>
    </row>
    <row r="653" spans="10:10">
      <c r="J653" s="70"/>
    </row>
    <row r="654" spans="10:10">
      <c r="J654" s="70"/>
    </row>
    <row r="655" spans="10:10">
      <c r="J655" s="70"/>
    </row>
    <row r="656" spans="10:10">
      <c r="J656" s="70"/>
    </row>
    <row r="658" spans="10:10">
      <c r="J658" s="70"/>
    </row>
    <row r="660" spans="10:10">
      <c r="J660" s="70"/>
    </row>
    <row r="662" spans="10:10">
      <c r="J662" s="107"/>
    </row>
    <row r="663" spans="10:10">
      <c r="J663" s="107"/>
    </row>
    <row r="665" spans="10:10">
      <c r="J665" s="70"/>
    </row>
    <row r="666" spans="10:10">
      <c r="J666" s="70"/>
    </row>
    <row r="667" spans="10:10">
      <c r="J667" s="70"/>
    </row>
    <row r="668" spans="10:10">
      <c r="J668" s="70"/>
    </row>
    <row r="669" spans="10:10">
      <c r="J669" s="70"/>
    </row>
    <row r="670" spans="10:10">
      <c r="J670" s="70"/>
    </row>
    <row r="671" spans="10:10">
      <c r="J671" s="70"/>
    </row>
    <row r="672" spans="10:10">
      <c r="J672" s="70"/>
    </row>
    <row r="673" spans="10:10">
      <c r="J673" s="70"/>
    </row>
    <row r="674" spans="10:10">
      <c r="J674" s="70"/>
    </row>
    <row r="675" spans="10:10">
      <c r="J675" s="70"/>
    </row>
    <row r="677" spans="10:10">
      <c r="J677" s="70"/>
    </row>
    <row r="679" spans="10:10">
      <c r="J679" s="70"/>
    </row>
    <row r="680" spans="10:10">
      <c r="J680" s="70"/>
    </row>
    <row r="681" spans="10:10">
      <c r="J681" s="70"/>
    </row>
    <row r="682" spans="10:10">
      <c r="J682" s="70"/>
    </row>
    <row r="683" spans="10:10">
      <c r="J683" s="70"/>
    </row>
    <row r="684" spans="10:10">
      <c r="J684" s="70"/>
    </row>
    <row r="685" spans="10:10">
      <c r="J685" s="70"/>
    </row>
    <row r="689" spans="10:10">
      <c r="J689" s="107"/>
    </row>
    <row r="690" spans="10:10">
      <c r="J690" s="107"/>
    </row>
    <row r="692" spans="10:10">
      <c r="J692" s="70"/>
    </row>
    <row r="693" spans="10:10">
      <c r="J693" s="70"/>
    </row>
    <row r="694" spans="10:10">
      <c r="J694" s="70"/>
    </row>
    <row r="695" spans="10:10">
      <c r="J695" s="70"/>
    </row>
    <row r="696" spans="10:10">
      <c r="J696" s="70"/>
    </row>
    <row r="697" spans="10:10">
      <c r="J697" s="70"/>
    </row>
    <row r="698" spans="10:10">
      <c r="J698" s="70"/>
    </row>
    <row r="699" spans="10:10">
      <c r="J699" s="70"/>
    </row>
    <row r="700" spans="10:10">
      <c r="J700" s="70"/>
    </row>
    <row r="701" spans="10:10">
      <c r="J701" s="70"/>
    </row>
    <row r="702" spans="10:10">
      <c r="J702" s="70"/>
    </row>
    <row r="704" spans="10:10">
      <c r="J704" s="70"/>
    </row>
    <row r="706" spans="10:10">
      <c r="J706" s="70"/>
    </row>
    <row r="707" spans="10:10">
      <c r="J707" s="70"/>
    </row>
    <row r="708" spans="10:10">
      <c r="J708" s="70"/>
    </row>
    <row r="709" spans="10:10">
      <c r="J709" s="70"/>
    </row>
    <row r="710" spans="10:10">
      <c r="J710" s="70"/>
    </row>
    <row r="711" spans="10:10">
      <c r="J711" s="70"/>
    </row>
    <row r="712" spans="10:10">
      <c r="J712" s="70"/>
    </row>
  </sheetData>
  <sheetProtection algorithmName="SHA-512" hashValue="zSdO9mU1PWvAY0nzaqsQSxabyGHrE3kRG+99wHL79kTTT52uknL3V7pdm6oHjac9v/px2hHAgEY9DMDxr1SP/w==" saltValue="iC1KsaDYq9x5WLuav4t9xA==" spinCount="100000" sheet="1" objects="1" scenarios="1"/>
  <protectedRanges>
    <protectedRange sqref="AO58:AO93 S58:S93 AC58:AC93 I58:I93 AO96:AO101 AO104:AO109 AO112:AO120 AO123:AO129 AO132:AO137 AO140:AO145 AO148:AO162 AO165:AO180 AO183:AO197 AO200:AO223 AO226:AO1048576 AC96:AC101 AC104:AC109 AC112:AC120 AC123:AC129 AC132:AC137 AC140:AC145 AC148:AC162 AC165:AC180 AC183:AC197 AC200:AC223 AC226:AC1048576 S96:S101 S104:S109 S112:S120 S123:S129 S132:S137 S140:S145 S148:S162 S165:S180 S183:S197 S200:S223 S226:S1048576 I226:I1048576 I200:I223 I183:I197 I165:I180 I148:I162 I140:I145 I132:I137 I123:I129 I112:I120 I104:I109 I96:I101 I1:I57 AC1:AC57 S1:S57 AO1:AO57" name="Range1"/>
    <protectedRange sqref="AO94:AO95 AO102:AO103 AO110:AO111 AO121:AO122 AO130:AO131 AO138:AO139 AO146:AO147 AO163:AO164 AO181:AO182 AO198:AO199 AO224:AO225 AC94:AC95 AC102:AC103 AC110:AC111 AC121:AC122 AC130:AC131 AC138:AC139 AC146:AC147 AC163:AC164 AC181:AC182 AC198:AC199 AC224:AC225 S94:S95 S102:S103 S110:S111 S121:S122 S130:S131 S138:S139 S146:S147 S163:S164 S181:S182 S198:S199 S224:S225 I224:I225 I198:I199 I181:I182 I163:I164 I146:I147 I138:I139 I130:I131 I121:I122 I110:I111 I102:I103 I94:I95" name="Range1_2_1"/>
  </protectedRanges>
  <customSheetViews>
    <customSheetView guid="{4D2DF15E-B3DC-41FE-9D4C-16680270AC6A}" scale="85" topLeftCell="A227">
      <selection activeCell="I233" sqref="I233"/>
      <pageMargins left="0.7" right="0.7" top="0.75" bottom="0.75" header="0.3" footer="0.3"/>
      <pageSetup paperSize="9" orientation="portrait" r:id="rId1"/>
    </customSheetView>
    <customSheetView guid="{05634267-729A-4E9F-99EC-4CD6715DCA12}" scale="85" topLeftCell="A227">
      <selection activeCell="I233" sqref="I233"/>
      <pageMargins left="0.7" right="0.7" top="0.75" bottom="0.75" header="0.3" footer="0.3"/>
      <pageSetup paperSize="9" orientation="portrait" r:id="rId2"/>
    </customSheetView>
  </customSheetViews>
  <mergeCells count="554">
    <mergeCell ref="AJ28:AN28"/>
    <mergeCell ref="U28:X28"/>
    <mergeCell ref="Y28:AB28"/>
    <mergeCell ref="AO142:AO143"/>
    <mergeCell ref="I142:I143"/>
    <mergeCell ref="S142:S143"/>
    <mergeCell ref="AC142:AC143"/>
    <mergeCell ref="AO125:AO127"/>
    <mergeCell ref="AJ135:AN135"/>
    <mergeCell ref="K132:N132"/>
    <mergeCell ref="O132:R132"/>
    <mergeCell ref="AO134:AO135"/>
    <mergeCell ref="I30:I32"/>
    <mergeCell ref="S30:S32"/>
    <mergeCell ref="AC30:AC32"/>
    <mergeCell ref="AO30:AO32"/>
    <mergeCell ref="I125:I127"/>
    <mergeCell ref="I134:I135"/>
    <mergeCell ref="S134:S135"/>
    <mergeCell ref="S125:S127"/>
    <mergeCell ref="AC125:AC127"/>
    <mergeCell ref="AC134:AC135"/>
    <mergeCell ref="AE82:AI82"/>
    <mergeCell ref="K27:R27"/>
    <mergeCell ref="U27:AB27"/>
    <mergeCell ref="AE27:AN27"/>
    <mergeCell ref="A28:D28"/>
    <mergeCell ref="E28:H28"/>
    <mergeCell ref="K28:N28"/>
    <mergeCell ref="O28:R28"/>
    <mergeCell ref="AC297:AC308"/>
    <mergeCell ref="S297:S307"/>
    <mergeCell ref="A295:D295"/>
    <mergeCell ref="E295:H295"/>
    <mergeCell ref="K295:N295"/>
    <mergeCell ref="O295:R295"/>
    <mergeCell ref="U295:X295"/>
    <mergeCell ref="Y295:AB295"/>
    <mergeCell ref="I280:I284"/>
    <mergeCell ref="S280:S289"/>
    <mergeCell ref="AC280:AC290"/>
    <mergeCell ref="AI291:AL291"/>
    <mergeCell ref="A293:H294"/>
    <mergeCell ref="K293:R294"/>
    <mergeCell ref="U293:AB294"/>
    <mergeCell ref="A276:H277"/>
    <mergeCell ref="AE28:AI28"/>
    <mergeCell ref="K276:R277"/>
    <mergeCell ref="U276:AB277"/>
    <mergeCell ref="A278:D278"/>
    <mergeCell ref="E278:H278"/>
    <mergeCell ref="K278:N278"/>
    <mergeCell ref="O278:R278"/>
    <mergeCell ref="U278:X278"/>
    <mergeCell ref="Y278:AB278"/>
    <mergeCell ref="I262:I267"/>
    <mergeCell ref="S262:S272"/>
    <mergeCell ref="AC262:AC273"/>
    <mergeCell ref="E267:H267"/>
    <mergeCell ref="O272:R272"/>
    <mergeCell ref="Y273:AB273"/>
    <mergeCell ref="A260:D260"/>
    <mergeCell ref="E260:H260"/>
    <mergeCell ref="K260:N260"/>
    <mergeCell ref="O260:R260"/>
    <mergeCell ref="U260:X260"/>
    <mergeCell ref="Y260:AB260"/>
    <mergeCell ref="A258:H259"/>
    <mergeCell ref="K258:R259"/>
    <mergeCell ref="U258:AB259"/>
    <mergeCell ref="A252:D252"/>
    <mergeCell ref="E252:H252"/>
    <mergeCell ref="K252:N252"/>
    <mergeCell ref="O252:R252"/>
    <mergeCell ref="U252:X252"/>
    <mergeCell ref="Y252:AB252"/>
    <mergeCell ref="AJ82:AN82"/>
    <mergeCell ref="AO84:AO90"/>
    <mergeCell ref="A250:H251"/>
    <mergeCell ref="K250:R251"/>
    <mergeCell ref="U250:AB251"/>
    <mergeCell ref="A81:H81"/>
    <mergeCell ref="K81:R81"/>
    <mergeCell ref="U81:AB81"/>
    <mergeCell ref="AE81:AN81"/>
    <mergeCell ref="A82:D82"/>
    <mergeCell ref="E82:H82"/>
    <mergeCell ref="K82:N82"/>
    <mergeCell ref="O82:R82"/>
    <mergeCell ref="U82:X82"/>
    <mergeCell ref="Y82:AB82"/>
    <mergeCell ref="I84:I89"/>
    <mergeCell ref="S84:S89"/>
    <mergeCell ref="AC84:AC89"/>
    <mergeCell ref="A146:H147"/>
    <mergeCell ref="K146:R147"/>
    <mergeCell ref="A121:H122"/>
    <mergeCell ref="K121:R122"/>
    <mergeCell ref="U121:AB122"/>
    <mergeCell ref="AO228:AO247"/>
    <mergeCell ref="AE74:AN74"/>
    <mergeCell ref="A75:D75"/>
    <mergeCell ref="E75:H75"/>
    <mergeCell ref="K75:N75"/>
    <mergeCell ref="O75:R75"/>
    <mergeCell ref="U75:X75"/>
    <mergeCell ref="Y75:AB75"/>
    <mergeCell ref="AO77:AO78"/>
    <mergeCell ref="A78:D78"/>
    <mergeCell ref="K78:N78"/>
    <mergeCell ref="U78:X78"/>
    <mergeCell ref="AE75:AI75"/>
    <mergeCell ref="AJ75:AN75"/>
    <mergeCell ref="E77:H77"/>
    <mergeCell ref="I77:I78"/>
    <mergeCell ref="O77:R77"/>
    <mergeCell ref="S77:S78"/>
    <mergeCell ref="Y77:AB77"/>
    <mergeCell ref="AC77:AC78"/>
    <mergeCell ref="AJ77:AN77"/>
    <mergeCell ref="AE77:AI77"/>
    <mergeCell ref="A77:D77"/>
    <mergeCell ref="K77:N77"/>
    <mergeCell ref="U77:X77"/>
    <mergeCell ref="AE69:AI69"/>
    <mergeCell ref="AJ69:AN69"/>
    <mergeCell ref="AO69:AO71"/>
    <mergeCell ref="A70:D70"/>
    <mergeCell ref="K70:N70"/>
    <mergeCell ref="A71:D71"/>
    <mergeCell ref="K71:N71"/>
    <mergeCell ref="U71:X71"/>
    <mergeCell ref="AE71:AI71"/>
    <mergeCell ref="A69:D69"/>
    <mergeCell ref="E69:H69"/>
    <mergeCell ref="I69:I71"/>
    <mergeCell ref="K69:N69"/>
    <mergeCell ref="O69:R69"/>
    <mergeCell ref="S69:S71"/>
    <mergeCell ref="U69:X69"/>
    <mergeCell ref="Y69:AB69"/>
    <mergeCell ref="AE66:AN66"/>
    <mergeCell ref="AE67:AI67"/>
    <mergeCell ref="AJ67:AN67"/>
    <mergeCell ref="AE58:AN58"/>
    <mergeCell ref="AO61:AO63"/>
    <mergeCell ref="E62:H62"/>
    <mergeCell ref="O62:R62"/>
    <mergeCell ref="Y62:AB62"/>
    <mergeCell ref="A63:D63"/>
    <mergeCell ref="E63:H63"/>
    <mergeCell ref="K63:N63"/>
    <mergeCell ref="O63:R63"/>
    <mergeCell ref="U63:X63"/>
    <mergeCell ref="Y63:AB63"/>
    <mergeCell ref="AJ63:AN63"/>
    <mergeCell ref="AE59:AI59"/>
    <mergeCell ref="AJ59:AN59"/>
    <mergeCell ref="E61:H61"/>
    <mergeCell ref="I61:I63"/>
    <mergeCell ref="O61:R61"/>
    <mergeCell ref="S61:S63"/>
    <mergeCell ref="Y61:AB61"/>
    <mergeCell ref="AC61:AC63"/>
    <mergeCell ref="AJ61:AN61"/>
    <mergeCell ref="AE63:AI63"/>
    <mergeCell ref="A59:D59"/>
    <mergeCell ref="E59:H59"/>
    <mergeCell ref="K59:N59"/>
    <mergeCell ref="O59:R59"/>
    <mergeCell ref="U59:X59"/>
    <mergeCell ref="A58:H58"/>
    <mergeCell ref="K58:R58"/>
    <mergeCell ref="U58:AB58"/>
    <mergeCell ref="Y59:AB59"/>
    <mergeCell ref="AJ54:AN54"/>
    <mergeCell ref="A54:D54"/>
    <mergeCell ref="E54:H54"/>
    <mergeCell ref="I54:I55"/>
    <mergeCell ref="K54:N54"/>
    <mergeCell ref="O54:R54"/>
    <mergeCell ref="S54:S55"/>
    <mergeCell ref="U54:X54"/>
    <mergeCell ref="Y54:AB54"/>
    <mergeCell ref="AC54:AC55"/>
    <mergeCell ref="AE54:AI54"/>
    <mergeCell ref="A226:D226"/>
    <mergeCell ref="E226:H226"/>
    <mergeCell ref="K226:N226"/>
    <mergeCell ref="O226:R226"/>
    <mergeCell ref="U226:X226"/>
    <mergeCell ref="Y226:AB226"/>
    <mergeCell ref="A51:H51"/>
    <mergeCell ref="K51:R51"/>
    <mergeCell ref="U51:AB51"/>
    <mergeCell ref="A165:D165"/>
    <mergeCell ref="E165:H165"/>
    <mergeCell ref="K165:N165"/>
    <mergeCell ref="O165:R165"/>
    <mergeCell ref="U165:X165"/>
    <mergeCell ref="Y165:AB165"/>
    <mergeCell ref="U146:AB147"/>
    <mergeCell ref="E67:H67"/>
    <mergeCell ref="K67:N67"/>
    <mergeCell ref="O67:R67"/>
    <mergeCell ref="U67:X67"/>
    <mergeCell ref="Y67:AB67"/>
    <mergeCell ref="A66:H66"/>
    <mergeCell ref="K66:R66"/>
    <mergeCell ref="U66:AB66"/>
    <mergeCell ref="AE51:AN51"/>
    <mergeCell ref="A52:D52"/>
    <mergeCell ref="E52:H52"/>
    <mergeCell ref="K52:N52"/>
    <mergeCell ref="O52:R52"/>
    <mergeCell ref="U52:X52"/>
    <mergeCell ref="Y52:AB52"/>
    <mergeCell ref="AE52:AI52"/>
    <mergeCell ref="AJ52:AN52"/>
    <mergeCell ref="AO54:AO55"/>
    <mergeCell ref="A55:D55"/>
    <mergeCell ref="E55:H55"/>
    <mergeCell ref="K55:N55"/>
    <mergeCell ref="AE226:AI226"/>
    <mergeCell ref="AJ226:AN226"/>
    <mergeCell ref="A224:H225"/>
    <mergeCell ref="K224:R225"/>
    <mergeCell ref="U224:AB225"/>
    <mergeCell ref="AE224:AN225"/>
    <mergeCell ref="U181:AB182"/>
    <mergeCell ref="AE181:AN182"/>
    <mergeCell ref="A198:H199"/>
    <mergeCell ref="A183:D183"/>
    <mergeCell ref="E183:H183"/>
    <mergeCell ref="AO185:AO195"/>
    <mergeCell ref="E190:H190"/>
    <mergeCell ref="AO167:AO178"/>
    <mergeCell ref="A167:D167"/>
    <mergeCell ref="Y183:AB183"/>
    <mergeCell ref="AE183:AI183"/>
    <mergeCell ref="AJ183:AN183"/>
    <mergeCell ref="A181:H182"/>
    <mergeCell ref="K181:R182"/>
    <mergeCell ref="I228:I237"/>
    <mergeCell ref="S228:S245"/>
    <mergeCell ref="AC228:AC246"/>
    <mergeCell ref="AC47:AC48"/>
    <mergeCell ref="AE47:AI47"/>
    <mergeCell ref="AO47:AO48"/>
    <mergeCell ref="A48:D48"/>
    <mergeCell ref="E48:H48"/>
    <mergeCell ref="K48:N48"/>
    <mergeCell ref="O48:R48"/>
    <mergeCell ref="U48:X48"/>
    <mergeCell ref="Y48:AB48"/>
    <mergeCell ref="AJ48:AN48"/>
    <mergeCell ref="AO202:AO221"/>
    <mergeCell ref="A200:D200"/>
    <mergeCell ref="E200:H200"/>
    <mergeCell ref="K200:N200"/>
    <mergeCell ref="O200:R200"/>
    <mergeCell ref="U200:X200"/>
    <mergeCell ref="Y200:AB200"/>
    <mergeCell ref="A47:D47"/>
    <mergeCell ref="E47:H47"/>
    <mergeCell ref="I47:I48"/>
    <mergeCell ref="K47:N47"/>
    <mergeCell ref="AE44:AN44"/>
    <mergeCell ref="A45:D45"/>
    <mergeCell ref="E45:H45"/>
    <mergeCell ref="K45:N45"/>
    <mergeCell ref="O45:R45"/>
    <mergeCell ref="U45:X45"/>
    <mergeCell ref="Y45:AB45"/>
    <mergeCell ref="AE45:AI45"/>
    <mergeCell ref="AJ45:AN45"/>
    <mergeCell ref="K183:N183"/>
    <mergeCell ref="O183:R183"/>
    <mergeCell ref="U183:X183"/>
    <mergeCell ref="O195:R195"/>
    <mergeCell ref="Y195:AB195"/>
    <mergeCell ref="AJ195:AN195"/>
    <mergeCell ref="I167:I172"/>
    <mergeCell ref="K167:N167"/>
    <mergeCell ref="S167:S177"/>
    <mergeCell ref="U167:X167"/>
    <mergeCell ref="AC167:AC178"/>
    <mergeCell ref="AE167:AI167"/>
    <mergeCell ref="AE200:AI200"/>
    <mergeCell ref="AJ200:AN200"/>
    <mergeCell ref="I202:I211"/>
    <mergeCell ref="S202:S221"/>
    <mergeCell ref="AC202:AC221"/>
    <mergeCell ref="AE198:AN199"/>
    <mergeCell ref="U198:AB199"/>
    <mergeCell ref="K198:R199"/>
    <mergeCell ref="I185:I190"/>
    <mergeCell ref="S185:S195"/>
    <mergeCell ref="AC185:AC195"/>
    <mergeCell ref="AE165:AI165"/>
    <mergeCell ref="AJ165:AN165"/>
    <mergeCell ref="AE163:AN164"/>
    <mergeCell ref="U163:AB164"/>
    <mergeCell ref="K163:R164"/>
    <mergeCell ref="A163:H164"/>
    <mergeCell ref="AE148:AI148"/>
    <mergeCell ref="AJ148:AN148"/>
    <mergeCell ref="I150:I155"/>
    <mergeCell ref="S150:S160"/>
    <mergeCell ref="AC150:AC160"/>
    <mergeCell ref="AO150:AO160"/>
    <mergeCell ref="A148:D148"/>
    <mergeCell ref="E148:H148"/>
    <mergeCell ref="K148:N148"/>
    <mergeCell ref="O148:R148"/>
    <mergeCell ref="U148:X148"/>
    <mergeCell ref="Y148:AB148"/>
    <mergeCell ref="AO38:AO41"/>
    <mergeCell ref="A35:H35"/>
    <mergeCell ref="K35:R35"/>
    <mergeCell ref="U35:AB35"/>
    <mergeCell ref="AE35:AN35"/>
    <mergeCell ref="A36:D36"/>
    <mergeCell ref="E36:H36"/>
    <mergeCell ref="K36:N36"/>
    <mergeCell ref="O36:R36"/>
    <mergeCell ref="U36:X36"/>
    <mergeCell ref="Y36:AB36"/>
    <mergeCell ref="E41:H41"/>
    <mergeCell ref="O41:R41"/>
    <mergeCell ref="Y41:AB41"/>
    <mergeCell ref="AJ41:AN41"/>
    <mergeCell ref="AE36:AI36"/>
    <mergeCell ref="AJ36:AN36"/>
    <mergeCell ref="AC38:AC41"/>
    <mergeCell ref="A140:D140"/>
    <mergeCell ref="E140:H140"/>
    <mergeCell ref="K140:N140"/>
    <mergeCell ref="O140:R140"/>
    <mergeCell ref="U140:X140"/>
    <mergeCell ref="Y140:AB140"/>
    <mergeCell ref="A102:H103"/>
    <mergeCell ref="K102:R103"/>
    <mergeCell ref="U102:AB103"/>
    <mergeCell ref="Y98:AB98"/>
    <mergeCell ref="O47:R47"/>
    <mergeCell ref="A44:H44"/>
    <mergeCell ref="K44:R44"/>
    <mergeCell ref="U44:AB44"/>
    <mergeCell ref="AC69:AC71"/>
    <mergeCell ref="A74:H74"/>
    <mergeCell ref="K74:R74"/>
    <mergeCell ref="U74:AB74"/>
    <mergeCell ref="AE140:AI140"/>
    <mergeCell ref="AJ140:AN140"/>
    <mergeCell ref="A138:H139"/>
    <mergeCell ref="K138:R139"/>
    <mergeCell ref="E123:H123"/>
    <mergeCell ref="K123:N123"/>
    <mergeCell ref="O123:R123"/>
    <mergeCell ref="U123:X123"/>
    <mergeCell ref="Y123:AB123"/>
    <mergeCell ref="AE123:AI123"/>
    <mergeCell ref="AJ123:AN123"/>
    <mergeCell ref="A130:H131"/>
    <mergeCell ref="K130:R131"/>
    <mergeCell ref="U130:AB131"/>
    <mergeCell ref="U138:AB139"/>
    <mergeCell ref="AO114:AO118"/>
    <mergeCell ref="I114:I118"/>
    <mergeCell ref="A135:D135"/>
    <mergeCell ref="E135:H135"/>
    <mergeCell ref="K135:N135"/>
    <mergeCell ref="O135:R135"/>
    <mergeCell ref="U135:X135"/>
    <mergeCell ref="Y135:AB135"/>
    <mergeCell ref="E134:H134"/>
    <mergeCell ref="O134:R134"/>
    <mergeCell ref="Y134:AB134"/>
    <mergeCell ref="AJ127:AN127"/>
    <mergeCell ref="E127:H127"/>
    <mergeCell ref="O127:R127"/>
    <mergeCell ref="Y127:AB127"/>
    <mergeCell ref="A132:D132"/>
    <mergeCell ref="E132:H132"/>
    <mergeCell ref="U132:X132"/>
    <mergeCell ref="Y132:AB132"/>
    <mergeCell ref="AE132:AI132"/>
    <mergeCell ref="AJ132:AN132"/>
    <mergeCell ref="S114:S118"/>
    <mergeCell ref="AC114:AC118"/>
    <mergeCell ref="A123:D123"/>
    <mergeCell ref="AE102:AN103"/>
    <mergeCell ref="A112:D112"/>
    <mergeCell ref="E112:H112"/>
    <mergeCell ref="K112:N112"/>
    <mergeCell ref="O112:R112"/>
    <mergeCell ref="U112:X112"/>
    <mergeCell ref="Y112:AB112"/>
    <mergeCell ref="AE112:AI112"/>
    <mergeCell ref="AJ112:AN112"/>
    <mergeCell ref="K110:R111"/>
    <mergeCell ref="U110:AB111"/>
    <mergeCell ref="AE110:AN111"/>
    <mergeCell ref="A110:H111"/>
    <mergeCell ref="AE104:AI104"/>
    <mergeCell ref="AJ104:AN104"/>
    <mergeCell ref="I106:I107"/>
    <mergeCell ref="S106:S107"/>
    <mergeCell ref="AC106:AC107"/>
    <mergeCell ref="AO106:AO107"/>
    <mergeCell ref="A104:D104"/>
    <mergeCell ref="E104:H104"/>
    <mergeCell ref="K104:N104"/>
    <mergeCell ref="O104:R104"/>
    <mergeCell ref="U104:X104"/>
    <mergeCell ref="Y104:AB104"/>
    <mergeCell ref="AE94:AN95"/>
    <mergeCell ref="A94:H95"/>
    <mergeCell ref="AC98:AC99"/>
    <mergeCell ref="AO98:AO99"/>
    <mergeCell ref="A99:D99"/>
    <mergeCell ref="K99:N99"/>
    <mergeCell ref="U99:X99"/>
    <mergeCell ref="AE99:AI99"/>
    <mergeCell ref="AE96:AI96"/>
    <mergeCell ref="AJ96:AN96"/>
    <mergeCell ref="A98:D98"/>
    <mergeCell ref="E98:H98"/>
    <mergeCell ref="I98:I99"/>
    <mergeCell ref="K98:N98"/>
    <mergeCell ref="O98:R98"/>
    <mergeCell ref="S98:S99"/>
    <mergeCell ref="U98:X98"/>
    <mergeCell ref="A21:D21"/>
    <mergeCell ref="E21:H21"/>
    <mergeCell ref="K21:N21"/>
    <mergeCell ref="O21:R21"/>
    <mergeCell ref="U21:X21"/>
    <mergeCell ref="Y21:AB21"/>
    <mergeCell ref="A96:D96"/>
    <mergeCell ref="E96:H96"/>
    <mergeCell ref="K96:N96"/>
    <mergeCell ref="O96:R96"/>
    <mergeCell ref="U96:X96"/>
    <mergeCell ref="Y96:AB96"/>
    <mergeCell ref="K94:R95"/>
    <mergeCell ref="U94:AB95"/>
    <mergeCell ref="S47:S48"/>
    <mergeCell ref="U47:X47"/>
    <mergeCell ref="Y47:AB47"/>
    <mergeCell ref="O55:R55"/>
    <mergeCell ref="U55:X55"/>
    <mergeCell ref="Y55:AB55"/>
    <mergeCell ref="A67:D67"/>
    <mergeCell ref="I38:I41"/>
    <mergeCell ref="S38:S41"/>
    <mergeCell ref="A27:H27"/>
    <mergeCell ref="A20:H20"/>
    <mergeCell ref="K20:R20"/>
    <mergeCell ref="U20:AB20"/>
    <mergeCell ref="AE20:AN20"/>
    <mergeCell ref="AC16:AC17"/>
    <mergeCell ref="AE16:AI16"/>
    <mergeCell ref="AJ16:AN16"/>
    <mergeCell ref="AO23:AO24"/>
    <mergeCell ref="A24:D24"/>
    <mergeCell ref="E24:H24"/>
    <mergeCell ref="K24:N24"/>
    <mergeCell ref="O24:R24"/>
    <mergeCell ref="U24:X24"/>
    <mergeCell ref="Y24:AB24"/>
    <mergeCell ref="AJ24:AN24"/>
    <mergeCell ref="AE21:AI21"/>
    <mergeCell ref="AJ21:AN21"/>
    <mergeCell ref="E23:H23"/>
    <mergeCell ref="I23:I24"/>
    <mergeCell ref="O23:R23"/>
    <mergeCell ref="S23:S24"/>
    <mergeCell ref="Y23:AB23"/>
    <mergeCell ref="AC23:AC24"/>
    <mergeCell ref="AJ23:AN23"/>
    <mergeCell ref="Y16:AB16"/>
    <mergeCell ref="A14:D14"/>
    <mergeCell ref="E14:H14"/>
    <mergeCell ref="K14:N14"/>
    <mergeCell ref="O14:R14"/>
    <mergeCell ref="U14:X14"/>
    <mergeCell ref="Y14:AB14"/>
    <mergeCell ref="AE17:AI17"/>
    <mergeCell ref="AJ17:AN17"/>
    <mergeCell ref="A13:H13"/>
    <mergeCell ref="K13:R13"/>
    <mergeCell ref="U13:AB13"/>
    <mergeCell ref="AE13:AN13"/>
    <mergeCell ref="Y9:AB9"/>
    <mergeCell ref="AC9:AC10"/>
    <mergeCell ref="AE9:AI9"/>
    <mergeCell ref="AJ9:AN9"/>
    <mergeCell ref="AO16:AO17"/>
    <mergeCell ref="A17:D17"/>
    <mergeCell ref="E17:H17"/>
    <mergeCell ref="K17:N17"/>
    <mergeCell ref="O17:R17"/>
    <mergeCell ref="U17:X17"/>
    <mergeCell ref="Y17:AB17"/>
    <mergeCell ref="AE14:AI14"/>
    <mergeCell ref="AJ14:AN14"/>
    <mergeCell ref="A16:D16"/>
    <mergeCell ref="E16:H16"/>
    <mergeCell ref="I16:I17"/>
    <mergeCell ref="K16:N16"/>
    <mergeCell ref="O16:R16"/>
    <mergeCell ref="S16:S17"/>
    <mergeCell ref="U16:X16"/>
    <mergeCell ref="O10:R10"/>
    <mergeCell ref="U10:X10"/>
    <mergeCell ref="Y7:AB7"/>
    <mergeCell ref="AE7:AI7"/>
    <mergeCell ref="AJ7:AN7"/>
    <mergeCell ref="A9:D9"/>
    <mergeCell ref="E9:H9"/>
    <mergeCell ref="I9:I10"/>
    <mergeCell ref="K9:N9"/>
    <mergeCell ref="O9:R9"/>
    <mergeCell ref="S9:S10"/>
    <mergeCell ref="U9:X9"/>
    <mergeCell ref="Y10:AB10"/>
    <mergeCell ref="AE10:AI10"/>
    <mergeCell ref="AJ10:AN10"/>
    <mergeCell ref="AE121:AN122"/>
    <mergeCell ref="AE130:AN131"/>
    <mergeCell ref="AE138:AN139"/>
    <mergeCell ref="AE146:AN147"/>
    <mergeCell ref="A2:AD2"/>
    <mergeCell ref="A3:J3"/>
    <mergeCell ref="K3:T3"/>
    <mergeCell ref="A5:J5"/>
    <mergeCell ref="K5:T5"/>
    <mergeCell ref="U5:AC5"/>
    <mergeCell ref="AE5:AO5"/>
    <mergeCell ref="A6:H6"/>
    <mergeCell ref="K6:R6"/>
    <mergeCell ref="U6:AB6"/>
    <mergeCell ref="AE6:AN6"/>
    <mergeCell ref="A7:D7"/>
    <mergeCell ref="E7:H7"/>
    <mergeCell ref="K7:N7"/>
    <mergeCell ref="O7:R7"/>
    <mergeCell ref="U7:X7"/>
    <mergeCell ref="AO9:AO10"/>
    <mergeCell ref="A10:D10"/>
    <mergeCell ref="E10:H10"/>
    <mergeCell ref="K10:N10"/>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P187"/>
  <sheetViews>
    <sheetView topLeftCell="A144" zoomScale="85" zoomScaleNormal="85" workbookViewId="0">
      <selection activeCell="AP19" sqref="AP1:AP1048576"/>
    </sheetView>
  </sheetViews>
  <sheetFormatPr defaultColWidth="63.7109375" defaultRowHeight="15"/>
  <cols>
    <col min="1" max="1" width="20.140625" style="683" customWidth="1"/>
    <col min="2" max="2" width="8.5703125" style="683" bestFit="1" customWidth="1"/>
    <col min="3" max="3" width="12.140625" style="683" bestFit="1" customWidth="1"/>
    <col min="4" max="4" width="7.85546875" style="683" bestFit="1" customWidth="1"/>
    <col min="5" max="5" width="11.5703125" style="683" bestFit="1" customWidth="1"/>
    <col min="6" max="6" width="8.5703125" style="683" bestFit="1" customWidth="1"/>
    <col min="7" max="7" width="12.140625" style="683" bestFit="1" customWidth="1"/>
    <col min="8" max="8" width="25.140625" style="683" customWidth="1"/>
    <col min="9" max="9" width="32.28515625" style="683" bestFit="1" customWidth="1"/>
    <col min="10" max="10" width="3.7109375" style="134" bestFit="1" customWidth="1"/>
    <col min="11" max="11" width="11.5703125" style="134" bestFit="1" customWidth="1"/>
    <col min="12" max="12" width="8.5703125" style="134" bestFit="1" customWidth="1"/>
    <col min="13" max="13" width="12.140625" style="134" bestFit="1" customWidth="1"/>
    <col min="14" max="14" width="15.85546875" style="134" customWidth="1"/>
    <col min="15" max="15" width="11.5703125" style="134" bestFit="1" customWidth="1"/>
    <col min="16" max="16" width="19.7109375" style="134" customWidth="1"/>
    <col min="17" max="17" width="12.140625" style="134" customWidth="1"/>
    <col min="18" max="18" width="19.42578125" style="134" customWidth="1"/>
    <col min="19" max="19" width="32.28515625" style="134" bestFit="1" customWidth="1"/>
    <col min="20" max="20" width="3.7109375" style="134" bestFit="1" customWidth="1"/>
    <col min="21" max="21" width="11.5703125" style="134" bestFit="1" customWidth="1"/>
    <col min="22" max="22" width="19.85546875" style="134" bestFit="1" customWidth="1"/>
    <col min="23" max="23" width="12.140625" style="134" bestFit="1" customWidth="1"/>
    <col min="24" max="24" width="13" style="134" bestFit="1" customWidth="1"/>
    <col min="25" max="25" width="11.5703125" style="134" bestFit="1" customWidth="1"/>
    <col min="26" max="26" width="19.85546875" style="134" bestFit="1" customWidth="1"/>
    <col min="27" max="27" width="12.140625" style="134" bestFit="1" customWidth="1"/>
    <col min="28" max="28" width="13" style="134" bestFit="1" customWidth="1"/>
    <col min="29" max="29" width="32.28515625" style="134" bestFit="1" customWidth="1"/>
    <col min="30" max="30" width="3.7109375" style="134" bestFit="1" customWidth="1"/>
    <col min="31" max="31" width="24.140625" style="134" bestFit="1" customWidth="1"/>
    <col min="32" max="32" width="8.5703125" style="134" bestFit="1" customWidth="1"/>
    <col min="33" max="33" width="7.42578125" style="134" bestFit="1" customWidth="1"/>
    <col min="34" max="34" width="8.85546875" style="134" bestFit="1" customWidth="1"/>
    <col min="35" max="35" width="12.28515625" style="134" bestFit="1" customWidth="1"/>
    <col min="36" max="36" width="24.140625" style="134" bestFit="1" customWidth="1"/>
    <col min="37" max="38" width="8.5703125" style="134" bestFit="1" customWidth="1"/>
    <col min="39" max="39" width="8.85546875" style="134" bestFit="1" customWidth="1"/>
    <col min="40" max="40" width="12.28515625" style="134" bestFit="1" customWidth="1"/>
    <col min="41" max="41" width="32.28515625" style="134" bestFit="1" customWidth="1"/>
    <col min="42" max="42" width="63.7109375" style="752"/>
  </cols>
  <sheetData>
    <row r="1" spans="1:42" s="26" customFormat="1" ht="18">
      <c r="A1" s="1017" t="s">
        <v>1099</v>
      </c>
      <c r="B1" s="1017"/>
      <c r="C1" s="1017"/>
      <c r="D1" s="1017"/>
      <c r="E1" s="1017"/>
      <c r="F1" s="1017"/>
      <c r="G1" s="1017"/>
      <c r="H1" s="1017"/>
      <c r="I1" s="1017"/>
      <c r="J1" s="131"/>
      <c r="K1" s="804"/>
      <c r="L1" s="804"/>
      <c r="M1" s="804"/>
      <c r="N1" s="804"/>
      <c r="O1" s="804"/>
      <c r="P1" s="804"/>
      <c r="Q1" s="804"/>
      <c r="R1" s="804"/>
      <c r="S1" s="804"/>
      <c r="T1" s="804"/>
      <c r="U1" s="804"/>
      <c r="V1" s="804"/>
      <c r="W1" s="804"/>
      <c r="X1" s="804"/>
      <c r="Y1" s="804"/>
      <c r="Z1" s="804"/>
      <c r="AA1" s="804"/>
      <c r="AB1" s="804"/>
      <c r="AC1" s="804"/>
      <c r="AD1" s="1"/>
      <c r="AE1" s="1"/>
      <c r="AF1" s="1"/>
      <c r="AG1" s="1"/>
      <c r="AH1" s="1"/>
      <c r="AI1" s="1"/>
      <c r="AJ1" s="1"/>
      <c r="AK1" s="1"/>
      <c r="AL1" s="1"/>
      <c r="AM1" s="1"/>
      <c r="AN1" s="1"/>
      <c r="AO1" s="1"/>
      <c r="AP1" s="3"/>
    </row>
    <row r="2" spans="1:42" s="67" customFormat="1" ht="15.75">
      <c r="A2" s="684" t="s">
        <v>1136</v>
      </c>
      <c r="B2" s="684"/>
      <c r="C2" s="684"/>
      <c r="D2" s="684"/>
      <c r="E2" s="684"/>
      <c r="F2" s="684"/>
      <c r="G2" s="684"/>
      <c r="H2" s="684"/>
      <c r="I2" s="684"/>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68"/>
    </row>
    <row r="3" spans="1:42" s="26" customFormat="1">
      <c r="A3" s="1018" t="s">
        <v>211</v>
      </c>
      <c r="B3" s="1018"/>
      <c r="C3" s="1018"/>
      <c r="D3" s="1018"/>
      <c r="E3" s="1018"/>
      <c r="F3" s="1018"/>
      <c r="G3" s="1018"/>
      <c r="H3" s="1018"/>
      <c r="I3" s="1018"/>
      <c r="J3" s="27"/>
      <c r="K3" s="805"/>
      <c r="L3" s="805"/>
      <c r="M3" s="805"/>
      <c r="N3" s="805"/>
      <c r="O3" s="805"/>
      <c r="P3" s="805"/>
      <c r="Q3" s="805"/>
      <c r="R3" s="805"/>
      <c r="S3" s="805"/>
      <c r="T3" s="805"/>
      <c r="U3" s="1"/>
      <c r="V3" s="1"/>
      <c r="W3" s="1"/>
      <c r="X3" s="1"/>
      <c r="Y3" s="1"/>
      <c r="Z3" s="1"/>
      <c r="AA3" s="1"/>
      <c r="AB3" s="1"/>
      <c r="AC3" s="1"/>
      <c r="AD3" s="1"/>
      <c r="AE3" s="1"/>
      <c r="AF3" s="1"/>
      <c r="AG3" s="1"/>
      <c r="AH3" s="1"/>
      <c r="AI3" s="1"/>
      <c r="AJ3" s="1"/>
      <c r="AK3" s="1"/>
      <c r="AL3" s="1"/>
      <c r="AM3" s="1"/>
      <c r="AN3" s="1"/>
      <c r="AO3" s="1"/>
      <c r="AP3" s="3"/>
    </row>
    <row r="4" spans="1:42" s="26" customFormat="1">
      <c r="A4" s="685"/>
      <c r="B4" s="685"/>
      <c r="C4" s="685"/>
      <c r="D4" s="685"/>
      <c r="E4" s="685"/>
      <c r="F4" s="685"/>
      <c r="G4" s="685"/>
      <c r="H4" s="685"/>
      <c r="I4" s="685"/>
      <c r="J4" s="27"/>
      <c r="K4" s="27"/>
      <c r="L4" s="27"/>
      <c r="M4" s="27"/>
      <c r="N4" s="27"/>
      <c r="O4" s="27"/>
      <c r="P4" s="27"/>
      <c r="Q4" s="27"/>
      <c r="R4" s="27"/>
      <c r="S4" s="27"/>
      <c r="T4" s="27"/>
      <c r="U4" s="1"/>
      <c r="V4" s="1"/>
      <c r="W4" s="1"/>
      <c r="X4" s="1"/>
      <c r="Y4" s="1"/>
      <c r="Z4" s="1"/>
      <c r="AA4" s="1"/>
      <c r="AB4" s="1"/>
      <c r="AC4" s="1"/>
      <c r="AD4" s="1"/>
      <c r="AE4" s="1"/>
      <c r="AF4" s="1"/>
      <c r="AG4" s="1"/>
      <c r="AH4" s="1"/>
      <c r="AI4" s="1"/>
      <c r="AJ4" s="1"/>
      <c r="AK4" s="1"/>
      <c r="AL4" s="1"/>
      <c r="AM4" s="1"/>
      <c r="AN4" s="1"/>
      <c r="AO4" s="1"/>
      <c r="AP4" s="3"/>
    </row>
    <row r="5" spans="1:42" s="67" customFormat="1" ht="15.75" thickBot="1">
      <c r="A5" s="1019" t="s">
        <v>1812</v>
      </c>
      <c r="B5" s="1019"/>
      <c r="C5" s="1019"/>
      <c r="D5" s="1019"/>
      <c r="E5" s="1019"/>
      <c r="F5" s="1019"/>
      <c r="G5" s="1019"/>
      <c r="H5" s="1019"/>
      <c r="I5" s="1019"/>
      <c r="J5" s="68"/>
      <c r="K5" s="1020" t="s">
        <v>1813</v>
      </c>
      <c r="L5" s="1020"/>
      <c r="M5" s="1020"/>
      <c r="N5" s="1020"/>
      <c r="O5" s="1020"/>
      <c r="P5" s="1020"/>
      <c r="Q5" s="1020"/>
      <c r="R5" s="1020"/>
      <c r="S5" s="1020"/>
      <c r="T5" s="1020"/>
      <c r="U5" s="1020" t="s">
        <v>1814</v>
      </c>
      <c r="V5" s="1020"/>
      <c r="W5" s="1020"/>
      <c r="X5" s="1020"/>
      <c r="Y5" s="1020"/>
      <c r="Z5" s="1020"/>
      <c r="AA5" s="1020"/>
      <c r="AB5" s="1020"/>
      <c r="AC5" s="1020"/>
      <c r="AD5" s="33"/>
      <c r="AE5" s="1020" t="s">
        <v>1815</v>
      </c>
      <c r="AF5" s="1020"/>
      <c r="AG5" s="1020"/>
      <c r="AH5" s="1020"/>
      <c r="AI5" s="1020"/>
      <c r="AJ5" s="1020"/>
      <c r="AK5" s="1020"/>
      <c r="AL5" s="1020"/>
      <c r="AM5" s="1020"/>
      <c r="AN5" s="1020"/>
      <c r="AO5" s="1020"/>
      <c r="AP5" s="68"/>
    </row>
    <row r="6" spans="1:42" s="72" customFormat="1" ht="16.5" customHeight="1" thickBot="1">
      <c r="A6" s="852" t="s">
        <v>405</v>
      </c>
      <c r="B6" s="853"/>
      <c r="C6" s="853"/>
      <c r="D6" s="853"/>
      <c r="E6" s="853"/>
      <c r="F6" s="853"/>
      <c r="G6" s="853"/>
      <c r="H6" s="854"/>
      <c r="I6" s="609"/>
      <c r="J6" s="70"/>
      <c r="K6" s="849" t="s">
        <v>406</v>
      </c>
      <c r="L6" s="850"/>
      <c r="M6" s="850"/>
      <c r="N6" s="850"/>
      <c r="O6" s="850"/>
      <c r="P6" s="850"/>
      <c r="Q6" s="850"/>
      <c r="R6" s="851"/>
      <c r="S6" s="71"/>
      <c r="T6" s="70"/>
      <c r="U6" s="849" t="s">
        <v>407</v>
      </c>
      <c r="V6" s="850"/>
      <c r="W6" s="850"/>
      <c r="X6" s="850"/>
      <c r="Y6" s="850"/>
      <c r="Z6" s="850"/>
      <c r="AA6" s="850"/>
      <c r="AB6" s="851"/>
      <c r="AC6" s="70"/>
      <c r="AD6" s="70" t="s">
        <v>381</v>
      </c>
      <c r="AE6" s="849" t="s">
        <v>287</v>
      </c>
      <c r="AF6" s="850"/>
      <c r="AG6" s="850"/>
      <c r="AH6" s="850"/>
      <c r="AI6" s="850"/>
      <c r="AJ6" s="850"/>
      <c r="AK6" s="850"/>
      <c r="AL6" s="850"/>
      <c r="AM6" s="850"/>
      <c r="AN6" s="851"/>
      <c r="AO6" s="70"/>
      <c r="AP6" s="741"/>
    </row>
    <row r="7" spans="1:42" s="72" customFormat="1" ht="31.5">
      <c r="A7" s="919" t="s">
        <v>288</v>
      </c>
      <c r="B7" s="920"/>
      <c r="C7" s="920"/>
      <c r="D7" s="921"/>
      <c r="E7" s="922" t="s">
        <v>289</v>
      </c>
      <c r="F7" s="923"/>
      <c r="G7" s="920"/>
      <c r="H7" s="924"/>
      <c r="I7" s="127" t="s">
        <v>1254</v>
      </c>
      <c r="J7" s="70"/>
      <c r="K7" s="861" t="s">
        <v>288</v>
      </c>
      <c r="L7" s="862"/>
      <c r="M7" s="862"/>
      <c r="N7" s="863"/>
      <c r="O7" s="864" t="s">
        <v>289</v>
      </c>
      <c r="P7" s="865"/>
      <c r="Q7" s="862"/>
      <c r="R7" s="866"/>
      <c r="S7" s="127" t="s">
        <v>1254</v>
      </c>
      <c r="T7" s="70"/>
      <c r="U7" s="1021" t="s">
        <v>288</v>
      </c>
      <c r="V7" s="1022"/>
      <c r="W7" s="1022"/>
      <c r="X7" s="1023"/>
      <c r="Y7" s="1027" t="s">
        <v>289</v>
      </c>
      <c r="Z7" s="1022"/>
      <c r="AA7" s="1022"/>
      <c r="AB7" s="1028"/>
      <c r="AC7" s="127" t="s">
        <v>1254</v>
      </c>
      <c r="AD7" s="70"/>
      <c r="AE7" s="861" t="s">
        <v>288</v>
      </c>
      <c r="AF7" s="862"/>
      <c r="AG7" s="862"/>
      <c r="AH7" s="863"/>
      <c r="AI7" s="863"/>
      <c r="AJ7" s="864" t="s">
        <v>408</v>
      </c>
      <c r="AK7" s="865"/>
      <c r="AL7" s="862"/>
      <c r="AM7" s="862"/>
      <c r="AN7" s="866"/>
      <c r="AO7" s="127" t="s">
        <v>1254</v>
      </c>
      <c r="AP7" s="741"/>
    </row>
    <row r="8" spans="1:42" s="72" customFormat="1" ht="47.25">
      <c r="A8" s="520" t="s">
        <v>291</v>
      </c>
      <c r="B8" s="521" t="s">
        <v>214</v>
      </c>
      <c r="C8" s="521" t="s">
        <v>292</v>
      </c>
      <c r="D8" s="521" t="s">
        <v>297</v>
      </c>
      <c r="E8" s="522" t="s">
        <v>294</v>
      </c>
      <c r="F8" s="521" t="s">
        <v>214</v>
      </c>
      <c r="G8" s="521" t="s">
        <v>292</v>
      </c>
      <c r="H8" s="523" t="s">
        <v>295</v>
      </c>
      <c r="I8" s="524" t="s">
        <v>841</v>
      </c>
      <c r="J8" s="70" t="s">
        <v>409</v>
      </c>
      <c r="K8" s="79" t="s">
        <v>291</v>
      </c>
      <c r="L8" s="80" t="s">
        <v>214</v>
      </c>
      <c r="M8" s="80" t="s">
        <v>292</v>
      </c>
      <c r="N8" s="80" t="s">
        <v>297</v>
      </c>
      <c r="O8" s="81" t="s">
        <v>294</v>
      </c>
      <c r="P8" s="80" t="s">
        <v>214</v>
      </c>
      <c r="Q8" s="80" t="s">
        <v>292</v>
      </c>
      <c r="R8" s="82" t="s">
        <v>295</v>
      </c>
      <c r="S8" s="83" t="s">
        <v>841</v>
      </c>
      <c r="T8" s="70" t="s">
        <v>381</v>
      </c>
      <c r="U8" s="79" t="s">
        <v>294</v>
      </c>
      <c r="V8" s="80" t="s">
        <v>214</v>
      </c>
      <c r="W8" s="80" t="s">
        <v>298</v>
      </c>
      <c r="X8" s="84" t="s">
        <v>295</v>
      </c>
      <c r="Y8" s="85" t="s">
        <v>294</v>
      </c>
      <c r="Z8" s="80" t="s">
        <v>214</v>
      </c>
      <c r="AA8" s="80" t="s">
        <v>298</v>
      </c>
      <c r="AB8" s="86" t="s">
        <v>295</v>
      </c>
      <c r="AC8" s="83" t="s">
        <v>841</v>
      </c>
      <c r="AD8" s="70"/>
      <c r="AE8" s="87" t="s">
        <v>410</v>
      </c>
      <c r="AF8" s="80" t="s">
        <v>411</v>
      </c>
      <c r="AG8" s="80" t="s">
        <v>214</v>
      </c>
      <c r="AH8" s="84" t="s">
        <v>246</v>
      </c>
      <c r="AI8" s="80" t="s">
        <v>412</v>
      </c>
      <c r="AJ8" s="81" t="s">
        <v>302</v>
      </c>
      <c r="AK8" s="80" t="s">
        <v>413</v>
      </c>
      <c r="AL8" s="80" t="s">
        <v>214</v>
      </c>
      <c r="AM8" s="80" t="s">
        <v>246</v>
      </c>
      <c r="AN8" s="82" t="s">
        <v>304</v>
      </c>
      <c r="AO8" s="83" t="s">
        <v>841</v>
      </c>
      <c r="AP8" s="741"/>
    </row>
    <row r="9" spans="1:42" s="72" customFormat="1" ht="15.75">
      <c r="A9" s="948" t="s">
        <v>305</v>
      </c>
      <c r="B9" s="949"/>
      <c r="C9" s="949"/>
      <c r="D9" s="950"/>
      <c r="E9" s="951"/>
      <c r="F9" s="952"/>
      <c r="G9" s="949"/>
      <c r="H9" s="953"/>
      <c r="I9" s="925"/>
      <c r="J9" s="70"/>
      <c r="K9" s="892" t="s">
        <v>305</v>
      </c>
      <c r="L9" s="893"/>
      <c r="M9" s="893"/>
      <c r="N9" s="894"/>
      <c r="O9" s="895"/>
      <c r="P9" s="896"/>
      <c r="Q9" s="893"/>
      <c r="R9" s="897"/>
      <c r="S9" s="867"/>
      <c r="T9" s="70"/>
      <c r="U9" s="1029" t="s">
        <v>305</v>
      </c>
      <c r="V9" s="1030"/>
      <c r="W9" s="1030"/>
      <c r="X9" s="1031"/>
      <c r="Y9" s="1032"/>
      <c r="Z9" s="1030"/>
      <c r="AA9" s="1030"/>
      <c r="AB9" s="1033"/>
      <c r="AC9" s="867"/>
      <c r="AD9" s="70"/>
      <c r="AE9" s="892" t="s">
        <v>305</v>
      </c>
      <c r="AF9" s="893"/>
      <c r="AG9" s="893"/>
      <c r="AH9" s="894"/>
      <c r="AI9" s="894"/>
      <c r="AJ9" s="895"/>
      <c r="AK9" s="896"/>
      <c r="AL9" s="893"/>
      <c r="AM9" s="893"/>
      <c r="AN9" s="897"/>
      <c r="AO9" s="867"/>
      <c r="AP9" s="741"/>
    </row>
    <row r="10" spans="1:42" s="72" customFormat="1" ht="16.5" thickBot="1">
      <c r="A10" s="942"/>
      <c r="B10" s="943"/>
      <c r="C10" s="943"/>
      <c r="D10" s="944"/>
      <c r="E10" s="1024" t="s">
        <v>305</v>
      </c>
      <c r="F10" s="1025"/>
      <c r="G10" s="943"/>
      <c r="H10" s="1026"/>
      <c r="I10" s="926"/>
      <c r="J10" s="70"/>
      <c r="K10" s="875"/>
      <c r="L10" s="876"/>
      <c r="M10" s="876"/>
      <c r="N10" s="877"/>
      <c r="O10" s="878" t="s">
        <v>305</v>
      </c>
      <c r="P10" s="879"/>
      <c r="Q10" s="876"/>
      <c r="R10" s="880"/>
      <c r="S10" s="868"/>
      <c r="T10" s="70"/>
      <c r="U10" s="875"/>
      <c r="V10" s="876"/>
      <c r="W10" s="876"/>
      <c r="X10" s="877"/>
      <c r="Y10" s="878" t="s">
        <v>305</v>
      </c>
      <c r="Z10" s="879"/>
      <c r="AA10" s="876"/>
      <c r="AB10" s="880"/>
      <c r="AC10" s="868"/>
      <c r="AD10" s="70"/>
      <c r="AE10" s="875"/>
      <c r="AF10" s="876"/>
      <c r="AG10" s="876"/>
      <c r="AH10" s="877"/>
      <c r="AI10" s="877"/>
      <c r="AJ10" s="878" t="s">
        <v>305</v>
      </c>
      <c r="AK10" s="879"/>
      <c r="AL10" s="876"/>
      <c r="AM10" s="876"/>
      <c r="AN10" s="880"/>
      <c r="AO10" s="868"/>
      <c r="AP10" s="741"/>
    </row>
    <row r="11" spans="1:42" s="378" customFormat="1" ht="15.75">
      <c r="A11" s="384"/>
      <c r="B11" s="384"/>
      <c r="C11" s="384"/>
      <c r="D11" s="384"/>
      <c r="E11" s="384"/>
      <c r="F11" s="384"/>
      <c r="G11" s="384"/>
      <c r="H11" s="384"/>
      <c r="I11" s="381"/>
      <c r="K11" s="377"/>
      <c r="L11" s="377"/>
      <c r="M11" s="377"/>
      <c r="N11" s="377"/>
      <c r="O11" s="377"/>
      <c r="P11" s="377"/>
      <c r="Q11" s="377"/>
      <c r="R11" s="377"/>
      <c r="U11" s="377"/>
      <c r="V11" s="377"/>
      <c r="W11" s="377"/>
      <c r="X11" s="377"/>
      <c r="Y11" s="377"/>
      <c r="Z11" s="377"/>
      <c r="AA11" s="377"/>
      <c r="AB11" s="377"/>
      <c r="AE11" s="377"/>
      <c r="AF11" s="377"/>
      <c r="AG11" s="377"/>
      <c r="AH11" s="377"/>
      <c r="AI11" s="377"/>
      <c r="AJ11" s="377"/>
      <c r="AK11" s="377"/>
      <c r="AL11" s="377"/>
      <c r="AM11" s="377"/>
      <c r="AN11" s="377"/>
      <c r="AP11" s="742"/>
    </row>
    <row r="12" spans="1:42" s="379" customFormat="1" ht="15.75" thickBot="1">
      <c r="A12" s="382"/>
      <c r="B12" s="382"/>
      <c r="C12" s="382"/>
      <c r="D12" s="382"/>
      <c r="E12" s="382"/>
      <c r="F12" s="382"/>
      <c r="G12" s="382"/>
      <c r="H12" s="382"/>
      <c r="I12" s="382"/>
      <c r="AP12" s="743"/>
    </row>
    <row r="13" spans="1:42" s="615" customFormat="1" ht="16.5" customHeight="1" thickBot="1">
      <c r="A13" s="852" t="s">
        <v>306</v>
      </c>
      <c r="B13" s="853"/>
      <c r="C13" s="853"/>
      <c r="D13" s="853"/>
      <c r="E13" s="853"/>
      <c r="F13" s="853"/>
      <c r="G13" s="853"/>
      <c r="H13" s="854"/>
      <c r="I13" s="609"/>
      <c r="J13" s="514"/>
      <c r="K13" s="852" t="s">
        <v>414</v>
      </c>
      <c r="L13" s="853"/>
      <c r="M13" s="853"/>
      <c r="N13" s="853"/>
      <c r="O13" s="853"/>
      <c r="P13" s="853"/>
      <c r="Q13" s="853"/>
      <c r="R13" s="854"/>
      <c r="S13" s="609"/>
      <c r="T13" s="514"/>
      <c r="U13" s="852" t="s">
        <v>415</v>
      </c>
      <c r="V13" s="853"/>
      <c r="W13" s="853"/>
      <c r="X13" s="853"/>
      <c r="Y13" s="853"/>
      <c r="Z13" s="853"/>
      <c r="AA13" s="853"/>
      <c r="AB13" s="854"/>
      <c r="AC13" s="514"/>
      <c r="AD13" s="514" t="s">
        <v>381</v>
      </c>
      <c r="AE13" s="852" t="s">
        <v>416</v>
      </c>
      <c r="AF13" s="853"/>
      <c r="AG13" s="853"/>
      <c r="AH13" s="853"/>
      <c r="AI13" s="853"/>
      <c r="AJ13" s="853"/>
      <c r="AK13" s="853"/>
      <c r="AL13" s="853"/>
      <c r="AM13" s="853"/>
      <c r="AN13" s="854"/>
      <c r="AO13" s="514"/>
      <c r="AP13" s="744"/>
    </row>
    <row r="14" spans="1:42" s="615" customFormat="1" ht="31.5">
      <c r="A14" s="919" t="s">
        <v>288</v>
      </c>
      <c r="B14" s="920"/>
      <c r="C14" s="920"/>
      <c r="D14" s="921"/>
      <c r="E14" s="922" t="s">
        <v>289</v>
      </c>
      <c r="F14" s="923"/>
      <c r="G14" s="920"/>
      <c r="H14" s="924"/>
      <c r="I14" s="127" t="s">
        <v>1255</v>
      </c>
      <c r="J14" s="514"/>
      <c r="K14" s="919" t="s">
        <v>288</v>
      </c>
      <c r="L14" s="920"/>
      <c r="M14" s="920"/>
      <c r="N14" s="921"/>
      <c r="O14" s="922" t="s">
        <v>289</v>
      </c>
      <c r="P14" s="923"/>
      <c r="Q14" s="920"/>
      <c r="R14" s="924"/>
      <c r="S14" s="127" t="s">
        <v>1255</v>
      </c>
      <c r="T14" s="514"/>
      <c r="U14" s="881" t="s">
        <v>288</v>
      </c>
      <c r="V14" s="882"/>
      <c r="W14" s="882"/>
      <c r="X14" s="883"/>
      <c r="Y14" s="884" t="s">
        <v>289</v>
      </c>
      <c r="Z14" s="882"/>
      <c r="AA14" s="882"/>
      <c r="AB14" s="885"/>
      <c r="AC14" s="127" t="s">
        <v>1255</v>
      </c>
      <c r="AD14" s="514"/>
      <c r="AE14" s="919" t="s">
        <v>288</v>
      </c>
      <c r="AF14" s="920"/>
      <c r="AG14" s="920"/>
      <c r="AH14" s="921"/>
      <c r="AI14" s="921"/>
      <c r="AJ14" s="922" t="s">
        <v>325</v>
      </c>
      <c r="AK14" s="923"/>
      <c r="AL14" s="920"/>
      <c r="AM14" s="920"/>
      <c r="AN14" s="924"/>
      <c r="AO14" s="127" t="s">
        <v>1255</v>
      </c>
      <c r="AP14" s="744"/>
    </row>
    <row r="15" spans="1:42" s="615" customFormat="1" ht="47.25">
      <c r="A15" s="520" t="s">
        <v>417</v>
      </c>
      <c r="B15" s="521" t="s">
        <v>214</v>
      </c>
      <c r="C15" s="521" t="s">
        <v>292</v>
      </c>
      <c r="D15" s="521" t="s">
        <v>418</v>
      </c>
      <c r="E15" s="522" t="s">
        <v>294</v>
      </c>
      <c r="F15" s="521" t="s">
        <v>214</v>
      </c>
      <c r="G15" s="521" t="s">
        <v>292</v>
      </c>
      <c r="H15" s="523" t="s">
        <v>295</v>
      </c>
      <c r="I15" s="524" t="s">
        <v>841</v>
      </c>
      <c r="J15" s="514" t="s">
        <v>419</v>
      </c>
      <c r="K15" s="520" t="s">
        <v>420</v>
      </c>
      <c r="L15" s="521" t="s">
        <v>214</v>
      </c>
      <c r="M15" s="521" t="s">
        <v>292</v>
      </c>
      <c r="N15" s="521" t="s">
        <v>297</v>
      </c>
      <c r="O15" s="522" t="s">
        <v>294</v>
      </c>
      <c r="P15" s="521" t="s">
        <v>214</v>
      </c>
      <c r="Q15" s="521" t="s">
        <v>292</v>
      </c>
      <c r="R15" s="523" t="s">
        <v>295</v>
      </c>
      <c r="S15" s="524" t="s">
        <v>841</v>
      </c>
      <c r="T15" s="514" t="s">
        <v>421</v>
      </c>
      <c r="U15" s="520" t="s">
        <v>294</v>
      </c>
      <c r="V15" s="521" t="s">
        <v>214</v>
      </c>
      <c r="W15" s="521" t="s">
        <v>298</v>
      </c>
      <c r="X15" s="525" t="s">
        <v>295</v>
      </c>
      <c r="Y15" s="526" t="s">
        <v>294</v>
      </c>
      <c r="Z15" s="521" t="s">
        <v>214</v>
      </c>
      <c r="AA15" s="521" t="s">
        <v>298</v>
      </c>
      <c r="AB15" s="527" t="s">
        <v>295</v>
      </c>
      <c r="AC15" s="524" t="s">
        <v>841</v>
      </c>
      <c r="AD15" s="514"/>
      <c r="AE15" s="528" t="s">
        <v>299</v>
      </c>
      <c r="AF15" s="521" t="s">
        <v>313</v>
      </c>
      <c r="AG15" s="521" t="s">
        <v>214</v>
      </c>
      <c r="AH15" s="525" t="s">
        <v>246</v>
      </c>
      <c r="AI15" s="521" t="s">
        <v>301</v>
      </c>
      <c r="AJ15" s="522" t="s">
        <v>302</v>
      </c>
      <c r="AK15" s="521" t="s">
        <v>313</v>
      </c>
      <c r="AL15" s="521" t="s">
        <v>214</v>
      </c>
      <c r="AM15" s="521" t="s">
        <v>246</v>
      </c>
      <c r="AN15" s="523" t="s">
        <v>304</v>
      </c>
      <c r="AO15" s="524" t="s">
        <v>841</v>
      </c>
      <c r="AP15" s="744"/>
    </row>
    <row r="16" spans="1:42" s="615" customFormat="1" ht="15.75">
      <c r="A16" s="948" t="s">
        <v>305</v>
      </c>
      <c r="B16" s="949"/>
      <c r="C16" s="949"/>
      <c r="D16" s="950"/>
      <c r="E16" s="951"/>
      <c r="F16" s="952"/>
      <c r="G16" s="949"/>
      <c r="H16" s="953"/>
      <c r="I16" s="925"/>
      <c r="J16" s="514"/>
      <c r="K16" s="948" t="s">
        <v>305</v>
      </c>
      <c r="L16" s="949"/>
      <c r="M16" s="949"/>
      <c r="N16" s="950"/>
      <c r="O16" s="951"/>
      <c r="P16" s="952"/>
      <c r="Q16" s="949"/>
      <c r="R16" s="953"/>
      <c r="S16" s="925"/>
      <c r="T16" s="514"/>
      <c r="U16" s="903" t="s">
        <v>305</v>
      </c>
      <c r="V16" s="904"/>
      <c r="W16" s="904"/>
      <c r="X16" s="905"/>
      <c r="Y16" s="906"/>
      <c r="Z16" s="904"/>
      <c r="AA16" s="904"/>
      <c r="AB16" s="907"/>
      <c r="AC16" s="925"/>
      <c r="AD16" s="514"/>
      <c r="AE16" s="948" t="s">
        <v>305</v>
      </c>
      <c r="AF16" s="949"/>
      <c r="AG16" s="949"/>
      <c r="AH16" s="950"/>
      <c r="AI16" s="950"/>
      <c r="AJ16" s="951"/>
      <c r="AK16" s="952"/>
      <c r="AL16" s="949"/>
      <c r="AM16" s="949"/>
      <c r="AN16" s="953"/>
      <c r="AO16" s="925"/>
      <c r="AP16" s="744"/>
    </row>
    <row r="17" spans="1:42" s="615" customFormat="1" ht="16.5" thickBot="1">
      <c r="A17" s="942"/>
      <c r="B17" s="943"/>
      <c r="C17" s="943"/>
      <c r="D17" s="944"/>
      <c r="E17" s="1024" t="s">
        <v>305</v>
      </c>
      <c r="F17" s="1025"/>
      <c r="G17" s="943"/>
      <c r="H17" s="1026"/>
      <c r="I17" s="926"/>
      <c r="J17" s="514"/>
      <c r="K17" s="942"/>
      <c r="L17" s="943"/>
      <c r="M17" s="943"/>
      <c r="N17" s="944"/>
      <c r="O17" s="1024" t="s">
        <v>305</v>
      </c>
      <c r="P17" s="1025"/>
      <c r="Q17" s="943"/>
      <c r="R17" s="1026"/>
      <c r="S17" s="926"/>
      <c r="T17" s="514"/>
      <c r="U17" s="942"/>
      <c r="V17" s="943"/>
      <c r="W17" s="943"/>
      <c r="X17" s="944"/>
      <c r="Y17" s="1024" t="s">
        <v>305</v>
      </c>
      <c r="Z17" s="1025"/>
      <c r="AA17" s="943"/>
      <c r="AB17" s="1026"/>
      <c r="AC17" s="926"/>
      <c r="AD17" s="514"/>
      <c r="AE17" s="942"/>
      <c r="AF17" s="943"/>
      <c r="AG17" s="943"/>
      <c r="AH17" s="944"/>
      <c r="AI17" s="944"/>
      <c r="AJ17" s="1024" t="s">
        <v>305</v>
      </c>
      <c r="AK17" s="1025"/>
      <c r="AL17" s="943"/>
      <c r="AM17" s="943"/>
      <c r="AN17" s="1026"/>
      <c r="AO17" s="926"/>
      <c r="AP17" s="744"/>
    </row>
    <row r="18" spans="1:42" s="617" customFormat="1" ht="15.75">
      <c r="A18" s="384"/>
      <c r="B18" s="384"/>
      <c r="C18" s="384"/>
      <c r="D18" s="384"/>
      <c r="E18" s="384"/>
      <c r="F18" s="384"/>
      <c r="G18" s="384"/>
      <c r="H18" s="384"/>
      <c r="I18" s="381"/>
      <c r="K18" s="616"/>
      <c r="L18" s="616"/>
      <c r="M18" s="616"/>
      <c r="N18" s="616"/>
      <c r="O18" s="616"/>
      <c r="P18" s="616"/>
      <c r="Q18" s="616"/>
      <c r="R18" s="616"/>
      <c r="U18" s="616"/>
      <c r="V18" s="616"/>
      <c r="W18" s="616"/>
      <c r="X18" s="616"/>
      <c r="Y18" s="616"/>
      <c r="Z18" s="616"/>
      <c r="AA18" s="616"/>
      <c r="AB18" s="616"/>
      <c r="AE18" s="616"/>
      <c r="AF18" s="616"/>
      <c r="AG18" s="616"/>
      <c r="AH18" s="616"/>
      <c r="AI18" s="616"/>
      <c r="AJ18" s="616"/>
      <c r="AK18" s="616"/>
      <c r="AL18" s="616"/>
      <c r="AM18" s="616"/>
      <c r="AN18" s="616"/>
      <c r="AP18" s="745"/>
    </row>
    <row r="19" spans="1:42" s="618" customFormat="1">
      <c r="A19" s="382"/>
      <c r="B19" s="382"/>
      <c r="C19" s="382"/>
      <c r="D19" s="382"/>
      <c r="E19" s="382"/>
      <c r="F19" s="382"/>
      <c r="G19" s="382"/>
      <c r="H19" s="382"/>
      <c r="I19" s="382"/>
      <c r="AP19" s="746"/>
    </row>
    <row r="20" spans="1:42" s="542" customFormat="1" ht="17.25" thickBot="1">
      <c r="A20" s="659" t="s">
        <v>393</v>
      </c>
      <c r="B20" s="659"/>
      <c r="C20" s="659"/>
      <c r="D20" s="659"/>
      <c r="E20" s="659"/>
      <c r="F20" s="659"/>
      <c r="G20" s="659"/>
      <c r="H20" s="659"/>
      <c r="I20" s="659"/>
      <c r="AE20" s="499"/>
      <c r="AF20" s="499"/>
      <c r="AG20" s="499"/>
      <c r="AH20" s="499"/>
      <c r="AI20" s="499"/>
      <c r="AJ20" s="499"/>
      <c r="AK20" s="499"/>
      <c r="AL20" s="499"/>
      <c r="AM20" s="499"/>
      <c r="AN20" s="499"/>
    </row>
    <row r="21" spans="1:42" s="542" customFormat="1" ht="17.25" customHeight="1">
      <c r="A21" s="842" t="s">
        <v>1146</v>
      </c>
      <c r="B21" s="843"/>
      <c r="C21" s="843"/>
      <c r="D21" s="843"/>
      <c r="E21" s="843"/>
      <c r="F21" s="843"/>
      <c r="G21" s="843"/>
      <c r="H21" s="844"/>
      <c r="I21" s="673" t="s">
        <v>2031</v>
      </c>
      <c r="J21" s="514"/>
      <c r="K21" s="842" t="s">
        <v>1147</v>
      </c>
      <c r="L21" s="843"/>
      <c r="M21" s="843"/>
      <c r="N21" s="843"/>
      <c r="O21" s="843"/>
      <c r="P21" s="843"/>
      <c r="Q21" s="843"/>
      <c r="R21" s="844"/>
      <c r="S21" s="673" t="s">
        <v>2022</v>
      </c>
      <c r="T21" s="514"/>
      <c r="U21" s="842" t="s">
        <v>422</v>
      </c>
      <c r="V21" s="843"/>
      <c r="W21" s="843"/>
      <c r="X21" s="843"/>
      <c r="Y21" s="843"/>
      <c r="Z21" s="843"/>
      <c r="AA21" s="843"/>
      <c r="AB21" s="844"/>
      <c r="AC21" s="673" t="s">
        <v>1998</v>
      </c>
      <c r="AD21" s="514"/>
      <c r="AE21" s="842" t="s">
        <v>1148</v>
      </c>
      <c r="AF21" s="843"/>
      <c r="AG21" s="843"/>
      <c r="AH21" s="843"/>
      <c r="AI21" s="843"/>
      <c r="AJ21" s="843"/>
      <c r="AK21" s="843"/>
      <c r="AL21" s="843"/>
      <c r="AM21" s="843"/>
      <c r="AN21" s="844"/>
      <c r="AO21" s="673" t="s">
        <v>1840</v>
      </c>
      <c r="AP21" s="740"/>
    </row>
    <row r="22" spans="1:42" s="542" customFormat="1" ht="17.25" customHeight="1" thickBot="1">
      <c r="A22" s="845"/>
      <c r="B22" s="846"/>
      <c r="C22" s="846"/>
      <c r="D22" s="846"/>
      <c r="E22" s="846"/>
      <c r="F22" s="846"/>
      <c r="G22" s="846"/>
      <c r="H22" s="847"/>
      <c r="I22" s="672" t="s">
        <v>2037</v>
      </c>
      <c r="J22" s="514"/>
      <c r="K22" s="845"/>
      <c r="L22" s="846"/>
      <c r="M22" s="846"/>
      <c r="N22" s="846"/>
      <c r="O22" s="846"/>
      <c r="P22" s="846"/>
      <c r="Q22" s="846"/>
      <c r="R22" s="847"/>
      <c r="S22" s="672" t="s">
        <v>2023</v>
      </c>
      <c r="T22" s="514"/>
      <c r="U22" s="845"/>
      <c r="V22" s="846"/>
      <c r="W22" s="846"/>
      <c r="X22" s="846"/>
      <c r="Y22" s="846"/>
      <c r="Z22" s="846"/>
      <c r="AA22" s="846"/>
      <c r="AB22" s="847"/>
      <c r="AC22" s="672" t="s">
        <v>1999</v>
      </c>
      <c r="AD22" s="514"/>
      <c r="AE22" s="845"/>
      <c r="AF22" s="846"/>
      <c r="AG22" s="846"/>
      <c r="AH22" s="846"/>
      <c r="AI22" s="846"/>
      <c r="AJ22" s="846"/>
      <c r="AK22" s="846"/>
      <c r="AL22" s="846"/>
      <c r="AM22" s="846"/>
      <c r="AN22" s="847"/>
      <c r="AO22" s="672" t="s">
        <v>1841</v>
      </c>
      <c r="AP22" s="747"/>
    </row>
    <row r="23" spans="1:42" s="542" customFormat="1" ht="31.5">
      <c r="A23" s="919" t="s">
        <v>288</v>
      </c>
      <c r="B23" s="920"/>
      <c r="C23" s="920"/>
      <c r="D23" s="921"/>
      <c r="E23" s="922" t="s">
        <v>289</v>
      </c>
      <c r="F23" s="923"/>
      <c r="G23" s="920"/>
      <c r="H23" s="924"/>
      <c r="I23" s="127" t="s">
        <v>1256</v>
      </c>
      <c r="J23" s="514"/>
      <c r="K23" s="919" t="s">
        <v>288</v>
      </c>
      <c r="L23" s="920"/>
      <c r="M23" s="920"/>
      <c r="N23" s="921"/>
      <c r="O23" s="922" t="s">
        <v>289</v>
      </c>
      <c r="P23" s="923"/>
      <c r="Q23" s="920"/>
      <c r="R23" s="924"/>
      <c r="S23" s="127" t="s">
        <v>1256</v>
      </c>
      <c r="T23" s="514"/>
      <c r="U23" s="919" t="s">
        <v>288</v>
      </c>
      <c r="V23" s="920"/>
      <c r="W23" s="920"/>
      <c r="X23" s="921"/>
      <c r="Y23" s="922" t="s">
        <v>289</v>
      </c>
      <c r="Z23" s="923"/>
      <c r="AA23" s="920"/>
      <c r="AB23" s="924"/>
      <c r="AC23" s="127" t="s">
        <v>1256</v>
      </c>
      <c r="AD23" s="514"/>
      <c r="AE23" s="919" t="s">
        <v>288</v>
      </c>
      <c r="AF23" s="920"/>
      <c r="AG23" s="920"/>
      <c r="AH23" s="921"/>
      <c r="AI23" s="921"/>
      <c r="AJ23" s="922" t="s">
        <v>325</v>
      </c>
      <c r="AK23" s="923"/>
      <c r="AL23" s="920"/>
      <c r="AM23" s="920"/>
      <c r="AN23" s="924"/>
      <c r="AO23" s="127" t="s">
        <v>1256</v>
      </c>
      <c r="AP23" s="747"/>
    </row>
    <row r="24" spans="1:42" s="542" customFormat="1" ht="47.25">
      <c r="A24" s="520" t="s">
        <v>291</v>
      </c>
      <c r="B24" s="521" t="s">
        <v>214</v>
      </c>
      <c r="C24" s="521" t="s">
        <v>292</v>
      </c>
      <c r="D24" s="521" t="s">
        <v>297</v>
      </c>
      <c r="E24" s="522" t="s">
        <v>294</v>
      </c>
      <c r="F24" s="521" t="s">
        <v>214</v>
      </c>
      <c r="G24" s="521" t="s">
        <v>292</v>
      </c>
      <c r="H24" s="523" t="s">
        <v>295</v>
      </c>
      <c r="I24" s="524" t="s">
        <v>841</v>
      </c>
      <c r="J24" s="514"/>
      <c r="K24" s="520" t="s">
        <v>291</v>
      </c>
      <c r="L24" s="521" t="s">
        <v>214</v>
      </c>
      <c r="M24" s="521" t="s">
        <v>292</v>
      </c>
      <c r="N24" s="521" t="s">
        <v>297</v>
      </c>
      <c r="O24" s="522" t="s">
        <v>294</v>
      </c>
      <c r="P24" s="521" t="s">
        <v>214</v>
      </c>
      <c r="Q24" s="521" t="s">
        <v>292</v>
      </c>
      <c r="R24" s="523" t="s">
        <v>295</v>
      </c>
      <c r="S24" s="524" t="s">
        <v>841</v>
      </c>
      <c r="T24" s="514"/>
      <c r="U24" s="520" t="s">
        <v>294</v>
      </c>
      <c r="V24" s="521" t="s">
        <v>214</v>
      </c>
      <c r="W24" s="521" t="s">
        <v>298</v>
      </c>
      <c r="X24" s="525" t="s">
        <v>295</v>
      </c>
      <c r="Y24" s="526" t="s">
        <v>294</v>
      </c>
      <c r="Z24" s="521" t="s">
        <v>214</v>
      </c>
      <c r="AA24" s="521" t="s">
        <v>298</v>
      </c>
      <c r="AB24" s="527" t="s">
        <v>295</v>
      </c>
      <c r="AC24" s="524" t="s">
        <v>841</v>
      </c>
      <c r="AD24" s="514"/>
      <c r="AE24" s="528" t="s">
        <v>299</v>
      </c>
      <c r="AF24" s="521" t="s">
        <v>313</v>
      </c>
      <c r="AG24" s="521" t="s">
        <v>214</v>
      </c>
      <c r="AH24" s="525" t="s">
        <v>246</v>
      </c>
      <c r="AI24" s="521" t="s">
        <v>301</v>
      </c>
      <c r="AJ24" s="522" t="s">
        <v>302</v>
      </c>
      <c r="AK24" s="521" t="s">
        <v>313</v>
      </c>
      <c r="AL24" s="521" t="s">
        <v>214</v>
      </c>
      <c r="AM24" s="521" t="s">
        <v>246</v>
      </c>
      <c r="AN24" s="523" t="s">
        <v>304</v>
      </c>
      <c r="AO24" s="524" t="s">
        <v>841</v>
      </c>
      <c r="AP24" s="747"/>
    </row>
    <row r="25" spans="1:42" s="542" customFormat="1" ht="16.5">
      <c r="A25" s="520">
        <v>5</v>
      </c>
      <c r="B25" s="521">
        <v>100.86</v>
      </c>
      <c r="C25" s="521">
        <v>10</v>
      </c>
      <c r="D25" s="521">
        <v>1</v>
      </c>
      <c r="E25" s="522"/>
      <c r="F25" s="521"/>
      <c r="G25" s="521"/>
      <c r="H25" s="523"/>
      <c r="I25" s="940"/>
      <c r="J25" s="514"/>
      <c r="K25" s="520">
        <v>10</v>
      </c>
      <c r="L25" s="521">
        <v>100.81</v>
      </c>
      <c r="M25" s="521">
        <v>10</v>
      </c>
      <c r="N25" s="521">
        <v>1</v>
      </c>
      <c r="O25" s="522"/>
      <c r="P25" s="521"/>
      <c r="Q25" s="521"/>
      <c r="R25" s="523"/>
      <c r="S25" s="939"/>
      <c r="T25" s="514"/>
      <c r="U25" s="520">
        <v>255</v>
      </c>
      <c r="V25" s="521" t="s">
        <v>358</v>
      </c>
      <c r="W25" s="521">
        <v>10</v>
      </c>
      <c r="X25" s="525">
        <v>1</v>
      </c>
      <c r="Y25" s="522"/>
      <c r="Z25" s="521"/>
      <c r="AA25" s="521"/>
      <c r="AB25" s="523"/>
      <c r="AC25" s="939"/>
      <c r="AD25" s="514"/>
      <c r="AE25" s="606" t="s">
        <v>1745</v>
      </c>
      <c r="AF25" s="619">
        <v>11</v>
      </c>
      <c r="AG25" s="619" t="s">
        <v>424</v>
      </c>
      <c r="AH25" s="556">
        <v>10</v>
      </c>
      <c r="AI25" s="553">
        <v>0</v>
      </c>
      <c r="AJ25" s="522"/>
      <c r="AK25" s="521"/>
      <c r="AL25" s="521"/>
      <c r="AM25" s="521"/>
      <c r="AN25" s="523"/>
      <c r="AO25" s="939"/>
      <c r="AP25" s="740"/>
    </row>
    <row r="26" spans="1:42" s="542" customFormat="1" ht="16.5">
      <c r="A26" s="520">
        <v>4</v>
      </c>
      <c r="B26" s="521">
        <v>100.87</v>
      </c>
      <c r="C26" s="521">
        <v>10</v>
      </c>
      <c r="D26" s="521">
        <v>1</v>
      </c>
      <c r="E26" s="522"/>
      <c r="F26" s="521"/>
      <c r="G26" s="521"/>
      <c r="H26" s="523"/>
      <c r="I26" s="940"/>
      <c r="J26" s="514"/>
      <c r="K26" s="520">
        <v>9</v>
      </c>
      <c r="L26" s="521">
        <v>100.82</v>
      </c>
      <c r="M26" s="521">
        <v>10</v>
      </c>
      <c r="N26" s="521">
        <v>1</v>
      </c>
      <c r="O26" s="522"/>
      <c r="P26" s="521"/>
      <c r="Q26" s="521"/>
      <c r="R26" s="523"/>
      <c r="S26" s="940"/>
      <c r="T26" s="514"/>
      <c r="U26" s="520">
        <v>10</v>
      </c>
      <c r="V26" s="521">
        <v>100.81</v>
      </c>
      <c r="W26" s="521">
        <v>10</v>
      </c>
      <c r="X26" s="525">
        <v>1</v>
      </c>
      <c r="Y26" s="526"/>
      <c r="Z26" s="521"/>
      <c r="AA26" s="521"/>
      <c r="AB26" s="527"/>
      <c r="AC26" s="940"/>
      <c r="AD26" s="514"/>
      <c r="AE26" s="606" t="s">
        <v>1746</v>
      </c>
      <c r="AF26" s="521">
        <v>10</v>
      </c>
      <c r="AG26" s="521">
        <v>100.81</v>
      </c>
      <c r="AH26" s="556">
        <v>10</v>
      </c>
      <c r="AI26" s="553">
        <v>0</v>
      </c>
      <c r="AJ26" s="1037"/>
      <c r="AK26" s="1038"/>
      <c r="AL26" s="1038"/>
      <c r="AM26" s="1038"/>
      <c r="AN26" s="1039"/>
      <c r="AO26" s="940"/>
      <c r="AP26" s="747"/>
    </row>
    <row r="27" spans="1:42" s="542" customFormat="1" ht="16.5">
      <c r="A27" s="520">
        <v>3</v>
      </c>
      <c r="B27" s="525">
        <v>100.88</v>
      </c>
      <c r="C27" s="525">
        <v>10</v>
      </c>
      <c r="D27" s="525">
        <v>1</v>
      </c>
      <c r="E27" s="547"/>
      <c r="F27" s="548"/>
      <c r="G27" s="548"/>
      <c r="H27" s="549"/>
      <c r="I27" s="940"/>
      <c r="J27" s="514"/>
      <c r="K27" s="520">
        <v>8</v>
      </c>
      <c r="L27" s="521">
        <v>100.83</v>
      </c>
      <c r="M27" s="521">
        <v>10</v>
      </c>
      <c r="N27" s="521">
        <v>1</v>
      </c>
      <c r="O27" s="522"/>
      <c r="P27" s="521"/>
      <c r="Q27" s="521"/>
      <c r="R27" s="523"/>
      <c r="S27" s="940"/>
      <c r="T27" s="514"/>
      <c r="U27" s="520">
        <v>9</v>
      </c>
      <c r="V27" s="521">
        <v>100.82</v>
      </c>
      <c r="W27" s="521">
        <v>10</v>
      </c>
      <c r="X27" s="525">
        <v>1</v>
      </c>
      <c r="Y27" s="526"/>
      <c r="Z27" s="521"/>
      <c r="AA27" s="521"/>
      <c r="AB27" s="527"/>
      <c r="AC27" s="940"/>
      <c r="AD27" s="514"/>
      <c r="AE27" s="606" t="s">
        <v>1747</v>
      </c>
      <c r="AF27" s="521">
        <v>9</v>
      </c>
      <c r="AG27" s="521">
        <v>100.82</v>
      </c>
      <c r="AH27" s="556">
        <v>10</v>
      </c>
      <c r="AI27" s="553">
        <v>0</v>
      </c>
      <c r="AJ27" s="522"/>
      <c r="AK27" s="521"/>
      <c r="AL27" s="521"/>
      <c r="AM27" s="521"/>
      <c r="AN27" s="523"/>
      <c r="AO27" s="940"/>
      <c r="AP27" s="747"/>
    </row>
    <row r="28" spans="1:42" s="542" customFormat="1" ht="16.5">
      <c r="A28" s="520">
        <v>2</v>
      </c>
      <c r="B28" s="525">
        <v>100.89</v>
      </c>
      <c r="C28" s="525">
        <v>10</v>
      </c>
      <c r="D28" s="525">
        <v>1</v>
      </c>
      <c r="E28" s="547"/>
      <c r="F28" s="548"/>
      <c r="G28" s="548"/>
      <c r="H28" s="549"/>
      <c r="I28" s="940"/>
      <c r="J28" s="514"/>
      <c r="K28" s="520">
        <v>7</v>
      </c>
      <c r="L28" s="521">
        <v>100.84</v>
      </c>
      <c r="M28" s="521">
        <v>10</v>
      </c>
      <c r="N28" s="521">
        <v>1</v>
      </c>
      <c r="O28" s="522"/>
      <c r="P28" s="521"/>
      <c r="Q28" s="521"/>
      <c r="R28" s="523"/>
      <c r="S28" s="940"/>
      <c r="T28" s="514"/>
      <c r="U28" s="520">
        <v>8</v>
      </c>
      <c r="V28" s="521">
        <v>100.83</v>
      </c>
      <c r="W28" s="521">
        <v>10</v>
      </c>
      <c r="X28" s="525">
        <v>1</v>
      </c>
      <c r="Y28" s="526"/>
      <c r="Z28" s="521"/>
      <c r="AA28" s="521"/>
      <c r="AB28" s="527"/>
      <c r="AC28" s="940"/>
      <c r="AD28" s="514"/>
      <c r="AE28" s="606" t="s">
        <v>1748</v>
      </c>
      <c r="AF28" s="521">
        <v>8</v>
      </c>
      <c r="AG28" s="521">
        <v>100.83</v>
      </c>
      <c r="AH28" s="556">
        <v>10</v>
      </c>
      <c r="AI28" s="553">
        <v>0</v>
      </c>
      <c r="AJ28" s="1037"/>
      <c r="AK28" s="1038"/>
      <c r="AL28" s="1038"/>
      <c r="AM28" s="1038"/>
      <c r="AN28" s="1039"/>
      <c r="AO28" s="940"/>
      <c r="AP28" s="747"/>
    </row>
    <row r="29" spans="1:42" s="542" customFormat="1" ht="16.5">
      <c r="A29" s="520">
        <v>1</v>
      </c>
      <c r="B29" s="525" t="s">
        <v>425</v>
      </c>
      <c r="C29" s="525">
        <v>10</v>
      </c>
      <c r="D29" s="525">
        <v>1</v>
      </c>
      <c r="E29" s="547"/>
      <c r="F29" s="548"/>
      <c r="G29" s="548"/>
      <c r="H29" s="549"/>
      <c r="I29" s="940"/>
      <c r="J29" s="514"/>
      <c r="K29" s="520">
        <v>6</v>
      </c>
      <c r="L29" s="521">
        <v>100.85</v>
      </c>
      <c r="M29" s="521">
        <v>10</v>
      </c>
      <c r="N29" s="521">
        <v>1</v>
      </c>
      <c r="O29" s="522"/>
      <c r="P29" s="521"/>
      <c r="Q29" s="521"/>
      <c r="R29" s="523"/>
      <c r="S29" s="940"/>
      <c r="T29" s="514"/>
      <c r="U29" s="520">
        <v>7</v>
      </c>
      <c r="V29" s="521">
        <v>100.84</v>
      </c>
      <c r="W29" s="521">
        <v>10</v>
      </c>
      <c r="X29" s="525">
        <v>1</v>
      </c>
      <c r="Y29" s="526"/>
      <c r="Z29" s="521"/>
      <c r="AA29" s="521"/>
      <c r="AB29" s="527"/>
      <c r="AC29" s="940"/>
      <c r="AD29" s="514"/>
      <c r="AE29" s="606" t="s">
        <v>1749</v>
      </c>
      <c r="AF29" s="521">
        <v>7</v>
      </c>
      <c r="AG29" s="521">
        <v>100.84</v>
      </c>
      <c r="AH29" s="556">
        <v>10</v>
      </c>
      <c r="AI29" s="553">
        <v>0</v>
      </c>
      <c r="AJ29" s="522"/>
      <c r="AK29" s="521"/>
      <c r="AL29" s="521"/>
      <c r="AM29" s="521"/>
      <c r="AN29" s="523"/>
      <c r="AO29" s="940"/>
      <c r="AP29" s="747"/>
    </row>
    <row r="30" spans="1:42" s="542" customFormat="1" ht="17.25" thickBot="1">
      <c r="A30" s="562"/>
      <c r="B30" s="563"/>
      <c r="C30" s="563"/>
      <c r="D30" s="564"/>
      <c r="E30" s="1024" t="s">
        <v>305</v>
      </c>
      <c r="F30" s="1025"/>
      <c r="G30" s="943"/>
      <c r="H30" s="1026"/>
      <c r="I30" s="941"/>
      <c r="J30" s="514"/>
      <c r="K30" s="520">
        <v>5</v>
      </c>
      <c r="L30" s="521">
        <v>100.86</v>
      </c>
      <c r="M30" s="521">
        <v>10</v>
      </c>
      <c r="N30" s="521">
        <v>1</v>
      </c>
      <c r="O30" s="522"/>
      <c r="P30" s="521"/>
      <c r="Q30" s="521"/>
      <c r="R30" s="523"/>
      <c r="S30" s="940"/>
      <c r="T30" s="514"/>
      <c r="U30" s="520">
        <v>6</v>
      </c>
      <c r="V30" s="521">
        <v>100.85</v>
      </c>
      <c r="W30" s="521">
        <v>10</v>
      </c>
      <c r="X30" s="525">
        <v>1</v>
      </c>
      <c r="Y30" s="526"/>
      <c r="Z30" s="521"/>
      <c r="AA30" s="521"/>
      <c r="AB30" s="527"/>
      <c r="AC30" s="940"/>
      <c r="AD30" s="514"/>
      <c r="AE30" s="606" t="s">
        <v>1750</v>
      </c>
      <c r="AF30" s="521">
        <v>6</v>
      </c>
      <c r="AG30" s="521">
        <v>100.85</v>
      </c>
      <c r="AH30" s="556">
        <v>10</v>
      </c>
      <c r="AI30" s="553">
        <v>0</v>
      </c>
      <c r="AJ30" s="1037"/>
      <c r="AK30" s="1038"/>
      <c r="AL30" s="1038"/>
      <c r="AM30" s="1038"/>
      <c r="AN30" s="1039"/>
      <c r="AO30" s="940"/>
      <c r="AP30" s="747"/>
    </row>
    <row r="31" spans="1:42" s="542" customFormat="1" ht="16.5">
      <c r="A31" s="499"/>
      <c r="B31" s="499"/>
      <c r="C31" s="499"/>
      <c r="D31" s="499"/>
      <c r="E31" s="499"/>
      <c r="F31" s="499"/>
      <c r="G31" s="499"/>
      <c r="H31" s="499"/>
      <c r="I31" s="499"/>
      <c r="J31" s="513"/>
      <c r="K31" s="520">
        <v>4</v>
      </c>
      <c r="L31" s="521">
        <v>100.87</v>
      </c>
      <c r="M31" s="521">
        <v>10</v>
      </c>
      <c r="N31" s="521">
        <v>1</v>
      </c>
      <c r="O31" s="522"/>
      <c r="P31" s="521"/>
      <c r="Q31" s="521"/>
      <c r="R31" s="523"/>
      <c r="S31" s="940"/>
      <c r="T31" s="514"/>
      <c r="U31" s="520">
        <v>5</v>
      </c>
      <c r="V31" s="521">
        <v>100.86</v>
      </c>
      <c r="W31" s="521">
        <v>10</v>
      </c>
      <c r="X31" s="525">
        <v>1</v>
      </c>
      <c r="Y31" s="526"/>
      <c r="Z31" s="521"/>
      <c r="AA31" s="521"/>
      <c r="AB31" s="527"/>
      <c r="AC31" s="940"/>
      <c r="AD31" s="514"/>
      <c r="AE31" s="606" t="s">
        <v>1751</v>
      </c>
      <c r="AF31" s="521">
        <v>5</v>
      </c>
      <c r="AG31" s="521">
        <v>100.86</v>
      </c>
      <c r="AH31" s="556">
        <v>10</v>
      </c>
      <c r="AI31" s="553">
        <v>0</v>
      </c>
      <c r="AJ31" s="522"/>
      <c r="AK31" s="521"/>
      <c r="AL31" s="521"/>
      <c r="AM31" s="521"/>
      <c r="AN31" s="523"/>
      <c r="AO31" s="940"/>
      <c r="AP31" s="747"/>
    </row>
    <row r="32" spans="1:42" s="542" customFormat="1" ht="16.5">
      <c r="A32" s="499"/>
      <c r="B32" s="499"/>
      <c r="C32" s="499"/>
      <c r="D32" s="499"/>
      <c r="E32" s="499"/>
      <c r="F32" s="499"/>
      <c r="G32" s="499"/>
      <c r="H32" s="499"/>
      <c r="I32" s="499"/>
      <c r="J32" s="513"/>
      <c r="K32" s="520">
        <v>3</v>
      </c>
      <c r="L32" s="525">
        <v>100.88</v>
      </c>
      <c r="M32" s="525">
        <v>10</v>
      </c>
      <c r="N32" s="525">
        <v>1</v>
      </c>
      <c r="O32" s="547"/>
      <c r="P32" s="548"/>
      <c r="Q32" s="548"/>
      <c r="R32" s="549"/>
      <c r="S32" s="940"/>
      <c r="T32" s="514"/>
      <c r="U32" s="520">
        <v>4</v>
      </c>
      <c r="V32" s="521">
        <v>100.87</v>
      </c>
      <c r="W32" s="521">
        <v>10</v>
      </c>
      <c r="X32" s="525">
        <v>1</v>
      </c>
      <c r="Y32" s="526"/>
      <c r="Z32" s="521"/>
      <c r="AA32" s="521"/>
      <c r="AB32" s="527"/>
      <c r="AC32" s="940"/>
      <c r="AD32" s="514"/>
      <c r="AE32" s="606" t="s">
        <v>1752</v>
      </c>
      <c r="AF32" s="521">
        <v>4</v>
      </c>
      <c r="AG32" s="521">
        <v>100.87</v>
      </c>
      <c r="AH32" s="556">
        <v>10</v>
      </c>
      <c r="AI32" s="553">
        <v>0</v>
      </c>
      <c r="AJ32" s="1037"/>
      <c r="AK32" s="1038"/>
      <c r="AL32" s="1038"/>
      <c r="AM32" s="1038"/>
      <c r="AN32" s="1039"/>
      <c r="AO32" s="940"/>
      <c r="AP32" s="747"/>
    </row>
    <row r="33" spans="1:42" s="542" customFormat="1" ht="16.5">
      <c r="A33" s="499"/>
      <c r="B33" s="499"/>
      <c r="C33" s="499"/>
      <c r="D33" s="499"/>
      <c r="E33" s="499"/>
      <c r="F33" s="499"/>
      <c r="G33" s="499"/>
      <c r="H33" s="499"/>
      <c r="I33" s="499"/>
      <c r="K33" s="520">
        <v>2</v>
      </c>
      <c r="L33" s="525">
        <v>100.89</v>
      </c>
      <c r="M33" s="525">
        <v>10</v>
      </c>
      <c r="N33" s="525">
        <v>1</v>
      </c>
      <c r="O33" s="547"/>
      <c r="P33" s="548"/>
      <c r="Q33" s="548"/>
      <c r="R33" s="549"/>
      <c r="S33" s="940"/>
      <c r="T33" s="536"/>
      <c r="U33" s="520">
        <v>3</v>
      </c>
      <c r="V33" s="525">
        <v>100.88</v>
      </c>
      <c r="W33" s="525">
        <v>10</v>
      </c>
      <c r="X33" s="525">
        <v>1</v>
      </c>
      <c r="Y33" s="547"/>
      <c r="Z33" s="548"/>
      <c r="AA33" s="548"/>
      <c r="AB33" s="549"/>
      <c r="AC33" s="940"/>
      <c r="AD33" s="536"/>
      <c r="AE33" s="606" t="s">
        <v>1753</v>
      </c>
      <c r="AF33" s="525">
        <v>3</v>
      </c>
      <c r="AG33" s="525">
        <v>100.88</v>
      </c>
      <c r="AH33" s="556">
        <v>10</v>
      </c>
      <c r="AI33" s="553">
        <v>0</v>
      </c>
      <c r="AJ33" s="522"/>
      <c r="AK33" s="521"/>
      <c r="AL33" s="521"/>
      <c r="AM33" s="521"/>
      <c r="AN33" s="523"/>
      <c r="AO33" s="940"/>
      <c r="AP33" s="747"/>
    </row>
    <row r="34" spans="1:42" s="542" customFormat="1" ht="16.5">
      <c r="A34" s="499"/>
      <c r="B34" s="499"/>
      <c r="C34" s="499"/>
      <c r="D34" s="499"/>
      <c r="E34" s="499"/>
      <c r="F34" s="499"/>
      <c r="G34" s="499"/>
      <c r="H34" s="499"/>
      <c r="I34" s="499"/>
      <c r="J34" s="513"/>
      <c r="K34" s="520">
        <v>1</v>
      </c>
      <c r="L34" s="525" t="s">
        <v>425</v>
      </c>
      <c r="M34" s="525">
        <v>10</v>
      </c>
      <c r="N34" s="525">
        <v>1</v>
      </c>
      <c r="O34" s="547"/>
      <c r="P34" s="548"/>
      <c r="Q34" s="548"/>
      <c r="R34" s="549"/>
      <c r="S34" s="940"/>
      <c r="T34" s="514"/>
      <c r="U34" s="520">
        <v>2</v>
      </c>
      <c r="V34" s="525">
        <v>100.89</v>
      </c>
      <c r="W34" s="525">
        <v>10</v>
      </c>
      <c r="X34" s="525">
        <v>1</v>
      </c>
      <c r="Y34" s="547"/>
      <c r="Z34" s="548"/>
      <c r="AA34" s="548"/>
      <c r="AB34" s="549"/>
      <c r="AC34" s="940"/>
      <c r="AD34" s="514"/>
      <c r="AE34" s="550" t="s">
        <v>1754</v>
      </c>
      <c r="AF34" s="525">
        <v>2</v>
      </c>
      <c r="AG34" s="525">
        <v>100.89</v>
      </c>
      <c r="AH34" s="556">
        <v>10</v>
      </c>
      <c r="AI34" s="553">
        <v>0</v>
      </c>
      <c r="AJ34" s="1037"/>
      <c r="AK34" s="1038"/>
      <c r="AL34" s="1038"/>
      <c r="AM34" s="1038"/>
      <c r="AN34" s="1039"/>
      <c r="AO34" s="940"/>
      <c r="AP34" s="747"/>
    </row>
    <row r="35" spans="1:42" s="542" customFormat="1" ht="17.25" thickBot="1">
      <c r="A35" s="499"/>
      <c r="B35" s="499"/>
      <c r="C35" s="499"/>
      <c r="D35" s="499"/>
      <c r="E35" s="499"/>
      <c r="F35" s="499"/>
      <c r="G35" s="499"/>
      <c r="H35" s="499"/>
      <c r="I35" s="499"/>
      <c r="K35" s="562"/>
      <c r="L35" s="563"/>
      <c r="M35" s="563"/>
      <c r="N35" s="564"/>
      <c r="O35" s="1024" t="s">
        <v>305</v>
      </c>
      <c r="P35" s="1025"/>
      <c r="Q35" s="943"/>
      <c r="R35" s="1026"/>
      <c r="S35" s="941"/>
      <c r="T35" s="536"/>
      <c r="U35" s="520">
        <v>1</v>
      </c>
      <c r="V35" s="620" t="s">
        <v>425</v>
      </c>
      <c r="W35" s="525">
        <v>10</v>
      </c>
      <c r="X35" s="525">
        <v>1</v>
      </c>
      <c r="Y35" s="547"/>
      <c r="Z35" s="548"/>
      <c r="AA35" s="548"/>
      <c r="AB35" s="549"/>
      <c r="AC35" s="940"/>
      <c r="AD35" s="514"/>
      <c r="AE35" s="555" t="s">
        <v>1755</v>
      </c>
      <c r="AF35" s="620">
        <v>1</v>
      </c>
      <c r="AG35" s="620" t="s">
        <v>425</v>
      </c>
      <c r="AH35" s="556">
        <v>10</v>
      </c>
      <c r="AI35" s="553">
        <v>0</v>
      </c>
      <c r="AJ35" s="522"/>
      <c r="AK35" s="521"/>
      <c r="AL35" s="521"/>
      <c r="AM35" s="521"/>
      <c r="AN35" s="523"/>
      <c r="AO35" s="940"/>
      <c r="AP35" s="747"/>
    </row>
    <row r="36" spans="1:42" s="542" customFormat="1" ht="17.25" thickBot="1">
      <c r="A36" s="499"/>
      <c r="B36" s="499"/>
      <c r="C36" s="499"/>
      <c r="D36" s="499"/>
      <c r="E36" s="499"/>
      <c r="F36" s="499"/>
      <c r="G36" s="499"/>
      <c r="H36" s="499"/>
      <c r="I36" s="499"/>
      <c r="J36" s="513"/>
      <c r="K36" s="536"/>
      <c r="L36" s="536"/>
      <c r="M36" s="536"/>
      <c r="N36" s="536"/>
      <c r="O36" s="536"/>
      <c r="P36" s="536"/>
      <c r="Q36" s="536"/>
      <c r="R36" s="536"/>
      <c r="S36" s="536"/>
      <c r="T36" s="514"/>
      <c r="U36" s="562"/>
      <c r="V36" s="563"/>
      <c r="W36" s="563"/>
      <c r="X36" s="564"/>
      <c r="Y36" s="901" t="s">
        <v>305</v>
      </c>
      <c r="Z36" s="899"/>
      <c r="AA36" s="899"/>
      <c r="AB36" s="902"/>
      <c r="AC36" s="941"/>
      <c r="AD36" s="514"/>
      <c r="AE36" s="565"/>
      <c r="AF36" s="566"/>
      <c r="AG36" s="566"/>
      <c r="AH36" s="566"/>
      <c r="AI36" s="567"/>
      <c r="AJ36" s="1034" t="s">
        <v>305</v>
      </c>
      <c r="AK36" s="1035"/>
      <c r="AL36" s="1035"/>
      <c r="AM36" s="1035"/>
      <c r="AN36" s="1036"/>
      <c r="AO36" s="941"/>
      <c r="AP36" s="747"/>
    </row>
    <row r="37" spans="1:42" s="380" customFormat="1" ht="16.5">
      <c r="AE37" s="383"/>
      <c r="AF37" s="384"/>
      <c r="AG37" s="384"/>
      <c r="AH37" s="384"/>
      <c r="AI37" s="385"/>
      <c r="AJ37" s="384"/>
      <c r="AK37" s="384"/>
      <c r="AL37" s="384"/>
      <c r="AM37" s="384"/>
      <c r="AN37" s="384"/>
      <c r="AO37" s="381"/>
      <c r="AP37" s="748"/>
    </row>
    <row r="38" spans="1:42" s="382" customFormat="1" ht="15.75" thickBot="1">
      <c r="AP38" s="749"/>
    </row>
    <row r="39" spans="1:42" s="513" customFormat="1" ht="16.5" customHeight="1">
      <c r="A39" s="842" t="s">
        <v>1257</v>
      </c>
      <c r="B39" s="843"/>
      <c r="C39" s="843"/>
      <c r="D39" s="843"/>
      <c r="E39" s="843"/>
      <c r="F39" s="843"/>
      <c r="G39" s="843"/>
      <c r="H39" s="844"/>
      <c r="I39" s="673" t="s">
        <v>2031</v>
      </c>
      <c r="J39" s="514"/>
      <c r="K39" s="842" t="s">
        <v>1258</v>
      </c>
      <c r="L39" s="843"/>
      <c r="M39" s="843"/>
      <c r="N39" s="843"/>
      <c r="O39" s="843"/>
      <c r="P39" s="843"/>
      <c r="Q39" s="843"/>
      <c r="R39" s="844"/>
      <c r="S39" s="673" t="s">
        <v>2022</v>
      </c>
      <c r="T39" s="514"/>
      <c r="U39" s="842" t="s">
        <v>1259</v>
      </c>
      <c r="V39" s="843"/>
      <c r="W39" s="843"/>
      <c r="X39" s="843"/>
      <c r="Y39" s="843"/>
      <c r="Z39" s="843"/>
      <c r="AA39" s="843"/>
      <c r="AB39" s="844"/>
      <c r="AC39" s="673" t="s">
        <v>1998</v>
      </c>
      <c r="AD39" s="514"/>
      <c r="AE39" s="842" t="s">
        <v>1260</v>
      </c>
      <c r="AF39" s="843"/>
      <c r="AG39" s="843"/>
      <c r="AH39" s="843"/>
      <c r="AI39" s="843"/>
      <c r="AJ39" s="843"/>
      <c r="AK39" s="843"/>
      <c r="AL39" s="843"/>
      <c r="AM39" s="843"/>
      <c r="AN39" s="844"/>
      <c r="AO39" s="673" t="s">
        <v>1840</v>
      </c>
      <c r="AP39" s="750"/>
    </row>
    <row r="40" spans="1:42" s="513" customFormat="1" ht="16.5" customHeight="1" thickBot="1">
      <c r="A40" s="845"/>
      <c r="B40" s="846"/>
      <c r="C40" s="846"/>
      <c r="D40" s="846"/>
      <c r="E40" s="846"/>
      <c r="F40" s="846"/>
      <c r="G40" s="846"/>
      <c r="H40" s="847"/>
      <c r="I40" s="672" t="s">
        <v>2036</v>
      </c>
      <c r="J40" s="514"/>
      <c r="K40" s="845"/>
      <c r="L40" s="846"/>
      <c r="M40" s="846"/>
      <c r="N40" s="846"/>
      <c r="O40" s="846"/>
      <c r="P40" s="846"/>
      <c r="Q40" s="846"/>
      <c r="R40" s="847"/>
      <c r="S40" s="672" t="s">
        <v>2024</v>
      </c>
      <c r="T40" s="514"/>
      <c r="U40" s="845"/>
      <c r="V40" s="846"/>
      <c r="W40" s="846"/>
      <c r="X40" s="846"/>
      <c r="Y40" s="846"/>
      <c r="Z40" s="846"/>
      <c r="AA40" s="846"/>
      <c r="AB40" s="847"/>
      <c r="AC40" s="672" t="s">
        <v>2000</v>
      </c>
      <c r="AD40" s="514"/>
      <c r="AE40" s="845"/>
      <c r="AF40" s="846"/>
      <c r="AG40" s="846"/>
      <c r="AH40" s="846"/>
      <c r="AI40" s="846"/>
      <c r="AJ40" s="846"/>
      <c r="AK40" s="846"/>
      <c r="AL40" s="846"/>
      <c r="AM40" s="846"/>
      <c r="AN40" s="847"/>
      <c r="AO40" s="672" t="s">
        <v>1842</v>
      </c>
      <c r="AP40" s="750"/>
    </row>
    <row r="41" spans="1:42" s="513" customFormat="1" ht="31.5">
      <c r="A41" s="919" t="s">
        <v>288</v>
      </c>
      <c r="B41" s="920"/>
      <c r="C41" s="920"/>
      <c r="D41" s="921"/>
      <c r="E41" s="922" t="s">
        <v>289</v>
      </c>
      <c r="F41" s="923"/>
      <c r="G41" s="920"/>
      <c r="H41" s="924"/>
      <c r="I41" s="127" t="s">
        <v>1261</v>
      </c>
      <c r="J41" s="514"/>
      <c r="K41" s="919" t="s">
        <v>288</v>
      </c>
      <c r="L41" s="920"/>
      <c r="M41" s="920"/>
      <c r="N41" s="921"/>
      <c r="O41" s="922" t="s">
        <v>289</v>
      </c>
      <c r="P41" s="923"/>
      <c r="Q41" s="920"/>
      <c r="R41" s="924"/>
      <c r="S41" s="127" t="s">
        <v>1261</v>
      </c>
      <c r="T41" s="514"/>
      <c r="U41" s="919" t="s">
        <v>288</v>
      </c>
      <c r="V41" s="920"/>
      <c r="W41" s="920"/>
      <c r="X41" s="921"/>
      <c r="Y41" s="922" t="s">
        <v>289</v>
      </c>
      <c r="Z41" s="923"/>
      <c r="AA41" s="920"/>
      <c r="AB41" s="924"/>
      <c r="AC41" s="127" t="s">
        <v>1261</v>
      </c>
      <c r="AD41" s="514"/>
      <c r="AE41" s="919" t="s">
        <v>288</v>
      </c>
      <c r="AF41" s="920"/>
      <c r="AG41" s="920"/>
      <c r="AH41" s="921"/>
      <c r="AI41" s="1013"/>
      <c r="AJ41" s="923" t="s">
        <v>426</v>
      </c>
      <c r="AK41" s="923"/>
      <c r="AL41" s="920"/>
      <c r="AM41" s="920"/>
      <c r="AN41" s="921"/>
      <c r="AO41" s="127" t="s">
        <v>1261</v>
      </c>
      <c r="AP41" s="750"/>
    </row>
    <row r="42" spans="1:42" s="513" customFormat="1" ht="47.25">
      <c r="A42" s="520" t="s">
        <v>427</v>
      </c>
      <c r="B42" s="521" t="s">
        <v>214</v>
      </c>
      <c r="C42" s="521" t="s">
        <v>292</v>
      </c>
      <c r="D42" s="521" t="s">
        <v>428</v>
      </c>
      <c r="E42" s="522" t="s">
        <v>294</v>
      </c>
      <c r="F42" s="521" t="s">
        <v>214</v>
      </c>
      <c r="G42" s="521" t="s">
        <v>292</v>
      </c>
      <c r="H42" s="523" t="s">
        <v>295</v>
      </c>
      <c r="I42" s="524" t="s">
        <v>841</v>
      </c>
      <c r="J42" s="514"/>
      <c r="K42" s="520" t="s">
        <v>427</v>
      </c>
      <c r="L42" s="521" t="s">
        <v>214</v>
      </c>
      <c r="M42" s="521" t="s">
        <v>292</v>
      </c>
      <c r="N42" s="521" t="s">
        <v>428</v>
      </c>
      <c r="O42" s="522" t="s">
        <v>294</v>
      </c>
      <c r="P42" s="521" t="s">
        <v>214</v>
      </c>
      <c r="Q42" s="521" t="s">
        <v>292</v>
      </c>
      <c r="R42" s="523" t="s">
        <v>295</v>
      </c>
      <c r="S42" s="524" t="s">
        <v>841</v>
      </c>
      <c r="T42" s="514"/>
      <c r="U42" s="520" t="s">
        <v>294</v>
      </c>
      <c r="V42" s="521" t="s">
        <v>214</v>
      </c>
      <c r="W42" s="521" t="s">
        <v>429</v>
      </c>
      <c r="X42" s="525" t="s">
        <v>295</v>
      </c>
      <c r="Y42" s="526" t="s">
        <v>294</v>
      </c>
      <c r="Z42" s="521" t="s">
        <v>214</v>
      </c>
      <c r="AA42" s="521" t="s">
        <v>429</v>
      </c>
      <c r="AB42" s="527" t="s">
        <v>295</v>
      </c>
      <c r="AC42" s="524" t="s">
        <v>841</v>
      </c>
      <c r="AD42" s="514"/>
      <c r="AE42" s="528" t="s">
        <v>430</v>
      </c>
      <c r="AF42" s="521" t="s">
        <v>431</v>
      </c>
      <c r="AG42" s="521" t="s">
        <v>214</v>
      </c>
      <c r="AH42" s="525" t="s">
        <v>246</v>
      </c>
      <c r="AI42" s="521" t="s">
        <v>432</v>
      </c>
      <c r="AJ42" s="522" t="s">
        <v>302</v>
      </c>
      <c r="AK42" s="521" t="s">
        <v>431</v>
      </c>
      <c r="AL42" s="521" t="s">
        <v>214</v>
      </c>
      <c r="AM42" s="521" t="s">
        <v>246</v>
      </c>
      <c r="AN42" s="523" t="s">
        <v>304</v>
      </c>
      <c r="AO42" s="524" t="s">
        <v>841</v>
      </c>
      <c r="AP42" s="750"/>
    </row>
    <row r="43" spans="1:42" s="513" customFormat="1" ht="15.75">
      <c r="A43" s="948" t="s">
        <v>305</v>
      </c>
      <c r="B43" s="949"/>
      <c r="C43" s="949"/>
      <c r="D43" s="950"/>
      <c r="E43" s="522"/>
      <c r="F43" s="521"/>
      <c r="G43" s="521"/>
      <c r="H43" s="523"/>
      <c r="I43" s="939"/>
      <c r="J43" s="514"/>
      <c r="K43" s="948" t="s">
        <v>305</v>
      </c>
      <c r="L43" s="949"/>
      <c r="M43" s="949"/>
      <c r="N43" s="950"/>
      <c r="O43" s="522"/>
      <c r="P43" s="521"/>
      <c r="Q43" s="521"/>
      <c r="R43" s="523"/>
      <c r="S43" s="939"/>
      <c r="T43" s="514"/>
      <c r="U43" s="903" t="s">
        <v>305</v>
      </c>
      <c r="V43" s="904"/>
      <c r="W43" s="904"/>
      <c r="X43" s="905"/>
      <c r="Y43" s="522"/>
      <c r="Z43" s="521"/>
      <c r="AA43" s="521"/>
      <c r="AB43" s="523"/>
      <c r="AC43" s="939"/>
      <c r="AD43" s="514"/>
      <c r="AE43" s="1014" t="s">
        <v>433</v>
      </c>
      <c r="AF43" s="1015"/>
      <c r="AG43" s="1015"/>
      <c r="AH43" s="1015"/>
      <c r="AI43" s="1016"/>
      <c r="AJ43" s="531"/>
      <c r="AK43" s="531"/>
      <c r="AL43" s="531"/>
      <c r="AM43" s="531"/>
      <c r="AN43" s="531"/>
      <c r="AO43" s="939"/>
      <c r="AP43" s="753"/>
    </row>
    <row r="44" spans="1:42" s="513" customFormat="1" ht="15.75">
      <c r="A44" s="520"/>
      <c r="B44" s="521"/>
      <c r="C44" s="521"/>
      <c r="D44" s="521"/>
      <c r="E44" s="526">
        <v>1</v>
      </c>
      <c r="F44" s="621" t="s">
        <v>434</v>
      </c>
      <c r="G44" s="521">
        <v>10</v>
      </c>
      <c r="H44" s="523">
        <v>1</v>
      </c>
      <c r="I44" s="940"/>
      <c r="J44" s="514"/>
      <c r="K44" s="520"/>
      <c r="L44" s="521"/>
      <c r="M44" s="521"/>
      <c r="N44" s="521"/>
      <c r="O44" s="526">
        <v>1</v>
      </c>
      <c r="P44" s="621" t="s">
        <v>434</v>
      </c>
      <c r="Q44" s="521">
        <v>10</v>
      </c>
      <c r="R44" s="523">
        <v>1</v>
      </c>
      <c r="S44" s="940"/>
      <c r="T44" s="514"/>
      <c r="U44" s="520"/>
      <c r="V44" s="521"/>
      <c r="W44" s="521"/>
      <c r="X44" s="525"/>
      <c r="Y44" s="526">
        <v>1</v>
      </c>
      <c r="Z44" s="521" t="s">
        <v>435</v>
      </c>
      <c r="AA44" s="521">
        <v>10</v>
      </c>
      <c r="AB44" s="527">
        <v>1</v>
      </c>
      <c r="AC44" s="940"/>
      <c r="AD44" s="514"/>
      <c r="AE44" s="555"/>
      <c r="AF44" s="521"/>
      <c r="AG44" s="521"/>
      <c r="AH44" s="556"/>
      <c r="AI44" s="553"/>
      <c r="AJ44" s="522" t="s">
        <v>1756</v>
      </c>
      <c r="AK44" s="531">
        <v>1</v>
      </c>
      <c r="AL44" s="531" t="s">
        <v>435</v>
      </c>
      <c r="AM44" s="531">
        <v>10</v>
      </c>
      <c r="AN44" s="531">
        <v>0</v>
      </c>
      <c r="AO44" s="940"/>
      <c r="AP44" s="750"/>
    </row>
    <row r="45" spans="1:42" s="513" customFormat="1" ht="15.75">
      <c r="A45" s="520"/>
      <c r="B45" s="521"/>
      <c r="C45" s="521"/>
      <c r="D45" s="521"/>
      <c r="E45" s="526">
        <v>2</v>
      </c>
      <c r="F45" s="521">
        <v>100.81</v>
      </c>
      <c r="G45" s="521">
        <v>10</v>
      </c>
      <c r="H45" s="523">
        <v>1</v>
      </c>
      <c r="I45" s="940"/>
      <c r="J45" s="514"/>
      <c r="K45" s="520"/>
      <c r="L45" s="521"/>
      <c r="M45" s="521"/>
      <c r="N45" s="521"/>
      <c r="O45" s="526">
        <v>2</v>
      </c>
      <c r="P45" s="521">
        <v>100.81</v>
      </c>
      <c r="Q45" s="521">
        <v>10</v>
      </c>
      <c r="R45" s="523">
        <v>1</v>
      </c>
      <c r="S45" s="940"/>
      <c r="T45" s="514"/>
      <c r="U45" s="520"/>
      <c r="V45" s="521"/>
      <c r="W45" s="521"/>
      <c r="X45" s="525"/>
      <c r="Y45" s="526">
        <v>2</v>
      </c>
      <c r="Z45" s="521">
        <v>100.81</v>
      </c>
      <c r="AA45" s="521">
        <v>10</v>
      </c>
      <c r="AB45" s="527">
        <v>1</v>
      </c>
      <c r="AC45" s="940"/>
      <c r="AD45" s="514"/>
      <c r="AE45" s="555"/>
      <c r="AF45" s="521"/>
      <c r="AG45" s="521"/>
      <c r="AH45" s="556"/>
      <c r="AI45" s="553"/>
      <c r="AJ45" s="522" t="s">
        <v>1757</v>
      </c>
      <c r="AK45" s="531">
        <v>2</v>
      </c>
      <c r="AL45" s="531">
        <v>100.81</v>
      </c>
      <c r="AM45" s="531">
        <v>10</v>
      </c>
      <c r="AN45" s="531">
        <v>0</v>
      </c>
      <c r="AO45" s="940"/>
      <c r="AP45" s="750"/>
    </row>
    <row r="46" spans="1:42" s="513" customFormat="1" ht="15.75">
      <c r="A46" s="520"/>
      <c r="B46" s="521"/>
      <c r="C46" s="521"/>
      <c r="D46" s="521"/>
      <c r="E46" s="526">
        <v>3</v>
      </c>
      <c r="F46" s="521">
        <v>100.82</v>
      </c>
      <c r="G46" s="521">
        <v>10</v>
      </c>
      <c r="H46" s="523">
        <v>1</v>
      </c>
      <c r="I46" s="940"/>
      <c r="J46" s="514"/>
      <c r="K46" s="520"/>
      <c r="L46" s="521"/>
      <c r="M46" s="521"/>
      <c r="N46" s="521"/>
      <c r="O46" s="526">
        <v>3</v>
      </c>
      <c r="P46" s="521">
        <v>100.82</v>
      </c>
      <c r="Q46" s="521">
        <v>10</v>
      </c>
      <c r="R46" s="523">
        <v>1</v>
      </c>
      <c r="S46" s="940"/>
      <c r="T46" s="514"/>
      <c r="U46" s="520"/>
      <c r="V46" s="521"/>
      <c r="W46" s="521"/>
      <c r="X46" s="525"/>
      <c r="Y46" s="526">
        <v>3</v>
      </c>
      <c r="Z46" s="521">
        <v>100.82</v>
      </c>
      <c r="AA46" s="521">
        <v>10</v>
      </c>
      <c r="AB46" s="527">
        <v>1</v>
      </c>
      <c r="AC46" s="940"/>
      <c r="AD46" s="514"/>
      <c r="AE46" s="555"/>
      <c r="AF46" s="521"/>
      <c r="AG46" s="521"/>
      <c r="AH46" s="556"/>
      <c r="AI46" s="553"/>
      <c r="AJ46" s="522" t="s">
        <v>1758</v>
      </c>
      <c r="AK46" s="531">
        <v>3</v>
      </c>
      <c r="AL46" s="531">
        <v>100.82</v>
      </c>
      <c r="AM46" s="531">
        <v>10</v>
      </c>
      <c r="AN46" s="531">
        <v>0</v>
      </c>
      <c r="AO46" s="940"/>
      <c r="AP46" s="750"/>
    </row>
    <row r="47" spans="1:42" s="513" customFormat="1" ht="15.75">
      <c r="A47" s="520"/>
      <c r="B47" s="521"/>
      <c r="C47" s="521"/>
      <c r="D47" s="521"/>
      <c r="E47" s="526">
        <v>4</v>
      </c>
      <c r="F47" s="521">
        <v>100.83</v>
      </c>
      <c r="G47" s="521">
        <v>10</v>
      </c>
      <c r="H47" s="523">
        <v>1</v>
      </c>
      <c r="I47" s="940"/>
      <c r="J47" s="514"/>
      <c r="K47" s="520"/>
      <c r="L47" s="521"/>
      <c r="M47" s="521"/>
      <c r="N47" s="521"/>
      <c r="O47" s="526">
        <v>4</v>
      </c>
      <c r="P47" s="521">
        <v>100.83</v>
      </c>
      <c r="Q47" s="521">
        <v>10</v>
      </c>
      <c r="R47" s="523">
        <v>1</v>
      </c>
      <c r="S47" s="940"/>
      <c r="T47" s="514"/>
      <c r="U47" s="520"/>
      <c r="V47" s="521"/>
      <c r="W47" s="521"/>
      <c r="X47" s="525"/>
      <c r="Y47" s="526">
        <v>4</v>
      </c>
      <c r="Z47" s="521">
        <v>100.83</v>
      </c>
      <c r="AA47" s="521">
        <v>10</v>
      </c>
      <c r="AB47" s="527">
        <v>1</v>
      </c>
      <c r="AC47" s="940"/>
      <c r="AD47" s="514"/>
      <c r="AE47" s="555"/>
      <c r="AF47" s="521"/>
      <c r="AG47" s="521"/>
      <c r="AH47" s="556"/>
      <c r="AI47" s="553"/>
      <c r="AJ47" s="522" t="s">
        <v>1759</v>
      </c>
      <c r="AK47" s="531">
        <v>4</v>
      </c>
      <c r="AL47" s="531">
        <v>100.83</v>
      </c>
      <c r="AM47" s="531">
        <v>10</v>
      </c>
      <c r="AN47" s="531">
        <v>0</v>
      </c>
      <c r="AO47" s="940"/>
      <c r="AP47" s="750"/>
    </row>
    <row r="48" spans="1:42" s="513" customFormat="1" ht="16.5" thickBot="1">
      <c r="A48" s="562"/>
      <c r="B48" s="563"/>
      <c r="C48" s="563"/>
      <c r="D48" s="564"/>
      <c r="E48" s="602">
        <v>5</v>
      </c>
      <c r="F48" s="538">
        <v>100.84</v>
      </c>
      <c r="G48" s="538">
        <v>10</v>
      </c>
      <c r="H48" s="539">
        <v>1</v>
      </c>
      <c r="I48" s="941"/>
      <c r="J48" s="514"/>
      <c r="K48" s="520"/>
      <c r="L48" s="521"/>
      <c r="M48" s="521"/>
      <c r="N48" s="521"/>
      <c r="O48" s="522">
        <v>5</v>
      </c>
      <c r="P48" s="521">
        <v>100.84</v>
      </c>
      <c r="Q48" s="521">
        <v>10</v>
      </c>
      <c r="R48" s="523">
        <v>1</v>
      </c>
      <c r="S48" s="940"/>
      <c r="T48" s="514"/>
      <c r="U48" s="520"/>
      <c r="V48" s="521"/>
      <c r="W48" s="521"/>
      <c r="X48" s="525"/>
      <c r="Y48" s="526">
        <v>5</v>
      </c>
      <c r="Z48" s="521">
        <v>100.84</v>
      </c>
      <c r="AA48" s="521">
        <v>10</v>
      </c>
      <c r="AB48" s="527">
        <v>1</v>
      </c>
      <c r="AC48" s="940"/>
      <c r="AD48" s="514"/>
      <c r="AE48" s="555"/>
      <c r="AF48" s="521"/>
      <c r="AG48" s="521"/>
      <c r="AH48" s="556"/>
      <c r="AI48" s="553"/>
      <c r="AJ48" s="522" t="s">
        <v>1760</v>
      </c>
      <c r="AK48" s="531">
        <v>5</v>
      </c>
      <c r="AL48" s="531">
        <v>100.84</v>
      </c>
      <c r="AM48" s="531">
        <v>10</v>
      </c>
      <c r="AN48" s="531">
        <v>0</v>
      </c>
      <c r="AO48" s="940"/>
      <c r="AP48" s="750"/>
    </row>
    <row r="49" spans="1:42" s="513" customFormat="1" ht="15.75">
      <c r="A49" s="498"/>
      <c r="B49" s="498"/>
      <c r="C49" s="498"/>
      <c r="D49" s="498"/>
      <c r="E49" s="666"/>
      <c r="F49" s="665"/>
      <c r="G49" s="665"/>
      <c r="H49" s="665"/>
      <c r="I49" s="681"/>
      <c r="J49" s="514"/>
      <c r="K49" s="520"/>
      <c r="L49" s="521"/>
      <c r="M49" s="521"/>
      <c r="N49" s="521"/>
      <c r="O49" s="522">
        <v>6</v>
      </c>
      <c r="P49" s="521">
        <v>100.85</v>
      </c>
      <c r="Q49" s="521">
        <v>10</v>
      </c>
      <c r="R49" s="523">
        <v>1</v>
      </c>
      <c r="S49" s="940"/>
      <c r="T49" s="514"/>
      <c r="U49" s="520"/>
      <c r="V49" s="521"/>
      <c r="W49" s="521"/>
      <c r="X49" s="525"/>
      <c r="Y49" s="526">
        <v>6</v>
      </c>
      <c r="Z49" s="521">
        <v>100.85</v>
      </c>
      <c r="AA49" s="521">
        <v>10</v>
      </c>
      <c r="AB49" s="527">
        <v>1</v>
      </c>
      <c r="AC49" s="940"/>
      <c r="AD49" s="514"/>
      <c r="AE49" s="555"/>
      <c r="AF49" s="521"/>
      <c r="AG49" s="521"/>
      <c r="AH49" s="556"/>
      <c r="AI49" s="553"/>
      <c r="AJ49" s="522" t="s">
        <v>1761</v>
      </c>
      <c r="AK49" s="531">
        <v>6</v>
      </c>
      <c r="AL49" s="531">
        <v>100.85</v>
      </c>
      <c r="AM49" s="531">
        <v>10</v>
      </c>
      <c r="AN49" s="531">
        <v>0</v>
      </c>
      <c r="AO49" s="940"/>
      <c r="AP49" s="750"/>
    </row>
    <row r="50" spans="1:42" s="513" customFormat="1" ht="15.75">
      <c r="A50" s="498"/>
      <c r="B50" s="498"/>
      <c r="C50" s="498"/>
      <c r="D50" s="498"/>
      <c r="E50" s="666"/>
      <c r="F50" s="665"/>
      <c r="G50" s="665"/>
      <c r="H50" s="665"/>
      <c r="I50" s="681"/>
      <c r="J50" s="514"/>
      <c r="K50" s="520"/>
      <c r="L50" s="525"/>
      <c r="M50" s="525"/>
      <c r="N50" s="525"/>
      <c r="O50" s="522">
        <v>7</v>
      </c>
      <c r="P50" s="525">
        <v>100.86</v>
      </c>
      <c r="Q50" s="525">
        <v>10</v>
      </c>
      <c r="R50" s="527">
        <v>1</v>
      </c>
      <c r="S50" s="940"/>
      <c r="T50" s="514"/>
      <c r="U50" s="520"/>
      <c r="V50" s="521"/>
      <c r="W50" s="521"/>
      <c r="X50" s="525"/>
      <c r="Y50" s="526">
        <v>7</v>
      </c>
      <c r="Z50" s="521">
        <v>100.86</v>
      </c>
      <c r="AA50" s="521">
        <v>10</v>
      </c>
      <c r="AB50" s="527">
        <v>1</v>
      </c>
      <c r="AC50" s="940"/>
      <c r="AD50" s="514"/>
      <c r="AE50" s="555"/>
      <c r="AF50" s="521"/>
      <c r="AG50" s="521"/>
      <c r="AH50" s="556"/>
      <c r="AI50" s="553"/>
      <c r="AJ50" s="522" t="s">
        <v>1762</v>
      </c>
      <c r="AK50" s="531">
        <v>7</v>
      </c>
      <c r="AL50" s="531">
        <v>100.86</v>
      </c>
      <c r="AM50" s="531">
        <v>10</v>
      </c>
      <c r="AN50" s="531">
        <v>0</v>
      </c>
      <c r="AO50" s="940"/>
      <c r="AP50" s="750"/>
    </row>
    <row r="51" spans="1:42" s="542" customFormat="1" ht="16.5">
      <c r="A51" s="498"/>
      <c r="B51" s="498"/>
      <c r="C51" s="498"/>
      <c r="D51" s="498"/>
      <c r="E51" s="666"/>
      <c r="F51" s="665"/>
      <c r="G51" s="665"/>
      <c r="H51" s="665"/>
      <c r="I51" s="681"/>
      <c r="J51" s="536"/>
      <c r="K51" s="520"/>
      <c r="L51" s="525"/>
      <c r="M51" s="525"/>
      <c r="N51" s="525"/>
      <c r="O51" s="522">
        <v>8</v>
      </c>
      <c r="P51" s="525">
        <v>100.87</v>
      </c>
      <c r="Q51" s="525">
        <v>10</v>
      </c>
      <c r="R51" s="527">
        <v>1</v>
      </c>
      <c r="S51" s="940"/>
      <c r="T51" s="536"/>
      <c r="U51" s="520"/>
      <c r="V51" s="521"/>
      <c r="W51" s="521"/>
      <c r="X51" s="525"/>
      <c r="Y51" s="526">
        <v>8</v>
      </c>
      <c r="Z51" s="521">
        <v>100.87</v>
      </c>
      <c r="AA51" s="521">
        <v>10</v>
      </c>
      <c r="AB51" s="527">
        <v>1</v>
      </c>
      <c r="AC51" s="940"/>
      <c r="AD51" s="536"/>
      <c r="AE51" s="555"/>
      <c r="AF51" s="525"/>
      <c r="AG51" s="525"/>
      <c r="AH51" s="556"/>
      <c r="AI51" s="553"/>
      <c r="AJ51" s="522" t="s">
        <v>1763</v>
      </c>
      <c r="AK51" s="531">
        <v>8</v>
      </c>
      <c r="AL51" s="531">
        <v>100.87</v>
      </c>
      <c r="AM51" s="531">
        <v>10</v>
      </c>
      <c r="AN51" s="531">
        <v>0</v>
      </c>
      <c r="AO51" s="940"/>
      <c r="AP51" s="747"/>
    </row>
    <row r="52" spans="1:42" s="542" customFormat="1" ht="16.5">
      <c r="A52" s="498"/>
      <c r="B52" s="498"/>
      <c r="C52" s="498"/>
      <c r="D52" s="498"/>
      <c r="E52" s="666"/>
      <c r="F52" s="665"/>
      <c r="G52" s="665"/>
      <c r="H52" s="665"/>
      <c r="I52" s="681"/>
      <c r="J52" s="514"/>
      <c r="K52" s="520"/>
      <c r="L52" s="525"/>
      <c r="M52" s="525"/>
      <c r="N52" s="525"/>
      <c r="O52" s="522">
        <v>9</v>
      </c>
      <c r="P52" s="525">
        <v>100.88</v>
      </c>
      <c r="Q52" s="525">
        <v>10</v>
      </c>
      <c r="R52" s="527">
        <v>1</v>
      </c>
      <c r="S52" s="940"/>
      <c r="T52" s="514"/>
      <c r="U52" s="520"/>
      <c r="V52" s="525"/>
      <c r="W52" s="525"/>
      <c r="X52" s="525"/>
      <c r="Y52" s="526">
        <v>9</v>
      </c>
      <c r="Z52" s="521">
        <v>100.88</v>
      </c>
      <c r="AA52" s="521">
        <v>10</v>
      </c>
      <c r="AB52" s="527">
        <v>1</v>
      </c>
      <c r="AC52" s="940"/>
      <c r="AD52" s="514"/>
      <c r="AE52" s="555"/>
      <c r="AF52" s="525"/>
      <c r="AG52" s="525"/>
      <c r="AH52" s="556"/>
      <c r="AI52" s="553"/>
      <c r="AJ52" s="522" t="s">
        <v>1764</v>
      </c>
      <c r="AK52" s="531">
        <v>9</v>
      </c>
      <c r="AL52" s="531">
        <v>100.88</v>
      </c>
      <c r="AM52" s="531">
        <v>10</v>
      </c>
      <c r="AN52" s="531">
        <v>0</v>
      </c>
      <c r="AO52" s="940"/>
      <c r="AP52" s="747"/>
    </row>
    <row r="53" spans="1:42" s="542" customFormat="1" ht="17.25" thickBot="1">
      <c r="A53" s="498"/>
      <c r="B53" s="498"/>
      <c r="C53" s="498"/>
      <c r="D53" s="498"/>
      <c r="E53" s="666"/>
      <c r="F53" s="665"/>
      <c r="G53" s="665"/>
      <c r="H53" s="665"/>
      <c r="I53" s="681"/>
      <c r="J53" s="536"/>
      <c r="K53" s="562"/>
      <c r="L53" s="563"/>
      <c r="M53" s="563"/>
      <c r="N53" s="564"/>
      <c r="O53" s="602">
        <v>10</v>
      </c>
      <c r="P53" s="538">
        <v>100.89</v>
      </c>
      <c r="Q53" s="538">
        <v>10</v>
      </c>
      <c r="R53" s="539">
        <v>1</v>
      </c>
      <c r="S53" s="941"/>
      <c r="T53" s="536"/>
      <c r="U53" s="520"/>
      <c r="V53" s="525"/>
      <c r="W53" s="525"/>
      <c r="X53" s="525"/>
      <c r="Y53" s="526">
        <v>10</v>
      </c>
      <c r="Z53" s="521">
        <v>100.89</v>
      </c>
      <c r="AA53" s="521">
        <v>10</v>
      </c>
      <c r="AB53" s="527">
        <v>1</v>
      </c>
      <c r="AC53" s="940"/>
      <c r="AD53" s="514"/>
      <c r="AE53" s="555"/>
      <c r="AF53" s="620"/>
      <c r="AG53" s="620"/>
      <c r="AH53" s="556"/>
      <c r="AI53" s="553"/>
      <c r="AJ53" s="522" t="s">
        <v>1765</v>
      </c>
      <c r="AK53" s="531">
        <v>10</v>
      </c>
      <c r="AL53" s="531">
        <v>100.89</v>
      </c>
      <c r="AM53" s="531">
        <v>10</v>
      </c>
      <c r="AN53" s="531">
        <v>0</v>
      </c>
      <c r="AO53" s="940"/>
      <c r="AP53" s="747"/>
    </row>
    <row r="54" spans="1:42" s="542" customFormat="1" ht="17.25" thickBot="1">
      <c r="A54" s="498"/>
      <c r="B54" s="498"/>
      <c r="C54" s="498"/>
      <c r="D54" s="498"/>
      <c r="E54" s="666"/>
      <c r="F54" s="665"/>
      <c r="G54" s="665"/>
      <c r="H54" s="665"/>
      <c r="I54" s="681"/>
      <c r="J54" s="514"/>
      <c r="K54" s="536"/>
      <c r="L54" s="536"/>
      <c r="M54" s="536"/>
      <c r="N54" s="536"/>
      <c r="O54" s="536"/>
      <c r="P54" s="536"/>
      <c r="Q54" s="536"/>
      <c r="R54" s="536"/>
      <c r="S54" s="536"/>
      <c r="T54" s="514"/>
      <c r="U54" s="562"/>
      <c r="V54" s="563"/>
      <c r="W54" s="563"/>
      <c r="X54" s="564"/>
      <c r="Y54" s="537">
        <v>255</v>
      </c>
      <c r="Z54" s="622" t="s">
        <v>358</v>
      </c>
      <c r="AA54" s="538">
        <v>10</v>
      </c>
      <c r="AB54" s="539">
        <v>1</v>
      </c>
      <c r="AC54" s="941"/>
      <c r="AD54" s="514"/>
      <c r="AE54" s="576"/>
      <c r="AF54" s="622"/>
      <c r="AG54" s="622"/>
      <c r="AH54" s="571"/>
      <c r="AI54" s="567"/>
      <c r="AJ54" s="537" t="s">
        <v>1766</v>
      </c>
      <c r="AK54" s="592">
        <v>11</v>
      </c>
      <c r="AL54" s="623" t="s">
        <v>436</v>
      </c>
      <c r="AM54" s="592">
        <v>10</v>
      </c>
      <c r="AN54" s="592">
        <v>0</v>
      </c>
      <c r="AO54" s="941"/>
      <c r="AP54" s="747"/>
    </row>
    <row r="55" spans="1:42" s="380" customFormat="1" ht="16.5">
      <c r="AE55" s="384"/>
      <c r="AF55" s="384"/>
      <c r="AG55" s="384"/>
      <c r="AH55" s="384"/>
      <c r="AI55" s="384"/>
      <c r="AJ55" s="383"/>
      <c r="AK55" s="384"/>
      <c r="AL55" s="384"/>
      <c r="AM55" s="384"/>
      <c r="AN55" s="385"/>
      <c r="AO55" s="614"/>
      <c r="AP55" s="748"/>
    </row>
    <row r="56" spans="1:42" s="382" customFormat="1" ht="15.75" thickBot="1">
      <c r="AP56" s="749"/>
    </row>
    <row r="57" spans="1:42" s="542" customFormat="1" ht="17.25" customHeight="1">
      <c r="A57" s="842" t="s">
        <v>1262</v>
      </c>
      <c r="B57" s="843"/>
      <c r="C57" s="843"/>
      <c r="D57" s="843"/>
      <c r="E57" s="843"/>
      <c r="F57" s="843"/>
      <c r="G57" s="843"/>
      <c r="H57" s="844"/>
      <c r="I57" s="673" t="s">
        <v>2031</v>
      </c>
      <c r="J57" s="514"/>
      <c r="K57" s="842" t="s">
        <v>1263</v>
      </c>
      <c r="L57" s="843"/>
      <c r="M57" s="843"/>
      <c r="N57" s="843"/>
      <c r="O57" s="843"/>
      <c r="P57" s="843"/>
      <c r="Q57" s="843"/>
      <c r="R57" s="844"/>
      <c r="S57" s="673" t="s">
        <v>2022</v>
      </c>
      <c r="T57" s="514"/>
      <c r="U57" s="842" t="s">
        <v>324</v>
      </c>
      <c r="V57" s="843"/>
      <c r="W57" s="843"/>
      <c r="X57" s="843"/>
      <c r="Y57" s="843"/>
      <c r="Z57" s="843"/>
      <c r="AA57" s="843"/>
      <c r="AB57" s="844"/>
      <c r="AC57" s="673" t="s">
        <v>1998</v>
      </c>
      <c r="AD57" s="514"/>
      <c r="AE57" s="842" t="s">
        <v>1264</v>
      </c>
      <c r="AF57" s="843"/>
      <c r="AG57" s="843"/>
      <c r="AH57" s="843"/>
      <c r="AI57" s="843"/>
      <c r="AJ57" s="843"/>
      <c r="AK57" s="843"/>
      <c r="AL57" s="843"/>
      <c r="AM57" s="843"/>
      <c r="AN57" s="844"/>
      <c r="AO57" s="673" t="s">
        <v>1840</v>
      </c>
      <c r="AP57" s="747"/>
    </row>
    <row r="58" spans="1:42" s="542" customFormat="1" ht="17.25" customHeight="1" thickBot="1">
      <c r="A58" s="845"/>
      <c r="B58" s="846"/>
      <c r="C58" s="846"/>
      <c r="D58" s="846"/>
      <c r="E58" s="846"/>
      <c r="F58" s="846"/>
      <c r="G58" s="846"/>
      <c r="H58" s="847"/>
      <c r="I58" s="672" t="s">
        <v>2035</v>
      </c>
      <c r="J58" s="514"/>
      <c r="K58" s="845"/>
      <c r="L58" s="846"/>
      <c r="M58" s="846"/>
      <c r="N58" s="846"/>
      <c r="O58" s="846"/>
      <c r="P58" s="846"/>
      <c r="Q58" s="846"/>
      <c r="R58" s="847"/>
      <c r="S58" s="672" t="s">
        <v>2025</v>
      </c>
      <c r="T58" s="514"/>
      <c r="U58" s="845"/>
      <c r="V58" s="846"/>
      <c r="W58" s="846"/>
      <c r="X58" s="846"/>
      <c r="Y58" s="846"/>
      <c r="Z58" s="846"/>
      <c r="AA58" s="846"/>
      <c r="AB58" s="847"/>
      <c r="AC58" s="672" t="s">
        <v>2001</v>
      </c>
      <c r="AD58" s="514"/>
      <c r="AE58" s="845"/>
      <c r="AF58" s="846"/>
      <c r="AG58" s="846"/>
      <c r="AH58" s="846"/>
      <c r="AI58" s="846"/>
      <c r="AJ58" s="846"/>
      <c r="AK58" s="846"/>
      <c r="AL58" s="846"/>
      <c r="AM58" s="846"/>
      <c r="AN58" s="847"/>
      <c r="AO58" s="672" t="s">
        <v>1843</v>
      </c>
      <c r="AP58" s="747"/>
    </row>
    <row r="59" spans="1:42" s="542" customFormat="1" ht="31.5">
      <c r="A59" s="919" t="s">
        <v>288</v>
      </c>
      <c r="B59" s="920"/>
      <c r="C59" s="920"/>
      <c r="D59" s="921"/>
      <c r="E59" s="922" t="s">
        <v>289</v>
      </c>
      <c r="F59" s="923"/>
      <c r="G59" s="920"/>
      <c r="H59" s="924"/>
      <c r="I59" s="127" t="s">
        <v>1265</v>
      </c>
      <c r="J59" s="514"/>
      <c r="K59" s="919" t="s">
        <v>288</v>
      </c>
      <c r="L59" s="920"/>
      <c r="M59" s="920"/>
      <c r="N59" s="921"/>
      <c r="O59" s="922" t="s">
        <v>289</v>
      </c>
      <c r="P59" s="923"/>
      <c r="Q59" s="920"/>
      <c r="R59" s="924"/>
      <c r="S59" s="127" t="s">
        <v>1265</v>
      </c>
      <c r="T59" s="514"/>
      <c r="U59" s="919" t="s">
        <v>288</v>
      </c>
      <c r="V59" s="920"/>
      <c r="W59" s="920"/>
      <c r="X59" s="921"/>
      <c r="Y59" s="922" t="s">
        <v>289</v>
      </c>
      <c r="Z59" s="923"/>
      <c r="AA59" s="920"/>
      <c r="AB59" s="924"/>
      <c r="AC59" s="127" t="s">
        <v>1265</v>
      </c>
      <c r="AD59" s="514"/>
      <c r="AE59" s="919" t="s">
        <v>288</v>
      </c>
      <c r="AF59" s="920"/>
      <c r="AG59" s="920"/>
      <c r="AH59" s="921"/>
      <c r="AI59" s="921"/>
      <c r="AJ59" s="922" t="s">
        <v>426</v>
      </c>
      <c r="AK59" s="923"/>
      <c r="AL59" s="920"/>
      <c r="AM59" s="920"/>
      <c r="AN59" s="924"/>
      <c r="AO59" s="127" t="s">
        <v>1265</v>
      </c>
      <c r="AP59" s="747"/>
    </row>
    <row r="60" spans="1:42" s="542" customFormat="1" ht="47.25">
      <c r="A60" s="520" t="s">
        <v>427</v>
      </c>
      <c r="B60" s="521" t="s">
        <v>214</v>
      </c>
      <c r="C60" s="521" t="s">
        <v>292</v>
      </c>
      <c r="D60" s="521" t="s">
        <v>428</v>
      </c>
      <c r="E60" s="522" t="s">
        <v>294</v>
      </c>
      <c r="F60" s="521" t="s">
        <v>214</v>
      </c>
      <c r="G60" s="521" t="s">
        <v>292</v>
      </c>
      <c r="H60" s="523" t="s">
        <v>295</v>
      </c>
      <c r="I60" s="524" t="s">
        <v>841</v>
      </c>
      <c r="J60" s="514"/>
      <c r="K60" s="520" t="s">
        <v>427</v>
      </c>
      <c r="L60" s="521" t="s">
        <v>214</v>
      </c>
      <c r="M60" s="521" t="s">
        <v>292</v>
      </c>
      <c r="N60" s="521" t="s">
        <v>428</v>
      </c>
      <c r="O60" s="522" t="s">
        <v>294</v>
      </c>
      <c r="P60" s="521" t="s">
        <v>214</v>
      </c>
      <c r="Q60" s="521" t="s">
        <v>292</v>
      </c>
      <c r="R60" s="523" t="s">
        <v>295</v>
      </c>
      <c r="S60" s="524" t="s">
        <v>841</v>
      </c>
      <c r="T60" s="514"/>
      <c r="U60" s="520" t="s">
        <v>294</v>
      </c>
      <c r="V60" s="521" t="s">
        <v>214</v>
      </c>
      <c r="W60" s="521" t="s">
        <v>429</v>
      </c>
      <c r="X60" s="525" t="s">
        <v>295</v>
      </c>
      <c r="Y60" s="526" t="s">
        <v>294</v>
      </c>
      <c r="Z60" s="521" t="s">
        <v>214</v>
      </c>
      <c r="AA60" s="521" t="s">
        <v>429</v>
      </c>
      <c r="AB60" s="527" t="s">
        <v>295</v>
      </c>
      <c r="AC60" s="524" t="s">
        <v>841</v>
      </c>
      <c r="AD60" s="514"/>
      <c r="AE60" s="528" t="s">
        <v>430</v>
      </c>
      <c r="AF60" s="521" t="s">
        <v>431</v>
      </c>
      <c r="AG60" s="521" t="s">
        <v>214</v>
      </c>
      <c r="AH60" s="525" t="s">
        <v>246</v>
      </c>
      <c r="AI60" s="521" t="s">
        <v>432</v>
      </c>
      <c r="AJ60" s="522" t="s">
        <v>302</v>
      </c>
      <c r="AK60" s="521" t="s">
        <v>431</v>
      </c>
      <c r="AL60" s="521" t="s">
        <v>214</v>
      </c>
      <c r="AM60" s="521" t="s">
        <v>246</v>
      </c>
      <c r="AN60" s="523" t="s">
        <v>304</v>
      </c>
      <c r="AO60" s="524" t="s">
        <v>841</v>
      </c>
      <c r="AP60" s="747"/>
    </row>
    <row r="61" spans="1:42" s="542" customFormat="1" ht="16.5">
      <c r="A61" s="520">
        <v>5</v>
      </c>
      <c r="B61" s="521">
        <v>100.86</v>
      </c>
      <c r="C61" s="521">
        <v>10</v>
      </c>
      <c r="D61" s="521">
        <v>1</v>
      </c>
      <c r="E61" s="522"/>
      <c r="F61" s="521"/>
      <c r="G61" s="521"/>
      <c r="H61" s="523"/>
      <c r="I61" s="940"/>
      <c r="J61" s="514"/>
      <c r="K61" s="520">
        <v>10</v>
      </c>
      <c r="L61" s="521">
        <v>100.78</v>
      </c>
      <c r="M61" s="521">
        <v>10</v>
      </c>
      <c r="N61" s="521">
        <v>1</v>
      </c>
      <c r="O61" s="522"/>
      <c r="P61" s="521"/>
      <c r="Q61" s="521"/>
      <c r="R61" s="523"/>
      <c r="S61" s="939"/>
      <c r="T61" s="514"/>
      <c r="U61" s="520">
        <v>255</v>
      </c>
      <c r="V61" s="621" t="s">
        <v>358</v>
      </c>
      <c r="W61" s="521">
        <v>10</v>
      </c>
      <c r="X61" s="525">
        <v>1</v>
      </c>
      <c r="Y61" s="522"/>
      <c r="Z61" s="521"/>
      <c r="AA61" s="521"/>
      <c r="AB61" s="523"/>
      <c r="AC61" s="939"/>
      <c r="AD61" s="514"/>
      <c r="AE61" s="550" t="s">
        <v>1774</v>
      </c>
      <c r="AF61" s="620">
        <v>11</v>
      </c>
      <c r="AG61" s="620">
        <v>100.77</v>
      </c>
      <c r="AH61" s="521">
        <v>10</v>
      </c>
      <c r="AI61" s="624">
        <v>0</v>
      </c>
      <c r="AJ61" s="531"/>
      <c r="AK61" s="531"/>
      <c r="AL61" s="531"/>
      <c r="AM61" s="531"/>
      <c r="AN61" s="531"/>
      <c r="AO61" s="939"/>
      <c r="AP61" s="747"/>
    </row>
    <row r="62" spans="1:42" s="542" customFormat="1" ht="16.5">
      <c r="A62" s="520">
        <v>4</v>
      </c>
      <c r="B62" s="521">
        <v>100.87</v>
      </c>
      <c r="C62" s="521">
        <v>10</v>
      </c>
      <c r="D62" s="521">
        <v>1</v>
      </c>
      <c r="E62" s="522"/>
      <c r="F62" s="521"/>
      <c r="G62" s="521"/>
      <c r="H62" s="523"/>
      <c r="I62" s="940"/>
      <c r="J62" s="514"/>
      <c r="K62" s="520">
        <v>9</v>
      </c>
      <c r="L62" s="521">
        <v>100.79</v>
      </c>
      <c r="M62" s="521">
        <v>10</v>
      </c>
      <c r="N62" s="521">
        <v>1</v>
      </c>
      <c r="O62" s="522"/>
      <c r="P62" s="521"/>
      <c r="Q62" s="521"/>
      <c r="R62" s="523"/>
      <c r="S62" s="940"/>
      <c r="T62" s="514"/>
      <c r="U62" s="520">
        <v>10</v>
      </c>
      <c r="V62" s="521">
        <v>100.78</v>
      </c>
      <c r="W62" s="521">
        <v>10</v>
      </c>
      <c r="X62" s="525">
        <v>1</v>
      </c>
      <c r="Y62" s="526"/>
      <c r="Z62" s="521"/>
      <c r="AA62" s="521"/>
      <c r="AB62" s="527"/>
      <c r="AC62" s="940"/>
      <c r="AD62" s="514"/>
      <c r="AE62" s="550" t="s">
        <v>1775</v>
      </c>
      <c r="AF62" s="620">
        <v>10</v>
      </c>
      <c r="AG62" s="620">
        <v>100.78</v>
      </c>
      <c r="AH62" s="521">
        <v>10</v>
      </c>
      <c r="AI62" s="624">
        <v>0</v>
      </c>
      <c r="AJ62" s="531"/>
      <c r="AK62" s="531"/>
      <c r="AL62" s="531"/>
      <c r="AM62" s="531"/>
      <c r="AN62" s="531"/>
      <c r="AO62" s="940"/>
      <c r="AP62" s="740"/>
    </row>
    <row r="63" spans="1:42" s="542" customFormat="1" ht="16.5">
      <c r="A63" s="520">
        <v>3</v>
      </c>
      <c r="B63" s="525">
        <v>100.88</v>
      </c>
      <c r="C63" s="525">
        <v>10</v>
      </c>
      <c r="D63" s="525">
        <v>1</v>
      </c>
      <c r="E63" s="547"/>
      <c r="F63" s="548"/>
      <c r="G63" s="548"/>
      <c r="H63" s="549"/>
      <c r="I63" s="940"/>
      <c r="J63" s="514"/>
      <c r="K63" s="520">
        <v>8</v>
      </c>
      <c r="L63" s="621" t="s">
        <v>434</v>
      </c>
      <c r="M63" s="521">
        <v>10</v>
      </c>
      <c r="N63" s="521">
        <v>1</v>
      </c>
      <c r="O63" s="522"/>
      <c r="P63" s="521"/>
      <c r="Q63" s="521"/>
      <c r="R63" s="523"/>
      <c r="S63" s="940"/>
      <c r="T63" s="514"/>
      <c r="U63" s="520">
        <v>9</v>
      </c>
      <c r="V63" s="521">
        <v>100.79</v>
      </c>
      <c r="W63" s="521">
        <v>10</v>
      </c>
      <c r="X63" s="525">
        <v>1</v>
      </c>
      <c r="Y63" s="526"/>
      <c r="Z63" s="521"/>
      <c r="AA63" s="521"/>
      <c r="AB63" s="527"/>
      <c r="AC63" s="940"/>
      <c r="AD63" s="514"/>
      <c r="AE63" s="550" t="s">
        <v>1776</v>
      </c>
      <c r="AF63" s="620">
        <v>9</v>
      </c>
      <c r="AG63" s="620">
        <v>100.79</v>
      </c>
      <c r="AH63" s="521">
        <v>10</v>
      </c>
      <c r="AI63" s="624">
        <v>0</v>
      </c>
      <c r="AJ63" s="531"/>
      <c r="AK63" s="531"/>
      <c r="AL63" s="531"/>
      <c r="AM63" s="531"/>
      <c r="AN63" s="531"/>
      <c r="AO63" s="940"/>
      <c r="AP63" s="747"/>
    </row>
    <row r="64" spans="1:42" s="542" customFormat="1" ht="16.5">
      <c r="A64" s="520">
        <v>2</v>
      </c>
      <c r="B64" s="525">
        <v>100.89</v>
      </c>
      <c r="C64" s="525">
        <v>10</v>
      </c>
      <c r="D64" s="525">
        <v>1</v>
      </c>
      <c r="E64" s="547"/>
      <c r="F64" s="548"/>
      <c r="G64" s="548"/>
      <c r="H64" s="549"/>
      <c r="I64" s="940"/>
      <c r="J64" s="514"/>
      <c r="K64" s="520">
        <v>7</v>
      </c>
      <c r="L64" s="621">
        <v>100.83</v>
      </c>
      <c r="M64" s="521">
        <v>10</v>
      </c>
      <c r="N64" s="521">
        <v>1</v>
      </c>
      <c r="O64" s="522"/>
      <c r="P64" s="521"/>
      <c r="Q64" s="521"/>
      <c r="R64" s="523"/>
      <c r="S64" s="940"/>
      <c r="T64" s="514"/>
      <c r="U64" s="520">
        <v>8</v>
      </c>
      <c r="V64" s="621" t="s">
        <v>434</v>
      </c>
      <c r="W64" s="521">
        <v>10</v>
      </c>
      <c r="X64" s="525">
        <v>1</v>
      </c>
      <c r="Y64" s="526"/>
      <c r="Z64" s="521"/>
      <c r="AA64" s="521"/>
      <c r="AB64" s="527"/>
      <c r="AC64" s="940"/>
      <c r="AD64" s="514"/>
      <c r="AE64" s="550" t="s">
        <v>1777</v>
      </c>
      <c r="AF64" s="620">
        <v>8</v>
      </c>
      <c r="AG64" s="620" t="s">
        <v>435</v>
      </c>
      <c r="AH64" s="521">
        <v>10</v>
      </c>
      <c r="AI64" s="624">
        <v>0</v>
      </c>
      <c r="AJ64" s="531"/>
      <c r="AK64" s="531"/>
      <c r="AL64" s="531"/>
      <c r="AM64" s="531"/>
      <c r="AN64" s="531"/>
      <c r="AO64" s="940"/>
      <c r="AP64" s="747"/>
    </row>
    <row r="65" spans="1:42" s="542" customFormat="1" ht="16.5">
      <c r="A65" s="520">
        <v>1</v>
      </c>
      <c r="B65" s="620" t="s">
        <v>436</v>
      </c>
      <c r="C65" s="525">
        <v>10</v>
      </c>
      <c r="D65" s="525">
        <v>1</v>
      </c>
      <c r="E65" s="547"/>
      <c r="F65" s="548"/>
      <c r="G65" s="548"/>
      <c r="H65" s="549"/>
      <c r="I65" s="940"/>
      <c r="J65" s="514"/>
      <c r="K65" s="520">
        <v>6</v>
      </c>
      <c r="L65" s="521">
        <v>100.85</v>
      </c>
      <c r="M65" s="521">
        <v>10</v>
      </c>
      <c r="N65" s="521">
        <v>1</v>
      </c>
      <c r="O65" s="522"/>
      <c r="P65" s="521"/>
      <c r="Q65" s="521"/>
      <c r="R65" s="523"/>
      <c r="S65" s="940"/>
      <c r="T65" s="514"/>
      <c r="U65" s="520">
        <v>7</v>
      </c>
      <c r="V65" s="621">
        <v>100.83</v>
      </c>
      <c r="W65" s="521">
        <v>10</v>
      </c>
      <c r="X65" s="525">
        <v>1</v>
      </c>
      <c r="Y65" s="526"/>
      <c r="Z65" s="521"/>
      <c r="AA65" s="521"/>
      <c r="AB65" s="527"/>
      <c r="AC65" s="940"/>
      <c r="AD65" s="514"/>
      <c r="AE65" s="550" t="s">
        <v>1767</v>
      </c>
      <c r="AF65" s="620">
        <v>7</v>
      </c>
      <c r="AG65" s="620">
        <v>100.83</v>
      </c>
      <c r="AH65" s="521">
        <v>10</v>
      </c>
      <c r="AI65" s="624">
        <v>0</v>
      </c>
      <c r="AJ65" s="531"/>
      <c r="AK65" s="531"/>
      <c r="AL65" s="531"/>
      <c r="AM65" s="531"/>
      <c r="AN65" s="531"/>
      <c r="AO65" s="940"/>
      <c r="AP65" s="747"/>
    </row>
    <row r="66" spans="1:42" s="542" customFormat="1" ht="17.25" thickBot="1">
      <c r="A66" s="562"/>
      <c r="B66" s="563"/>
      <c r="C66" s="563"/>
      <c r="D66" s="564"/>
      <c r="E66" s="1024" t="s">
        <v>305</v>
      </c>
      <c r="F66" s="1025"/>
      <c r="G66" s="943"/>
      <c r="H66" s="1026"/>
      <c r="I66" s="941"/>
      <c r="J66" s="514"/>
      <c r="K66" s="520">
        <v>5</v>
      </c>
      <c r="L66" s="521">
        <v>100.86</v>
      </c>
      <c r="M66" s="521">
        <v>10</v>
      </c>
      <c r="N66" s="521">
        <v>1</v>
      </c>
      <c r="O66" s="522"/>
      <c r="P66" s="521"/>
      <c r="Q66" s="521"/>
      <c r="R66" s="523"/>
      <c r="S66" s="940"/>
      <c r="T66" s="514"/>
      <c r="U66" s="520">
        <v>6</v>
      </c>
      <c r="V66" s="521">
        <v>100.85</v>
      </c>
      <c r="W66" s="521">
        <v>10</v>
      </c>
      <c r="X66" s="525">
        <v>1</v>
      </c>
      <c r="Y66" s="526"/>
      <c r="Z66" s="521"/>
      <c r="AA66" s="521"/>
      <c r="AB66" s="527"/>
      <c r="AC66" s="940"/>
      <c r="AD66" s="514"/>
      <c r="AE66" s="550" t="s">
        <v>1768</v>
      </c>
      <c r="AF66" s="620">
        <v>6</v>
      </c>
      <c r="AG66" s="620">
        <v>100.85</v>
      </c>
      <c r="AH66" s="521">
        <v>10</v>
      </c>
      <c r="AI66" s="624">
        <v>0</v>
      </c>
      <c r="AJ66" s="531"/>
      <c r="AK66" s="531"/>
      <c r="AL66" s="531"/>
      <c r="AM66" s="531"/>
      <c r="AN66" s="531"/>
      <c r="AO66" s="940"/>
      <c r="AP66" s="747"/>
    </row>
    <row r="67" spans="1:42" s="542" customFormat="1" ht="16.5">
      <c r="A67" s="499"/>
      <c r="B67" s="499"/>
      <c r="C67" s="499"/>
      <c r="D67" s="499"/>
      <c r="E67" s="499"/>
      <c r="F67" s="499"/>
      <c r="G67" s="499"/>
      <c r="H67" s="499"/>
      <c r="I67" s="499"/>
      <c r="J67" s="514"/>
      <c r="K67" s="520">
        <v>4</v>
      </c>
      <c r="L67" s="521">
        <v>100.87</v>
      </c>
      <c r="M67" s="521">
        <v>10</v>
      </c>
      <c r="N67" s="521">
        <v>1</v>
      </c>
      <c r="O67" s="522"/>
      <c r="P67" s="521"/>
      <c r="Q67" s="521"/>
      <c r="R67" s="523"/>
      <c r="S67" s="940"/>
      <c r="T67" s="514"/>
      <c r="U67" s="520">
        <v>5</v>
      </c>
      <c r="V67" s="521">
        <v>100.86</v>
      </c>
      <c r="W67" s="521">
        <v>10</v>
      </c>
      <c r="X67" s="525">
        <v>1</v>
      </c>
      <c r="Y67" s="526"/>
      <c r="Z67" s="521"/>
      <c r="AA67" s="521"/>
      <c r="AB67" s="527"/>
      <c r="AC67" s="940"/>
      <c r="AD67" s="514"/>
      <c r="AE67" s="550" t="s">
        <v>1769</v>
      </c>
      <c r="AF67" s="620">
        <v>5</v>
      </c>
      <c r="AG67" s="620">
        <v>100.86</v>
      </c>
      <c r="AH67" s="521">
        <v>10</v>
      </c>
      <c r="AI67" s="624">
        <v>0</v>
      </c>
      <c r="AJ67" s="531"/>
      <c r="AK67" s="531"/>
      <c r="AL67" s="531"/>
      <c r="AM67" s="531"/>
      <c r="AN67" s="531"/>
      <c r="AO67" s="940"/>
      <c r="AP67" s="747"/>
    </row>
    <row r="68" spans="1:42" s="542" customFormat="1" ht="16.5">
      <c r="A68" s="682"/>
      <c r="B68" s="682"/>
      <c r="C68" s="682"/>
      <c r="D68" s="682"/>
      <c r="E68" s="682"/>
      <c r="F68" s="682"/>
      <c r="G68" s="682"/>
      <c r="H68" s="682"/>
      <c r="I68" s="682"/>
      <c r="J68" s="514"/>
      <c r="K68" s="520">
        <v>3</v>
      </c>
      <c r="L68" s="525">
        <v>100.88</v>
      </c>
      <c r="M68" s="525">
        <v>10</v>
      </c>
      <c r="N68" s="525">
        <v>1</v>
      </c>
      <c r="O68" s="547"/>
      <c r="P68" s="548"/>
      <c r="Q68" s="548"/>
      <c r="R68" s="549"/>
      <c r="S68" s="940"/>
      <c r="T68" s="514"/>
      <c r="U68" s="520">
        <v>4</v>
      </c>
      <c r="V68" s="521">
        <v>100.87</v>
      </c>
      <c r="W68" s="521">
        <v>10</v>
      </c>
      <c r="X68" s="525">
        <v>1</v>
      </c>
      <c r="Y68" s="526"/>
      <c r="Z68" s="521"/>
      <c r="AA68" s="521"/>
      <c r="AB68" s="527"/>
      <c r="AC68" s="940"/>
      <c r="AD68" s="514"/>
      <c r="AE68" s="550" t="s">
        <v>1770</v>
      </c>
      <c r="AF68" s="620">
        <v>4</v>
      </c>
      <c r="AG68" s="620">
        <v>100.87</v>
      </c>
      <c r="AH68" s="521">
        <v>10</v>
      </c>
      <c r="AI68" s="624">
        <v>0</v>
      </c>
      <c r="AJ68" s="531"/>
      <c r="AK68" s="531"/>
      <c r="AL68" s="531"/>
      <c r="AM68" s="531"/>
      <c r="AN68" s="531"/>
      <c r="AO68" s="940"/>
      <c r="AP68" s="747"/>
    </row>
    <row r="69" spans="1:42" s="542" customFormat="1" ht="16.5">
      <c r="A69" s="682"/>
      <c r="B69" s="682"/>
      <c r="C69" s="682"/>
      <c r="D69" s="682"/>
      <c r="E69" s="682"/>
      <c r="F69" s="682"/>
      <c r="G69" s="682"/>
      <c r="H69" s="682"/>
      <c r="I69" s="682"/>
      <c r="J69" s="536"/>
      <c r="K69" s="520">
        <v>2</v>
      </c>
      <c r="L69" s="525">
        <v>100.89</v>
      </c>
      <c r="M69" s="525">
        <v>10</v>
      </c>
      <c r="N69" s="525">
        <v>1</v>
      </c>
      <c r="O69" s="547"/>
      <c r="P69" s="548"/>
      <c r="Q69" s="548"/>
      <c r="R69" s="549"/>
      <c r="S69" s="940"/>
      <c r="T69" s="536"/>
      <c r="U69" s="520">
        <v>3</v>
      </c>
      <c r="V69" s="525">
        <v>100.88</v>
      </c>
      <c r="W69" s="525">
        <v>10</v>
      </c>
      <c r="X69" s="525">
        <v>1</v>
      </c>
      <c r="Y69" s="547"/>
      <c r="Z69" s="548"/>
      <c r="AA69" s="548"/>
      <c r="AB69" s="549"/>
      <c r="AC69" s="940"/>
      <c r="AD69" s="536"/>
      <c r="AE69" s="550" t="s">
        <v>1771</v>
      </c>
      <c r="AF69" s="620">
        <v>3</v>
      </c>
      <c r="AG69" s="620">
        <v>100.88</v>
      </c>
      <c r="AH69" s="525">
        <v>10</v>
      </c>
      <c r="AI69" s="624">
        <v>0</v>
      </c>
      <c r="AJ69" s="531"/>
      <c r="AK69" s="531"/>
      <c r="AL69" s="531"/>
      <c r="AM69" s="531"/>
      <c r="AN69" s="531"/>
      <c r="AO69" s="940"/>
      <c r="AP69" s="747"/>
    </row>
    <row r="70" spans="1:42" s="542" customFormat="1" ht="16.5">
      <c r="A70" s="682"/>
      <c r="B70" s="682"/>
      <c r="C70" s="682"/>
      <c r="D70" s="682"/>
      <c r="E70" s="682"/>
      <c r="F70" s="682"/>
      <c r="G70" s="682"/>
      <c r="H70" s="682"/>
      <c r="I70" s="682"/>
      <c r="J70" s="514"/>
      <c r="K70" s="520">
        <v>1</v>
      </c>
      <c r="L70" s="620" t="s">
        <v>436</v>
      </c>
      <c r="M70" s="525">
        <v>10</v>
      </c>
      <c r="N70" s="525">
        <v>1</v>
      </c>
      <c r="O70" s="547"/>
      <c r="P70" s="548"/>
      <c r="Q70" s="548"/>
      <c r="R70" s="549"/>
      <c r="S70" s="940"/>
      <c r="T70" s="514"/>
      <c r="U70" s="520">
        <v>2</v>
      </c>
      <c r="V70" s="525">
        <v>100.89</v>
      </c>
      <c r="W70" s="525">
        <v>10</v>
      </c>
      <c r="X70" s="525">
        <v>1</v>
      </c>
      <c r="Y70" s="547"/>
      <c r="Z70" s="548"/>
      <c r="AA70" s="548"/>
      <c r="AB70" s="549"/>
      <c r="AC70" s="940"/>
      <c r="AD70" s="514"/>
      <c r="AE70" s="550" t="s">
        <v>1772</v>
      </c>
      <c r="AF70" s="620">
        <v>2</v>
      </c>
      <c r="AG70" s="620">
        <v>100.89</v>
      </c>
      <c r="AH70" s="525">
        <v>10</v>
      </c>
      <c r="AI70" s="624">
        <v>0</v>
      </c>
      <c r="AJ70" s="531"/>
      <c r="AK70" s="531"/>
      <c r="AL70" s="531"/>
      <c r="AM70" s="531"/>
      <c r="AN70" s="531"/>
      <c r="AO70" s="940"/>
      <c r="AP70" s="747"/>
    </row>
    <row r="71" spans="1:42" s="542" customFormat="1" ht="17.25" thickBot="1">
      <c r="A71" s="682"/>
      <c r="B71" s="682"/>
      <c r="C71" s="682"/>
      <c r="D71" s="682"/>
      <c r="E71" s="682"/>
      <c r="F71" s="682"/>
      <c r="G71" s="682"/>
      <c r="H71" s="682"/>
      <c r="I71" s="682"/>
      <c r="J71" s="536"/>
      <c r="K71" s="562"/>
      <c r="L71" s="563"/>
      <c r="M71" s="563"/>
      <c r="N71" s="564"/>
      <c r="O71" s="1024" t="s">
        <v>305</v>
      </c>
      <c r="P71" s="1025"/>
      <c r="Q71" s="943"/>
      <c r="R71" s="1026"/>
      <c r="S71" s="941"/>
      <c r="T71" s="536"/>
      <c r="U71" s="520">
        <v>1</v>
      </c>
      <c r="V71" s="620" t="s">
        <v>425</v>
      </c>
      <c r="W71" s="525">
        <v>10</v>
      </c>
      <c r="X71" s="525">
        <v>1</v>
      </c>
      <c r="Y71" s="547"/>
      <c r="Z71" s="548"/>
      <c r="AA71" s="548"/>
      <c r="AB71" s="549"/>
      <c r="AC71" s="940"/>
      <c r="AD71" s="514"/>
      <c r="AE71" s="550" t="s">
        <v>1773</v>
      </c>
      <c r="AF71" s="620">
        <v>1</v>
      </c>
      <c r="AG71" s="620" t="s">
        <v>425</v>
      </c>
      <c r="AH71" s="525">
        <v>10</v>
      </c>
      <c r="AI71" s="624">
        <v>0</v>
      </c>
      <c r="AJ71" s="531"/>
      <c r="AK71" s="531"/>
      <c r="AL71" s="531"/>
      <c r="AM71" s="531"/>
      <c r="AN71" s="531"/>
      <c r="AO71" s="940"/>
      <c r="AP71" s="747"/>
    </row>
    <row r="72" spans="1:42" s="542" customFormat="1" ht="17.25" thickBot="1">
      <c r="A72" s="682"/>
      <c r="B72" s="682"/>
      <c r="C72" s="682"/>
      <c r="D72" s="682"/>
      <c r="E72" s="682"/>
      <c r="F72" s="682"/>
      <c r="G72" s="682"/>
      <c r="H72" s="682"/>
      <c r="I72" s="682"/>
      <c r="J72" s="514"/>
      <c r="K72" s="536"/>
      <c r="L72" s="536"/>
      <c r="M72" s="536"/>
      <c r="N72" s="536"/>
      <c r="O72" s="536"/>
      <c r="P72" s="536"/>
      <c r="Q72" s="536"/>
      <c r="R72" s="536"/>
      <c r="S72" s="536"/>
      <c r="T72" s="514"/>
      <c r="U72" s="562"/>
      <c r="V72" s="563"/>
      <c r="W72" s="563"/>
      <c r="X72" s="564"/>
      <c r="Y72" s="901" t="s">
        <v>305</v>
      </c>
      <c r="Z72" s="899"/>
      <c r="AA72" s="899"/>
      <c r="AB72" s="902"/>
      <c r="AC72" s="941"/>
      <c r="AD72" s="514"/>
      <c r="AE72" s="603"/>
      <c r="AF72" s="622"/>
      <c r="AG72" s="622"/>
      <c r="AH72" s="622"/>
      <c r="AI72" s="625"/>
      <c r="AJ72" s="901" t="s">
        <v>305</v>
      </c>
      <c r="AK72" s="899"/>
      <c r="AL72" s="899"/>
      <c r="AM72" s="899"/>
      <c r="AN72" s="902"/>
      <c r="AO72" s="941"/>
      <c r="AP72" s="747"/>
    </row>
    <row r="73" spans="1:42" s="382" customFormat="1" ht="15.75">
      <c r="A73" s="384"/>
      <c r="B73" s="384"/>
      <c r="C73" s="384"/>
      <c r="D73" s="384"/>
      <c r="E73" s="384"/>
      <c r="F73" s="384"/>
      <c r="G73" s="384"/>
      <c r="H73" s="384"/>
      <c r="I73" s="381"/>
      <c r="J73" s="381"/>
      <c r="K73" s="384"/>
      <c r="L73" s="384"/>
      <c r="M73" s="384"/>
      <c r="N73" s="384"/>
      <c r="O73" s="384"/>
      <c r="P73" s="384"/>
      <c r="Q73" s="384"/>
      <c r="R73" s="384"/>
      <c r="S73" s="381"/>
      <c r="T73" s="381"/>
      <c r="U73" s="384"/>
      <c r="V73" s="384"/>
      <c r="W73" s="384"/>
      <c r="X73" s="384"/>
      <c r="Y73" s="384"/>
      <c r="Z73" s="384"/>
      <c r="AA73" s="384"/>
      <c r="AB73" s="384"/>
      <c r="AC73" s="381"/>
      <c r="AD73" s="381"/>
      <c r="AE73" s="384"/>
      <c r="AF73" s="384"/>
      <c r="AG73" s="384"/>
      <c r="AH73" s="384"/>
      <c r="AI73" s="384"/>
      <c r="AJ73" s="384"/>
      <c r="AK73" s="384"/>
      <c r="AL73" s="384"/>
      <c r="AM73" s="384"/>
      <c r="AN73" s="384"/>
      <c r="AO73" s="381"/>
      <c r="AP73" s="749"/>
    </row>
    <row r="74" spans="1:42" s="382" customFormat="1" ht="15.75" thickBot="1">
      <c r="AP74" s="749"/>
    </row>
    <row r="75" spans="1:42" s="615" customFormat="1" ht="16.5" customHeight="1">
      <c r="A75" s="842" t="s">
        <v>1266</v>
      </c>
      <c r="B75" s="843"/>
      <c r="C75" s="843"/>
      <c r="D75" s="843"/>
      <c r="E75" s="843"/>
      <c r="F75" s="843"/>
      <c r="G75" s="843"/>
      <c r="H75" s="844"/>
      <c r="I75" s="673" t="s">
        <v>2031</v>
      </c>
      <c r="J75" s="514"/>
      <c r="K75" s="842" t="s">
        <v>1267</v>
      </c>
      <c r="L75" s="843"/>
      <c r="M75" s="843"/>
      <c r="N75" s="843"/>
      <c r="O75" s="843"/>
      <c r="P75" s="843"/>
      <c r="Q75" s="843"/>
      <c r="R75" s="844"/>
      <c r="S75" s="673" t="s">
        <v>2022</v>
      </c>
      <c r="T75" s="514"/>
      <c r="U75" s="842" t="s">
        <v>1133</v>
      </c>
      <c r="V75" s="843"/>
      <c r="W75" s="843"/>
      <c r="X75" s="843"/>
      <c r="Y75" s="843"/>
      <c r="Z75" s="843"/>
      <c r="AA75" s="843"/>
      <c r="AB75" s="844"/>
      <c r="AC75" s="673" t="s">
        <v>1998</v>
      </c>
      <c r="AD75" s="514" t="s">
        <v>381</v>
      </c>
      <c r="AE75" s="842" t="s">
        <v>1134</v>
      </c>
      <c r="AF75" s="843"/>
      <c r="AG75" s="843"/>
      <c r="AH75" s="843"/>
      <c r="AI75" s="843"/>
      <c r="AJ75" s="843"/>
      <c r="AK75" s="843"/>
      <c r="AL75" s="843"/>
      <c r="AM75" s="843"/>
      <c r="AN75" s="844"/>
      <c r="AO75" s="673" t="s">
        <v>1840</v>
      </c>
      <c r="AP75" s="744"/>
    </row>
    <row r="76" spans="1:42" s="615" customFormat="1" ht="16.5" customHeight="1" thickBot="1">
      <c r="A76" s="845"/>
      <c r="B76" s="846"/>
      <c r="C76" s="846"/>
      <c r="D76" s="846"/>
      <c r="E76" s="846"/>
      <c r="F76" s="846"/>
      <c r="G76" s="846"/>
      <c r="H76" s="847"/>
      <c r="I76" s="672" t="s">
        <v>2034</v>
      </c>
      <c r="J76" s="514"/>
      <c r="K76" s="845"/>
      <c r="L76" s="846"/>
      <c r="M76" s="846"/>
      <c r="N76" s="846"/>
      <c r="O76" s="846"/>
      <c r="P76" s="846"/>
      <c r="Q76" s="846"/>
      <c r="R76" s="847"/>
      <c r="S76" s="672" t="s">
        <v>2026</v>
      </c>
      <c r="T76" s="514"/>
      <c r="U76" s="845"/>
      <c r="V76" s="846"/>
      <c r="W76" s="846"/>
      <c r="X76" s="846"/>
      <c r="Y76" s="846"/>
      <c r="Z76" s="846"/>
      <c r="AA76" s="846"/>
      <c r="AB76" s="847"/>
      <c r="AC76" s="672" t="s">
        <v>2002</v>
      </c>
      <c r="AD76" s="514" t="s">
        <v>437</v>
      </c>
      <c r="AE76" s="845"/>
      <c r="AF76" s="846"/>
      <c r="AG76" s="846"/>
      <c r="AH76" s="846"/>
      <c r="AI76" s="846"/>
      <c r="AJ76" s="846"/>
      <c r="AK76" s="846"/>
      <c r="AL76" s="846"/>
      <c r="AM76" s="846"/>
      <c r="AN76" s="847"/>
      <c r="AO76" s="672" t="s">
        <v>1844</v>
      </c>
      <c r="AP76" s="744"/>
    </row>
    <row r="77" spans="1:42" s="615" customFormat="1" ht="31.5">
      <c r="A77" s="919" t="s">
        <v>288</v>
      </c>
      <c r="B77" s="920"/>
      <c r="C77" s="920"/>
      <c r="D77" s="921"/>
      <c r="E77" s="922" t="s">
        <v>289</v>
      </c>
      <c r="F77" s="923"/>
      <c r="G77" s="920"/>
      <c r="H77" s="924"/>
      <c r="I77" s="127" t="s">
        <v>1268</v>
      </c>
      <c r="J77" s="514" t="s">
        <v>437</v>
      </c>
      <c r="K77" s="919" t="s">
        <v>288</v>
      </c>
      <c r="L77" s="920"/>
      <c r="M77" s="920"/>
      <c r="N77" s="921"/>
      <c r="O77" s="922" t="s">
        <v>289</v>
      </c>
      <c r="P77" s="923"/>
      <c r="Q77" s="920"/>
      <c r="R77" s="924"/>
      <c r="S77" s="127" t="s">
        <v>1268</v>
      </c>
      <c r="T77" s="514" t="s">
        <v>437</v>
      </c>
      <c r="U77" s="881" t="s">
        <v>288</v>
      </c>
      <c r="V77" s="882"/>
      <c r="W77" s="882"/>
      <c r="X77" s="883"/>
      <c r="Y77" s="884" t="s">
        <v>289</v>
      </c>
      <c r="Z77" s="882"/>
      <c r="AA77" s="882"/>
      <c r="AB77" s="885"/>
      <c r="AC77" s="127" t="s">
        <v>1268</v>
      </c>
      <c r="AD77" s="514"/>
      <c r="AE77" s="919" t="s">
        <v>288</v>
      </c>
      <c r="AF77" s="920"/>
      <c r="AG77" s="920"/>
      <c r="AH77" s="921"/>
      <c r="AI77" s="921"/>
      <c r="AJ77" s="922" t="s">
        <v>426</v>
      </c>
      <c r="AK77" s="923"/>
      <c r="AL77" s="920"/>
      <c r="AM77" s="920"/>
      <c r="AN77" s="924"/>
      <c r="AO77" s="127" t="s">
        <v>1268</v>
      </c>
      <c r="AP77" s="744"/>
    </row>
    <row r="78" spans="1:42" s="615" customFormat="1" ht="47.25">
      <c r="A78" s="520" t="s">
        <v>427</v>
      </c>
      <c r="B78" s="521" t="s">
        <v>214</v>
      </c>
      <c r="C78" s="521" t="s">
        <v>292</v>
      </c>
      <c r="D78" s="521" t="s">
        <v>428</v>
      </c>
      <c r="E78" s="522" t="s">
        <v>294</v>
      </c>
      <c r="F78" s="521" t="s">
        <v>214</v>
      </c>
      <c r="G78" s="521" t="s">
        <v>292</v>
      </c>
      <c r="H78" s="523" t="s">
        <v>295</v>
      </c>
      <c r="I78" s="524" t="s">
        <v>841</v>
      </c>
      <c r="J78" s="514"/>
      <c r="K78" s="520" t="s">
        <v>427</v>
      </c>
      <c r="L78" s="521" t="s">
        <v>214</v>
      </c>
      <c r="M78" s="521" t="s">
        <v>292</v>
      </c>
      <c r="N78" s="521" t="s">
        <v>428</v>
      </c>
      <c r="O78" s="522" t="s">
        <v>294</v>
      </c>
      <c r="P78" s="521" t="s">
        <v>214</v>
      </c>
      <c r="Q78" s="521" t="s">
        <v>292</v>
      </c>
      <c r="R78" s="523" t="s">
        <v>295</v>
      </c>
      <c r="S78" s="524" t="s">
        <v>841</v>
      </c>
      <c r="T78" s="514"/>
      <c r="U78" s="520" t="s">
        <v>294</v>
      </c>
      <c r="V78" s="521" t="s">
        <v>214</v>
      </c>
      <c r="W78" s="521" t="s">
        <v>429</v>
      </c>
      <c r="X78" s="525" t="s">
        <v>295</v>
      </c>
      <c r="Y78" s="526" t="s">
        <v>294</v>
      </c>
      <c r="Z78" s="521" t="s">
        <v>214</v>
      </c>
      <c r="AA78" s="521" t="s">
        <v>429</v>
      </c>
      <c r="AB78" s="527" t="s">
        <v>295</v>
      </c>
      <c r="AC78" s="524" t="s">
        <v>841</v>
      </c>
      <c r="AD78" s="514"/>
      <c r="AE78" s="528" t="s">
        <v>430</v>
      </c>
      <c r="AF78" s="521" t="s">
        <v>431</v>
      </c>
      <c r="AG78" s="521" t="s">
        <v>214</v>
      </c>
      <c r="AH78" s="525" t="s">
        <v>246</v>
      </c>
      <c r="AI78" s="521" t="s">
        <v>432</v>
      </c>
      <c r="AJ78" s="522" t="s">
        <v>302</v>
      </c>
      <c r="AK78" s="521" t="s">
        <v>431</v>
      </c>
      <c r="AL78" s="521" t="s">
        <v>214</v>
      </c>
      <c r="AM78" s="521" t="s">
        <v>246</v>
      </c>
      <c r="AN78" s="523" t="s">
        <v>304</v>
      </c>
      <c r="AO78" s="524" t="s">
        <v>841</v>
      </c>
      <c r="AP78" s="744"/>
    </row>
    <row r="79" spans="1:42" s="615" customFormat="1" ht="15.75">
      <c r="A79" s="520">
        <v>5</v>
      </c>
      <c r="B79" s="521">
        <v>0.97</v>
      </c>
      <c r="C79" s="521">
        <v>10</v>
      </c>
      <c r="D79" s="525">
        <v>1</v>
      </c>
      <c r="E79" s="526"/>
      <c r="F79" s="521"/>
      <c r="G79" s="521"/>
      <c r="H79" s="527"/>
      <c r="I79" s="939"/>
      <c r="J79" s="514"/>
      <c r="K79" s="520">
        <v>10</v>
      </c>
      <c r="L79" s="521">
        <v>0.92</v>
      </c>
      <c r="M79" s="521">
        <v>10</v>
      </c>
      <c r="N79" s="521">
        <v>1</v>
      </c>
      <c r="O79" s="526"/>
      <c r="P79" s="521"/>
      <c r="Q79" s="521"/>
      <c r="R79" s="527"/>
      <c r="S79" s="940"/>
      <c r="T79" s="514"/>
      <c r="U79" s="520">
        <v>255</v>
      </c>
      <c r="V79" s="521" t="s">
        <v>358</v>
      </c>
      <c r="W79" s="521">
        <v>20</v>
      </c>
      <c r="X79" s="521">
        <v>2</v>
      </c>
      <c r="Y79" s="526"/>
      <c r="Z79" s="521"/>
      <c r="AA79" s="521"/>
      <c r="AB79" s="527"/>
      <c r="AC79" s="940"/>
      <c r="AD79" s="514"/>
      <c r="AE79" s="550" t="s">
        <v>1779</v>
      </c>
      <c r="AF79" s="521">
        <v>12</v>
      </c>
      <c r="AG79" s="521" t="s">
        <v>445</v>
      </c>
      <c r="AH79" s="521">
        <v>10</v>
      </c>
      <c r="AI79" s="521">
        <v>0</v>
      </c>
      <c r="AJ79" s="522"/>
      <c r="AK79" s="521"/>
      <c r="AL79" s="521"/>
      <c r="AM79" s="521"/>
      <c r="AN79" s="523"/>
      <c r="AO79" s="940"/>
      <c r="AP79" s="744"/>
    </row>
    <row r="80" spans="1:42" s="615" customFormat="1" ht="15.75">
      <c r="A80" s="520">
        <v>4</v>
      </c>
      <c r="B80" s="521">
        <v>0.98</v>
      </c>
      <c r="C80" s="521">
        <v>10</v>
      </c>
      <c r="D80" s="525">
        <v>1</v>
      </c>
      <c r="E80" s="526"/>
      <c r="F80" s="521"/>
      <c r="G80" s="521"/>
      <c r="H80" s="527"/>
      <c r="I80" s="940"/>
      <c r="J80" s="514"/>
      <c r="K80" s="520">
        <v>9</v>
      </c>
      <c r="L80" s="521">
        <v>0.93</v>
      </c>
      <c r="M80" s="521">
        <v>10</v>
      </c>
      <c r="N80" s="521">
        <v>1</v>
      </c>
      <c r="O80" s="526"/>
      <c r="P80" s="521"/>
      <c r="Q80" s="521"/>
      <c r="R80" s="527"/>
      <c r="S80" s="940"/>
      <c r="T80" s="514"/>
      <c r="U80" s="520">
        <v>10</v>
      </c>
      <c r="V80" s="521">
        <v>0.92</v>
      </c>
      <c r="W80" s="521">
        <v>10</v>
      </c>
      <c r="X80" s="521">
        <v>1</v>
      </c>
      <c r="Y80" s="526"/>
      <c r="Z80" s="521"/>
      <c r="AA80" s="521"/>
      <c r="AB80" s="527"/>
      <c r="AC80" s="940"/>
      <c r="AD80" s="514"/>
      <c r="AE80" s="550" t="s">
        <v>1780</v>
      </c>
      <c r="AF80" s="521">
        <v>11</v>
      </c>
      <c r="AG80" s="521">
        <v>0.91</v>
      </c>
      <c r="AH80" s="521">
        <v>10</v>
      </c>
      <c r="AI80" s="521">
        <v>0</v>
      </c>
      <c r="AJ80" s="522"/>
      <c r="AK80" s="521"/>
      <c r="AL80" s="521"/>
      <c r="AM80" s="521"/>
      <c r="AN80" s="523"/>
      <c r="AO80" s="940"/>
      <c r="AP80" s="754"/>
    </row>
    <row r="81" spans="1:42" s="615" customFormat="1" ht="15.75">
      <c r="A81" s="520">
        <v>3</v>
      </c>
      <c r="B81" s="521">
        <v>0.99</v>
      </c>
      <c r="C81" s="521">
        <v>10</v>
      </c>
      <c r="D81" s="525">
        <v>1</v>
      </c>
      <c r="E81" s="526"/>
      <c r="F81" s="521"/>
      <c r="G81" s="521"/>
      <c r="H81" s="527"/>
      <c r="I81" s="940"/>
      <c r="J81" s="514"/>
      <c r="K81" s="520">
        <v>8</v>
      </c>
      <c r="L81" s="521">
        <v>0.94</v>
      </c>
      <c r="M81" s="521">
        <v>10</v>
      </c>
      <c r="N81" s="521">
        <v>1</v>
      </c>
      <c r="O81" s="526"/>
      <c r="P81" s="521"/>
      <c r="Q81" s="521"/>
      <c r="R81" s="527"/>
      <c r="S81" s="940"/>
      <c r="T81" s="514"/>
      <c r="U81" s="520">
        <v>9</v>
      </c>
      <c r="V81" s="521">
        <v>0.93</v>
      </c>
      <c r="W81" s="521">
        <v>10</v>
      </c>
      <c r="X81" s="521">
        <v>1</v>
      </c>
      <c r="Y81" s="526"/>
      <c r="Z81" s="521"/>
      <c r="AA81" s="521"/>
      <c r="AB81" s="527"/>
      <c r="AC81" s="940"/>
      <c r="AD81" s="514"/>
      <c r="AE81" s="550" t="s">
        <v>1781</v>
      </c>
      <c r="AF81" s="521">
        <v>10</v>
      </c>
      <c r="AG81" s="521">
        <v>0.92</v>
      </c>
      <c r="AH81" s="521">
        <v>10</v>
      </c>
      <c r="AI81" s="521">
        <v>0</v>
      </c>
      <c r="AJ81" s="522"/>
      <c r="AK81" s="521"/>
      <c r="AL81" s="521"/>
      <c r="AM81" s="521"/>
      <c r="AN81" s="523"/>
      <c r="AO81" s="940"/>
      <c r="AP81" s="744"/>
    </row>
    <row r="82" spans="1:42" s="615" customFormat="1" ht="15.75">
      <c r="A82" s="520">
        <v>2</v>
      </c>
      <c r="B82" s="613" t="s">
        <v>441</v>
      </c>
      <c r="C82" s="521">
        <v>10</v>
      </c>
      <c r="D82" s="525">
        <v>1</v>
      </c>
      <c r="E82" s="526"/>
      <c r="F82" s="521"/>
      <c r="G82" s="521"/>
      <c r="H82" s="527"/>
      <c r="I82" s="940"/>
      <c r="J82" s="514"/>
      <c r="K82" s="520">
        <v>7</v>
      </c>
      <c r="L82" s="521">
        <v>0.95</v>
      </c>
      <c r="M82" s="521">
        <v>10</v>
      </c>
      <c r="N82" s="525">
        <v>1</v>
      </c>
      <c r="O82" s="526"/>
      <c r="P82" s="521"/>
      <c r="Q82" s="521"/>
      <c r="R82" s="527"/>
      <c r="S82" s="940"/>
      <c r="T82" s="514"/>
      <c r="U82" s="520">
        <v>8</v>
      </c>
      <c r="V82" s="521">
        <v>0.94</v>
      </c>
      <c r="W82" s="521">
        <v>10</v>
      </c>
      <c r="X82" s="521">
        <v>1</v>
      </c>
      <c r="Y82" s="526"/>
      <c r="Z82" s="521"/>
      <c r="AA82" s="521"/>
      <c r="AB82" s="527"/>
      <c r="AC82" s="940"/>
      <c r="AD82" s="514"/>
      <c r="AE82" s="550" t="s">
        <v>1782</v>
      </c>
      <c r="AF82" s="521">
        <v>9</v>
      </c>
      <c r="AG82" s="521">
        <v>0.93</v>
      </c>
      <c r="AH82" s="521">
        <v>10</v>
      </c>
      <c r="AI82" s="521">
        <v>0</v>
      </c>
      <c r="AJ82" s="522"/>
      <c r="AK82" s="521"/>
      <c r="AL82" s="521"/>
      <c r="AM82" s="521"/>
      <c r="AN82" s="523"/>
      <c r="AO82" s="940"/>
      <c r="AP82" s="744"/>
    </row>
    <row r="83" spans="1:42" s="615" customFormat="1" ht="15.75">
      <c r="A83" s="520">
        <v>1</v>
      </c>
      <c r="B83" s="613" t="s">
        <v>1014</v>
      </c>
      <c r="C83" s="521">
        <v>10</v>
      </c>
      <c r="D83" s="525">
        <v>1</v>
      </c>
      <c r="E83" s="526"/>
      <c r="F83" s="521"/>
      <c r="G83" s="521"/>
      <c r="H83" s="527"/>
      <c r="I83" s="940"/>
      <c r="J83" s="514"/>
      <c r="K83" s="520">
        <v>6</v>
      </c>
      <c r="L83" s="521">
        <v>0.96</v>
      </c>
      <c r="M83" s="521">
        <v>10</v>
      </c>
      <c r="N83" s="525">
        <v>1</v>
      </c>
      <c r="O83" s="526"/>
      <c r="P83" s="521"/>
      <c r="Q83" s="521"/>
      <c r="R83" s="527"/>
      <c r="S83" s="940"/>
      <c r="T83" s="514"/>
      <c r="U83" s="520">
        <v>7</v>
      </c>
      <c r="V83" s="521">
        <v>0.95</v>
      </c>
      <c r="W83" s="521">
        <v>10</v>
      </c>
      <c r="X83" s="525">
        <v>1</v>
      </c>
      <c r="Y83" s="526"/>
      <c r="Z83" s="521"/>
      <c r="AA83" s="521"/>
      <c r="AB83" s="527"/>
      <c r="AC83" s="940"/>
      <c r="AD83" s="514"/>
      <c r="AE83" s="550" t="s">
        <v>1783</v>
      </c>
      <c r="AF83" s="521">
        <v>8</v>
      </c>
      <c r="AG83" s="521">
        <v>0.94</v>
      </c>
      <c r="AH83" s="521">
        <v>10</v>
      </c>
      <c r="AI83" s="521">
        <v>0</v>
      </c>
      <c r="AJ83" s="522"/>
      <c r="AK83" s="521"/>
      <c r="AL83" s="521"/>
      <c r="AM83" s="521"/>
      <c r="AN83" s="523"/>
      <c r="AO83" s="940"/>
      <c r="AP83" s="744"/>
    </row>
    <row r="84" spans="1:42" s="615" customFormat="1" ht="15.75">
      <c r="A84" s="520"/>
      <c r="B84" s="613"/>
      <c r="C84" s="521"/>
      <c r="D84" s="525"/>
      <c r="E84" s="600">
        <v>1</v>
      </c>
      <c r="F84" s="531">
        <v>1.02</v>
      </c>
      <c r="G84" s="531">
        <v>10</v>
      </c>
      <c r="H84" s="610">
        <v>1</v>
      </c>
      <c r="I84" s="940"/>
      <c r="J84" s="514"/>
      <c r="K84" s="520">
        <v>5</v>
      </c>
      <c r="L84" s="521">
        <v>0.97</v>
      </c>
      <c r="M84" s="521">
        <v>10</v>
      </c>
      <c r="N84" s="525">
        <v>1</v>
      </c>
      <c r="O84" s="526"/>
      <c r="P84" s="521"/>
      <c r="Q84" s="521"/>
      <c r="R84" s="527"/>
      <c r="S84" s="940"/>
      <c r="T84" s="514"/>
      <c r="U84" s="520">
        <v>6</v>
      </c>
      <c r="V84" s="521">
        <v>0.96</v>
      </c>
      <c r="W84" s="521">
        <v>10</v>
      </c>
      <c r="X84" s="525">
        <v>1</v>
      </c>
      <c r="Y84" s="526"/>
      <c r="Z84" s="521"/>
      <c r="AA84" s="521"/>
      <c r="AB84" s="527"/>
      <c r="AC84" s="940"/>
      <c r="AD84" s="514"/>
      <c r="AE84" s="550" t="s">
        <v>1784</v>
      </c>
      <c r="AF84" s="521">
        <v>7</v>
      </c>
      <c r="AG84" s="521">
        <v>0.95</v>
      </c>
      <c r="AH84" s="521">
        <v>10</v>
      </c>
      <c r="AI84" s="521">
        <v>0</v>
      </c>
      <c r="AJ84" s="522"/>
      <c r="AK84" s="521"/>
      <c r="AL84" s="521"/>
      <c r="AM84" s="521"/>
      <c r="AN84" s="523"/>
      <c r="AO84" s="940"/>
      <c r="AP84" s="744"/>
    </row>
    <row r="85" spans="1:42" s="615" customFormat="1" ht="15.75">
      <c r="A85" s="520"/>
      <c r="B85" s="613"/>
      <c r="C85" s="521"/>
      <c r="D85" s="525"/>
      <c r="E85" s="600">
        <v>2</v>
      </c>
      <c r="F85" s="531">
        <v>1.03</v>
      </c>
      <c r="G85" s="531">
        <v>10</v>
      </c>
      <c r="H85" s="610">
        <v>1</v>
      </c>
      <c r="I85" s="940"/>
      <c r="J85" s="514"/>
      <c r="K85" s="520">
        <v>4</v>
      </c>
      <c r="L85" s="521">
        <v>0.98</v>
      </c>
      <c r="M85" s="521">
        <v>10</v>
      </c>
      <c r="N85" s="525">
        <v>1</v>
      </c>
      <c r="O85" s="600"/>
      <c r="P85" s="531"/>
      <c r="Q85" s="531"/>
      <c r="R85" s="610"/>
      <c r="S85" s="940"/>
      <c r="T85" s="514"/>
      <c r="U85" s="520">
        <v>5</v>
      </c>
      <c r="V85" s="521">
        <v>0.97</v>
      </c>
      <c r="W85" s="521">
        <v>10</v>
      </c>
      <c r="X85" s="525">
        <v>1</v>
      </c>
      <c r="Y85" s="600"/>
      <c r="Z85" s="531"/>
      <c r="AA85" s="531"/>
      <c r="AB85" s="610"/>
      <c r="AC85" s="940"/>
      <c r="AD85" s="514"/>
      <c r="AE85" s="606" t="s">
        <v>1785</v>
      </c>
      <c r="AF85" s="521">
        <v>6</v>
      </c>
      <c r="AG85" s="521">
        <v>0.96</v>
      </c>
      <c r="AH85" s="521">
        <v>10</v>
      </c>
      <c r="AI85" s="521">
        <v>0</v>
      </c>
      <c r="AJ85" s="530"/>
      <c r="AK85" s="531"/>
      <c r="AL85" s="531"/>
      <c r="AM85" s="531"/>
      <c r="AN85" s="532"/>
      <c r="AO85" s="940"/>
      <c r="AP85" s="744"/>
    </row>
    <row r="86" spans="1:42" s="615" customFormat="1" ht="15.75">
      <c r="A86" s="520"/>
      <c r="B86" s="613"/>
      <c r="C86" s="521"/>
      <c r="D86" s="525"/>
      <c r="E86" s="600">
        <v>3</v>
      </c>
      <c r="F86" s="531">
        <v>1.04</v>
      </c>
      <c r="G86" s="531">
        <v>10</v>
      </c>
      <c r="H86" s="610">
        <v>1</v>
      </c>
      <c r="I86" s="940"/>
      <c r="J86" s="514"/>
      <c r="K86" s="520">
        <v>3</v>
      </c>
      <c r="L86" s="521">
        <v>0.99</v>
      </c>
      <c r="M86" s="521">
        <v>10</v>
      </c>
      <c r="N86" s="525">
        <v>1</v>
      </c>
      <c r="O86" s="600"/>
      <c r="P86" s="531"/>
      <c r="Q86" s="531"/>
      <c r="R86" s="610"/>
      <c r="S86" s="940"/>
      <c r="T86" s="514"/>
      <c r="U86" s="520">
        <v>4</v>
      </c>
      <c r="V86" s="521">
        <v>0.98</v>
      </c>
      <c r="W86" s="521">
        <v>10</v>
      </c>
      <c r="X86" s="525">
        <v>1</v>
      </c>
      <c r="Y86" s="600"/>
      <c r="Z86" s="531"/>
      <c r="AA86" s="531"/>
      <c r="AB86" s="610"/>
      <c r="AC86" s="940"/>
      <c r="AD86" s="514"/>
      <c r="AE86" s="606" t="s">
        <v>1786</v>
      </c>
      <c r="AF86" s="521">
        <v>5</v>
      </c>
      <c r="AG86" s="521">
        <v>0.97</v>
      </c>
      <c r="AH86" s="521">
        <v>10</v>
      </c>
      <c r="AI86" s="521">
        <v>0</v>
      </c>
      <c r="AJ86" s="530"/>
      <c r="AK86" s="531"/>
      <c r="AL86" s="531"/>
      <c r="AM86" s="531"/>
      <c r="AN86" s="532"/>
      <c r="AO86" s="940"/>
      <c r="AP86" s="744"/>
    </row>
    <row r="87" spans="1:42" s="615" customFormat="1" ht="15.75">
      <c r="A87" s="520"/>
      <c r="B87" s="613"/>
      <c r="C87" s="521"/>
      <c r="D87" s="525"/>
      <c r="E87" s="600">
        <v>4</v>
      </c>
      <c r="F87" s="531">
        <v>1.05</v>
      </c>
      <c r="G87" s="531">
        <v>10</v>
      </c>
      <c r="H87" s="610">
        <v>1</v>
      </c>
      <c r="I87" s="940"/>
      <c r="J87" s="514"/>
      <c r="K87" s="520">
        <v>2</v>
      </c>
      <c r="L87" s="613" t="s">
        <v>441</v>
      </c>
      <c r="M87" s="521">
        <v>10</v>
      </c>
      <c r="N87" s="525">
        <v>1</v>
      </c>
      <c r="O87" s="600"/>
      <c r="P87" s="531"/>
      <c r="Q87" s="531"/>
      <c r="R87" s="610"/>
      <c r="S87" s="940"/>
      <c r="T87" s="514"/>
      <c r="U87" s="520">
        <v>3</v>
      </c>
      <c r="V87" s="521">
        <v>0.99</v>
      </c>
      <c r="W87" s="521">
        <v>10</v>
      </c>
      <c r="X87" s="525">
        <v>1</v>
      </c>
      <c r="Y87" s="600"/>
      <c r="Z87" s="531"/>
      <c r="AA87" s="531"/>
      <c r="AB87" s="610"/>
      <c r="AC87" s="940"/>
      <c r="AD87" s="514"/>
      <c r="AE87" s="606" t="s">
        <v>1787</v>
      </c>
      <c r="AF87" s="521">
        <v>4</v>
      </c>
      <c r="AG87" s="521">
        <v>0.98</v>
      </c>
      <c r="AH87" s="521">
        <v>10</v>
      </c>
      <c r="AI87" s="521">
        <v>0</v>
      </c>
      <c r="AJ87" s="530"/>
      <c r="AK87" s="531"/>
      <c r="AL87" s="531"/>
      <c r="AM87" s="531"/>
      <c r="AN87" s="532"/>
      <c r="AO87" s="940"/>
      <c r="AP87" s="744"/>
    </row>
    <row r="88" spans="1:42" s="615" customFormat="1" ht="16.5" thickBot="1">
      <c r="A88" s="568"/>
      <c r="B88" s="623"/>
      <c r="C88" s="592"/>
      <c r="D88" s="538"/>
      <c r="E88" s="537">
        <v>5</v>
      </c>
      <c r="F88" s="592">
        <v>1.06</v>
      </c>
      <c r="G88" s="592">
        <v>10</v>
      </c>
      <c r="H88" s="539">
        <v>1</v>
      </c>
      <c r="I88" s="941"/>
      <c r="J88" s="514"/>
      <c r="K88" s="520">
        <v>1</v>
      </c>
      <c r="L88" s="613" t="s">
        <v>1014</v>
      </c>
      <c r="M88" s="521">
        <v>10</v>
      </c>
      <c r="N88" s="525">
        <v>1</v>
      </c>
      <c r="O88" s="600"/>
      <c r="P88" s="531"/>
      <c r="Q88" s="531"/>
      <c r="R88" s="610"/>
      <c r="S88" s="940"/>
      <c r="T88" s="514"/>
      <c r="U88" s="520">
        <v>2</v>
      </c>
      <c r="V88" s="613" t="s">
        <v>441</v>
      </c>
      <c r="W88" s="521">
        <v>10</v>
      </c>
      <c r="X88" s="525">
        <v>1</v>
      </c>
      <c r="Y88" s="600"/>
      <c r="Z88" s="531"/>
      <c r="AA88" s="531"/>
      <c r="AB88" s="610"/>
      <c r="AC88" s="940"/>
      <c r="AD88" s="514"/>
      <c r="AE88" s="606" t="s">
        <v>1788</v>
      </c>
      <c r="AF88" s="521">
        <v>3</v>
      </c>
      <c r="AG88" s="521">
        <v>0.99</v>
      </c>
      <c r="AH88" s="521">
        <v>10</v>
      </c>
      <c r="AI88" s="521">
        <v>0</v>
      </c>
      <c r="AJ88" s="530"/>
      <c r="AK88" s="531"/>
      <c r="AL88" s="531"/>
      <c r="AM88" s="531"/>
      <c r="AN88" s="532"/>
      <c r="AO88" s="940"/>
      <c r="AP88" s="744"/>
    </row>
    <row r="89" spans="1:42" s="615" customFormat="1" ht="15.75">
      <c r="A89" s="665"/>
      <c r="B89" s="666"/>
      <c r="C89" s="666"/>
      <c r="D89" s="665"/>
      <c r="E89" s="665"/>
      <c r="F89" s="665"/>
      <c r="G89" s="665"/>
      <c r="H89" s="665"/>
      <c r="I89" s="510"/>
      <c r="J89" s="514"/>
      <c r="K89" s="599"/>
      <c r="L89" s="627"/>
      <c r="M89" s="589"/>
      <c r="N89" s="589"/>
      <c r="O89" s="600">
        <v>1</v>
      </c>
      <c r="P89" s="531">
        <v>1.02</v>
      </c>
      <c r="Q89" s="531">
        <v>10</v>
      </c>
      <c r="R89" s="610">
        <v>1</v>
      </c>
      <c r="S89" s="940"/>
      <c r="T89" s="514"/>
      <c r="U89" s="520">
        <v>1</v>
      </c>
      <c r="V89" s="613" t="s">
        <v>1014</v>
      </c>
      <c r="W89" s="521">
        <v>10</v>
      </c>
      <c r="X89" s="525">
        <v>1</v>
      </c>
      <c r="Y89" s="600"/>
      <c r="Z89" s="531"/>
      <c r="AA89" s="531"/>
      <c r="AB89" s="610"/>
      <c r="AC89" s="940"/>
      <c r="AD89" s="514"/>
      <c r="AE89" s="606" t="s">
        <v>1789</v>
      </c>
      <c r="AF89" s="521">
        <v>2</v>
      </c>
      <c r="AG89" s="613" t="s">
        <v>441</v>
      </c>
      <c r="AH89" s="521">
        <v>10</v>
      </c>
      <c r="AI89" s="521">
        <v>0</v>
      </c>
      <c r="AJ89" s="530"/>
      <c r="AK89" s="531"/>
      <c r="AL89" s="531"/>
      <c r="AM89" s="531"/>
      <c r="AN89" s="532"/>
      <c r="AO89" s="940"/>
      <c r="AP89" s="744"/>
    </row>
    <row r="90" spans="1:42" s="615" customFormat="1" ht="15.75">
      <c r="A90" s="665"/>
      <c r="B90" s="666"/>
      <c r="C90" s="666"/>
      <c r="D90" s="665"/>
      <c r="E90" s="665"/>
      <c r="F90" s="665"/>
      <c r="G90" s="665"/>
      <c r="H90" s="665"/>
      <c r="I90" s="681"/>
      <c r="J90" s="514"/>
      <c r="K90" s="599"/>
      <c r="L90" s="627"/>
      <c r="M90" s="589"/>
      <c r="N90" s="589"/>
      <c r="O90" s="600">
        <v>2</v>
      </c>
      <c r="P90" s="531">
        <v>1.03</v>
      </c>
      <c r="Q90" s="531">
        <v>10</v>
      </c>
      <c r="R90" s="610">
        <v>1</v>
      </c>
      <c r="S90" s="940"/>
      <c r="T90" s="514"/>
      <c r="U90" s="599"/>
      <c r="V90" s="627"/>
      <c r="W90" s="589"/>
      <c r="X90" s="589"/>
      <c r="Y90" s="600">
        <v>1</v>
      </c>
      <c r="Z90" s="531">
        <v>1.02</v>
      </c>
      <c r="AA90" s="531">
        <v>10</v>
      </c>
      <c r="AB90" s="610">
        <v>1</v>
      </c>
      <c r="AC90" s="940"/>
      <c r="AD90" s="514"/>
      <c r="AE90" s="606" t="s">
        <v>1778</v>
      </c>
      <c r="AF90" s="521">
        <v>1</v>
      </c>
      <c r="AG90" s="613" t="s">
        <v>1014</v>
      </c>
      <c r="AH90" s="521">
        <v>10</v>
      </c>
      <c r="AI90" s="521">
        <v>0</v>
      </c>
      <c r="AJ90" s="530"/>
      <c r="AK90" s="531"/>
      <c r="AL90" s="531"/>
      <c r="AM90" s="531"/>
      <c r="AN90" s="532"/>
      <c r="AO90" s="940"/>
      <c r="AP90" s="744"/>
    </row>
    <row r="91" spans="1:42" s="615" customFormat="1" ht="15.75">
      <c r="A91" s="665"/>
      <c r="B91" s="666"/>
      <c r="C91" s="666"/>
      <c r="D91" s="665"/>
      <c r="E91" s="665"/>
      <c r="F91" s="665"/>
      <c r="G91" s="665"/>
      <c r="H91" s="665"/>
      <c r="I91" s="681"/>
      <c r="J91" s="514"/>
      <c r="K91" s="599"/>
      <c r="L91" s="627"/>
      <c r="M91" s="589"/>
      <c r="N91" s="589"/>
      <c r="O91" s="600">
        <v>3</v>
      </c>
      <c r="P91" s="531">
        <v>1.04</v>
      </c>
      <c r="Q91" s="531">
        <v>10</v>
      </c>
      <c r="R91" s="610">
        <v>1</v>
      </c>
      <c r="S91" s="940"/>
      <c r="T91" s="514"/>
      <c r="U91" s="599"/>
      <c r="V91" s="627"/>
      <c r="W91" s="589"/>
      <c r="X91" s="589"/>
      <c r="Y91" s="600">
        <v>2</v>
      </c>
      <c r="Z91" s="531">
        <v>1.03</v>
      </c>
      <c r="AA91" s="531">
        <v>10</v>
      </c>
      <c r="AB91" s="610">
        <v>1</v>
      </c>
      <c r="AC91" s="940"/>
      <c r="AD91" s="514"/>
      <c r="AE91" s="606"/>
      <c r="AF91" s="531"/>
      <c r="AG91" s="613"/>
      <c r="AH91" s="531"/>
      <c r="AI91" s="531"/>
      <c r="AJ91" s="530" t="s">
        <v>1790</v>
      </c>
      <c r="AK91" s="531">
        <v>1</v>
      </c>
      <c r="AL91" s="531">
        <v>1.02</v>
      </c>
      <c r="AM91" s="531">
        <v>10</v>
      </c>
      <c r="AN91" s="532">
        <v>0</v>
      </c>
      <c r="AO91" s="940"/>
      <c r="AP91" s="744"/>
    </row>
    <row r="92" spans="1:42" s="615" customFormat="1" ht="15.75">
      <c r="A92" s="665"/>
      <c r="B92" s="666"/>
      <c r="C92" s="666"/>
      <c r="D92" s="665"/>
      <c r="E92" s="665"/>
      <c r="F92" s="665"/>
      <c r="G92" s="665"/>
      <c r="H92" s="665"/>
      <c r="I92" s="681"/>
      <c r="J92" s="514"/>
      <c r="K92" s="599"/>
      <c r="L92" s="627"/>
      <c r="M92" s="589"/>
      <c r="N92" s="589"/>
      <c r="O92" s="600">
        <v>4</v>
      </c>
      <c r="P92" s="531">
        <v>1.05</v>
      </c>
      <c r="Q92" s="531">
        <v>10</v>
      </c>
      <c r="R92" s="610">
        <v>1</v>
      </c>
      <c r="S92" s="940"/>
      <c r="T92" s="514"/>
      <c r="U92" s="599"/>
      <c r="V92" s="627"/>
      <c r="W92" s="589"/>
      <c r="X92" s="589"/>
      <c r="Y92" s="600">
        <v>3</v>
      </c>
      <c r="Z92" s="531">
        <v>1.04</v>
      </c>
      <c r="AA92" s="531">
        <v>10</v>
      </c>
      <c r="AB92" s="610">
        <v>1</v>
      </c>
      <c r="AC92" s="940"/>
      <c r="AD92" s="514"/>
      <c r="AE92" s="606"/>
      <c r="AF92" s="531"/>
      <c r="AG92" s="613"/>
      <c r="AH92" s="531"/>
      <c r="AI92" s="531"/>
      <c r="AJ92" s="530" t="s">
        <v>1791</v>
      </c>
      <c r="AK92" s="531">
        <v>2</v>
      </c>
      <c r="AL92" s="531">
        <v>1.03</v>
      </c>
      <c r="AM92" s="531">
        <v>10</v>
      </c>
      <c r="AN92" s="532">
        <v>0</v>
      </c>
      <c r="AO92" s="940"/>
      <c r="AP92" s="744"/>
    </row>
    <row r="93" spans="1:42" s="615" customFormat="1" ht="15.75">
      <c r="A93" s="665"/>
      <c r="B93" s="666"/>
      <c r="C93" s="666"/>
      <c r="D93" s="665"/>
      <c r="E93" s="665"/>
      <c r="F93" s="665"/>
      <c r="G93" s="665"/>
      <c r="H93" s="665"/>
      <c r="I93" s="681"/>
      <c r="J93" s="514"/>
      <c r="K93" s="599"/>
      <c r="L93" s="627"/>
      <c r="M93" s="589"/>
      <c r="N93" s="589"/>
      <c r="O93" s="600">
        <v>5</v>
      </c>
      <c r="P93" s="531">
        <v>1.06</v>
      </c>
      <c r="Q93" s="531">
        <v>10</v>
      </c>
      <c r="R93" s="610">
        <v>1</v>
      </c>
      <c r="S93" s="940"/>
      <c r="T93" s="514"/>
      <c r="U93" s="599"/>
      <c r="V93" s="627"/>
      <c r="W93" s="589"/>
      <c r="X93" s="589"/>
      <c r="Y93" s="600">
        <v>4</v>
      </c>
      <c r="Z93" s="531">
        <v>1.05</v>
      </c>
      <c r="AA93" s="531">
        <v>10</v>
      </c>
      <c r="AB93" s="610">
        <v>1</v>
      </c>
      <c r="AC93" s="940"/>
      <c r="AD93" s="514"/>
      <c r="AE93" s="606"/>
      <c r="AF93" s="531"/>
      <c r="AG93" s="613"/>
      <c r="AH93" s="531"/>
      <c r="AI93" s="531"/>
      <c r="AJ93" s="530" t="s">
        <v>1792</v>
      </c>
      <c r="AK93" s="531">
        <v>3</v>
      </c>
      <c r="AL93" s="531">
        <v>1.04</v>
      </c>
      <c r="AM93" s="531">
        <v>10</v>
      </c>
      <c r="AN93" s="532">
        <v>0</v>
      </c>
      <c r="AO93" s="940"/>
      <c r="AP93" s="744"/>
    </row>
    <row r="94" spans="1:42" s="615" customFormat="1" ht="15.75">
      <c r="A94" s="665"/>
      <c r="B94" s="666"/>
      <c r="C94" s="666"/>
      <c r="D94" s="665"/>
      <c r="E94" s="665"/>
      <c r="F94" s="665"/>
      <c r="G94" s="665"/>
      <c r="H94" s="665"/>
      <c r="I94" s="681"/>
      <c r="J94" s="514"/>
      <c r="K94" s="599"/>
      <c r="L94" s="627"/>
      <c r="M94" s="589"/>
      <c r="N94" s="589"/>
      <c r="O94" s="600">
        <v>6</v>
      </c>
      <c r="P94" s="531">
        <v>1.07</v>
      </c>
      <c r="Q94" s="531">
        <v>10</v>
      </c>
      <c r="R94" s="610">
        <v>1</v>
      </c>
      <c r="S94" s="940"/>
      <c r="T94" s="514"/>
      <c r="U94" s="599"/>
      <c r="V94" s="627"/>
      <c r="W94" s="589"/>
      <c r="X94" s="589"/>
      <c r="Y94" s="600">
        <v>5</v>
      </c>
      <c r="Z94" s="531">
        <v>1.06</v>
      </c>
      <c r="AA94" s="531">
        <v>10</v>
      </c>
      <c r="AB94" s="610">
        <v>1</v>
      </c>
      <c r="AC94" s="940"/>
      <c r="AD94" s="514"/>
      <c r="AE94" s="606"/>
      <c r="AF94" s="531"/>
      <c r="AG94" s="613"/>
      <c r="AH94" s="531"/>
      <c r="AI94" s="531"/>
      <c r="AJ94" s="530" t="s">
        <v>1793</v>
      </c>
      <c r="AK94" s="531">
        <v>4</v>
      </c>
      <c r="AL94" s="531">
        <v>1.05</v>
      </c>
      <c r="AM94" s="531">
        <v>10</v>
      </c>
      <c r="AN94" s="532">
        <v>0</v>
      </c>
      <c r="AO94" s="940"/>
      <c r="AP94" s="744"/>
    </row>
    <row r="95" spans="1:42" s="615" customFormat="1" ht="15.75">
      <c r="A95" s="665"/>
      <c r="B95" s="666"/>
      <c r="C95" s="666"/>
      <c r="D95" s="665"/>
      <c r="E95" s="665"/>
      <c r="F95" s="665"/>
      <c r="G95" s="665"/>
      <c r="H95" s="665"/>
      <c r="I95" s="681"/>
      <c r="J95" s="514"/>
      <c r="K95" s="599"/>
      <c r="L95" s="627"/>
      <c r="M95" s="589"/>
      <c r="N95" s="589"/>
      <c r="O95" s="600">
        <v>7</v>
      </c>
      <c r="P95" s="531">
        <v>1.08</v>
      </c>
      <c r="Q95" s="531">
        <v>10</v>
      </c>
      <c r="R95" s="610">
        <v>1</v>
      </c>
      <c r="S95" s="940"/>
      <c r="T95" s="514"/>
      <c r="U95" s="599"/>
      <c r="V95" s="627"/>
      <c r="W95" s="589"/>
      <c r="X95" s="589"/>
      <c r="Y95" s="600">
        <v>6</v>
      </c>
      <c r="Z95" s="531">
        <v>1.07</v>
      </c>
      <c r="AA95" s="531">
        <v>10</v>
      </c>
      <c r="AB95" s="610">
        <v>1</v>
      </c>
      <c r="AC95" s="940"/>
      <c r="AD95" s="514"/>
      <c r="AE95" s="606"/>
      <c r="AF95" s="531"/>
      <c r="AG95" s="613"/>
      <c r="AH95" s="531"/>
      <c r="AI95" s="531"/>
      <c r="AJ95" s="530" t="s">
        <v>1794</v>
      </c>
      <c r="AK95" s="531">
        <v>5</v>
      </c>
      <c r="AL95" s="531">
        <v>1.06</v>
      </c>
      <c r="AM95" s="531">
        <v>10</v>
      </c>
      <c r="AN95" s="532">
        <v>0</v>
      </c>
      <c r="AO95" s="940"/>
      <c r="AP95" s="744"/>
    </row>
    <row r="96" spans="1:42" s="615" customFormat="1" ht="15.75">
      <c r="A96" s="665"/>
      <c r="B96" s="666"/>
      <c r="C96" s="666"/>
      <c r="D96" s="665"/>
      <c r="E96" s="665"/>
      <c r="F96" s="665"/>
      <c r="G96" s="665"/>
      <c r="H96" s="665"/>
      <c r="I96" s="681"/>
      <c r="J96" s="514"/>
      <c r="K96" s="599"/>
      <c r="L96" s="627"/>
      <c r="M96" s="589"/>
      <c r="N96" s="589"/>
      <c r="O96" s="600">
        <v>8</v>
      </c>
      <c r="P96" s="531">
        <v>1.0900000000000001</v>
      </c>
      <c r="Q96" s="531">
        <v>10</v>
      </c>
      <c r="R96" s="610">
        <v>1</v>
      </c>
      <c r="S96" s="940"/>
      <c r="T96" s="514"/>
      <c r="U96" s="599"/>
      <c r="V96" s="627"/>
      <c r="W96" s="589"/>
      <c r="X96" s="589"/>
      <c r="Y96" s="600">
        <v>7</v>
      </c>
      <c r="Z96" s="531">
        <v>1.08</v>
      </c>
      <c r="AA96" s="531">
        <v>10</v>
      </c>
      <c r="AB96" s="610">
        <v>1</v>
      </c>
      <c r="AC96" s="940"/>
      <c r="AD96" s="514"/>
      <c r="AE96" s="606"/>
      <c r="AF96" s="531"/>
      <c r="AG96" s="613"/>
      <c r="AH96" s="531"/>
      <c r="AI96" s="531"/>
      <c r="AJ96" s="530" t="s">
        <v>1795</v>
      </c>
      <c r="AK96" s="531">
        <v>6</v>
      </c>
      <c r="AL96" s="531">
        <v>1.07</v>
      </c>
      <c r="AM96" s="531">
        <v>10</v>
      </c>
      <c r="AN96" s="532">
        <v>0</v>
      </c>
      <c r="AO96" s="940"/>
      <c r="AP96" s="744"/>
    </row>
    <row r="97" spans="1:42" s="615" customFormat="1" ht="15.75">
      <c r="A97" s="665"/>
      <c r="B97" s="666"/>
      <c r="C97" s="666"/>
      <c r="D97" s="665"/>
      <c r="E97" s="665"/>
      <c r="F97" s="665"/>
      <c r="G97" s="665"/>
      <c r="H97" s="665"/>
      <c r="I97" s="681"/>
      <c r="J97" s="514"/>
      <c r="K97" s="599"/>
      <c r="L97" s="627"/>
      <c r="M97" s="589"/>
      <c r="N97" s="589"/>
      <c r="O97" s="600">
        <v>9</v>
      </c>
      <c r="P97" s="531">
        <v>1.1000000000000001</v>
      </c>
      <c r="Q97" s="531">
        <v>10</v>
      </c>
      <c r="R97" s="610">
        <v>1</v>
      </c>
      <c r="S97" s="940"/>
      <c r="T97" s="514"/>
      <c r="U97" s="599"/>
      <c r="V97" s="627"/>
      <c r="W97" s="589"/>
      <c r="X97" s="589"/>
      <c r="Y97" s="600">
        <v>8</v>
      </c>
      <c r="Z97" s="531">
        <v>1.0900000000000001</v>
      </c>
      <c r="AA97" s="531">
        <v>10</v>
      </c>
      <c r="AB97" s="610">
        <v>1</v>
      </c>
      <c r="AC97" s="940"/>
      <c r="AD97" s="514"/>
      <c r="AE97" s="606"/>
      <c r="AF97" s="531"/>
      <c r="AG97" s="613"/>
      <c r="AH97" s="531"/>
      <c r="AI97" s="531"/>
      <c r="AJ97" s="530" t="s">
        <v>1796</v>
      </c>
      <c r="AK97" s="531">
        <v>7</v>
      </c>
      <c r="AL97" s="531">
        <v>1.08</v>
      </c>
      <c r="AM97" s="531">
        <v>10</v>
      </c>
      <c r="AN97" s="532">
        <v>0</v>
      </c>
      <c r="AO97" s="940"/>
      <c r="AP97" s="744"/>
    </row>
    <row r="98" spans="1:42" s="615" customFormat="1" ht="15.75">
      <c r="A98" s="665"/>
      <c r="B98" s="666"/>
      <c r="C98" s="666"/>
      <c r="D98" s="665"/>
      <c r="E98" s="665"/>
      <c r="F98" s="665"/>
      <c r="G98" s="665"/>
      <c r="H98" s="665"/>
      <c r="I98" s="681"/>
      <c r="J98" s="514"/>
      <c r="K98" s="599"/>
      <c r="L98" s="627"/>
      <c r="M98" s="589"/>
      <c r="N98" s="589"/>
      <c r="O98" s="600">
        <v>10</v>
      </c>
      <c r="P98" s="531">
        <v>1.1100000000000001</v>
      </c>
      <c r="Q98" s="531">
        <v>10</v>
      </c>
      <c r="R98" s="610">
        <v>1</v>
      </c>
      <c r="S98" s="940"/>
      <c r="T98" s="514"/>
      <c r="U98" s="599"/>
      <c r="V98" s="627"/>
      <c r="W98" s="589"/>
      <c r="X98" s="589"/>
      <c r="Y98" s="600">
        <v>9</v>
      </c>
      <c r="Z98" s="531">
        <v>1.1000000000000001</v>
      </c>
      <c r="AA98" s="531">
        <v>10</v>
      </c>
      <c r="AB98" s="610">
        <v>1</v>
      </c>
      <c r="AC98" s="940"/>
      <c r="AD98" s="514"/>
      <c r="AE98" s="606"/>
      <c r="AF98" s="531"/>
      <c r="AG98" s="613"/>
      <c r="AH98" s="531"/>
      <c r="AI98" s="531"/>
      <c r="AJ98" s="530" t="s">
        <v>1797</v>
      </c>
      <c r="AK98" s="531">
        <v>8</v>
      </c>
      <c r="AL98" s="531">
        <v>1.0900000000000001</v>
      </c>
      <c r="AM98" s="531">
        <v>10</v>
      </c>
      <c r="AN98" s="532">
        <v>0</v>
      </c>
      <c r="AO98" s="940"/>
      <c r="AP98" s="744"/>
    </row>
    <row r="99" spans="1:42" s="615" customFormat="1" ht="15.75">
      <c r="A99" s="665"/>
      <c r="B99" s="666"/>
      <c r="C99" s="666"/>
      <c r="D99" s="665"/>
      <c r="E99" s="665"/>
      <c r="F99" s="665"/>
      <c r="G99" s="665"/>
      <c r="H99" s="665"/>
      <c r="I99" s="681"/>
      <c r="J99" s="514"/>
      <c r="K99" s="599"/>
      <c r="L99" s="627"/>
      <c r="M99" s="589"/>
      <c r="N99" s="589"/>
      <c r="O99" s="600"/>
      <c r="P99" s="521"/>
      <c r="Q99" s="531"/>
      <c r="R99" s="610"/>
      <c r="S99" s="940"/>
      <c r="T99" s="514"/>
      <c r="U99" s="599"/>
      <c r="V99" s="627"/>
      <c r="W99" s="589"/>
      <c r="X99" s="589"/>
      <c r="Y99" s="600">
        <v>10</v>
      </c>
      <c r="Z99" s="531">
        <v>1.1100000000000001</v>
      </c>
      <c r="AA99" s="531">
        <v>10</v>
      </c>
      <c r="AB99" s="610">
        <v>1</v>
      </c>
      <c r="AC99" s="940"/>
      <c r="AD99" s="514"/>
      <c r="AE99" s="606"/>
      <c r="AF99" s="531"/>
      <c r="AG99" s="613"/>
      <c r="AH99" s="531"/>
      <c r="AI99" s="531"/>
      <c r="AJ99" s="530" t="s">
        <v>1798</v>
      </c>
      <c r="AK99" s="531">
        <v>9</v>
      </c>
      <c r="AL99" s="531">
        <v>1.1000000000000001</v>
      </c>
      <c r="AM99" s="531">
        <v>10</v>
      </c>
      <c r="AN99" s="532">
        <v>0</v>
      </c>
      <c r="AO99" s="940"/>
      <c r="AP99" s="744"/>
    </row>
    <row r="100" spans="1:42" s="615" customFormat="1" ht="15.75">
      <c r="A100" s="665"/>
      <c r="B100" s="666"/>
      <c r="C100" s="666"/>
      <c r="D100" s="665"/>
      <c r="E100" s="665"/>
      <c r="F100" s="665"/>
      <c r="G100" s="665"/>
      <c r="H100" s="665"/>
      <c r="I100" s="681"/>
      <c r="J100" s="514"/>
      <c r="K100" s="599"/>
      <c r="L100" s="627"/>
      <c r="M100" s="589"/>
      <c r="N100" s="589"/>
      <c r="O100" s="600"/>
      <c r="P100" s="531"/>
      <c r="Q100" s="531"/>
      <c r="R100" s="610"/>
      <c r="S100" s="940"/>
      <c r="T100" s="514"/>
      <c r="U100" s="599"/>
      <c r="V100" s="627"/>
      <c r="W100" s="589"/>
      <c r="X100" s="589"/>
      <c r="Y100" s="600">
        <v>255</v>
      </c>
      <c r="Z100" s="521" t="s">
        <v>358</v>
      </c>
      <c r="AA100" s="531">
        <v>10</v>
      </c>
      <c r="AB100" s="610">
        <v>1</v>
      </c>
      <c r="AC100" s="940"/>
      <c r="AD100" s="514"/>
      <c r="AE100" s="606"/>
      <c r="AF100" s="531"/>
      <c r="AG100" s="613"/>
      <c r="AH100" s="531"/>
      <c r="AI100" s="531"/>
      <c r="AJ100" s="530" t="s">
        <v>1799</v>
      </c>
      <c r="AK100" s="531">
        <v>10</v>
      </c>
      <c r="AL100" s="531">
        <v>1.1100000000000001</v>
      </c>
      <c r="AM100" s="531">
        <v>10</v>
      </c>
      <c r="AN100" s="532">
        <v>0</v>
      </c>
      <c r="AO100" s="940"/>
      <c r="AP100" s="744"/>
    </row>
    <row r="101" spans="1:42" s="615" customFormat="1" ht="16.5" thickBot="1">
      <c r="A101" s="665"/>
      <c r="B101" s="665"/>
      <c r="C101" s="665"/>
      <c r="D101" s="665"/>
      <c r="E101" s="665"/>
      <c r="F101" s="665"/>
      <c r="G101" s="665"/>
      <c r="H101" s="665"/>
      <c r="I101" s="681"/>
      <c r="J101" s="514"/>
      <c r="K101" s="568"/>
      <c r="L101" s="592"/>
      <c r="M101" s="592"/>
      <c r="N101" s="538"/>
      <c r="O101" s="1024"/>
      <c r="P101" s="1025"/>
      <c r="Q101" s="943"/>
      <c r="R101" s="1026"/>
      <c r="S101" s="940"/>
      <c r="T101" s="514"/>
      <c r="U101" s="568"/>
      <c r="V101" s="592"/>
      <c r="W101" s="592"/>
      <c r="X101" s="538"/>
      <c r="Y101" s="1024"/>
      <c r="Z101" s="1025"/>
      <c r="AA101" s="943"/>
      <c r="AB101" s="1026"/>
      <c r="AC101" s="941"/>
      <c r="AD101" s="514"/>
      <c r="AE101" s="603"/>
      <c r="AF101" s="592"/>
      <c r="AG101" s="623"/>
      <c r="AH101" s="592"/>
      <c r="AI101" s="592"/>
      <c r="AJ101" s="537" t="s">
        <v>1800</v>
      </c>
      <c r="AK101" s="538">
        <v>11</v>
      </c>
      <c r="AL101" s="538">
        <v>1.1200000000000001</v>
      </c>
      <c r="AM101" s="538">
        <v>10</v>
      </c>
      <c r="AN101" s="539">
        <v>0</v>
      </c>
      <c r="AO101" s="941"/>
      <c r="AP101" s="744"/>
    </row>
    <row r="102" spans="1:42" s="382" customFormat="1" ht="16.5">
      <c r="A102" s="380"/>
      <c r="B102" s="380"/>
      <c r="C102" s="380"/>
      <c r="D102" s="380"/>
      <c r="E102" s="380"/>
      <c r="F102" s="380"/>
      <c r="G102" s="380"/>
      <c r="H102" s="380"/>
      <c r="I102" s="380"/>
      <c r="J102" s="381"/>
      <c r="K102" s="384"/>
      <c r="L102" s="384"/>
      <c r="M102" s="384"/>
      <c r="N102" s="384"/>
      <c r="O102" s="384"/>
      <c r="P102" s="384"/>
      <c r="Q102" s="384"/>
      <c r="R102" s="384"/>
      <c r="S102" s="381"/>
      <c r="U102" s="384"/>
      <c r="V102" s="384"/>
      <c r="W102" s="384"/>
      <c r="X102" s="384"/>
      <c r="Y102" s="384"/>
      <c r="Z102" s="384"/>
      <c r="AA102" s="384"/>
      <c r="AB102" s="384"/>
      <c r="AC102" s="381"/>
      <c r="AD102" s="381"/>
      <c r="AE102" s="384"/>
      <c r="AF102" s="384"/>
      <c r="AG102" s="384"/>
      <c r="AH102" s="384"/>
      <c r="AI102" s="384"/>
      <c r="AJ102" s="384"/>
      <c r="AK102" s="384"/>
      <c r="AL102" s="384"/>
      <c r="AM102" s="384"/>
      <c r="AN102" s="384"/>
      <c r="AO102" s="381"/>
      <c r="AP102" s="749"/>
    </row>
    <row r="103" spans="1:42" s="380" customFormat="1" ht="17.25" thickBot="1">
      <c r="A103" s="382"/>
      <c r="B103" s="382"/>
      <c r="C103" s="382"/>
      <c r="D103" s="382"/>
      <c r="E103" s="382"/>
      <c r="F103" s="382"/>
      <c r="G103" s="382"/>
      <c r="H103" s="382"/>
      <c r="I103" s="382"/>
      <c r="J103" s="381"/>
      <c r="K103" s="382"/>
      <c r="L103" s="382"/>
      <c r="M103" s="382"/>
      <c r="N103" s="382"/>
      <c r="O103" s="382"/>
      <c r="P103" s="382"/>
      <c r="Q103" s="382"/>
      <c r="R103" s="382"/>
      <c r="S103" s="382"/>
      <c r="T103" s="381"/>
      <c r="U103" s="382"/>
      <c r="V103" s="382"/>
      <c r="W103" s="382"/>
      <c r="X103" s="382"/>
      <c r="Y103" s="382"/>
      <c r="Z103" s="382"/>
      <c r="AA103" s="382"/>
      <c r="AB103" s="382"/>
      <c r="AC103" s="382"/>
      <c r="AD103" s="382"/>
      <c r="AE103" s="382"/>
      <c r="AF103" s="382"/>
      <c r="AG103" s="382"/>
      <c r="AH103" s="382"/>
      <c r="AI103" s="382"/>
      <c r="AJ103" s="382"/>
      <c r="AK103" s="382"/>
      <c r="AL103" s="382"/>
      <c r="AM103" s="382"/>
      <c r="AN103" s="382"/>
      <c r="AO103" s="382"/>
      <c r="AP103" s="748"/>
    </row>
    <row r="104" spans="1:42" s="542" customFormat="1" ht="17.25" customHeight="1">
      <c r="A104" s="842" t="s">
        <v>1273</v>
      </c>
      <c r="B104" s="843"/>
      <c r="C104" s="843"/>
      <c r="D104" s="843"/>
      <c r="E104" s="843"/>
      <c r="F104" s="843"/>
      <c r="G104" s="843"/>
      <c r="H104" s="844"/>
      <c r="I104" s="673" t="s">
        <v>2031</v>
      </c>
      <c r="J104" s="514"/>
      <c r="K104" s="842" t="s">
        <v>1274</v>
      </c>
      <c r="L104" s="843"/>
      <c r="M104" s="843"/>
      <c r="N104" s="843"/>
      <c r="O104" s="843"/>
      <c r="P104" s="843"/>
      <c r="Q104" s="843"/>
      <c r="R104" s="844"/>
      <c r="S104" s="673" t="s">
        <v>2022</v>
      </c>
      <c r="T104" s="514"/>
      <c r="U104" s="842" t="s">
        <v>1275</v>
      </c>
      <c r="V104" s="843"/>
      <c r="W104" s="843"/>
      <c r="X104" s="843"/>
      <c r="Y104" s="843"/>
      <c r="Z104" s="843"/>
      <c r="AA104" s="843"/>
      <c r="AB104" s="844"/>
      <c r="AC104" s="673" t="s">
        <v>1998</v>
      </c>
      <c r="AD104" s="514"/>
      <c r="AE104" s="842" t="s">
        <v>1276</v>
      </c>
      <c r="AF104" s="843"/>
      <c r="AG104" s="843"/>
      <c r="AH104" s="843"/>
      <c r="AI104" s="843"/>
      <c r="AJ104" s="843"/>
      <c r="AK104" s="843"/>
      <c r="AL104" s="843"/>
      <c r="AM104" s="843"/>
      <c r="AN104" s="844"/>
      <c r="AO104" s="673" t="s">
        <v>1840</v>
      </c>
      <c r="AP104" s="747"/>
    </row>
    <row r="105" spans="1:42" s="542" customFormat="1" ht="17.25" customHeight="1" thickBot="1">
      <c r="A105" s="845"/>
      <c r="B105" s="846"/>
      <c r="C105" s="846"/>
      <c r="D105" s="846"/>
      <c r="E105" s="846"/>
      <c r="F105" s="846"/>
      <c r="G105" s="846"/>
      <c r="H105" s="847"/>
      <c r="I105" s="672" t="s">
        <v>2027</v>
      </c>
      <c r="J105" s="514"/>
      <c r="K105" s="845"/>
      <c r="L105" s="846"/>
      <c r="M105" s="846"/>
      <c r="N105" s="846"/>
      <c r="O105" s="846"/>
      <c r="P105" s="846"/>
      <c r="Q105" s="846"/>
      <c r="R105" s="847"/>
      <c r="S105" s="672" t="s">
        <v>2027</v>
      </c>
      <c r="T105" s="514"/>
      <c r="U105" s="845"/>
      <c r="V105" s="846"/>
      <c r="W105" s="846"/>
      <c r="X105" s="846"/>
      <c r="Y105" s="846"/>
      <c r="Z105" s="846"/>
      <c r="AA105" s="846"/>
      <c r="AB105" s="847"/>
      <c r="AC105" s="672" t="s">
        <v>2003</v>
      </c>
      <c r="AD105" s="514"/>
      <c r="AE105" s="845"/>
      <c r="AF105" s="846"/>
      <c r="AG105" s="846"/>
      <c r="AH105" s="846"/>
      <c r="AI105" s="846"/>
      <c r="AJ105" s="846"/>
      <c r="AK105" s="846"/>
      <c r="AL105" s="846"/>
      <c r="AM105" s="846"/>
      <c r="AN105" s="847"/>
      <c r="AO105" s="672" t="s">
        <v>1845</v>
      </c>
      <c r="AP105" s="747"/>
    </row>
    <row r="106" spans="1:42" s="542" customFormat="1" ht="31.5">
      <c r="A106" s="919" t="s">
        <v>288</v>
      </c>
      <c r="B106" s="920"/>
      <c r="C106" s="920"/>
      <c r="D106" s="921"/>
      <c r="E106" s="922" t="s">
        <v>289</v>
      </c>
      <c r="F106" s="923"/>
      <c r="G106" s="920"/>
      <c r="H106" s="924"/>
      <c r="I106" s="127" t="s">
        <v>1270</v>
      </c>
      <c r="J106" s="514"/>
      <c r="K106" s="919" t="s">
        <v>288</v>
      </c>
      <c r="L106" s="920"/>
      <c r="M106" s="920"/>
      <c r="N106" s="921"/>
      <c r="O106" s="922" t="s">
        <v>289</v>
      </c>
      <c r="P106" s="923"/>
      <c r="Q106" s="920"/>
      <c r="R106" s="924"/>
      <c r="S106" s="127" t="s">
        <v>1270</v>
      </c>
      <c r="T106" s="514"/>
      <c r="U106" s="919" t="s">
        <v>288</v>
      </c>
      <c r="V106" s="920"/>
      <c r="W106" s="920"/>
      <c r="X106" s="921"/>
      <c r="Y106" s="922" t="s">
        <v>289</v>
      </c>
      <c r="Z106" s="923"/>
      <c r="AA106" s="920"/>
      <c r="AB106" s="924"/>
      <c r="AC106" s="127" t="s">
        <v>1270</v>
      </c>
      <c r="AD106" s="514"/>
      <c r="AE106" s="919" t="s">
        <v>288</v>
      </c>
      <c r="AF106" s="920"/>
      <c r="AG106" s="920"/>
      <c r="AH106" s="921"/>
      <c r="AI106" s="921"/>
      <c r="AJ106" s="922" t="s">
        <v>426</v>
      </c>
      <c r="AK106" s="923"/>
      <c r="AL106" s="920"/>
      <c r="AM106" s="920"/>
      <c r="AN106" s="924"/>
      <c r="AO106" s="127" t="s">
        <v>1270</v>
      </c>
      <c r="AP106" s="747"/>
    </row>
    <row r="107" spans="1:42" s="542" customFormat="1" ht="47.25">
      <c r="A107" s="520" t="s">
        <v>427</v>
      </c>
      <c r="B107" s="521" t="s">
        <v>214</v>
      </c>
      <c r="C107" s="521" t="s">
        <v>292</v>
      </c>
      <c r="D107" s="521" t="s">
        <v>428</v>
      </c>
      <c r="E107" s="522" t="s">
        <v>294</v>
      </c>
      <c r="F107" s="521" t="s">
        <v>214</v>
      </c>
      <c r="G107" s="521" t="s">
        <v>429</v>
      </c>
      <c r="H107" s="523" t="s">
        <v>295</v>
      </c>
      <c r="I107" s="524" t="s">
        <v>841</v>
      </c>
      <c r="J107" s="514"/>
      <c r="K107" s="520" t="s">
        <v>427</v>
      </c>
      <c r="L107" s="521" t="s">
        <v>214</v>
      </c>
      <c r="M107" s="521" t="s">
        <v>292</v>
      </c>
      <c r="N107" s="521" t="s">
        <v>428</v>
      </c>
      <c r="O107" s="522" t="s">
        <v>294</v>
      </c>
      <c r="P107" s="521" t="s">
        <v>214</v>
      </c>
      <c r="Q107" s="521" t="s">
        <v>292</v>
      </c>
      <c r="R107" s="523" t="s">
        <v>295</v>
      </c>
      <c r="S107" s="524" t="s">
        <v>841</v>
      </c>
      <c r="T107" s="514"/>
      <c r="U107" s="520" t="s">
        <v>294</v>
      </c>
      <c r="V107" s="521" t="s">
        <v>214</v>
      </c>
      <c r="W107" s="521" t="s">
        <v>429</v>
      </c>
      <c r="X107" s="525" t="s">
        <v>295</v>
      </c>
      <c r="Y107" s="526" t="s">
        <v>294</v>
      </c>
      <c r="Z107" s="521" t="s">
        <v>214</v>
      </c>
      <c r="AA107" s="521" t="s">
        <v>429</v>
      </c>
      <c r="AB107" s="527" t="s">
        <v>295</v>
      </c>
      <c r="AC107" s="524" t="s">
        <v>841</v>
      </c>
      <c r="AD107" s="514"/>
      <c r="AE107" s="528" t="s">
        <v>430</v>
      </c>
      <c r="AF107" s="521" t="s">
        <v>431</v>
      </c>
      <c r="AG107" s="521" t="s">
        <v>214</v>
      </c>
      <c r="AH107" s="525" t="s">
        <v>246</v>
      </c>
      <c r="AI107" s="521" t="s">
        <v>432</v>
      </c>
      <c r="AJ107" s="522" t="s">
        <v>302</v>
      </c>
      <c r="AK107" s="521" t="s">
        <v>431</v>
      </c>
      <c r="AL107" s="521" t="s">
        <v>214</v>
      </c>
      <c r="AM107" s="521" t="s">
        <v>246</v>
      </c>
      <c r="AN107" s="523" t="s">
        <v>304</v>
      </c>
      <c r="AO107" s="524" t="s">
        <v>841</v>
      </c>
      <c r="AP107" s="747"/>
    </row>
    <row r="108" spans="1:42" s="542" customFormat="1" ht="16.5">
      <c r="A108" s="520">
        <v>1</v>
      </c>
      <c r="B108" s="620" t="s">
        <v>444</v>
      </c>
      <c r="C108" s="525">
        <v>10</v>
      </c>
      <c r="D108" s="525">
        <v>1</v>
      </c>
      <c r="E108" s="951"/>
      <c r="F108" s="952"/>
      <c r="G108" s="949"/>
      <c r="H108" s="953"/>
      <c r="I108" s="925"/>
      <c r="J108" s="514"/>
      <c r="K108" s="520">
        <v>1</v>
      </c>
      <c r="L108" s="620" t="s">
        <v>444</v>
      </c>
      <c r="M108" s="525">
        <v>10</v>
      </c>
      <c r="N108" s="525">
        <v>1</v>
      </c>
      <c r="O108" s="522"/>
      <c r="P108" s="521"/>
      <c r="Q108" s="521"/>
      <c r="R108" s="523"/>
      <c r="S108" s="939"/>
      <c r="T108" s="536"/>
      <c r="U108" s="520">
        <v>1</v>
      </c>
      <c r="V108" s="620" t="s">
        <v>444</v>
      </c>
      <c r="W108" s="525">
        <v>10</v>
      </c>
      <c r="X108" s="525">
        <v>1</v>
      </c>
      <c r="Y108" s="522"/>
      <c r="Z108" s="521"/>
      <c r="AA108" s="521"/>
      <c r="AB108" s="523"/>
      <c r="AC108" s="939"/>
      <c r="AD108" s="514"/>
      <c r="AE108" s="712" t="s">
        <v>1801</v>
      </c>
      <c r="AF108" s="521">
        <v>1</v>
      </c>
      <c r="AG108" s="621" t="s">
        <v>444</v>
      </c>
      <c r="AH108" s="521">
        <v>10</v>
      </c>
      <c r="AI108" s="521">
        <v>0</v>
      </c>
      <c r="AJ108" s="522"/>
      <c r="AK108" s="521"/>
      <c r="AL108" s="521"/>
      <c r="AM108" s="521"/>
      <c r="AN108" s="523"/>
      <c r="AO108" s="925"/>
      <c r="AP108" s="747"/>
    </row>
    <row r="109" spans="1:42" s="542" customFormat="1" ht="17.25" thickBot="1">
      <c r="A109" s="942"/>
      <c r="B109" s="943"/>
      <c r="C109" s="943"/>
      <c r="D109" s="944"/>
      <c r="E109" s="1024" t="s">
        <v>305</v>
      </c>
      <c r="F109" s="1025"/>
      <c r="G109" s="943"/>
      <c r="H109" s="1026"/>
      <c r="I109" s="926"/>
      <c r="J109" s="514"/>
      <c r="K109" s="568"/>
      <c r="L109" s="538"/>
      <c r="M109" s="538"/>
      <c r="N109" s="538"/>
      <c r="O109" s="1024" t="s">
        <v>305</v>
      </c>
      <c r="P109" s="1025"/>
      <c r="Q109" s="943"/>
      <c r="R109" s="1026"/>
      <c r="S109" s="941"/>
      <c r="T109" s="536"/>
      <c r="U109" s="568"/>
      <c r="V109" s="592"/>
      <c r="W109" s="592"/>
      <c r="X109" s="538"/>
      <c r="Y109" s="1024" t="s">
        <v>305</v>
      </c>
      <c r="Z109" s="1025"/>
      <c r="AA109" s="943"/>
      <c r="AB109" s="1026"/>
      <c r="AC109" s="941"/>
      <c r="AD109" s="536"/>
      <c r="AE109" s="601"/>
      <c r="AF109" s="592"/>
      <c r="AG109" s="592"/>
      <c r="AH109" s="592"/>
      <c r="AI109" s="592"/>
      <c r="AJ109" s="1024" t="s">
        <v>305</v>
      </c>
      <c r="AK109" s="1025"/>
      <c r="AL109" s="943"/>
      <c r="AM109" s="943"/>
      <c r="AN109" s="1026"/>
      <c r="AO109" s="926"/>
      <c r="AP109" s="740"/>
    </row>
    <row r="110" spans="1:42" s="382" customFormat="1" ht="15.75">
      <c r="A110" s="384"/>
      <c r="B110" s="384"/>
      <c r="C110" s="384"/>
      <c r="D110" s="384"/>
      <c r="E110" s="384"/>
      <c r="F110" s="384"/>
      <c r="G110" s="384"/>
      <c r="H110" s="384"/>
      <c r="I110" s="384"/>
      <c r="J110" s="381"/>
      <c r="AE110" s="384"/>
      <c r="AF110" s="384"/>
      <c r="AG110" s="384"/>
      <c r="AH110" s="384"/>
      <c r="AI110" s="384"/>
      <c r="AJ110" s="383"/>
      <c r="AK110" s="384"/>
      <c r="AL110" s="384"/>
      <c r="AM110" s="384"/>
      <c r="AN110" s="385"/>
      <c r="AO110" s="614"/>
      <c r="AP110" s="749"/>
    </row>
    <row r="111" spans="1:42" s="381" customFormat="1" ht="16.5" thickBot="1">
      <c r="A111" s="384"/>
      <c r="B111" s="384"/>
      <c r="C111" s="384"/>
      <c r="D111" s="384"/>
      <c r="E111" s="384"/>
      <c r="F111" s="384"/>
      <c r="G111" s="384"/>
      <c r="H111" s="384"/>
      <c r="I111" s="384"/>
      <c r="K111" s="382"/>
      <c r="L111" s="382"/>
      <c r="M111" s="382"/>
      <c r="N111" s="382"/>
      <c r="O111" s="382"/>
      <c r="P111" s="382"/>
      <c r="Q111" s="382"/>
      <c r="R111" s="382"/>
      <c r="S111" s="382"/>
      <c r="U111" s="382"/>
      <c r="V111" s="382"/>
      <c r="W111" s="382"/>
      <c r="X111" s="382"/>
      <c r="Y111" s="382"/>
      <c r="Z111" s="382"/>
      <c r="AA111" s="382"/>
      <c r="AB111" s="382"/>
      <c r="AC111" s="382"/>
      <c r="AD111" s="382"/>
      <c r="AE111" s="382"/>
      <c r="AF111" s="382"/>
      <c r="AG111" s="382"/>
      <c r="AH111" s="382"/>
      <c r="AI111" s="382"/>
      <c r="AJ111" s="382"/>
      <c r="AK111" s="382"/>
      <c r="AL111" s="382"/>
      <c r="AM111" s="382"/>
      <c r="AN111" s="382"/>
      <c r="AO111" s="382"/>
      <c r="AP111" s="751"/>
    </row>
    <row r="112" spans="1:42" s="513" customFormat="1" ht="16.5" customHeight="1">
      <c r="A112" s="842" t="s">
        <v>1277</v>
      </c>
      <c r="B112" s="843"/>
      <c r="C112" s="843"/>
      <c r="D112" s="843"/>
      <c r="E112" s="843"/>
      <c r="F112" s="843"/>
      <c r="G112" s="843"/>
      <c r="H112" s="844"/>
      <c r="I112" s="673" t="s">
        <v>2031</v>
      </c>
      <c r="J112" s="514"/>
      <c r="K112" s="842" t="s">
        <v>1278</v>
      </c>
      <c r="L112" s="843"/>
      <c r="M112" s="843"/>
      <c r="N112" s="843"/>
      <c r="O112" s="843"/>
      <c r="P112" s="843"/>
      <c r="Q112" s="843"/>
      <c r="R112" s="844"/>
      <c r="S112" s="673" t="s">
        <v>2022</v>
      </c>
      <c r="T112" s="514"/>
      <c r="U112" s="842" t="s">
        <v>438</v>
      </c>
      <c r="V112" s="843"/>
      <c r="W112" s="843"/>
      <c r="X112" s="843"/>
      <c r="Y112" s="843"/>
      <c r="Z112" s="843"/>
      <c r="AA112" s="843"/>
      <c r="AB112" s="844"/>
      <c r="AC112" s="673" t="s">
        <v>1998</v>
      </c>
      <c r="AD112" s="514"/>
      <c r="AE112" s="842" t="s">
        <v>1279</v>
      </c>
      <c r="AF112" s="843"/>
      <c r="AG112" s="843"/>
      <c r="AH112" s="843"/>
      <c r="AI112" s="843"/>
      <c r="AJ112" s="843"/>
      <c r="AK112" s="843"/>
      <c r="AL112" s="843"/>
      <c r="AM112" s="843"/>
      <c r="AN112" s="844"/>
      <c r="AO112" s="673" t="s">
        <v>1840</v>
      </c>
      <c r="AP112" s="750"/>
    </row>
    <row r="113" spans="1:42" s="513" customFormat="1" ht="16.5" customHeight="1" thickBot="1">
      <c r="A113" s="845"/>
      <c r="B113" s="846"/>
      <c r="C113" s="846"/>
      <c r="D113" s="846"/>
      <c r="E113" s="846"/>
      <c r="F113" s="846"/>
      <c r="G113" s="846"/>
      <c r="H113" s="847"/>
      <c r="I113" s="672" t="s">
        <v>2033</v>
      </c>
      <c r="J113" s="514"/>
      <c r="K113" s="845"/>
      <c r="L113" s="846"/>
      <c r="M113" s="846"/>
      <c r="N113" s="846"/>
      <c r="O113" s="846"/>
      <c r="P113" s="846"/>
      <c r="Q113" s="846"/>
      <c r="R113" s="847"/>
      <c r="S113" s="672" t="s">
        <v>2028</v>
      </c>
      <c r="T113" s="514"/>
      <c r="U113" s="845"/>
      <c r="V113" s="846"/>
      <c r="W113" s="846"/>
      <c r="X113" s="846"/>
      <c r="Y113" s="846"/>
      <c r="Z113" s="846"/>
      <c r="AA113" s="846"/>
      <c r="AB113" s="847"/>
      <c r="AC113" s="672" t="s">
        <v>2004</v>
      </c>
      <c r="AD113" s="514"/>
      <c r="AE113" s="845"/>
      <c r="AF113" s="846"/>
      <c r="AG113" s="846"/>
      <c r="AH113" s="846"/>
      <c r="AI113" s="846"/>
      <c r="AJ113" s="846"/>
      <c r="AK113" s="846"/>
      <c r="AL113" s="846"/>
      <c r="AM113" s="846"/>
      <c r="AN113" s="847"/>
      <c r="AO113" s="672" t="s">
        <v>1846</v>
      </c>
      <c r="AP113" s="750"/>
    </row>
    <row r="114" spans="1:42" s="513" customFormat="1" ht="31.5">
      <c r="A114" s="919" t="s">
        <v>288</v>
      </c>
      <c r="B114" s="920"/>
      <c r="C114" s="920"/>
      <c r="D114" s="921"/>
      <c r="E114" s="922" t="s">
        <v>289</v>
      </c>
      <c r="F114" s="923"/>
      <c r="G114" s="920"/>
      <c r="H114" s="924"/>
      <c r="I114" s="127" t="s">
        <v>1271</v>
      </c>
      <c r="J114" s="514"/>
      <c r="K114" s="919" t="s">
        <v>288</v>
      </c>
      <c r="L114" s="920"/>
      <c r="M114" s="920"/>
      <c r="N114" s="921"/>
      <c r="O114" s="922" t="s">
        <v>289</v>
      </c>
      <c r="P114" s="923"/>
      <c r="Q114" s="920"/>
      <c r="R114" s="924"/>
      <c r="S114" s="127" t="s">
        <v>1271</v>
      </c>
      <c r="T114" s="514"/>
      <c r="U114" s="919" t="s">
        <v>288</v>
      </c>
      <c r="V114" s="920"/>
      <c r="W114" s="920"/>
      <c r="X114" s="921"/>
      <c r="Y114" s="922" t="s">
        <v>289</v>
      </c>
      <c r="Z114" s="923"/>
      <c r="AA114" s="920"/>
      <c r="AB114" s="924"/>
      <c r="AC114" s="127" t="s">
        <v>1271</v>
      </c>
      <c r="AD114" s="514"/>
      <c r="AE114" s="919" t="s">
        <v>288</v>
      </c>
      <c r="AF114" s="920"/>
      <c r="AG114" s="920"/>
      <c r="AH114" s="921"/>
      <c r="AI114" s="921"/>
      <c r="AJ114" s="922" t="s">
        <v>426</v>
      </c>
      <c r="AK114" s="923"/>
      <c r="AL114" s="920"/>
      <c r="AM114" s="920"/>
      <c r="AN114" s="924"/>
      <c r="AO114" s="127" t="s">
        <v>1271</v>
      </c>
      <c r="AP114" s="750"/>
    </row>
    <row r="115" spans="1:42" s="513" customFormat="1" ht="47.25">
      <c r="A115" s="520" t="s">
        <v>427</v>
      </c>
      <c r="B115" s="521" t="s">
        <v>214</v>
      </c>
      <c r="C115" s="521" t="s">
        <v>292</v>
      </c>
      <c r="D115" s="521" t="s">
        <v>428</v>
      </c>
      <c r="E115" s="522" t="s">
        <v>294</v>
      </c>
      <c r="F115" s="521" t="s">
        <v>214</v>
      </c>
      <c r="G115" s="521" t="s">
        <v>292</v>
      </c>
      <c r="H115" s="523" t="s">
        <v>295</v>
      </c>
      <c r="I115" s="524" t="s">
        <v>841</v>
      </c>
      <c r="J115" s="514"/>
      <c r="K115" s="520" t="s">
        <v>427</v>
      </c>
      <c r="L115" s="521" t="s">
        <v>214</v>
      </c>
      <c r="M115" s="521" t="s">
        <v>292</v>
      </c>
      <c r="N115" s="521" t="s">
        <v>428</v>
      </c>
      <c r="O115" s="522" t="s">
        <v>294</v>
      </c>
      <c r="P115" s="521" t="s">
        <v>214</v>
      </c>
      <c r="Q115" s="521" t="s">
        <v>429</v>
      </c>
      <c r="R115" s="523" t="s">
        <v>295</v>
      </c>
      <c r="S115" s="524" t="s">
        <v>841</v>
      </c>
      <c r="T115" s="514"/>
      <c r="U115" s="520" t="s">
        <v>294</v>
      </c>
      <c r="V115" s="521" t="s">
        <v>214</v>
      </c>
      <c r="W115" s="521" t="s">
        <v>429</v>
      </c>
      <c r="X115" s="525" t="s">
        <v>295</v>
      </c>
      <c r="Y115" s="526" t="s">
        <v>294</v>
      </c>
      <c r="Z115" s="521" t="s">
        <v>214</v>
      </c>
      <c r="AA115" s="521" t="s">
        <v>429</v>
      </c>
      <c r="AB115" s="527" t="s">
        <v>295</v>
      </c>
      <c r="AC115" s="524" t="s">
        <v>841</v>
      </c>
      <c r="AD115" s="514"/>
      <c r="AE115" s="528" t="s">
        <v>430</v>
      </c>
      <c r="AF115" s="521" t="s">
        <v>431</v>
      </c>
      <c r="AG115" s="521" t="s">
        <v>214</v>
      </c>
      <c r="AH115" s="525" t="s">
        <v>246</v>
      </c>
      <c r="AI115" s="521" t="s">
        <v>432</v>
      </c>
      <c r="AJ115" s="522" t="s">
        <v>302</v>
      </c>
      <c r="AK115" s="521" t="s">
        <v>431</v>
      </c>
      <c r="AL115" s="521" t="s">
        <v>214</v>
      </c>
      <c r="AM115" s="521" t="s">
        <v>246</v>
      </c>
      <c r="AN115" s="523" t="s">
        <v>304</v>
      </c>
      <c r="AO115" s="524" t="s">
        <v>841</v>
      </c>
      <c r="AP115" s="750"/>
    </row>
    <row r="116" spans="1:42" s="513" customFormat="1" ht="15.75">
      <c r="A116" s="520">
        <v>5</v>
      </c>
      <c r="B116" s="521">
        <v>0.96</v>
      </c>
      <c r="C116" s="521">
        <v>10</v>
      </c>
      <c r="D116" s="521">
        <v>1</v>
      </c>
      <c r="E116" s="522"/>
      <c r="F116" s="521"/>
      <c r="G116" s="521"/>
      <c r="H116" s="523"/>
      <c r="I116" s="939"/>
      <c r="J116" s="514"/>
      <c r="K116" s="520">
        <v>10</v>
      </c>
      <c r="L116" s="521">
        <v>0.91</v>
      </c>
      <c r="M116" s="521">
        <v>10</v>
      </c>
      <c r="N116" s="521">
        <v>1</v>
      </c>
      <c r="O116" s="522"/>
      <c r="P116" s="521"/>
      <c r="Q116" s="521"/>
      <c r="R116" s="523"/>
      <c r="S116" s="939"/>
      <c r="T116" s="514"/>
      <c r="U116" s="520">
        <v>255</v>
      </c>
      <c r="V116" s="621" t="s">
        <v>358</v>
      </c>
      <c r="W116" s="521">
        <v>10</v>
      </c>
      <c r="X116" s="525">
        <v>1</v>
      </c>
      <c r="Y116" s="526"/>
      <c r="Z116" s="521"/>
      <c r="AA116" s="521"/>
      <c r="AB116" s="527"/>
      <c r="AC116" s="939"/>
      <c r="AD116" s="514"/>
      <c r="AE116" s="550" t="s">
        <v>1802</v>
      </c>
      <c r="AF116" s="531">
        <v>11</v>
      </c>
      <c r="AG116" s="613" t="s">
        <v>439</v>
      </c>
      <c r="AH116" s="589">
        <v>10</v>
      </c>
      <c r="AI116" s="531">
        <v>0</v>
      </c>
      <c r="AJ116" s="530"/>
      <c r="AK116" s="531"/>
      <c r="AL116" s="531"/>
      <c r="AM116" s="531"/>
      <c r="AN116" s="532"/>
      <c r="AO116" s="939"/>
      <c r="AP116" s="750"/>
    </row>
    <row r="117" spans="1:42" s="513" customFormat="1" ht="15.75">
      <c r="A117" s="520">
        <v>4</v>
      </c>
      <c r="B117" s="521">
        <v>0.97</v>
      </c>
      <c r="C117" s="521">
        <v>10</v>
      </c>
      <c r="D117" s="521">
        <v>1</v>
      </c>
      <c r="E117" s="522"/>
      <c r="F117" s="521"/>
      <c r="G117" s="521"/>
      <c r="H117" s="523"/>
      <c r="I117" s="940"/>
      <c r="J117" s="514"/>
      <c r="K117" s="520">
        <v>9</v>
      </c>
      <c r="L117" s="521">
        <v>0.92</v>
      </c>
      <c r="M117" s="521">
        <v>10</v>
      </c>
      <c r="N117" s="521">
        <v>1</v>
      </c>
      <c r="O117" s="522"/>
      <c r="P117" s="521"/>
      <c r="Q117" s="521"/>
      <c r="R117" s="523"/>
      <c r="S117" s="940"/>
      <c r="T117" s="514"/>
      <c r="U117" s="520">
        <v>10</v>
      </c>
      <c r="V117" s="521">
        <v>0.91</v>
      </c>
      <c r="W117" s="521">
        <v>10</v>
      </c>
      <c r="X117" s="521">
        <v>1</v>
      </c>
      <c r="Y117" s="526"/>
      <c r="Z117" s="521"/>
      <c r="AA117" s="521"/>
      <c r="AB117" s="527"/>
      <c r="AC117" s="940"/>
      <c r="AD117" s="514"/>
      <c r="AE117" s="550" t="s">
        <v>1803</v>
      </c>
      <c r="AF117" s="531">
        <v>10</v>
      </c>
      <c r="AG117" s="531">
        <v>0.91</v>
      </c>
      <c r="AH117" s="589">
        <v>10</v>
      </c>
      <c r="AI117" s="531">
        <v>0</v>
      </c>
      <c r="AJ117" s="530"/>
      <c r="AK117" s="531"/>
      <c r="AL117" s="531"/>
      <c r="AM117" s="531"/>
      <c r="AN117" s="532"/>
      <c r="AO117" s="940"/>
      <c r="AP117" s="750"/>
    </row>
    <row r="118" spans="1:42" s="513" customFormat="1" ht="15.75">
      <c r="A118" s="520">
        <v>3</v>
      </c>
      <c r="B118" s="525">
        <v>0.98</v>
      </c>
      <c r="C118" s="525">
        <v>10</v>
      </c>
      <c r="D118" s="525">
        <v>1</v>
      </c>
      <c r="E118" s="547"/>
      <c r="F118" s="548"/>
      <c r="G118" s="548"/>
      <c r="H118" s="549"/>
      <c r="I118" s="940"/>
      <c r="J118" s="514"/>
      <c r="K118" s="520">
        <v>8</v>
      </c>
      <c r="L118" s="521">
        <v>0.93</v>
      </c>
      <c r="M118" s="521">
        <v>10</v>
      </c>
      <c r="N118" s="521">
        <v>1</v>
      </c>
      <c r="O118" s="522"/>
      <c r="P118" s="521"/>
      <c r="Q118" s="521"/>
      <c r="R118" s="523"/>
      <c r="S118" s="940"/>
      <c r="T118" s="514"/>
      <c r="U118" s="520">
        <v>9</v>
      </c>
      <c r="V118" s="521">
        <v>0.92</v>
      </c>
      <c r="W118" s="521">
        <v>10</v>
      </c>
      <c r="X118" s="521">
        <v>1</v>
      </c>
      <c r="Y118" s="526"/>
      <c r="Z118" s="521"/>
      <c r="AA118" s="521"/>
      <c r="AB118" s="527"/>
      <c r="AC118" s="940"/>
      <c r="AD118" s="514"/>
      <c r="AE118" s="550" t="s">
        <v>1804</v>
      </c>
      <c r="AF118" s="531">
        <v>9</v>
      </c>
      <c r="AG118" s="531">
        <v>0.92</v>
      </c>
      <c r="AH118" s="589">
        <v>10</v>
      </c>
      <c r="AI118" s="531">
        <v>0</v>
      </c>
      <c r="AJ118" s="530"/>
      <c r="AK118" s="531"/>
      <c r="AL118" s="531"/>
      <c r="AM118" s="531"/>
      <c r="AN118" s="532"/>
      <c r="AO118" s="940"/>
      <c r="AP118" s="753"/>
    </row>
    <row r="119" spans="1:42" s="513" customFormat="1" ht="15.75">
      <c r="A119" s="520">
        <v>2</v>
      </c>
      <c r="B119" s="525">
        <v>0.99</v>
      </c>
      <c r="C119" s="525">
        <v>10</v>
      </c>
      <c r="D119" s="525">
        <v>1</v>
      </c>
      <c r="E119" s="547"/>
      <c r="F119" s="548"/>
      <c r="G119" s="548"/>
      <c r="H119" s="549"/>
      <c r="I119" s="940"/>
      <c r="J119" s="514"/>
      <c r="K119" s="520">
        <v>7</v>
      </c>
      <c r="L119" s="521">
        <v>0.94</v>
      </c>
      <c r="M119" s="521">
        <v>10</v>
      </c>
      <c r="N119" s="521">
        <v>1</v>
      </c>
      <c r="O119" s="522"/>
      <c r="P119" s="521"/>
      <c r="Q119" s="521"/>
      <c r="R119" s="523"/>
      <c r="S119" s="940"/>
      <c r="T119" s="514"/>
      <c r="U119" s="520">
        <v>8</v>
      </c>
      <c r="V119" s="521">
        <v>0.93</v>
      </c>
      <c r="W119" s="521">
        <v>10</v>
      </c>
      <c r="X119" s="521">
        <v>1</v>
      </c>
      <c r="Y119" s="526"/>
      <c r="Z119" s="521"/>
      <c r="AA119" s="521"/>
      <c r="AB119" s="527"/>
      <c r="AC119" s="940"/>
      <c r="AD119" s="514"/>
      <c r="AE119" s="550" t="s">
        <v>1805</v>
      </c>
      <c r="AF119" s="531">
        <v>8</v>
      </c>
      <c r="AG119" s="531">
        <v>0.93</v>
      </c>
      <c r="AH119" s="589">
        <v>10</v>
      </c>
      <c r="AI119" s="531">
        <v>0</v>
      </c>
      <c r="AJ119" s="530"/>
      <c r="AK119" s="531"/>
      <c r="AL119" s="531"/>
      <c r="AM119" s="531"/>
      <c r="AN119" s="532"/>
      <c r="AO119" s="940"/>
      <c r="AP119" s="750"/>
    </row>
    <row r="120" spans="1:42" s="513" customFormat="1" ht="15.75">
      <c r="A120" s="520">
        <v>1</v>
      </c>
      <c r="B120" s="620" t="s">
        <v>441</v>
      </c>
      <c r="C120" s="525">
        <v>10</v>
      </c>
      <c r="D120" s="525">
        <v>1</v>
      </c>
      <c r="E120" s="547"/>
      <c r="F120" s="548"/>
      <c r="G120" s="548"/>
      <c r="H120" s="549"/>
      <c r="I120" s="940"/>
      <c r="J120" s="514"/>
      <c r="K120" s="520">
        <v>6</v>
      </c>
      <c r="L120" s="521">
        <v>0.95</v>
      </c>
      <c r="M120" s="521">
        <v>10</v>
      </c>
      <c r="N120" s="521">
        <v>1</v>
      </c>
      <c r="O120" s="522"/>
      <c r="P120" s="521"/>
      <c r="Q120" s="521"/>
      <c r="R120" s="523"/>
      <c r="S120" s="940"/>
      <c r="T120" s="514"/>
      <c r="U120" s="520">
        <v>7</v>
      </c>
      <c r="V120" s="521">
        <v>0.94</v>
      </c>
      <c r="W120" s="521">
        <v>10</v>
      </c>
      <c r="X120" s="521">
        <v>1</v>
      </c>
      <c r="Y120" s="526"/>
      <c r="Z120" s="521"/>
      <c r="AA120" s="521"/>
      <c r="AB120" s="527"/>
      <c r="AC120" s="940"/>
      <c r="AD120" s="514"/>
      <c r="AE120" s="550" t="s">
        <v>1806</v>
      </c>
      <c r="AF120" s="531">
        <v>7</v>
      </c>
      <c r="AG120" s="531">
        <v>0.94</v>
      </c>
      <c r="AH120" s="589">
        <v>10</v>
      </c>
      <c r="AI120" s="531">
        <v>0</v>
      </c>
      <c r="AJ120" s="530"/>
      <c r="AK120" s="531"/>
      <c r="AL120" s="531"/>
      <c r="AM120" s="531"/>
      <c r="AN120" s="532"/>
      <c r="AO120" s="940"/>
      <c r="AP120" s="750"/>
    </row>
    <row r="121" spans="1:42" s="513" customFormat="1" ht="16.5" thickBot="1">
      <c r="A121" s="562"/>
      <c r="B121" s="563"/>
      <c r="C121" s="563"/>
      <c r="D121" s="564"/>
      <c r="E121" s="1024" t="s">
        <v>305</v>
      </c>
      <c r="F121" s="1025"/>
      <c r="G121" s="943"/>
      <c r="H121" s="1026"/>
      <c r="I121" s="941"/>
      <c r="J121" s="514"/>
      <c r="K121" s="520">
        <v>5</v>
      </c>
      <c r="L121" s="521">
        <v>0.96</v>
      </c>
      <c r="M121" s="521">
        <v>10</v>
      </c>
      <c r="N121" s="521">
        <v>1</v>
      </c>
      <c r="O121" s="522"/>
      <c r="P121" s="521"/>
      <c r="Q121" s="521"/>
      <c r="R121" s="523"/>
      <c r="S121" s="940"/>
      <c r="T121" s="514"/>
      <c r="U121" s="520">
        <v>6</v>
      </c>
      <c r="V121" s="521">
        <v>0.95</v>
      </c>
      <c r="W121" s="521">
        <v>10</v>
      </c>
      <c r="X121" s="521">
        <v>1</v>
      </c>
      <c r="Y121" s="526"/>
      <c r="Z121" s="521"/>
      <c r="AA121" s="521"/>
      <c r="AB121" s="527"/>
      <c r="AC121" s="940"/>
      <c r="AD121" s="514"/>
      <c r="AE121" s="550" t="s">
        <v>1807</v>
      </c>
      <c r="AF121" s="531">
        <v>6</v>
      </c>
      <c r="AG121" s="531">
        <v>0.95</v>
      </c>
      <c r="AH121" s="589">
        <v>10</v>
      </c>
      <c r="AI121" s="531">
        <v>0</v>
      </c>
      <c r="AJ121" s="530"/>
      <c r="AK121" s="531"/>
      <c r="AL121" s="531"/>
      <c r="AM121" s="531"/>
      <c r="AN121" s="532"/>
      <c r="AO121" s="940"/>
      <c r="AP121" s="750"/>
    </row>
    <row r="122" spans="1:42" s="513" customFormat="1" ht="15.75">
      <c r="A122" s="498"/>
      <c r="B122" s="498"/>
      <c r="C122" s="498"/>
      <c r="D122" s="498"/>
      <c r="E122" s="665"/>
      <c r="F122" s="665"/>
      <c r="G122" s="665"/>
      <c r="H122" s="665"/>
      <c r="I122" s="511"/>
      <c r="J122" s="514"/>
      <c r="K122" s="520">
        <v>4</v>
      </c>
      <c r="L122" s="521">
        <v>0.97</v>
      </c>
      <c r="M122" s="521">
        <v>10</v>
      </c>
      <c r="N122" s="521">
        <v>1</v>
      </c>
      <c r="O122" s="522"/>
      <c r="P122" s="521"/>
      <c r="Q122" s="521"/>
      <c r="R122" s="523"/>
      <c r="S122" s="940"/>
      <c r="T122" s="514"/>
      <c r="U122" s="520">
        <v>5</v>
      </c>
      <c r="V122" s="521">
        <v>0.96</v>
      </c>
      <c r="W122" s="521">
        <v>10</v>
      </c>
      <c r="X122" s="521">
        <v>1</v>
      </c>
      <c r="Y122" s="526"/>
      <c r="Z122" s="521"/>
      <c r="AA122" s="521"/>
      <c r="AB122" s="527"/>
      <c r="AC122" s="940"/>
      <c r="AD122" s="514"/>
      <c r="AE122" s="550" t="s">
        <v>1808</v>
      </c>
      <c r="AF122" s="531">
        <v>5</v>
      </c>
      <c r="AG122" s="531">
        <v>0.96</v>
      </c>
      <c r="AH122" s="589">
        <v>10</v>
      </c>
      <c r="AI122" s="531">
        <v>0</v>
      </c>
      <c r="AJ122" s="530"/>
      <c r="AK122" s="531"/>
      <c r="AL122" s="531"/>
      <c r="AM122" s="531"/>
      <c r="AN122" s="532"/>
      <c r="AO122" s="940"/>
      <c r="AP122" s="750"/>
    </row>
    <row r="123" spans="1:42" s="513" customFormat="1" ht="15.75">
      <c r="A123" s="498"/>
      <c r="B123" s="498"/>
      <c r="C123" s="498"/>
      <c r="D123" s="498"/>
      <c r="E123" s="665"/>
      <c r="F123" s="665"/>
      <c r="G123" s="665"/>
      <c r="H123" s="665"/>
      <c r="I123" s="511"/>
      <c r="J123" s="514"/>
      <c r="K123" s="520">
        <v>3</v>
      </c>
      <c r="L123" s="521">
        <v>0.98</v>
      </c>
      <c r="M123" s="521">
        <v>10</v>
      </c>
      <c r="N123" s="521">
        <v>1</v>
      </c>
      <c r="O123" s="522"/>
      <c r="P123" s="521"/>
      <c r="Q123" s="521"/>
      <c r="R123" s="523"/>
      <c r="S123" s="940"/>
      <c r="T123" s="514"/>
      <c r="U123" s="520">
        <v>4</v>
      </c>
      <c r="V123" s="521">
        <v>0.97</v>
      </c>
      <c r="W123" s="521">
        <v>10</v>
      </c>
      <c r="X123" s="521">
        <v>1</v>
      </c>
      <c r="Y123" s="526"/>
      <c r="Z123" s="521"/>
      <c r="AA123" s="521"/>
      <c r="AB123" s="527"/>
      <c r="AC123" s="940"/>
      <c r="AD123" s="514"/>
      <c r="AE123" s="550" t="s">
        <v>1809</v>
      </c>
      <c r="AF123" s="531">
        <v>4</v>
      </c>
      <c r="AG123" s="531">
        <v>0.97</v>
      </c>
      <c r="AH123" s="589">
        <v>10</v>
      </c>
      <c r="AI123" s="531">
        <v>0</v>
      </c>
      <c r="AJ123" s="530"/>
      <c r="AK123" s="531"/>
      <c r="AL123" s="531"/>
      <c r="AM123" s="531"/>
      <c r="AN123" s="532"/>
      <c r="AO123" s="940"/>
      <c r="AP123" s="750"/>
    </row>
    <row r="124" spans="1:42" s="513" customFormat="1" ht="15.75">
      <c r="A124" s="498"/>
      <c r="B124" s="498"/>
      <c r="C124" s="498"/>
      <c r="D124" s="498"/>
      <c r="E124" s="665"/>
      <c r="F124" s="665"/>
      <c r="G124" s="665"/>
      <c r="H124" s="665"/>
      <c r="I124" s="511"/>
      <c r="J124" s="514"/>
      <c r="K124" s="520">
        <v>2</v>
      </c>
      <c r="L124" s="521">
        <v>0.99</v>
      </c>
      <c r="M124" s="521">
        <v>10</v>
      </c>
      <c r="N124" s="521">
        <v>1</v>
      </c>
      <c r="O124" s="522"/>
      <c r="P124" s="521"/>
      <c r="Q124" s="521"/>
      <c r="R124" s="523"/>
      <c r="S124" s="940"/>
      <c r="T124" s="514"/>
      <c r="U124" s="520">
        <v>3</v>
      </c>
      <c r="V124" s="521">
        <v>0.98</v>
      </c>
      <c r="W124" s="521">
        <v>10</v>
      </c>
      <c r="X124" s="521">
        <v>1</v>
      </c>
      <c r="Y124" s="526"/>
      <c r="Z124" s="521"/>
      <c r="AA124" s="521"/>
      <c r="AB124" s="527"/>
      <c r="AC124" s="940"/>
      <c r="AD124" s="514"/>
      <c r="AE124" s="550" t="s">
        <v>1810</v>
      </c>
      <c r="AF124" s="531">
        <v>3</v>
      </c>
      <c r="AG124" s="531">
        <v>0.98</v>
      </c>
      <c r="AH124" s="589">
        <v>10</v>
      </c>
      <c r="AI124" s="531">
        <v>0</v>
      </c>
      <c r="AJ124" s="530"/>
      <c r="AK124" s="531"/>
      <c r="AL124" s="531"/>
      <c r="AM124" s="531"/>
      <c r="AN124" s="532"/>
      <c r="AO124" s="940"/>
      <c r="AP124" s="750"/>
    </row>
    <row r="125" spans="1:42" s="513" customFormat="1" ht="15.75">
      <c r="A125" s="498"/>
      <c r="B125" s="498"/>
      <c r="C125" s="498"/>
      <c r="D125" s="498"/>
      <c r="E125" s="665"/>
      <c r="F125" s="665"/>
      <c r="G125" s="665"/>
      <c r="H125" s="665"/>
      <c r="I125" s="511"/>
      <c r="J125" s="514"/>
      <c r="K125" s="520">
        <v>1</v>
      </c>
      <c r="L125" s="620" t="s">
        <v>440</v>
      </c>
      <c r="M125" s="521">
        <v>10</v>
      </c>
      <c r="N125" s="521">
        <v>1</v>
      </c>
      <c r="O125" s="522"/>
      <c r="P125" s="521"/>
      <c r="Q125" s="521"/>
      <c r="R125" s="523"/>
      <c r="S125" s="940"/>
      <c r="T125" s="514"/>
      <c r="U125" s="520">
        <v>2</v>
      </c>
      <c r="V125" s="521">
        <v>0.99</v>
      </c>
      <c r="W125" s="521">
        <v>10</v>
      </c>
      <c r="X125" s="521">
        <v>1</v>
      </c>
      <c r="Y125" s="526"/>
      <c r="Z125" s="521"/>
      <c r="AA125" s="521"/>
      <c r="AB125" s="527"/>
      <c r="AC125" s="940"/>
      <c r="AD125" s="514"/>
      <c r="AE125" s="550" t="s">
        <v>1811</v>
      </c>
      <c r="AF125" s="531">
        <v>2</v>
      </c>
      <c r="AG125" s="531">
        <v>0.99</v>
      </c>
      <c r="AH125" s="589">
        <v>10</v>
      </c>
      <c r="AI125" s="531">
        <v>0</v>
      </c>
      <c r="AJ125" s="530"/>
      <c r="AK125" s="531"/>
      <c r="AL125" s="531"/>
      <c r="AM125" s="531"/>
      <c r="AN125" s="532"/>
      <c r="AO125" s="940"/>
      <c r="AP125" s="750"/>
    </row>
    <row r="126" spans="1:42" s="542" customFormat="1" ht="17.25" thickBot="1">
      <c r="A126" s="498"/>
      <c r="B126" s="498"/>
      <c r="C126" s="498"/>
      <c r="D126" s="498"/>
      <c r="E126" s="665"/>
      <c r="F126" s="665"/>
      <c r="G126" s="665"/>
      <c r="H126" s="665"/>
      <c r="I126" s="511"/>
      <c r="J126" s="514"/>
      <c r="K126" s="942"/>
      <c r="L126" s="943"/>
      <c r="M126" s="943"/>
      <c r="N126" s="944"/>
      <c r="O126" s="1024" t="s">
        <v>305</v>
      </c>
      <c r="P126" s="1025"/>
      <c r="Q126" s="943"/>
      <c r="R126" s="1026"/>
      <c r="S126" s="941"/>
      <c r="T126" s="536"/>
      <c r="U126" s="520">
        <v>1</v>
      </c>
      <c r="V126" s="620" t="s">
        <v>440</v>
      </c>
      <c r="W126" s="521">
        <v>10</v>
      </c>
      <c r="X126" s="521">
        <v>1</v>
      </c>
      <c r="Y126" s="951"/>
      <c r="Z126" s="952"/>
      <c r="AA126" s="949"/>
      <c r="AB126" s="953"/>
      <c r="AC126" s="940"/>
      <c r="AD126" s="514"/>
      <c r="AE126" s="550" t="s">
        <v>1816</v>
      </c>
      <c r="AF126" s="531">
        <v>1</v>
      </c>
      <c r="AG126" s="531" t="s">
        <v>441</v>
      </c>
      <c r="AH126" s="589">
        <v>10</v>
      </c>
      <c r="AI126" s="531">
        <v>0</v>
      </c>
      <c r="AJ126" s="530"/>
      <c r="AK126" s="531"/>
      <c r="AL126" s="531"/>
      <c r="AM126" s="531"/>
      <c r="AN126" s="532"/>
      <c r="AO126" s="940"/>
      <c r="AP126" s="747"/>
    </row>
    <row r="127" spans="1:42" s="542" customFormat="1" ht="17.25" thickBot="1">
      <c r="A127" s="498"/>
      <c r="B127" s="498"/>
      <c r="C127" s="498"/>
      <c r="D127" s="498"/>
      <c r="E127" s="665"/>
      <c r="F127" s="665"/>
      <c r="G127" s="665"/>
      <c r="H127" s="665"/>
      <c r="I127" s="511"/>
      <c r="J127" s="514"/>
      <c r="K127" s="536"/>
      <c r="L127" s="536"/>
      <c r="M127" s="536"/>
      <c r="N127" s="536"/>
      <c r="O127" s="536"/>
      <c r="P127" s="536"/>
      <c r="Q127" s="536"/>
      <c r="R127" s="536"/>
      <c r="S127" s="536"/>
      <c r="U127" s="942"/>
      <c r="V127" s="943"/>
      <c r="W127" s="943"/>
      <c r="X127" s="944"/>
      <c r="Y127" s="1024" t="s">
        <v>305</v>
      </c>
      <c r="Z127" s="1025"/>
      <c r="AA127" s="943"/>
      <c r="AB127" s="1026"/>
      <c r="AC127" s="941"/>
      <c r="AD127" s="536"/>
      <c r="AE127" s="591"/>
      <c r="AF127" s="592"/>
      <c r="AG127" s="592"/>
      <c r="AH127" s="538"/>
      <c r="AI127" s="592"/>
      <c r="AJ127" s="1024" t="s">
        <v>305</v>
      </c>
      <c r="AK127" s="1025"/>
      <c r="AL127" s="943"/>
      <c r="AM127" s="943"/>
      <c r="AN127" s="1026"/>
      <c r="AO127" s="941"/>
      <c r="AP127" s="747"/>
    </row>
    <row r="128" spans="1:42" s="382" customFormat="1" ht="16.5">
      <c r="A128" s="380"/>
      <c r="B128" s="380"/>
      <c r="C128" s="380"/>
      <c r="D128" s="380"/>
      <c r="E128" s="380"/>
      <c r="F128" s="380"/>
      <c r="G128" s="380"/>
      <c r="H128" s="380"/>
      <c r="I128" s="380"/>
      <c r="J128" s="380"/>
      <c r="K128" s="380"/>
      <c r="L128" s="380"/>
      <c r="M128" s="380"/>
      <c r="N128" s="380"/>
      <c r="O128" s="380"/>
      <c r="P128" s="380"/>
      <c r="Q128" s="380"/>
      <c r="R128" s="380"/>
      <c r="S128" s="380"/>
      <c r="T128" s="381"/>
      <c r="U128" s="380"/>
      <c r="V128" s="380"/>
      <c r="W128" s="380"/>
      <c r="X128" s="380"/>
      <c r="Y128" s="380"/>
      <c r="Z128" s="380"/>
      <c r="AA128" s="380"/>
      <c r="AB128" s="380"/>
      <c r="AC128" s="380"/>
      <c r="AD128" s="381"/>
      <c r="AE128" s="384"/>
      <c r="AF128" s="384"/>
      <c r="AG128" s="384"/>
      <c r="AH128" s="384"/>
      <c r="AI128" s="384"/>
      <c r="AJ128" s="384"/>
      <c r="AK128" s="384"/>
      <c r="AL128" s="384"/>
      <c r="AM128" s="384"/>
      <c r="AN128" s="384"/>
      <c r="AO128" s="381"/>
      <c r="AP128" s="749"/>
    </row>
    <row r="129" spans="1:42" s="380" customFormat="1" ht="17.25" thickBot="1">
      <c r="A129" s="382"/>
      <c r="B129" s="382"/>
      <c r="C129" s="382"/>
      <c r="D129" s="382"/>
      <c r="E129" s="382"/>
      <c r="F129" s="382"/>
      <c r="G129" s="382"/>
      <c r="H129" s="382"/>
      <c r="I129" s="382"/>
      <c r="J129" s="382"/>
      <c r="K129" s="382"/>
      <c r="L129" s="382"/>
      <c r="M129" s="382"/>
      <c r="N129" s="382"/>
      <c r="O129" s="382"/>
      <c r="P129" s="382"/>
      <c r="Q129" s="382"/>
      <c r="R129" s="382"/>
      <c r="S129" s="382"/>
      <c r="T129" s="382"/>
      <c r="U129" s="382"/>
      <c r="V129" s="382"/>
      <c r="W129" s="382"/>
      <c r="X129" s="382"/>
      <c r="Y129" s="382"/>
      <c r="Z129" s="382"/>
      <c r="AA129" s="382"/>
      <c r="AB129" s="382"/>
      <c r="AC129" s="382"/>
      <c r="AD129" s="382"/>
      <c r="AE129" s="382"/>
      <c r="AF129" s="382"/>
      <c r="AG129" s="382"/>
      <c r="AH129" s="382"/>
      <c r="AI129" s="382"/>
      <c r="AJ129" s="382"/>
      <c r="AK129" s="382"/>
      <c r="AL129" s="382"/>
      <c r="AM129" s="382"/>
      <c r="AN129" s="382"/>
      <c r="AO129" s="382"/>
      <c r="AP129" s="748"/>
    </row>
    <row r="130" spans="1:42" s="542" customFormat="1" ht="17.25" customHeight="1">
      <c r="A130" s="842" t="s">
        <v>1280</v>
      </c>
      <c r="B130" s="843"/>
      <c r="C130" s="843"/>
      <c r="D130" s="843"/>
      <c r="E130" s="843"/>
      <c r="F130" s="843"/>
      <c r="G130" s="843"/>
      <c r="H130" s="844"/>
      <c r="I130" s="673" t="s">
        <v>2031</v>
      </c>
      <c r="J130" s="514"/>
      <c r="K130" s="842" t="s">
        <v>1281</v>
      </c>
      <c r="L130" s="843"/>
      <c r="M130" s="843"/>
      <c r="N130" s="843"/>
      <c r="O130" s="843"/>
      <c r="P130" s="843"/>
      <c r="Q130" s="843"/>
      <c r="R130" s="844"/>
      <c r="S130" s="673" t="s">
        <v>2022</v>
      </c>
      <c r="T130" s="514"/>
      <c r="U130" s="842" t="s">
        <v>344</v>
      </c>
      <c r="V130" s="843"/>
      <c r="W130" s="843"/>
      <c r="X130" s="843"/>
      <c r="Y130" s="843"/>
      <c r="Z130" s="843"/>
      <c r="AA130" s="843"/>
      <c r="AB130" s="844"/>
      <c r="AC130" s="673" t="s">
        <v>1998</v>
      </c>
      <c r="AD130" s="514"/>
      <c r="AE130" s="842" t="s">
        <v>1282</v>
      </c>
      <c r="AF130" s="843"/>
      <c r="AG130" s="843"/>
      <c r="AH130" s="843"/>
      <c r="AI130" s="843"/>
      <c r="AJ130" s="843"/>
      <c r="AK130" s="843"/>
      <c r="AL130" s="843"/>
      <c r="AM130" s="843"/>
      <c r="AN130" s="844"/>
      <c r="AO130" s="673" t="s">
        <v>1840</v>
      </c>
      <c r="AP130" s="747"/>
    </row>
    <row r="131" spans="1:42" s="542" customFormat="1" ht="17.25" customHeight="1" thickBot="1">
      <c r="A131" s="845"/>
      <c r="B131" s="846"/>
      <c r="C131" s="846"/>
      <c r="D131" s="846"/>
      <c r="E131" s="846"/>
      <c r="F131" s="846"/>
      <c r="G131" s="846"/>
      <c r="H131" s="847"/>
      <c r="I131" s="672" t="s">
        <v>2023</v>
      </c>
      <c r="J131" s="514"/>
      <c r="K131" s="845"/>
      <c r="L131" s="846"/>
      <c r="M131" s="846"/>
      <c r="N131" s="846"/>
      <c r="O131" s="846"/>
      <c r="P131" s="846"/>
      <c r="Q131" s="846"/>
      <c r="R131" s="847"/>
      <c r="S131" s="672" t="s">
        <v>2029</v>
      </c>
      <c r="T131" s="514"/>
      <c r="U131" s="845"/>
      <c r="V131" s="846"/>
      <c r="W131" s="846"/>
      <c r="X131" s="846"/>
      <c r="Y131" s="846"/>
      <c r="Z131" s="846"/>
      <c r="AA131" s="846"/>
      <c r="AB131" s="847"/>
      <c r="AC131" s="672" t="s">
        <v>2005</v>
      </c>
      <c r="AD131" s="514"/>
      <c r="AE131" s="845"/>
      <c r="AF131" s="846"/>
      <c r="AG131" s="846"/>
      <c r="AH131" s="846"/>
      <c r="AI131" s="846"/>
      <c r="AJ131" s="846"/>
      <c r="AK131" s="846"/>
      <c r="AL131" s="846"/>
      <c r="AM131" s="846"/>
      <c r="AN131" s="847"/>
      <c r="AO131" s="672" t="s">
        <v>1847</v>
      </c>
      <c r="AP131" s="747"/>
    </row>
    <row r="132" spans="1:42" s="542" customFormat="1" ht="31.5">
      <c r="A132" s="919" t="s">
        <v>288</v>
      </c>
      <c r="B132" s="920"/>
      <c r="C132" s="920"/>
      <c r="D132" s="921"/>
      <c r="E132" s="922" t="s">
        <v>289</v>
      </c>
      <c r="F132" s="923"/>
      <c r="G132" s="920"/>
      <c r="H132" s="924"/>
      <c r="I132" s="127" t="s">
        <v>1269</v>
      </c>
      <c r="K132" s="919" t="s">
        <v>288</v>
      </c>
      <c r="L132" s="920"/>
      <c r="M132" s="920"/>
      <c r="N132" s="921"/>
      <c r="O132" s="922" t="s">
        <v>289</v>
      </c>
      <c r="P132" s="923"/>
      <c r="Q132" s="920"/>
      <c r="R132" s="924"/>
      <c r="S132" s="127" t="s">
        <v>1269</v>
      </c>
      <c r="T132" s="514"/>
      <c r="U132" s="919" t="s">
        <v>288</v>
      </c>
      <c r="V132" s="920"/>
      <c r="W132" s="920"/>
      <c r="X132" s="921"/>
      <c r="Y132" s="922" t="s">
        <v>289</v>
      </c>
      <c r="Z132" s="923"/>
      <c r="AA132" s="920"/>
      <c r="AB132" s="924"/>
      <c r="AC132" s="127" t="s">
        <v>1269</v>
      </c>
      <c r="AD132" s="514"/>
      <c r="AE132" s="919" t="s">
        <v>288</v>
      </c>
      <c r="AF132" s="920"/>
      <c r="AG132" s="920"/>
      <c r="AH132" s="921"/>
      <c r="AI132" s="921"/>
      <c r="AJ132" s="922" t="s">
        <v>426</v>
      </c>
      <c r="AK132" s="923"/>
      <c r="AL132" s="920"/>
      <c r="AM132" s="920"/>
      <c r="AN132" s="924"/>
      <c r="AO132" s="127" t="s">
        <v>1269</v>
      </c>
      <c r="AP132" s="747"/>
    </row>
    <row r="133" spans="1:42" s="542" customFormat="1" ht="47.25">
      <c r="A133" s="520" t="s">
        <v>427</v>
      </c>
      <c r="B133" s="521" t="s">
        <v>214</v>
      </c>
      <c r="C133" s="521" t="s">
        <v>292</v>
      </c>
      <c r="D133" s="521" t="s">
        <v>428</v>
      </c>
      <c r="E133" s="522" t="s">
        <v>294</v>
      </c>
      <c r="F133" s="521" t="s">
        <v>214</v>
      </c>
      <c r="G133" s="521" t="s">
        <v>429</v>
      </c>
      <c r="H133" s="523" t="s">
        <v>295</v>
      </c>
      <c r="I133" s="524" t="s">
        <v>841</v>
      </c>
      <c r="J133" s="513"/>
      <c r="K133" s="520" t="s">
        <v>427</v>
      </c>
      <c r="L133" s="521" t="s">
        <v>214</v>
      </c>
      <c r="M133" s="521" t="s">
        <v>292</v>
      </c>
      <c r="N133" s="521" t="s">
        <v>428</v>
      </c>
      <c r="O133" s="522" t="s">
        <v>294</v>
      </c>
      <c r="P133" s="521" t="s">
        <v>214</v>
      </c>
      <c r="Q133" s="521" t="s">
        <v>292</v>
      </c>
      <c r="R133" s="523" t="s">
        <v>295</v>
      </c>
      <c r="S133" s="524" t="s">
        <v>841</v>
      </c>
      <c r="T133" s="514"/>
      <c r="U133" s="520" t="s">
        <v>294</v>
      </c>
      <c r="V133" s="521" t="s">
        <v>214</v>
      </c>
      <c r="W133" s="521" t="s">
        <v>429</v>
      </c>
      <c r="X133" s="525" t="s">
        <v>295</v>
      </c>
      <c r="Y133" s="526" t="s">
        <v>294</v>
      </c>
      <c r="Z133" s="521" t="s">
        <v>214</v>
      </c>
      <c r="AA133" s="521" t="s">
        <v>429</v>
      </c>
      <c r="AB133" s="527" t="s">
        <v>295</v>
      </c>
      <c r="AC133" s="524" t="s">
        <v>841</v>
      </c>
      <c r="AD133" s="514"/>
      <c r="AE133" s="528" t="s">
        <v>430</v>
      </c>
      <c r="AF133" s="521" t="s">
        <v>431</v>
      </c>
      <c r="AG133" s="521" t="s">
        <v>214</v>
      </c>
      <c r="AH133" s="525" t="s">
        <v>246</v>
      </c>
      <c r="AI133" s="521" t="s">
        <v>432</v>
      </c>
      <c r="AJ133" s="522" t="s">
        <v>302</v>
      </c>
      <c r="AK133" s="521" t="s">
        <v>431</v>
      </c>
      <c r="AL133" s="521" t="s">
        <v>214</v>
      </c>
      <c r="AM133" s="521" t="s">
        <v>246</v>
      </c>
      <c r="AN133" s="523" t="s">
        <v>304</v>
      </c>
      <c r="AO133" s="529" t="s">
        <v>841</v>
      </c>
      <c r="AP133" s="747"/>
    </row>
    <row r="134" spans="1:42" s="542" customFormat="1" ht="16.5">
      <c r="A134" s="520">
        <v>1</v>
      </c>
      <c r="B134" s="525" t="s">
        <v>446</v>
      </c>
      <c r="C134" s="525">
        <v>10</v>
      </c>
      <c r="D134" s="525">
        <v>1</v>
      </c>
      <c r="E134" s="547"/>
      <c r="F134" s="548"/>
      <c r="G134" s="548"/>
      <c r="H134" s="549"/>
      <c r="I134" s="925"/>
      <c r="J134" s="615"/>
      <c r="K134" s="520">
        <v>1</v>
      </c>
      <c r="L134" s="525" t="s">
        <v>446</v>
      </c>
      <c r="M134" s="525">
        <v>10</v>
      </c>
      <c r="N134" s="525">
        <v>1</v>
      </c>
      <c r="O134" s="547"/>
      <c r="P134" s="548"/>
      <c r="Q134" s="548"/>
      <c r="R134" s="549"/>
      <c r="S134" s="940"/>
      <c r="T134" s="536"/>
      <c r="U134" s="520">
        <v>1</v>
      </c>
      <c r="V134" s="525" t="s">
        <v>446</v>
      </c>
      <c r="W134" s="525">
        <v>10</v>
      </c>
      <c r="X134" s="525">
        <v>1</v>
      </c>
      <c r="Y134" s="547"/>
      <c r="Z134" s="548"/>
      <c r="AA134" s="548"/>
      <c r="AB134" s="549"/>
      <c r="AC134" s="940"/>
      <c r="AD134" s="514"/>
      <c r="AE134" s="588" t="s">
        <v>1818</v>
      </c>
      <c r="AF134" s="531">
        <v>1</v>
      </c>
      <c r="AG134" s="613" t="s">
        <v>444</v>
      </c>
      <c r="AH134" s="525">
        <v>10</v>
      </c>
      <c r="AI134" s="531">
        <v>0</v>
      </c>
      <c r="AJ134" s="530"/>
      <c r="AK134" s="531"/>
      <c r="AL134" s="531"/>
      <c r="AM134" s="531"/>
      <c r="AN134" s="532"/>
      <c r="AO134" s="925"/>
      <c r="AP134" s="747"/>
    </row>
    <row r="135" spans="1:42" s="542" customFormat="1" ht="17.25" thickBot="1">
      <c r="A135" s="562"/>
      <c r="B135" s="563"/>
      <c r="C135" s="563"/>
      <c r="D135" s="564"/>
      <c r="E135" s="537">
        <v>1</v>
      </c>
      <c r="F135" s="622" t="s">
        <v>1010</v>
      </c>
      <c r="G135" s="538">
        <v>5</v>
      </c>
      <c r="H135" s="539">
        <v>1</v>
      </c>
      <c r="I135" s="926"/>
      <c r="J135" s="514"/>
      <c r="K135" s="562"/>
      <c r="L135" s="563"/>
      <c r="M135" s="563"/>
      <c r="N135" s="564"/>
      <c r="O135" s="537">
        <v>1</v>
      </c>
      <c r="P135" s="622" t="s">
        <v>1010</v>
      </c>
      <c r="Q135" s="538">
        <v>5</v>
      </c>
      <c r="R135" s="539">
        <v>1</v>
      </c>
      <c r="S135" s="941"/>
      <c r="U135" s="562"/>
      <c r="V135" s="563"/>
      <c r="W135" s="563"/>
      <c r="X135" s="564"/>
      <c r="Y135" s="537">
        <v>1</v>
      </c>
      <c r="Z135" s="622" t="s">
        <v>1010</v>
      </c>
      <c r="AA135" s="538">
        <v>5</v>
      </c>
      <c r="AB135" s="539">
        <v>1</v>
      </c>
      <c r="AC135" s="941"/>
      <c r="AD135" s="514"/>
      <c r="AE135" s="601"/>
      <c r="AF135" s="592"/>
      <c r="AG135" s="623"/>
      <c r="AH135" s="538"/>
      <c r="AI135" s="592"/>
      <c r="AJ135" s="593" t="s">
        <v>1817</v>
      </c>
      <c r="AK135" s="592">
        <v>1</v>
      </c>
      <c r="AL135" s="592">
        <v>0.11</v>
      </c>
      <c r="AM135" s="592">
        <v>5</v>
      </c>
      <c r="AN135" s="541">
        <v>1</v>
      </c>
      <c r="AO135" s="926"/>
      <c r="AP135" s="740"/>
    </row>
    <row r="136" spans="1:42" s="380" customFormat="1" ht="16.5">
      <c r="A136" s="382"/>
      <c r="B136" s="382"/>
      <c r="C136" s="382"/>
      <c r="D136" s="382"/>
      <c r="E136" s="382"/>
      <c r="F136" s="382"/>
      <c r="G136" s="382"/>
      <c r="H136" s="382"/>
      <c r="I136" s="382"/>
      <c r="J136" s="381"/>
      <c r="AE136" s="383"/>
      <c r="AF136" s="384"/>
      <c r="AG136" s="384"/>
      <c r="AH136" s="384"/>
      <c r="AI136" s="385"/>
      <c r="AJ136" s="384"/>
      <c r="AK136" s="384"/>
      <c r="AL136" s="384"/>
      <c r="AM136" s="384"/>
      <c r="AN136" s="384"/>
      <c r="AO136" s="381"/>
      <c r="AP136" s="748"/>
    </row>
    <row r="137" spans="1:42" s="381" customFormat="1" ht="17.25" thickBot="1">
      <c r="A137" s="382"/>
      <c r="B137" s="382"/>
      <c r="C137" s="382"/>
      <c r="D137" s="382"/>
      <c r="E137" s="382"/>
      <c r="F137" s="382"/>
      <c r="G137" s="382"/>
      <c r="H137" s="382"/>
      <c r="I137" s="382"/>
      <c r="K137" s="380"/>
      <c r="L137" s="380"/>
      <c r="M137" s="380"/>
      <c r="N137" s="380"/>
      <c r="O137" s="380"/>
      <c r="P137" s="380"/>
      <c r="Q137" s="380"/>
      <c r="R137" s="380"/>
      <c r="S137" s="380"/>
      <c r="T137" s="380"/>
      <c r="U137" s="380"/>
      <c r="V137" s="380"/>
      <c r="W137" s="380"/>
      <c r="X137" s="380"/>
      <c r="Y137" s="380"/>
      <c r="Z137" s="380"/>
      <c r="AA137" s="380"/>
      <c r="AB137" s="380"/>
      <c r="AC137" s="380"/>
      <c r="AD137" s="380"/>
      <c r="AE137" s="382"/>
      <c r="AF137" s="382"/>
      <c r="AG137" s="382"/>
      <c r="AH137" s="382"/>
      <c r="AI137" s="382"/>
      <c r="AJ137" s="382"/>
      <c r="AK137" s="382"/>
      <c r="AL137" s="382"/>
      <c r="AM137" s="382"/>
      <c r="AN137" s="382"/>
      <c r="AO137" s="382"/>
      <c r="AP137" s="751"/>
    </row>
    <row r="138" spans="1:42" s="542" customFormat="1" ht="17.25" customHeight="1">
      <c r="A138" s="842" t="s">
        <v>1283</v>
      </c>
      <c r="B138" s="843"/>
      <c r="C138" s="843"/>
      <c r="D138" s="843"/>
      <c r="E138" s="843"/>
      <c r="F138" s="843"/>
      <c r="G138" s="843"/>
      <c r="H138" s="844"/>
      <c r="I138" s="673" t="s">
        <v>2031</v>
      </c>
      <c r="J138" s="615"/>
      <c r="K138" s="842" t="s">
        <v>1284</v>
      </c>
      <c r="L138" s="843"/>
      <c r="M138" s="843"/>
      <c r="N138" s="843"/>
      <c r="O138" s="843"/>
      <c r="P138" s="843"/>
      <c r="Q138" s="843"/>
      <c r="R138" s="844"/>
      <c r="S138" s="673" t="s">
        <v>2022</v>
      </c>
      <c r="T138" s="514"/>
      <c r="U138" s="842" t="s">
        <v>443</v>
      </c>
      <c r="V138" s="843"/>
      <c r="W138" s="843"/>
      <c r="X138" s="843"/>
      <c r="Y138" s="843"/>
      <c r="Z138" s="843"/>
      <c r="AA138" s="843"/>
      <c r="AB138" s="844"/>
      <c r="AC138" s="673" t="s">
        <v>1998</v>
      </c>
      <c r="AD138" s="514"/>
      <c r="AE138" s="842" t="s">
        <v>1285</v>
      </c>
      <c r="AF138" s="843"/>
      <c r="AG138" s="843"/>
      <c r="AH138" s="843"/>
      <c r="AI138" s="843"/>
      <c r="AJ138" s="843"/>
      <c r="AK138" s="843"/>
      <c r="AL138" s="843"/>
      <c r="AM138" s="843"/>
      <c r="AN138" s="844"/>
      <c r="AO138" s="673" t="s">
        <v>1840</v>
      </c>
      <c r="AP138" s="747"/>
    </row>
    <row r="139" spans="1:42" s="542" customFormat="1" ht="17.25" customHeight="1" thickBot="1">
      <c r="A139" s="845"/>
      <c r="B139" s="846"/>
      <c r="C139" s="846"/>
      <c r="D139" s="846"/>
      <c r="E139" s="846"/>
      <c r="F139" s="846"/>
      <c r="G139" s="846"/>
      <c r="H139" s="847"/>
      <c r="I139" s="672" t="s">
        <v>2032</v>
      </c>
      <c r="J139" s="615"/>
      <c r="K139" s="845"/>
      <c r="L139" s="846"/>
      <c r="M139" s="846"/>
      <c r="N139" s="846"/>
      <c r="O139" s="846"/>
      <c r="P139" s="846"/>
      <c r="Q139" s="846"/>
      <c r="R139" s="847"/>
      <c r="S139" s="672" t="s">
        <v>2030</v>
      </c>
      <c r="T139" s="514"/>
      <c r="U139" s="845"/>
      <c r="V139" s="846"/>
      <c r="W139" s="846"/>
      <c r="X139" s="846"/>
      <c r="Y139" s="846"/>
      <c r="Z139" s="846"/>
      <c r="AA139" s="846"/>
      <c r="AB139" s="847"/>
      <c r="AC139" s="672" t="s">
        <v>2006</v>
      </c>
      <c r="AD139" s="514"/>
      <c r="AE139" s="845"/>
      <c r="AF139" s="846"/>
      <c r="AG139" s="846"/>
      <c r="AH139" s="846"/>
      <c r="AI139" s="846"/>
      <c r="AJ139" s="846"/>
      <c r="AK139" s="846"/>
      <c r="AL139" s="846"/>
      <c r="AM139" s="846"/>
      <c r="AN139" s="847"/>
      <c r="AO139" s="672" t="s">
        <v>1848</v>
      </c>
      <c r="AP139" s="747"/>
    </row>
    <row r="140" spans="1:42" s="542" customFormat="1" ht="31.5">
      <c r="A140" s="919" t="s">
        <v>288</v>
      </c>
      <c r="B140" s="920"/>
      <c r="C140" s="920"/>
      <c r="D140" s="921"/>
      <c r="E140" s="922" t="s">
        <v>289</v>
      </c>
      <c r="F140" s="923"/>
      <c r="G140" s="920"/>
      <c r="H140" s="924"/>
      <c r="I140" s="127" t="s">
        <v>1272</v>
      </c>
      <c r="J140" s="514"/>
      <c r="K140" s="919" t="s">
        <v>288</v>
      </c>
      <c r="L140" s="920"/>
      <c r="M140" s="920"/>
      <c r="N140" s="921"/>
      <c r="O140" s="922" t="s">
        <v>289</v>
      </c>
      <c r="P140" s="923"/>
      <c r="Q140" s="920"/>
      <c r="R140" s="924"/>
      <c r="S140" s="127" t="s">
        <v>1272</v>
      </c>
      <c r="T140" s="514"/>
      <c r="U140" s="919" t="s">
        <v>288</v>
      </c>
      <c r="V140" s="920"/>
      <c r="W140" s="920"/>
      <c r="X140" s="921"/>
      <c r="Y140" s="922" t="s">
        <v>289</v>
      </c>
      <c r="Z140" s="923"/>
      <c r="AA140" s="920"/>
      <c r="AB140" s="924"/>
      <c r="AC140" s="127" t="s">
        <v>1272</v>
      </c>
      <c r="AD140" s="514"/>
      <c r="AE140" s="919" t="s">
        <v>288</v>
      </c>
      <c r="AF140" s="920"/>
      <c r="AG140" s="920"/>
      <c r="AH140" s="921"/>
      <c r="AI140" s="921"/>
      <c r="AJ140" s="922" t="s">
        <v>426</v>
      </c>
      <c r="AK140" s="923"/>
      <c r="AL140" s="920"/>
      <c r="AM140" s="920"/>
      <c r="AN140" s="924"/>
      <c r="AO140" s="127" t="s">
        <v>1272</v>
      </c>
      <c r="AP140" s="747"/>
    </row>
    <row r="141" spans="1:42" s="542" customFormat="1" ht="47.25">
      <c r="A141" s="520" t="s">
        <v>427</v>
      </c>
      <c r="B141" s="521" t="s">
        <v>214</v>
      </c>
      <c r="C141" s="521" t="s">
        <v>292</v>
      </c>
      <c r="D141" s="521" t="s">
        <v>428</v>
      </c>
      <c r="E141" s="522" t="s">
        <v>294</v>
      </c>
      <c r="F141" s="521" t="s">
        <v>214</v>
      </c>
      <c r="G141" s="521" t="s">
        <v>292</v>
      </c>
      <c r="H141" s="523" t="s">
        <v>295</v>
      </c>
      <c r="I141" s="524" t="s">
        <v>841</v>
      </c>
      <c r="J141" s="514"/>
      <c r="K141" s="520" t="s">
        <v>427</v>
      </c>
      <c r="L141" s="521" t="s">
        <v>214</v>
      </c>
      <c r="M141" s="521" t="s">
        <v>292</v>
      </c>
      <c r="N141" s="521" t="s">
        <v>428</v>
      </c>
      <c r="O141" s="522" t="s">
        <v>294</v>
      </c>
      <c r="P141" s="521" t="s">
        <v>214</v>
      </c>
      <c r="Q141" s="521" t="s">
        <v>292</v>
      </c>
      <c r="R141" s="523" t="s">
        <v>295</v>
      </c>
      <c r="S141" s="524" t="s">
        <v>841</v>
      </c>
      <c r="T141" s="514"/>
      <c r="U141" s="520" t="s">
        <v>294</v>
      </c>
      <c r="V141" s="521" t="s">
        <v>214</v>
      </c>
      <c r="W141" s="521" t="s">
        <v>429</v>
      </c>
      <c r="X141" s="525" t="s">
        <v>295</v>
      </c>
      <c r="Y141" s="526" t="s">
        <v>294</v>
      </c>
      <c r="Z141" s="521" t="s">
        <v>214</v>
      </c>
      <c r="AA141" s="521" t="s">
        <v>429</v>
      </c>
      <c r="AB141" s="527" t="s">
        <v>295</v>
      </c>
      <c r="AC141" s="524" t="s">
        <v>841</v>
      </c>
      <c r="AD141" s="514"/>
      <c r="AE141" s="528" t="s">
        <v>430</v>
      </c>
      <c r="AF141" s="521" t="s">
        <v>431</v>
      </c>
      <c r="AG141" s="521" t="s">
        <v>214</v>
      </c>
      <c r="AH141" s="525" t="s">
        <v>246</v>
      </c>
      <c r="AI141" s="521" t="s">
        <v>432</v>
      </c>
      <c r="AJ141" s="522" t="s">
        <v>302</v>
      </c>
      <c r="AK141" s="521" t="s">
        <v>431</v>
      </c>
      <c r="AL141" s="521" t="s">
        <v>214</v>
      </c>
      <c r="AM141" s="521" t="s">
        <v>246</v>
      </c>
      <c r="AN141" s="523" t="s">
        <v>304</v>
      </c>
      <c r="AO141" s="524" t="s">
        <v>841</v>
      </c>
      <c r="AP141" s="747"/>
    </row>
    <row r="142" spans="1:42" s="542" customFormat="1" ht="16.5">
      <c r="A142" s="520">
        <v>5</v>
      </c>
      <c r="B142" s="521">
        <v>0.97</v>
      </c>
      <c r="C142" s="521">
        <v>10</v>
      </c>
      <c r="D142" s="521">
        <v>1</v>
      </c>
      <c r="E142" s="522"/>
      <c r="F142" s="521"/>
      <c r="G142" s="521"/>
      <c r="H142" s="523"/>
      <c r="I142" s="940"/>
      <c r="J142" s="514"/>
      <c r="K142" s="520">
        <v>10</v>
      </c>
      <c r="L142" s="521">
        <v>0.92</v>
      </c>
      <c r="M142" s="521">
        <v>10</v>
      </c>
      <c r="N142" s="521">
        <v>1</v>
      </c>
      <c r="O142" s="522"/>
      <c r="P142" s="521"/>
      <c r="Q142" s="521"/>
      <c r="R142" s="523"/>
      <c r="S142" s="939"/>
      <c r="T142" s="514"/>
      <c r="U142" s="520">
        <v>255</v>
      </c>
      <c r="V142" s="621" t="s">
        <v>358</v>
      </c>
      <c r="W142" s="521">
        <v>20</v>
      </c>
      <c r="X142" s="525">
        <v>2</v>
      </c>
      <c r="Y142" s="526"/>
      <c r="Z142" s="521"/>
      <c r="AA142" s="521"/>
      <c r="AB142" s="527"/>
      <c r="AC142" s="939"/>
      <c r="AD142" s="514"/>
      <c r="AE142" s="550" t="s">
        <v>1829</v>
      </c>
      <c r="AF142" s="531">
        <v>12</v>
      </c>
      <c r="AG142" s="613" t="s">
        <v>439</v>
      </c>
      <c r="AH142" s="521">
        <v>10</v>
      </c>
      <c r="AI142" s="531">
        <v>0</v>
      </c>
      <c r="AJ142" s="530"/>
      <c r="AK142" s="531"/>
      <c r="AL142" s="531"/>
      <c r="AM142" s="531"/>
      <c r="AN142" s="532"/>
      <c r="AO142" s="939"/>
      <c r="AP142" s="747"/>
    </row>
    <row r="143" spans="1:42" s="542" customFormat="1" ht="16.5">
      <c r="A143" s="520">
        <v>4</v>
      </c>
      <c r="B143" s="521">
        <v>0.98</v>
      </c>
      <c r="C143" s="521">
        <v>10</v>
      </c>
      <c r="D143" s="521">
        <v>1</v>
      </c>
      <c r="E143" s="522"/>
      <c r="F143" s="521"/>
      <c r="G143" s="521"/>
      <c r="H143" s="523"/>
      <c r="I143" s="940"/>
      <c r="J143" s="514"/>
      <c r="K143" s="520">
        <v>9</v>
      </c>
      <c r="L143" s="521">
        <v>0.93</v>
      </c>
      <c r="M143" s="521">
        <v>10</v>
      </c>
      <c r="N143" s="521">
        <v>1</v>
      </c>
      <c r="O143" s="522"/>
      <c r="P143" s="521"/>
      <c r="Q143" s="521"/>
      <c r="R143" s="523"/>
      <c r="S143" s="940"/>
      <c r="T143" s="514"/>
      <c r="U143" s="520">
        <v>10</v>
      </c>
      <c r="V143" s="521">
        <v>0.92</v>
      </c>
      <c r="W143" s="521">
        <v>10</v>
      </c>
      <c r="X143" s="521">
        <v>1</v>
      </c>
      <c r="Y143" s="526"/>
      <c r="Z143" s="521"/>
      <c r="AA143" s="521"/>
      <c r="AB143" s="527"/>
      <c r="AC143" s="940"/>
      <c r="AD143" s="514"/>
      <c r="AE143" s="550" t="s">
        <v>1830</v>
      </c>
      <c r="AF143" s="531">
        <v>11</v>
      </c>
      <c r="AG143" s="531">
        <v>0.91</v>
      </c>
      <c r="AH143" s="521">
        <v>10</v>
      </c>
      <c r="AI143" s="531">
        <v>0</v>
      </c>
      <c r="AJ143" s="530"/>
      <c r="AK143" s="531"/>
      <c r="AL143" s="531"/>
      <c r="AM143" s="531"/>
      <c r="AN143" s="532"/>
      <c r="AO143" s="940"/>
      <c r="AP143" s="740"/>
    </row>
    <row r="144" spans="1:42" s="542" customFormat="1" ht="16.5">
      <c r="A144" s="520">
        <v>3</v>
      </c>
      <c r="B144" s="525">
        <v>0.99</v>
      </c>
      <c r="C144" s="525">
        <v>10</v>
      </c>
      <c r="D144" s="525">
        <v>1</v>
      </c>
      <c r="E144" s="547"/>
      <c r="F144" s="548"/>
      <c r="G144" s="548"/>
      <c r="H144" s="549"/>
      <c r="I144" s="940"/>
      <c r="J144" s="536"/>
      <c r="K144" s="520">
        <v>8</v>
      </c>
      <c r="L144" s="521">
        <v>0.94</v>
      </c>
      <c r="M144" s="521">
        <v>10</v>
      </c>
      <c r="N144" s="521">
        <v>1</v>
      </c>
      <c r="O144" s="522"/>
      <c r="P144" s="521"/>
      <c r="Q144" s="521"/>
      <c r="R144" s="523"/>
      <c r="S144" s="940"/>
      <c r="T144" s="514"/>
      <c r="U144" s="520">
        <v>9</v>
      </c>
      <c r="V144" s="521">
        <v>0.93</v>
      </c>
      <c r="W144" s="521">
        <v>10</v>
      </c>
      <c r="X144" s="521">
        <v>1</v>
      </c>
      <c r="Y144" s="526"/>
      <c r="Z144" s="521"/>
      <c r="AA144" s="521"/>
      <c r="AB144" s="527"/>
      <c r="AC144" s="940"/>
      <c r="AD144" s="514"/>
      <c r="AE144" s="550" t="s">
        <v>1831</v>
      </c>
      <c r="AF144" s="531">
        <v>10</v>
      </c>
      <c r="AG144" s="531">
        <v>0.92</v>
      </c>
      <c r="AH144" s="521">
        <v>10</v>
      </c>
      <c r="AI144" s="531">
        <v>0</v>
      </c>
      <c r="AJ144" s="530"/>
      <c r="AK144" s="531"/>
      <c r="AL144" s="531"/>
      <c r="AM144" s="531"/>
      <c r="AN144" s="532"/>
      <c r="AO144" s="940"/>
      <c r="AP144" s="747"/>
    </row>
    <row r="145" spans="1:42" s="542" customFormat="1" ht="16.5">
      <c r="A145" s="520">
        <v>2</v>
      </c>
      <c r="B145" s="620" t="s">
        <v>440</v>
      </c>
      <c r="C145" s="525">
        <v>10</v>
      </c>
      <c r="D145" s="525">
        <v>1</v>
      </c>
      <c r="E145" s="547"/>
      <c r="F145" s="548"/>
      <c r="G145" s="548"/>
      <c r="H145" s="549"/>
      <c r="I145" s="940"/>
      <c r="K145" s="520">
        <v>7</v>
      </c>
      <c r="L145" s="521">
        <v>0.95</v>
      </c>
      <c r="M145" s="521">
        <v>10</v>
      </c>
      <c r="N145" s="521">
        <v>1</v>
      </c>
      <c r="O145" s="522"/>
      <c r="P145" s="521"/>
      <c r="Q145" s="521"/>
      <c r="R145" s="523"/>
      <c r="S145" s="940"/>
      <c r="T145" s="514"/>
      <c r="U145" s="520">
        <v>8</v>
      </c>
      <c r="V145" s="521">
        <v>0.94</v>
      </c>
      <c r="W145" s="521">
        <v>10</v>
      </c>
      <c r="X145" s="521">
        <v>1</v>
      </c>
      <c r="Y145" s="526"/>
      <c r="Z145" s="521"/>
      <c r="AA145" s="521"/>
      <c r="AB145" s="527"/>
      <c r="AC145" s="940"/>
      <c r="AD145" s="514"/>
      <c r="AE145" s="550" t="s">
        <v>1832</v>
      </c>
      <c r="AF145" s="531">
        <v>9</v>
      </c>
      <c r="AG145" s="531">
        <v>0.93</v>
      </c>
      <c r="AH145" s="521">
        <v>10</v>
      </c>
      <c r="AI145" s="531">
        <v>0</v>
      </c>
      <c r="AJ145" s="530"/>
      <c r="AK145" s="531"/>
      <c r="AL145" s="531"/>
      <c r="AM145" s="531"/>
      <c r="AN145" s="532"/>
      <c r="AO145" s="940"/>
      <c r="AP145" s="747"/>
    </row>
    <row r="146" spans="1:42" s="542" customFormat="1" ht="16.5">
      <c r="A146" s="520">
        <v>1</v>
      </c>
      <c r="B146" s="525">
        <v>1.01</v>
      </c>
      <c r="C146" s="525">
        <v>10</v>
      </c>
      <c r="D146" s="525">
        <v>1</v>
      </c>
      <c r="E146" s="547"/>
      <c r="F146" s="548"/>
      <c r="G146" s="548"/>
      <c r="H146" s="549"/>
      <c r="I146" s="940"/>
      <c r="K146" s="520">
        <v>6</v>
      </c>
      <c r="L146" s="521">
        <v>0.96</v>
      </c>
      <c r="M146" s="521">
        <v>10</v>
      </c>
      <c r="N146" s="521">
        <v>1</v>
      </c>
      <c r="O146" s="522"/>
      <c r="P146" s="521"/>
      <c r="Q146" s="521"/>
      <c r="R146" s="523"/>
      <c r="S146" s="940"/>
      <c r="T146" s="514"/>
      <c r="U146" s="520">
        <v>7</v>
      </c>
      <c r="V146" s="521">
        <v>0.95</v>
      </c>
      <c r="W146" s="521">
        <v>10</v>
      </c>
      <c r="X146" s="521">
        <v>1</v>
      </c>
      <c r="Y146" s="526"/>
      <c r="Z146" s="521"/>
      <c r="AA146" s="521"/>
      <c r="AB146" s="527"/>
      <c r="AC146" s="940"/>
      <c r="AD146" s="514"/>
      <c r="AE146" s="550" t="s">
        <v>1833</v>
      </c>
      <c r="AF146" s="531">
        <v>8</v>
      </c>
      <c r="AG146" s="531">
        <v>0.94</v>
      </c>
      <c r="AH146" s="521">
        <v>10</v>
      </c>
      <c r="AI146" s="531">
        <v>0</v>
      </c>
      <c r="AJ146" s="530"/>
      <c r="AK146" s="531"/>
      <c r="AL146" s="531"/>
      <c r="AM146" s="531"/>
      <c r="AN146" s="532"/>
      <c r="AO146" s="940"/>
      <c r="AP146" s="747"/>
    </row>
    <row r="147" spans="1:42" s="542" customFormat="1" ht="16.5">
      <c r="A147" s="520"/>
      <c r="B147" s="521"/>
      <c r="C147" s="521"/>
      <c r="D147" s="521"/>
      <c r="E147" s="522">
        <v>1</v>
      </c>
      <c r="F147" s="521">
        <v>1.02</v>
      </c>
      <c r="G147" s="521">
        <v>10</v>
      </c>
      <c r="H147" s="523">
        <v>1</v>
      </c>
      <c r="I147" s="940"/>
      <c r="J147" s="513"/>
      <c r="K147" s="520">
        <v>5</v>
      </c>
      <c r="L147" s="521">
        <v>0.97</v>
      </c>
      <c r="M147" s="521">
        <v>10</v>
      </c>
      <c r="N147" s="521">
        <v>1</v>
      </c>
      <c r="O147" s="522"/>
      <c r="P147" s="521"/>
      <c r="Q147" s="521"/>
      <c r="R147" s="523"/>
      <c r="S147" s="940"/>
      <c r="T147" s="514"/>
      <c r="U147" s="520">
        <v>6</v>
      </c>
      <c r="V147" s="521">
        <v>0.96</v>
      </c>
      <c r="W147" s="521">
        <v>10</v>
      </c>
      <c r="X147" s="521">
        <v>1</v>
      </c>
      <c r="Y147" s="522"/>
      <c r="Z147" s="521"/>
      <c r="AA147" s="521"/>
      <c r="AB147" s="523"/>
      <c r="AC147" s="940"/>
      <c r="AD147" s="514"/>
      <c r="AE147" s="550" t="s">
        <v>1834</v>
      </c>
      <c r="AF147" s="531">
        <v>7</v>
      </c>
      <c r="AG147" s="531">
        <v>0.95</v>
      </c>
      <c r="AH147" s="521">
        <v>10</v>
      </c>
      <c r="AI147" s="531">
        <v>0</v>
      </c>
      <c r="AJ147" s="530"/>
      <c r="AK147" s="531"/>
      <c r="AL147" s="531"/>
      <c r="AM147" s="531"/>
      <c r="AN147" s="532"/>
      <c r="AO147" s="940"/>
      <c r="AP147" s="747"/>
    </row>
    <row r="148" spans="1:42" s="542" customFormat="1" ht="16.5">
      <c r="A148" s="520"/>
      <c r="B148" s="521"/>
      <c r="C148" s="521"/>
      <c r="D148" s="521"/>
      <c r="E148" s="522">
        <v>2</v>
      </c>
      <c r="F148" s="521">
        <v>1.03</v>
      </c>
      <c r="G148" s="521">
        <v>10</v>
      </c>
      <c r="H148" s="523">
        <v>1</v>
      </c>
      <c r="I148" s="940"/>
      <c r="J148" s="513"/>
      <c r="K148" s="520">
        <v>4</v>
      </c>
      <c r="L148" s="521">
        <v>0.98</v>
      </c>
      <c r="M148" s="521">
        <v>10</v>
      </c>
      <c r="N148" s="521">
        <v>1</v>
      </c>
      <c r="O148" s="522"/>
      <c r="P148" s="521"/>
      <c r="Q148" s="521"/>
      <c r="R148" s="523"/>
      <c r="S148" s="940"/>
      <c r="T148" s="514"/>
      <c r="U148" s="520">
        <v>5</v>
      </c>
      <c r="V148" s="521">
        <v>0.97</v>
      </c>
      <c r="W148" s="521">
        <v>10</v>
      </c>
      <c r="X148" s="521">
        <v>1</v>
      </c>
      <c r="Y148" s="526"/>
      <c r="Z148" s="521"/>
      <c r="AA148" s="521"/>
      <c r="AB148" s="527"/>
      <c r="AC148" s="940"/>
      <c r="AD148" s="514"/>
      <c r="AE148" s="550" t="s">
        <v>1835</v>
      </c>
      <c r="AF148" s="531">
        <v>6</v>
      </c>
      <c r="AG148" s="531">
        <v>0.96</v>
      </c>
      <c r="AH148" s="521">
        <v>10</v>
      </c>
      <c r="AI148" s="531">
        <v>0</v>
      </c>
      <c r="AJ148" s="530"/>
      <c r="AK148" s="531"/>
      <c r="AL148" s="531"/>
      <c r="AM148" s="531"/>
      <c r="AN148" s="532"/>
      <c r="AO148" s="940"/>
      <c r="AP148" s="747"/>
    </row>
    <row r="149" spans="1:42" s="542" customFormat="1" ht="16.5">
      <c r="A149" s="520"/>
      <c r="B149" s="521"/>
      <c r="C149" s="521"/>
      <c r="D149" s="521"/>
      <c r="E149" s="522">
        <v>3</v>
      </c>
      <c r="F149" s="521">
        <v>1.04</v>
      </c>
      <c r="G149" s="521">
        <v>10</v>
      </c>
      <c r="H149" s="523">
        <v>1</v>
      </c>
      <c r="I149" s="940"/>
      <c r="J149" s="513"/>
      <c r="K149" s="520">
        <v>3</v>
      </c>
      <c r="L149" s="525">
        <v>0.99</v>
      </c>
      <c r="M149" s="525">
        <v>10</v>
      </c>
      <c r="N149" s="525">
        <v>1</v>
      </c>
      <c r="O149" s="522"/>
      <c r="P149" s="521"/>
      <c r="Q149" s="521"/>
      <c r="R149" s="523"/>
      <c r="S149" s="940"/>
      <c r="T149" s="514"/>
      <c r="U149" s="520">
        <v>4</v>
      </c>
      <c r="V149" s="521">
        <v>0.98</v>
      </c>
      <c r="W149" s="521">
        <v>10</v>
      </c>
      <c r="X149" s="521">
        <v>1</v>
      </c>
      <c r="Y149" s="526"/>
      <c r="Z149" s="521"/>
      <c r="AA149" s="521"/>
      <c r="AB149" s="527"/>
      <c r="AC149" s="940"/>
      <c r="AD149" s="514"/>
      <c r="AE149" s="550" t="s">
        <v>1836</v>
      </c>
      <c r="AF149" s="531">
        <v>5</v>
      </c>
      <c r="AG149" s="531">
        <v>0.97</v>
      </c>
      <c r="AH149" s="521">
        <v>10</v>
      </c>
      <c r="AI149" s="531">
        <v>0</v>
      </c>
      <c r="AJ149" s="530"/>
      <c r="AK149" s="531"/>
      <c r="AL149" s="531"/>
      <c r="AM149" s="531"/>
      <c r="AN149" s="532"/>
      <c r="AO149" s="940"/>
      <c r="AP149" s="747"/>
    </row>
    <row r="150" spans="1:42" s="542" customFormat="1" ht="16.5">
      <c r="A150" s="520"/>
      <c r="B150" s="521"/>
      <c r="C150" s="521"/>
      <c r="D150" s="521"/>
      <c r="E150" s="522">
        <v>4</v>
      </c>
      <c r="F150" s="521">
        <v>1.05</v>
      </c>
      <c r="G150" s="521">
        <v>10</v>
      </c>
      <c r="H150" s="523">
        <v>1</v>
      </c>
      <c r="I150" s="940"/>
      <c r="J150" s="513"/>
      <c r="K150" s="520">
        <v>2</v>
      </c>
      <c r="L150" s="620" t="s">
        <v>440</v>
      </c>
      <c r="M150" s="525">
        <v>10</v>
      </c>
      <c r="N150" s="525">
        <v>1</v>
      </c>
      <c r="O150" s="522"/>
      <c r="P150" s="521"/>
      <c r="Q150" s="521"/>
      <c r="R150" s="523"/>
      <c r="S150" s="940"/>
      <c r="T150" s="514"/>
      <c r="U150" s="520">
        <v>3</v>
      </c>
      <c r="V150" s="525">
        <v>0.99</v>
      </c>
      <c r="W150" s="525">
        <v>10</v>
      </c>
      <c r="X150" s="525">
        <v>1</v>
      </c>
      <c r="Y150" s="526"/>
      <c r="Z150" s="521"/>
      <c r="AA150" s="521"/>
      <c r="AB150" s="527"/>
      <c r="AC150" s="940"/>
      <c r="AD150" s="514"/>
      <c r="AE150" s="550" t="s">
        <v>1837</v>
      </c>
      <c r="AF150" s="531">
        <v>4</v>
      </c>
      <c r="AG150" s="531">
        <v>0.98</v>
      </c>
      <c r="AH150" s="521">
        <v>10</v>
      </c>
      <c r="AI150" s="531">
        <v>0</v>
      </c>
      <c r="AJ150" s="530"/>
      <c r="AK150" s="531"/>
      <c r="AL150" s="531"/>
      <c r="AM150" s="531"/>
      <c r="AN150" s="532"/>
      <c r="AO150" s="940"/>
      <c r="AP150" s="747"/>
    </row>
    <row r="151" spans="1:42" s="542" customFormat="1" ht="17.25" thickBot="1">
      <c r="A151" s="568"/>
      <c r="B151" s="538"/>
      <c r="C151" s="538"/>
      <c r="D151" s="538"/>
      <c r="E151" s="537">
        <v>5</v>
      </c>
      <c r="F151" s="622">
        <v>1.06</v>
      </c>
      <c r="G151" s="538">
        <v>10</v>
      </c>
      <c r="H151" s="539">
        <v>1</v>
      </c>
      <c r="I151" s="941"/>
      <c r="J151" s="513"/>
      <c r="K151" s="520">
        <v>1</v>
      </c>
      <c r="L151" s="525">
        <v>1.01</v>
      </c>
      <c r="M151" s="525">
        <v>10</v>
      </c>
      <c r="N151" s="525">
        <v>1</v>
      </c>
      <c r="O151" s="522"/>
      <c r="P151" s="521"/>
      <c r="Q151" s="521"/>
      <c r="R151" s="523"/>
      <c r="S151" s="940"/>
      <c r="T151" s="514"/>
      <c r="U151" s="520">
        <v>2</v>
      </c>
      <c r="V151" s="620" t="s">
        <v>440</v>
      </c>
      <c r="W151" s="525">
        <v>10</v>
      </c>
      <c r="X151" s="525">
        <v>1</v>
      </c>
      <c r="Y151" s="526"/>
      <c r="Z151" s="521"/>
      <c r="AA151" s="521"/>
      <c r="AB151" s="527"/>
      <c r="AC151" s="940"/>
      <c r="AD151" s="514"/>
      <c r="AE151" s="588" t="s">
        <v>1838</v>
      </c>
      <c r="AF151" s="531">
        <v>3</v>
      </c>
      <c r="AG151" s="531">
        <v>0.99</v>
      </c>
      <c r="AH151" s="525">
        <v>10</v>
      </c>
      <c r="AI151" s="531">
        <v>0</v>
      </c>
      <c r="AJ151" s="530"/>
      <c r="AK151" s="531"/>
      <c r="AL151" s="531"/>
      <c r="AM151" s="531"/>
      <c r="AN151" s="532"/>
      <c r="AO151" s="940"/>
      <c r="AP151" s="747"/>
    </row>
    <row r="152" spans="1:42" s="542" customFormat="1" ht="16.5">
      <c r="A152" s="664"/>
      <c r="B152" s="664"/>
      <c r="C152" s="664"/>
      <c r="D152" s="664"/>
      <c r="E152" s="664"/>
      <c r="F152" s="664"/>
      <c r="G152" s="664"/>
      <c r="H152" s="664"/>
      <c r="I152" s="664"/>
      <c r="J152" s="513"/>
      <c r="K152" s="520"/>
      <c r="L152" s="521"/>
      <c r="M152" s="521"/>
      <c r="N152" s="521"/>
      <c r="O152" s="522">
        <v>1</v>
      </c>
      <c r="P152" s="521">
        <v>1.02</v>
      </c>
      <c r="Q152" s="521">
        <v>10</v>
      </c>
      <c r="R152" s="523">
        <v>1</v>
      </c>
      <c r="S152" s="940"/>
      <c r="T152" s="514"/>
      <c r="U152" s="520">
        <v>1</v>
      </c>
      <c r="V152" s="525">
        <v>1.01</v>
      </c>
      <c r="W152" s="525">
        <v>10</v>
      </c>
      <c r="X152" s="525">
        <v>1</v>
      </c>
      <c r="Y152" s="526"/>
      <c r="Z152" s="521"/>
      <c r="AA152" s="521"/>
      <c r="AB152" s="527"/>
      <c r="AC152" s="940"/>
      <c r="AD152" s="514"/>
      <c r="AE152" s="588" t="s">
        <v>1839</v>
      </c>
      <c r="AF152" s="531">
        <v>2</v>
      </c>
      <c r="AG152" s="531" t="s">
        <v>441</v>
      </c>
      <c r="AH152" s="525">
        <v>10</v>
      </c>
      <c r="AI152" s="531">
        <v>0</v>
      </c>
      <c r="AJ152" s="530"/>
      <c r="AK152" s="531"/>
      <c r="AL152" s="531"/>
      <c r="AM152" s="531"/>
      <c r="AN152" s="532"/>
      <c r="AO152" s="940"/>
      <c r="AP152" s="747"/>
    </row>
    <row r="153" spans="1:42" s="542" customFormat="1" ht="16.5">
      <c r="A153" s="664"/>
      <c r="B153" s="664"/>
      <c r="C153" s="664"/>
      <c r="D153" s="664"/>
      <c r="E153" s="664"/>
      <c r="F153" s="664"/>
      <c r="G153" s="664"/>
      <c r="H153" s="664"/>
      <c r="I153" s="664"/>
      <c r="J153" s="513"/>
      <c r="K153" s="520"/>
      <c r="L153" s="521"/>
      <c r="M153" s="521"/>
      <c r="N153" s="521"/>
      <c r="O153" s="522">
        <v>2</v>
      </c>
      <c r="P153" s="521">
        <v>1.03</v>
      </c>
      <c r="Q153" s="521">
        <v>10</v>
      </c>
      <c r="R153" s="523">
        <v>1</v>
      </c>
      <c r="S153" s="940"/>
      <c r="T153" s="514"/>
      <c r="U153" s="520"/>
      <c r="V153" s="521"/>
      <c r="W153" s="521"/>
      <c r="X153" s="525"/>
      <c r="Y153" s="522">
        <v>1</v>
      </c>
      <c r="Z153" s="521">
        <v>1.02</v>
      </c>
      <c r="AA153" s="521">
        <v>10</v>
      </c>
      <c r="AB153" s="523">
        <v>1</v>
      </c>
      <c r="AC153" s="940"/>
      <c r="AD153" s="514"/>
      <c r="AE153" s="550" t="s">
        <v>1828</v>
      </c>
      <c r="AF153" s="531">
        <v>1</v>
      </c>
      <c r="AG153" s="531">
        <v>1.01</v>
      </c>
      <c r="AH153" s="525">
        <v>10</v>
      </c>
      <c r="AI153" s="531">
        <v>0</v>
      </c>
      <c r="AJ153" s="530"/>
      <c r="AK153" s="531"/>
      <c r="AL153" s="531"/>
      <c r="AM153" s="531"/>
      <c r="AN153" s="532"/>
      <c r="AO153" s="940"/>
      <c r="AP153" s="747"/>
    </row>
    <row r="154" spans="1:42" s="542" customFormat="1" ht="16.5">
      <c r="A154" s="664"/>
      <c r="B154" s="664"/>
      <c r="C154" s="664"/>
      <c r="D154" s="664"/>
      <c r="E154" s="664"/>
      <c r="F154" s="664"/>
      <c r="G154" s="664"/>
      <c r="H154" s="664"/>
      <c r="I154" s="664"/>
      <c r="J154" s="513"/>
      <c r="K154" s="520"/>
      <c r="L154" s="525"/>
      <c r="M154" s="525"/>
      <c r="N154" s="525"/>
      <c r="O154" s="522">
        <v>3</v>
      </c>
      <c r="P154" s="521">
        <v>1.04</v>
      </c>
      <c r="Q154" s="521">
        <v>10</v>
      </c>
      <c r="R154" s="523">
        <v>1</v>
      </c>
      <c r="S154" s="940"/>
      <c r="T154" s="536"/>
      <c r="U154" s="520"/>
      <c r="V154" s="521"/>
      <c r="W154" s="521"/>
      <c r="X154" s="525"/>
      <c r="Y154" s="522">
        <v>2</v>
      </c>
      <c r="Z154" s="521">
        <v>1.03</v>
      </c>
      <c r="AA154" s="521">
        <v>10</v>
      </c>
      <c r="AB154" s="523">
        <v>1</v>
      </c>
      <c r="AC154" s="940"/>
      <c r="AD154" s="514"/>
      <c r="AE154" s="626"/>
      <c r="AF154" s="531"/>
      <c r="AG154" s="531"/>
      <c r="AH154" s="589"/>
      <c r="AI154" s="531"/>
      <c r="AJ154" s="522" t="s">
        <v>1819</v>
      </c>
      <c r="AK154" s="531">
        <v>1</v>
      </c>
      <c r="AL154" s="531">
        <v>1.02</v>
      </c>
      <c r="AM154" s="531">
        <v>10</v>
      </c>
      <c r="AN154" s="532">
        <v>0</v>
      </c>
      <c r="AO154" s="940"/>
      <c r="AP154" s="747"/>
    </row>
    <row r="155" spans="1:42" s="542" customFormat="1" ht="16.5">
      <c r="A155" s="664"/>
      <c r="B155" s="664"/>
      <c r="C155" s="664"/>
      <c r="D155" s="664"/>
      <c r="E155" s="664"/>
      <c r="F155" s="664"/>
      <c r="G155" s="664"/>
      <c r="H155" s="664"/>
      <c r="I155" s="664"/>
      <c r="J155" s="513"/>
      <c r="K155" s="520"/>
      <c r="L155" s="525"/>
      <c r="M155" s="525"/>
      <c r="N155" s="525"/>
      <c r="O155" s="522">
        <v>4</v>
      </c>
      <c r="P155" s="521">
        <v>1.05</v>
      </c>
      <c r="Q155" s="521">
        <v>10</v>
      </c>
      <c r="R155" s="523">
        <v>1</v>
      </c>
      <c r="S155" s="940"/>
      <c r="T155" s="514"/>
      <c r="U155" s="520"/>
      <c r="V155" s="525"/>
      <c r="W155" s="525"/>
      <c r="X155" s="525"/>
      <c r="Y155" s="522">
        <v>3</v>
      </c>
      <c r="Z155" s="521">
        <v>1.04</v>
      </c>
      <c r="AA155" s="521">
        <v>10</v>
      </c>
      <c r="AB155" s="523">
        <v>1</v>
      </c>
      <c r="AC155" s="940"/>
      <c r="AD155" s="536"/>
      <c r="AE155" s="626"/>
      <c r="AF155" s="531"/>
      <c r="AG155" s="531"/>
      <c r="AH155" s="589"/>
      <c r="AI155" s="531"/>
      <c r="AJ155" s="522" t="s">
        <v>1820</v>
      </c>
      <c r="AK155" s="531">
        <v>2</v>
      </c>
      <c r="AL155" s="531">
        <v>1.03</v>
      </c>
      <c r="AM155" s="531">
        <v>10</v>
      </c>
      <c r="AN155" s="532">
        <v>0</v>
      </c>
      <c r="AO155" s="940"/>
      <c r="AP155" s="747"/>
    </row>
    <row r="156" spans="1:42" s="542" customFormat="1" ht="16.5">
      <c r="A156" s="664"/>
      <c r="B156" s="664"/>
      <c r="C156" s="664"/>
      <c r="D156" s="664"/>
      <c r="E156" s="664"/>
      <c r="F156" s="664"/>
      <c r="G156" s="664"/>
      <c r="H156" s="664"/>
      <c r="I156" s="664"/>
      <c r="J156" s="513"/>
      <c r="K156" s="520"/>
      <c r="L156" s="620"/>
      <c r="M156" s="525"/>
      <c r="N156" s="525"/>
      <c r="O156" s="522">
        <v>5</v>
      </c>
      <c r="P156" s="521">
        <v>1.06</v>
      </c>
      <c r="Q156" s="521">
        <v>10</v>
      </c>
      <c r="R156" s="523">
        <v>1</v>
      </c>
      <c r="S156" s="940"/>
      <c r="T156" s="514"/>
      <c r="U156" s="520"/>
      <c r="V156" s="525"/>
      <c r="W156" s="525"/>
      <c r="X156" s="525"/>
      <c r="Y156" s="522">
        <v>4</v>
      </c>
      <c r="Z156" s="521">
        <v>1.05</v>
      </c>
      <c r="AA156" s="521">
        <v>10</v>
      </c>
      <c r="AB156" s="523">
        <v>1</v>
      </c>
      <c r="AC156" s="940"/>
      <c r="AD156" s="514"/>
      <c r="AE156" s="626"/>
      <c r="AF156" s="531"/>
      <c r="AG156" s="531"/>
      <c r="AH156" s="589"/>
      <c r="AI156" s="531"/>
      <c r="AJ156" s="522" t="s">
        <v>1821</v>
      </c>
      <c r="AK156" s="531">
        <v>3</v>
      </c>
      <c r="AL156" s="531">
        <v>1.04</v>
      </c>
      <c r="AM156" s="531">
        <v>10</v>
      </c>
      <c r="AN156" s="532">
        <v>0</v>
      </c>
      <c r="AO156" s="940"/>
      <c r="AP156" s="747"/>
    </row>
    <row r="157" spans="1:42" s="542" customFormat="1" ht="16.5">
      <c r="A157" s="664"/>
      <c r="B157" s="664"/>
      <c r="C157" s="664"/>
      <c r="D157" s="664"/>
      <c r="E157" s="664"/>
      <c r="F157" s="664"/>
      <c r="G157" s="664"/>
      <c r="H157" s="664"/>
      <c r="I157" s="664"/>
      <c r="J157" s="513"/>
      <c r="K157" s="599"/>
      <c r="L157" s="627"/>
      <c r="M157" s="589"/>
      <c r="N157" s="589"/>
      <c r="O157" s="522">
        <v>6</v>
      </c>
      <c r="P157" s="521">
        <v>1.07</v>
      </c>
      <c r="Q157" s="521">
        <v>10</v>
      </c>
      <c r="R157" s="523">
        <v>1</v>
      </c>
      <c r="S157" s="940"/>
      <c r="T157" s="514"/>
      <c r="U157" s="520"/>
      <c r="V157" s="525"/>
      <c r="W157" s="525"/>
      <c r="X157" s="525"/>
      <c r="Y157" s="522">
        <v>5</v>
      </c>
      <c r="Z157" s="521">
        <v>1.06</v>
      </c>
      <c r="AA157" s="521">
        <v>10</v>
      </c>
      <c r="AB157" s="523">
        <v>1</v>
      </c>
      <c r="AC157" s="940"/>
      <c r="AD157" s="514"/>
      <c r="AE157" s="626"/>
      <c r="AF157" s="531"/>
      <c r="AG157" s="531"/>
      <c r="AH157" s="589"/>
      <c r="AI157" s="531"/>
      <c r="AJ157" s="522" t="s">
        <v>1822</v>
      </c>
      <c r="AK157" s="531">
        <v>4</v>
      </c>
      <c r="AL157" s="531">
        <v>1.05</v>
      </c>
      <c r="AM157" s="531">
        <v>10</v>
      </c>
      <c r="AN157" s="532">
        <v>0</v>
      </c>
      <c r="AO157" s="940"/>
      <c r="AP157" s="747"/>
    </row>
    <row r="158" spans="1:42" s="542" customFormat="1" ht="16.5">
      <c r="A158" s="664"/>
      <c r="B158" s="664"/>
      <c r="C158" s="664"/>
      <c r="D158" s="664"/>
      <c r="E158" s="664"/>
      <c r="F158" s="664"/>
      <c r="G158" s="664"/>
      <c r="H158" s="664"/>
      <c r="I158" s="664"/>
      <c r="J158" s="513"/>
      <c r="K158" s="599"/>
      <c r="L158" s="627"/>
      <c r="M158" s="589"/>
      <c r="N158" s="589"/>
      <c r="O158" s="522">
        <v>7</v>
      </c>
      <c r="P158" s="521">
        <v>1.08</v>
      </c>
      <c r="Q158" s="521">
        <v>10</v>
      </c>
      <c r="R158" s="523">
        <v>1</v>
      </c>
      <c r="S158" s="940"/>
      <c r="T158" s="514"/>
      <c r="U158" s="520"/>
      <c r="V158" s="525"/>
      <c r="W158" s="525"/>
      <c r="X158" s="525"/>
      <c r="Y158" s="522">
        <v>6</v>
      </c>
      <c r="Z158" s="521">
        <v>1.07</v>
      </c>
      <c r="AA158" s="521">
        <v>10</v>
      </c>
      <c r="AB158" s="523">
        <v>1</v>
      </c>
      <c r="AC158" s="940"/>
      <c r="AD158" s="514"/>
      <c r="AE158" s="626"/>
      <c r="AF158" s="531"/>
      <c r="AG158" s="531"/>
      <c r="AH158" s="589"/>
      <c r="AI158" s="531"/>
      <c r="AJ158" s="522" t="s">
        <v>1823</v>
      </c>
      <c r="AK158" s="531">
        <v>5</v>
      </c>
      <c r="AL158" s="531">
        <v>1.06</v>
      </c>
      <c r="AM158" s="531">
        <v>10</v>
      </c>
      <c r="AN158" s="532">
        <v>0</v>
      </c>
      <c r="AO158" s="940"/>
      <c r="AP158" s="747"/>
    </row>
    <row r="159" spans="1:42" s="542" customFormat="1" ht="16.5">
      <c r="A159" s="664"/>
      <c r="B159" s="664"/>
      <c r="C159" s="664"/>
      <c r="D159" s="664"/>
      <c r="E159" s="664"/>
      <c r="F159" s="664"/>
      <c r="G159" s="664"/>
      <c r="H159" s="664"/>
      <c r="I159" s="664"/>
      <c r="J159" s="513"/>
      <c r="K159" s="599"/>
      <c r="L159" s="627"/>
      <c r="M159" s="589"/>
      <c r="N159" s="589"/>
      <c r="O159" s="522">
        <v>8</v>
      </c>
      <c r="P159" s="521">
        <v>1.0900000000000001</v>
      </c>
      <c r="Q159" s="521">
        <v>10</v>
      </c>
      <c r="R159" s="523">
        <v>1</v>
      </c>
      <c r="S159" s="940"/>
      <c r="T159" s="514"/>
      <c r="U159" s="520"/>
      <c r="V159" s="525"/>
      <c r="W159" s="525"/>
      <c r="X159" s="525"/>
      <c r="Y159" s="522">
        <v>7</v>
      </c>
      <c r="Z159" s="521">
        <v>1.08</v>
      </c>
      <c r="AA159" s="521">
        <v>10</v>
      </c>
      <c r="AB159" s="523">
        <v>1</v>
      </c>
      <c r="AC159" s="940"/>
      <c r="AD159" s="514"/>
      <c r="AE159" s="626"/>
      <c r="AF159" s="531"/>
      <c r="AG159" s="531"/>
      <c r="AH159" s="589"/>
      <c r="AI159" s="531"/>
      <c r="AJ159" s="522" t="s">
        <v>1824</v>
      </c>
      <c r="AK159" s="531">
        <v>6</v>
      </c>
      <c r="AL159" s="531">
        <v>1.07</v>
      </c>
      <c r="AM159" s="531">
        <v>10</v>
      </c>
      <c r="AN159" s="532">
        <v>0</v>
      </c>
      <c r="AO159" s="940"/>
      <c r="AP159" s="747"/>
    </row>
    <row r="160" spans="1:42" s="542" customFormat="1" ht="17.25" thickBot="1">
      <c r="A160" s="664"/>
      <c r="B160" s="664"/>
      <c r="C160" s="664"/>
      <c r="D160" s="664"/>
      <c r="E160" s="664"/>
      <c r="F160" s="664"/>
      <c r="G160" s="664"/>
      <c r="H160" s="664"/>
      <c r="I160" s="664"/>
      <c r="J160" s="513"/>
      <c r="K160" s="568"/>
      <c r="L160" s="622"/>
      <c r="M160" s="538"/>
      <c r="N160" s="538"/>
      <c r="O160" s="602">
        <v>9</v>
      </c>
      <c r="P160" s="623" t="s">
        <v>442</v>
      </c>
      <c r="Q160" s="592">
        <v>10</v>
      </c>
      <c r="R160" s="541">
        <v>1</v>
      </c>
      <c r="S160" s="941"/>
      <c r="T160" s="514"/>
      <c r="U160" s="520"/>
      <c r="V160" s="525"/>
      <c r="W160" s="525"/>
      <c r="X160" s="525"/>
      <c r="Y160" s="522">
        <v>8</v>
      </c>
      <c r="Z160" s="521">
        <v>1.0900000000000001</v>
      </c>
      <c r="AA160" s="521">
        <v>10</v>
      </c>
      <c r="AB160" s="523">
        <v>1</v>
      </c>
      <c r="AC160" s="940"/>
      <c r="AD160" s="514"/>
      <c r="AE160" s="626"/>
      <c r="AF160" s="531"/>
      <c r="AG160" s="531"/>
      <c r="AH160" s="589"/>
      <c r="AI160" s="531"/>
      <c r="AJ160" s="522" t="s">
        <v>1825</v>
      </c>
      <c r="AK160" s="531">
        <v>7</v>
      </c>
      <c r="AL160" s="531">
        <v>1.08</v>
      </c>
      <c r="AM160" s="531">
        <v>10</v>
      </c>
      <c r="AN160" s="532">
        <v>0</v>
      </c>
      <c r="AO160" s="940"/>
      <c r="AP160" s="747"/>
    </row>
    <row r="161" spans="1:42" s="542" customFormat="1" ht="17.25" thickBot="1">
      <c r="A161" s="664"/>
      <c r="B161" s="664"/>
      <c r="C161" s="664"/>
      <c r="D161" s="664"/>
      <c r="E161" s="664"/>
      <c r="F161" s="664"/>
      <c r="G161" s="664"/>
      <c r="H161" s="664"/>
      <c r="I161" s="664"/>
      <c r="K161" s="536"/>
      <c r="L161" s="536"/>
      <c r="M161" s="536"/>
      <c r="N161" s="536"/>
      <c r="O161" s="536"/>
      <c r="P161" s="536"/>
      <c r="Q161" s="536"/>
      <c r="R161" s="536"/>
      <c r="S161" s="536"/>
      <c r="T161" s="514"/>
      <c r="U161" s="562"/>
      <c r="V161" s="563"/>
      <c r="W161" s="563"/>
      <c r="X161" s="564"/>
      <c r="Y161" s="602">
        <v>9</v>
      </c>
      <c r="Z161" s="623" t="s">
        <v>442</v>
      </c>
      <c r="AA161" s="592">
        <v>10</v>
      </c>
      <c r="AB161" s="541">
        <v>1</v>
      </c>
      <c r="AC161" s="941"/>
      <c r="AD161" s="514"/>
      <c r="AE161" s="626"/>
      <c r="AF161" s="531"/>
      <c r="AG161" s="531"/>
      <c r="AH161" s="589"/>
      <c r="AI161" s="531"/>
      <c r="AJ161" s="522" t="s">
        <v>1826</v>
      </c>
      <c r="AK161" s="531">
        <v>8</v>
      </c>
      <c r="AL161" s="531">
        <v>1.0900000000000001</v>
      </c>
      <c r="AM161" s="531">
        <v>10</v>
      </c>
      <c r="AN161" s="532">
        <v>0</v>
      </c>
      <c r="AO161" s="940"/>
      <c r="AP161" s="747"/>
    </row>
    <row r="162" spans="1:42" s="615" customFormat="1" ht="17.25" thickBot="1">
      <c r="A162" s="664"/>
      <c r="B162" s="664"/>
      <c r="C162" s="664"/>
      <c r="D162" s="664"/>
      <c r="E162" s="664"/>
      <c r="F162" s="664"/>
      <c r="G162" s="664"/>
      <c r="H162" s="664"/>
      <c r="I162" s="664"/>
      <c r="J162" s="513"/>
      <c r="K162" s="536"/>
      <c r="L162" s="536"/>
      <c r="M162" s="536"/>
      <c r="N162" s="536"/>
      <c r="O162" s="536"/>
      <c r="P162" s="536"/>
      <c r="Q162" s="536"/>
      <c r="R162" s="536"/>
      <c r="S162" s="536"/>
      <c r="T162" s="628"/>
      <c r="U162" s="536"/>
      <c r="V162" s="536"/>
      <c r="W162" s="536"/>
      <c r="X162" s="536"/>
      <c r="Y162" s="536"/>
      <c r="Z162" s="536"/>
      <c r="AA162" s="536"/>
      <c r="AB162" s="536"/>
      <c r="AC162" s="536"/>
      <c r="AD162" s="514"/>
      <c r="AE162" s="591"/>
      <c r="AF162" s="592"/>
      <c r="AG162" s="592"/>
      <c r="AH162" s="538"/>
      <c r="AI162" s="592"/>
      <c r="AJ162" s="602" t="s">
        <v>1827</v>
      </c>
      <c r="AK162" s="592">
        <v>9</v>
      </c>
      <c r="AL162" s="592" t="s">
        <v>447</v>
      </c>
      <c r="AM162" s="592">
        <v>10</v>
      </c>
      <c r="AN162" s="541">
        <v>0</v>
      </c>
      <c r="AO162" s="941"/>
      <c r="AP162" s="744"/>
    </row>
    <row r="163" spans="1:42" s="615" customFormat="1" ht="16.5">
      <c r="A163" s="664"/>
      <c r="B163" s="664"/>
      <c r="C163" s="664"/>
      <c r="D163" s="664"/>
      <c r="E163" s="664"/>
      <c r="F163" s="664"/>
      <c r="G163" s="664"/>
      <c r="H163" s="664"/>
      <c r="I163" s="664"/>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8"/>
      <c r="AK163" s="628"/>
      <c r="AL163" s="628"/>
      <c r="AM163" s="628"/>
      <c r="AN163" s="628"/>
      <c r="AO163" s="628"/>
      <c r="AP163" s="744"/>
    </row>
    <row r="164" spans="1:42" s="615" customFormat="1" ht="16.5">
      <c r="A164" s="664"/>
      <c r="B164" s="664"/>
      <c r="C164" s="664"/>
      <c r="D164" s="664"/>
      <c r="E164" s="664"/>
      <c r="F164" s="664"/>
      <c r="G164" s="664"/>
      <c r="H164" s="664"/>
      <c r="I164" s="664"/>
      <c r="J164" s="514"/>
      <c r="K164" s="628"/>
      <c r="L164" s="628"/>
      <c r="M164" s="628"/>
      <c r="N164" s="628"/>
      <c r="O164" s="628"/>
      <c r="P164" s="628"/>
      <c r="Q164" s="628"/>
      <c r="R164" s="628"/>
      <c r="S164" s="628"/>
      <c r="T164" s="628"/>
      <c r="U164" s="628"/>
      <c r="V164" s="628"/>
      <c r="W164" s="628"/>
      <c r="X164" s="628"/>
      <c r="Y164" s="628"/>
      <c r="Z164" s="628"/>
      <c r="AA164" s="628"/>
      <c r="AB164" s="628"/>
      <c r="AC164" s="628"/>
      <c r="AD164" s="628"/>
      <c r="AE164" s="628"/>
      <c r="AF164" s="628"/>
      <c r="AG164" s="628"/>
      <c r="AH164" s="628"/>
      <c r="AI164" s="628"/>
      <c r="AJ164" s="628"/>
      <c r="AK164" s="628"/>
      <c r="AL164" s="628"/>
      <c r="AM164" s="628"/>
      <c r="AN164" s="628"/>
      <c r="AO164" s="628"/>
      <c r="AP164" s="744"/>
    </row>
    <row r="165" spans="1:42" s="615" customFormat="1" ht="16.5">
      <c r="A165" s="664"/>
      <c r="B165" s="664"/>
      <c r="C165" s="664"/>
      <c r="D165" s="664"/>
      <c r="E165" s="664"/>
      <c r="F165" s="664"/>
      <c r="G165" s="664"/>
      <c r="H165" s="664"/>
      <c r="I165" s="664"/>
      <c r="J165" s="514"/>
      <c r="K165" s="628"/>
      <c r="L165" s="628"/>
      <c r="M165" s="628"/>
      <c r="N165" s="628"/>
      <c r="O165" s="628"/>
      <c r="P165" s="628"/>
      <c r="Q165" s="628"/>
      <c r="R165" s="628"/>
      <c r="S165" s="628"/>
      <c r="T165" s="628"/>
      <c r="U165" s="628"/>
      <c r="V165" s="628"/>
      <c r="W165" s="628"/>
      <c r="X165" s="628"/>
      <c r="Y165" s="628"/>
      <c r="Z165" s="628"/>
      <c r="AA165" s="628"/>
      <c r="AB165" s="628"/>
      <c r="AC165" s="628"/>
      <c r="AD165" s="628"/>
      <c r="AE165" s="628"/>
      <c r="AF165" s="628"/>
      <c r="AG165" s="628"/>
      <c r="AH165" s="628"/>
      <c r="AI165" s="628"/>
      <c r="AJ165" s="628"/>
      <c r="AK165" s="628"/>
      <c r="AL165" s="628"/>
      <c r="AM165" s="628"/>
      <c r="AN165" s="628"/>
      <c r="AO165" s="628"/>
      <c r="AP165" s="744"/>
    </row>
    <row r="166" spans="1:42" s="615" customFormat="1" ht="16.5">
      <c r="A166" s="664"/>
      <c r="B166" s="664"/>
      <c r="C166" s="664"/>
      <c r="D166" s="664"/>
      <c r="E166" s="664"/>
      <c r="F166" s="664"/>
      <c r="G166" s="664"/>
      <c r="H166" s="664"/>
      <c r="I166" s="664"/>
      <c r="J166" s="514"/>
      <c r="K166" s="628"/>
      <c r="L166" s="628"/>
      <c r="M166" s="628"/>
      <c r="N166" s="628"/>
      <c r="O166" s="628"/>
      <c r="P166" s="628"/>
      <c r="Q166" s="628"/>
      <c r="R166" s="628"/>
      <c r="S166" s="628"/>
      <c r="T166" s="628"/>
      <c r="U166" s="628"/>
      <c r="V166" s="628"/>
      <c r="W166" s="628"/>
      <c r="X166" s="628"/>
      <c r="Y166" s="628"/>
      <c r="Z166" s="628"/>
      <c r="AA166" s="628"/>
      <c r="AB166" s="628"/>
      <c r="AC166" s="628"/>
      <c r="AD166" s="628"/>
      <c r="AE166" s="628"/>
      <c r="AF166" s="628"/>
      <c r="AG166" s="628"/>
      <c r="AH166" s="628"/>
      <c r="AI166" s="628"/>
      <c r="AJ166" s="628"/>
      <c r="AK166" s="628"/>
      <c r="AL166" s="628"/>
      <c r="AM166" s="628"/>
      <c r="AN166" s="628"/>
      <c r="AO166" s="628"/>
      <c r="AP166" s="744"/>
    </row>
    <row r="167" spans="1:42" s="615" customFormat="1" ht="16.5">
      <c r="A167" s="664"/>
      <c r="B167" s="664"/>
      <c r="C167" s="664"/>
      <c r="D167" s="664"/>
      <c r="E167" s="664"/>
      <c r="F167" s="664"/>
      <c r="G167" s="664"/>
      <c r="H167" s="664"/>
      <c r="I167" s="664"/>
      <c r="J167" s="514"/>
      <c r="K167" s="628"/>
      <c r="L167" s="628"/>
      <c r="M167" s="628"/>
      <c r="N167" s="628"/>
      <c r="O167" s="628"/>
      <c r="P167" s="628"/>
      <c r="Q167" s="628"/>
      <c r="R167" s="628"/>
      <c r="S167" s="628"/>
      <c r="T167" s="628"/>
      <c r="U167" s="628"/>
      <c r="V167" s="628"/>
      <c r="W167" s="628"/>
      <c r="X167" s="628"/>
      <c r="Y167" s="628"/>
      <c r="Z167" s="628"/>
      <c r="AA167" s="628"/>
      <c r="AB167" s="628"/>
      <c r="AC167" s="628"/>
      <c r="AD167" s="628"/>
      <c r="AE167" s="628"/>
      <c r="AF167" s="628"/>
      <c r="AG167" s="628"/>
      <c r="AH167" s="628"/>
      <c r="AI167" s="628"/>
      <c r="AJ167" s="628"/>
      <c r="AK167" s="628"/>
      <c r="AL167" s="628"/>
      <c r="AM167" s="628"/>
      <c r="AN167" s="628"/>
      <c r="AO167" s="628"/>
      <c r="AP167" s="744"/>
    </row>
    <row r="168" spans="1:42" s="615" customFormat="1" ht="16.5">
      <c r="A168" s="664"/>
      <c r="B168" s="664"/>
      <c r="C168" s="664"/>
      <c r="D168" s="664"/>
      <c r="E168" s="664"/>
      <c r="F168" s="664"/>
      <c r="G168" s="664"/>
      <c r="H168" s="664"/>
      <c r="I168" s="664"/>
      <c r="J168" s="514"/>
      <c r="K168" s="628"/>
      <c r="L168" s="628"/>
      <c r="M168" s="628"/>
      <c r="N168" s="628"/>
      <c r="O168" s="628"/>
      <c r="P168" s="628"/>
      <c r="Q168" s="628"/>
      <c r="R168" s="628"/>
      <c r="S168" s="628"/>
      <c r="T168" s="628"/>
      <c r="U168" s="628"/>
      <c r="V168" s="628"/>
      <c r="W168" s="628"/>
      <c r="X168" s="628"/>
      <c r="Y168" s="628"/>
      <c r="Z168" s="628"/>
      <c r="AA168" s="628"/>
      <c r="AB168" s="628"/>
      <c r="AC168" s="628"/>
      <c r="AD168" s="628"/>
      <c r="AE168" s="628"/>
      <c r="AF168" s="628"/>
      <c r="AG168" s="628"/>
      <c r="AH168" s="628"/>
      <c r="AI168" s="628"/>
      <c r="AJ168" s="628"/>
      <c r="AK168" s="628"/>
      <c r="AL168" s="628"/>
      <c r="AM168" s="628"/>
      <c r="AN168" s="628"/>
      <c r="AO168" s="628"/>
      <c r="AP168" s="744"/>
    </row>
    <row r="169" spans="1:42" s="615" customFormat="1" ht="16.5">
      <c r="A169" s="664"/>
      <c r="B169" s="664"/>
      <c r="C169" s="664"/>
      <c r="D169" s="664"/>
      <c r="E169" s="664"/>
      <c r="F169" s="664"/>
      <c r="G169" s="664"/>
      <c r="H169" s="664"/>
      <c r="I169" s="664"/>
      <c r="J169" s="514"/>
      <c r="K169" s="628"/>
      <c r="L169" s="628"/>
      <c r="M169" s="628"/>
      <c r="N169" s="628"/>
      <c r="O169" s="628"/>
      <c r="P169" s="628"/>
      <c r="Q169" s="628"/>
      <c r="R169" s="628"/>
      <c r="S169" s="628"/>
      <c r="T169" s="628"/>
      <c r="U169" s="628"/>
      <c r="V169" s="628"/>
      <c r="W169" s="628"/>
      <c r="X169" s="628"/>
      <c r="Y169" s="628"/>
      <c r="Z169" s="628"/>
      <c r="AA169" s="628"/>
      <c r="AB169" s="628"/>
      <c r="AC169" s="628"/>
      <c r="AD169" s="628"/>
      <c r="AE169" s="628"/>
      <c r="AF169" s="628"/>
      <c r="AG169" s="628"/>
      <c r="AH169" s="628"/>
      <c r="AI169" s="628"/>
      <c r="AJ169" s="628"/>
      <c r="AK169" s="628"/>
      <c r="AL169" s="628"/>
      <c r="AM169" s="628"/>
      <c r="AN169" s="628"/>
      <c r="AO169" s="628"/>
      <c r="AP169" s="744"/>
    </row>
    <row r="170" spans="1:42" s="615" customFormat="1" ht="16.5">
      <c r="A170" s="664"/>
      <c r="B170" s="664"/>
      <c r="C170" s="664"/>
      <c r="D170" s="664"/>
      <c r="E170" s="664"/>
      <c r="F170" s="664"/>
      <c r="G170" s="664"/>
      <c r="H170" s="664"/>
      <c r="I170" s="664"/>
      <c r="J170" s="514"/>
      <c r="K170" s="628"/>
      <c r="L170" s="628"/>
      <c r="M170" s="628"/>
      <c r="N170" s="628"/>
      <c r="O170" s="628"/>
      <c r="P170" s="628"/>
      <c r="Q170" s="628"/>
      <c r="R170" s="628"/>
      <c r="S170" s="628"/>
      <c r="T170" s="628"/>
      <c r="U170" s="628"/>
      <c r="V170" s="628"/>
      <c r="W170" s="628"/>
      <c r="X170" s="628"/>
      <c r="Y170" s="628"/>
      <c r="Z170" s="628"/>
      <c r="AA170" s="628"/>
      <c r="AB170" s="628"/>
      <c r="AC170" s="628"/>
      <c r="AD170" s="628"/>
      <c r="AE170" s="628"/>
      <c r="AF170" s="628"/>
      <c r="AG170" s="628"/>
      <c r="AH170" s="628"/>
      <c r="AI170" s="628"/>
      <c r="AJ170" s="628"/>
      <c r="AK170" s="628"/>
      <c r="AL170" s="628"/>
      <c r="AM170" s="628"/>
      <c r="AN170" s="628"/>
      <c r="AO170" s="628"/>
      <c r="AP170" s="744"/>
    </row>
    <row r="171" spans="1:42" s="615" customFormat="1" ht="16.5">
      <c r="A171" s="664"/>
      <c r="B171" s="664"/>
      <c r="C171" s="664"/>
      <c r="D171" s="664"/>
      <c r="E171" s="664"/>
      <c r="F171" s="664"/>
      <c r="G171" s="664"/>
      <c r="H171" s="664"/>
      <c r="I171" s="664"/>
      <c r="J171" s="514"/>
      <c r="K171" s="628"/>
      <c r="L171" s="628"/>
      <c r="M171" s="628"/>
      <c r="N171" s="628"/>
      <c r="O171" s="628"/>
      <c r="P171" s="628"/>
      <c r="Q171" s="628"/>
      <c r="R171" s="628"/>
      <c r="S171" s="628"/>
      <c r="T171" s="628"/>
      <c r="U171" s="628"/>
      <c r="V171" s="628"/>
      <c r="W171" s="628"/>
      <c r="X171" s="628"/>
      <c r="Y171" s="628"/>
      <c r="Z171" s="628"/>
      <c r="AA171" s="628"/>
      <c r="AB171" s="628"/>
      <c r="AC171" s="628"/>
      <c r="AD171" s="628"/>
      <c r="AE171" s="628"/>
      <c r="AF171" s="628"/>
      <c r="AG171" s="628"/>
      <c r="AH171" s="628"/>
      <c r="AI171" s="628"/>
      <c r="AJ171" s="628"/>
      <c r="AK171" s="628"/>
      <c r="AL171" s="628"/>
      <c r="AM171" s="628"/>
      <c r="AN171" s="628"/>
      <c r="AO171" s="628"/>
      <c r="AP171" s="744"/>
    </row>
    <row r="172" spans="1:42" ht="15.75">
      <c r="J172" s="70"/>
    </row>
    <row r="173" spans="1:42" ht="15.75">
      <c r="J173" s="70"/>
    </row>
    <row r="174" spans="1:42" ht="15.75">
      <c r="J174" s="70"/>
    </row>
    <row r="175" spans="1:42" ht="15.75">
      <c r="J175" s="70"/>
    </row>
    <row r="176" spans="1:42" ht="15.75">
      <c r="J176" s="70"/>
    </row>
    <row r="177" spans="10:10" ht="15.75">
      <c r="J177" s="70"/>
    </row>
    <row r="178" spans="10:10" ht="15.75">
      <c r="J178" s="70"/>
    </row>
    <row r="179" spans="10:10" ht="15.75">
      <c r="J179" s="70"/>
    </row>
    <row r="180" spans="10:10" ht="16.5">
      <c r="J180" s="91"/>
    </row>
    <row r="181" spans="10:10" ht="15.75">
      <c r="J181" s="70"/>
    </row>
    <row r="182" spans="10:10" ht="15.75">
      <c r="J182" s="70"/>
    </row>
    <row r="183" spans="10:10" ht="15.75">
      <c r="J183" s="70"/>
    </row>
    <row r="184" spans="10:10" ht="15.75">
      <c r="J184" s="70"/>
    </row>
    <row r="185" spans="10:10" ht="15.75">
      <c r="J185" s="70"/>
    </row>
    <row r="186" spans="10:10" ht="15.75">
      <c r="J186" s="70"/>
    </row>
    <row r="187" spans="10:10" ht="15.75">
      <c r="J187" s="70"/>
    </row>
  </sheetData>
  <sheetProtection algorithmName="SHA-512" hashValue="mW4MQtQULSCyeqn2GLsp/Xehi1/CQDR2VW5ktvdmqzA5PT5t2HA1KnxzSgVPMVPwNDDSxvH6og2dY6IeUHrDxQ==" saltValue="XpZ+vAwYTDNNdUye7kPoVQ==" spinCount="100000" sheet="1" objects="1" scenarios="1"/>
  <protectedRanges>
    <protectedRange sqref="AO1:AO19 AC1:AC19 S1:S19 I1:I19 AO23:AO38 AO41:AO56 AO59:AO74 AO77:AO103 AO106:AO111 AO114:AO129 AC23:AC38 S23:S38 I23:I38 AO132:AO137 AO140:AO1048576 AC41:AC56 AC59:AC74 AC77:AC103 AC106:AC111 AC114:AC129 AC132:AC137 AC140:AC1048576 I41:I56 S41:S56 I59:I74 S59:S74 I77:I103 S77:S103 I106:I111 S106:S111 I114:I129 S114:S129 I132:I137 S132:S137 I140:I1048576 S140:S1048576" name="Range1"/>
    <protectedRange sqref="I20 S20 AC20 AO20" name="Range1_1"/>
    <protectedRange sqref="AO21:AO22 AO39:AO40 AO57:AO58 AO75:AO76 AO104:AO105 AO112:AO113 AO130:AO131 AO138:AO139 AC21:AC22 AC39:AC40 AC57:AC58 AC75:AC76 AC104:AC105 AC112:AC113 AC130:AC131 AC138:AC139 S21:S22 S39:S40 S57:S58 S75:S76 S104:S105 S112:S113 S130:S131 S138:S139 I138:I139 I130:I131 I112:I113 I104:I105 I75:I76 I57:I58 I39:I40 I21:I22" name="Range1_2"/>
  </protectedRanges>
  <customSheetViews>
    <customSheetView guid="{4D2DF15E-B3DC-41FE-9D4C-16680270AC6A}" scale="85">
      <selection activeCell="P22" sqref="P22"/>
      <pageMargins left="0.7" right="0.7" top="0.75" bottom="0.75" header="0.3" footer="0.3"/>
    </customSheetView>
    <customSheetView guid="{05634267-729A-4E9F-99EC-4CD6715DCA12}" scale="85">
      <selection activeCell="P22" sqref="P22"/>
      <pageMargins left="0.7" right="0.7" top="0.75" bottom="0.75" header="0.3" footer="0.3"/>
    </customSheetView>
  </customSheetViews>
  <mergeCells count="232">
    <mergeCell ref="AO142:AO162"/>
    <mergeCell ref="A140:D140"/>
    <mergeCell ref="E140:H140"/>
    <mergeCell ref="K140:N140"/>
    <mergeCell ref="O140:R140"/>
    <mergeCell ref="U140:X140"/>
    <mergeCell ref="Y140:AB140"/>
    <mergeCell ref="A132:D132"/>
    <mergeCell ref="E132:H132"/>
    <mergeCell ref="K132:N132"/>
    <mergeCell ref="O132:R132"/>
    <mergeCell ref="U132:X132"/>
    <mergeCell ref="Y132:AB132"/>
    <mergeCell ref="AE140:AI140"/>
    <mergeCell ref="AJ140:AN140"/>
    <mergeCell ref="I142:I151"/>
    <mergeCell ref="S142:S160"/>
    <mergeCell ref="AC142:AC161"/>
    <mergeCell ref="AE138:AN139"/>
    <mergeCell ref="A138:H139"/>
    <mergeCell ref="K138:R139"/>
    <mergeCell ref="U138:AB139"/>
    <mergeCell ref="AO134:AO135"/>
    <mergeCell ref="AE132:AI132"/>
    <mergeCell ref="AJ132:AN132"/>
    <mergeCell ref="I134:I135"/>
    <mergeCell ref="S134:S135"/>
    <mergeCell ref="AC134:AC135"/>
    <mergeCell ref="U130:AB131"/>
    <mergeCell ref="AE130:AN131"/>
    <mergeCell ref="A130:H131"/>
    <mergeCell ref="K130:R131"/>
    <mergeCell ref="Y127:AB127"/>
    <mergeCell ref="AJ127:AN127"/>
    <mergeCell ref="S116:S126"/>
    <mergeCell ref="AC116:AC127"/>
    <mergeCell ref="I116:I121"/>
    <mergeCell ref="AO116:AO127"/>
    <mergeCell ref="E121:H121"/>
    <mergeCell ref="K126:N126"/>
    <mergeCell ref="O126:R126"/>
    <mergeCell ref="Y126:AB126"/>
    <mergeCell ref="U127:X127"/>
    <mergeCell ref="AO108:AO109"/>
    <mergeCell ref="A109:D109"/>
    <mergeCell ref="E109:H109"/>
    <mergeCell ref="O109:R109"/>
    <mergeCell ref="Y109:AB109"/>
    <mergeCell ref="AJ109:AN109"/>
    <mergeCell ref="AE106:AI106"/>
    <mergeCell ref="AJ106:AN106"/>
    <mergeCell ref="E108:H108"/>
    <mergeCell ref="I108:I109"/>
    <mergeCell ref="S108:S109"/>
    <mergeCell ref="AC108:AC109"/>
    <mergeCell ref="AE77:AI77"/>
    <mergeCell ref="AJ77:AN77"/>
    <mergeCell ref="I61:I66"/>
    <mergeCell ref="S61:S71"/>
    <mergeCell ref="AC61:AC72"/>
    <mergeCell ref="S79:S101"/>
    <mergeCell ref="AC79:AC101"/>
    <mergeCell ref="AO79:AO101"/>
    <mergeCell ref="A77:D77"/>
    <mergeCell ref="E77:H77"/>
    <mergeCell ref="K77:N77"/>
    <mergeCell ref="O77:R77"/>
    <mergeCell ref="U77:X77"/>
    <mergeCell ref="Y77:AB77"/>
    <mergeCell ref="Y101:AB101"/>
    <mergeCell ref="O101:R101"/>
    <mergeCell ref="I79:I88"/>
    <mergeCell ref="AO61:AO72"/>
    <mergeCell ref="E66:H66"/>
    <mergeCell ref="O71:R71"/>
    <mergeCell ref="Y72:AB72"/>
    <mergeCell ref="AJ72:AN72"/>
    <mergeCell ref="A75:H76"/>
    <mergeCell ref="K75:R76"/>
    <mergeCell ref="AO43:AO54"/>
    <mergeCell ref="A59:D59"/>
    <mergeCell ref="E59:H59"/>
    <mergeCell ref="K59:N59"/>
    <mergeCell ref="O59:R59"/>
    <mergeCell ref="U59:X59"/>
    <mergeCell ref="K21:R22"/>
    <mergeCell ref="U21:AB22"/>
    <mergeCell ref="AE21:AN22"/>
    <mergeCell ref="AO25:AO36"/>
    <mergeCell ref="AJ26:AN26"/>
    <mergeCell ref="AJ28:AN28"/>
    <mergeCell ref="A23:D23"/>
    <mergeCell ref="E23:H23"/>
    <mergeCell ref="K23:N23"/>
    <mergeCell ref="O23:R23"/>
    <mergeCell ref="U23:X23"/>
    <mergeCell ref="Y23:AB23"/>
    <mergeCell ref="E30:H30"/>
    <mergeCell ref="AJ30:AN30"/>
    <mergeCell ref="AJ32:AN32"/>
    <mergeCell ref="AJ34:AN34"/>
    <mergeCell ref="O35:R35"/>
    <mergeCell ref="A43:D43"/>
    <mergeCell ref="A13:H13"/>
    <mergeCell ref="K13:R13"/>
    <mergeCell ref="U13:AB13"/>
    <mergeCell ref="AE13:AN13"/>
    <mergeCell ref="Y36:AB36"/>
    <mergeCell ref="AJ36:AN36"/>
    <mergeCell ref="AE23:AI23"/>
    <mergeCell ref="AJ23:AN23"/>
    <mergeCell ref="I25:I30"/>
    <mergeCell ref="S25:S35"/>
    <mergeCell ref="AC25:AC36"/>
    <mergeCell ref="AC16:AC17"/>
    <mergeCell ref="AE16:AI16"/>
    <mergeCell ref="AJ16:AN16"/>
    <mergeCell ref="Y16:AB16"/>
    <mergeCell ref="A21:H22"/>
    <mergeCell ref="AO16:AO17"/>
    <mergeCell ref="A17:D17"/>
    <mergeCell ref="E17:H17"/>
    <mergeCell ref="K17:N17"/>
    <mergeCell ref="O17:R17"/>
    <mergeCell ref="U17:X17"/>
    <mergeCell ref="Y17:AB17"/>
    <mergeCell ref="AE14:AI14"/>
    <mergeCell ref="AJ14:AN14"/>
    <mergeCell ref="A16:D16"/>
    <mergeCell ref="E16:H16"/>
    <mergeCell ref="I16:I17"/>
    <mergeCell ref="K16:N16"/>
    <mergeCell ref="O16:R16"/>
    <mergeCell ref="S16:S17"/>
    <mergeCell ref="U16:X16"/>
    <mergeCell ref="A14:D14"/>
    <mergeCell ref="E14:H14"/>
    <mergeCell ref="K14:N14"/>
    <mergeCell ref="O14:R14"/>
    <mergeCell ref="U14:X14"/>
    <mergeCell ref="Y14:AB14"/>
    <mergeCell ref="AE17:AI17"/>
    <mergeCell ref="AJ17:AN17"/>
    <mergeCell ref="AE7:AI7"/>
    <mergeCell ref="AJ7:AN7"/>
    <mergeCell ref="A9:D9"/>
    <mergeCell ref="E9:H9"/>
    <mergeCell ref="I9:I10"/>
    <mergeCell ref="K9:N9"/>
    <mergeCell ref="O9:R9"/>
    <mergeCell ref="S9:S10"/>
    <mergeCell ref="U9:X9"/>
    <mergeCell ref="Y10:AB10"/>
    <mergeCell ref="AE10:AI10"/>
    <mergeCell ref="AJ10:AN10"/>
    <mergeCell ref="Y9:AB9"/>
    <mergeCell ref="AC9:AC10"/>
    <mergeCell ref="AE9:AI9"/>
    <mergeCell ref="AJ9:AN9"/>
    <mergeCell ref="K10:N10"/>
    <mergeCell ref="O10:R10"/>
    <mergeCell ref="U10:X10"/>
    <mergeCell ref="AE39:AN40"/>
    <mergeCell ref="U39:AB40"/>
    <mergeCell ref="K39:R40"/>
    <mergeCell ref="A1:I1"/>
    <mergeCell ref="K1:AC1"/>
    <mergeCell ref="A3:I3"/>
    <mergeCell ref="K3:T3"/>
    <mergeCell ref="A5:I5"/>
    <mergeCell ref="K5:T5"/>
    <mergeCell ref="U5:AC5"/>
    <mergeCell ref="AE5:AO5"/>
    <mergeCell ref="A6:H6"/>
    <mergeCell ref="K6:R6"/>
    <mergeCell ref="U6:AB6"/>
    <mergeCell ref="AE6:AN6"/>
    <mergeCell ref="A7:D7"/>
    <mergeCell ref="E7:H7"/>
    <mergeCell ref="K7:N7"/>
    <mergeCell ref="O7:R7"/>
    <mergeCell ref="U7:X7"/>
    <mergeCell ref="AO9:AO10"/>
    <mergeCell ref="A10:D10"/>
    <mergeCell ref="E10:H10"/>
    <mergeCell ref="Y7:AB7"/>
    <mergeCell ref="U75:AB76"/>
    <mergeCell ref="AE75:AN76"/>
    <mergeCell ref="A39:H40"/>
    <mergeCell ref="A41:D41"/>
    <mergeCell ref="E41:H41"/>
    <mergeCell ref="K41:N41"/>
    <mergeCell ref="O41:R41"/>
    <mergeCell ref="U41:X41"/>
    <mergeCell ref="Y41:AB41"/>
    <mergeCell ref="AE41:AI41"/>
    <mergeCell ref="AJ41:AN41"/>
    <mergeCell ref="AJ59:AN59"/>
    <mergeCell ref="I43:I48"/>
    <mergeCell ref="K43:N43"/>
    <mergeCell ref="S43:S53"/>
    <mergeCell ref="U43:X43"/>
    <mergeCell ref="AC43:AC54"/>
    <mergeCell ref="AE43:AI43"/>
    <mergeCell ref="Y59:AB59"/>
    <mergeCell ref="AE59:AI59"/>
    <mergeCell ref="A57:H58"/>
    <mergeCell ref="K57:R58"/>
    <mergeCell ref="U57:AB58"/>
    <mergeCell ref="AE57:AN58"/>
    <mergeCell ref="A114:D114"/>
    <mergeCell ref="E114:H114"/>
    <mergeCell ref="AE104:AN105"/>
    <mergeCell ref="A104:H105"/>
    <mergeCell ref="K104:R105"/>
    <mergeCell ref="U104:AB105"/>
    <mergeCell ref="K112:R113"/>
    <mergeCell ref="U112:AB113"/>
    <mergeCell ref="AE112:AN113"/>
    <mergeCell ref="A112:H113"/>
    <mergeCell ref="A106:D106"/>
    <mergeCell ref="E106:H106"/>
    <mergeCell ref="K106:N106"/>
    <mergeCell ref="O106:R106"/>
    <mergeCell ref="U106:X106"/>
    <mergeCell ref="Y106:AB106"/>
    <mergeCell ref="K114:N114"/>
    <mergeCell ref="O114:R114"/>
    <mergeCell ref="U114:X114"/>
    <mergeCell ref="Y114:AB114"/>
    <mergeCell ref="AE114:AI114"/>
    <mergeCell ref="AJ114:AN114"/>
  </mergeCells>
  <phoneticPr fontId="5" type="noConversion"/>
  <pageMargins left="0.7" right="0.7" top="0.75" bottom="0.75" header="0.3" footer="0.3"/>
  <pageSetup paperSize="9" orientation="portrait" r:id="rId1"/>
  <headerFooter>
    <oddFooter>&amp;C_x000D_&amp;1#&amp;"Aptos"&amp;8&amp;K0000FF Classification –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3"/>
  <sheetViews>
    <sheetView zoomScaleNormal="100" workbookViewId="0">
      <selection activeCell="F10" sqref="F10:J10"/>
    </sheetView>
  </sheetViews>
  <sheetFormatPr defaultRowHeight="16.5"/>
  <cols>
    <col min="1" max="1" width="27" style="91" customWidth="1"/>
    <col min="2" max="2" width="19.5703125" style="91" bestFit="1" customWidth="1"/>
    <col min="3" max="3" width="12" style="91" bestFit="1" customWidth="1"/>
    <col min="4" max="4" width="8.28515625" style="91" bestFit="1" customWidth="1"/>
    <col min="5" max="5" width="12.140625" style="91" bestFit="1" customWidth="1"/>
    <col min="6" max="6" width="27.5703125" style="91" customWidth="1"/>
    <col min="7" max="7" width="12" style="91" bestFit="1" customWidth="1"/>
    <col min="8" max="8" width="8.28515625" style="91" bestFit="1" customWidth="1"/>
    <col min="9" max="9" width="18.85546875" style="91" customWidth="1"/>
    <col min="10" max="10" width="17.7109375" style="91" customWidth="1"/>
    <col min="11" max="11" width="35.42578125" style="91" bestFit="1" customWidth="1"/>
    <col min="12" max="12" width="8.85546875" style="91" bestFit="1" customWidth="1"/>
    <col min="13" max="13" width="12.42578125" style="91" bestFit="1" customWidth="1"/>
    <col min="14" max="14" width="23.5703125" style="91" bestFit="1" customWidth="1"/>
    <col min="15" max="15" width="8.85546875" style="91" bestFit="1" customWidth="1"/>
    <col min="16" max="16" width="7.42578125" style="91" bestFit="1" customWidth="1"/>
    <col min="17" max="17" width="9.28515625" style="91" bestFit="1" customWidth="1"/>
    <col min="18" max="18" width="12.42578125" style="91" bestFit="1" customWidth="1"/>
    <col min="19" max="19" width="29.28515625" style="91" bestFit="1" customWidth="1"/>
    <col min="20" max="20" width="3.5703125" style="91" bestFit="1" customWidth="1"/>
    <col min="21" max="21" width="22.7109375" style="91" bestFit="1" customWidth="1"/>
    <col min="22" max="22" width="12" style="91" bestFit="1" customWidth="1"/>
    <col min="23" max="23" width="6.42578125" style="91" bestFit="1" customWidth="1"/>
    <col min="24" max="24" width="8.5703125" style="91" bestFit="1" customWidth="1"/>
    <col min="25" max="25" width="13.140625" style="91" bestFit="1" customWidth="1"/>
    <col min="26" max="26" width="11.5703125" style="91" bestFit="1" customWidth="1"/>
    <col min="27" max="27" width="12" style="91" bestFit="1" customWidth="1"/>
    <col min="28" max="28" width="6.42578125" style="91" bestFit="1" customWidth="1"/>
    <col min="29" max="29" width="8.5703125" style="91" bestFit="1" customWidth="1"/>
    <col min="30" max="30" width="13.140625" style="91" bestFit="1" customWidth="1"/>
    <col min="31" max="31" width="15.28515625" style="91" bestFit="1" customWidth="1"/>
    <col min="32" max="16384" width="9.140625" style="91"/>
  </cols>
  <sheetData>
    <row r="1" spans="1:11" s="1" customFormat="1" ht="18">
      <c r="A1" s="804" t="s">
        <v>1100</v>
      </c>
      <c r="B1" s="804"/>
      <c r="C1" s="804"/>
      <c r="D1" s="804"/>
      <c r="E1" s="804"/>
      <c r="F1" s="804"/>
      <c r="G1" s="804"/>
      <c r="H1" s="804"/>
      <c r="I1" s="804"/>
      <c r="J1" s="804"/>
    </row>
    <row r="2" spans="1:11" s="33" customFormat="1" ht="15.75">
      <c r="A2" s="33" t="s">
        <v>282</v>
      </c>
    </row>
    <row r="3" spans="1:11" s="1" customFormat="1" ht="15">
      <c r="A3" s="805" t="s">
        <v>211</v>
      </c>
      <c r="B3" s="805"/>
      <c r="C3" s="805"/>
      <c r="D3" s="805"/>
      <c r="E3" s="805"/>
      <c r="F3" s="805"/>
      <c r="G3" s="805"/>
      <c r="H3" s="805"/>
      <c r="I3" s="805"/>
      <c r="J3" s="805"/>
    </row>
    <row r="4" spans="1:11" s="1" customFormat="1" ht="15">
      <c r="A4" s="27"/>
      <c r="B4" s="27"/>
      <c r="C4" s="27"/>
      <c r="D4" s="27"/>
      <c r="E4" s="27"/>
      <c r="F4" s="27"/>
      <c r="G4" s="27"/>
      <c r="H4" s="27"/>
      <c r="I4" s="27"/>
      <c r="J4" s="27"/>
    </row>
    <row r="5" spans="1:11" s="33" customFormat="1" ht="15.75" thickBot="1">
      <c r="A5" s="805" t="s">
        <v>1129</v>
      </c>
      <c r="B5" s="805"/>
      <c r="C5" s="805"/>
      <c r="D5" s="805"/>
      <c r="E5" s="805"/>
      <c r="F5" s="805"/>
      <c r="G5" s="805"/>
      <c r="H5" s="805"/>
      <c r="I5" s="805"/>
      <c r="J5" s="805"/>
      <c r="K5" s="805"/>
    </row>
    <row r="6" spans="1:11" s="70" customFormat="1" thickBot="1">
      <c r="A6" s="849" t="s">
        <v>151</v>
      </c>
      <c r="B6" s="850"/>
      <c r="C6" s="850"/>
      <c r="D6" s="850"/>
      <c r="E6" s="850"/>
      <c r="F6" s="850"/>
      <c r="G6" s="850"/>
      <c r="H6" s="850"/>
      <c r="I6" s="850"/>
      <c r="J6" s="851"/>
      <c r="K6" s="73"/>
    </row>
    <row r="7" spans="1:11" s="70" customFormat="1" ht="31.5">
      <c r="A7" s="861" t="s">
        <v>288</v>
      </c>
      <c r="B7" s="862"/>
      <c r="C7" s="862"/>
      <c r="D7" s="863"/>
      <c r="E7" s="863"/>
      <c r="F7" s="864" t="s">
        <v>325</v>
      </c>
      <c r="G7" s="865"/>
      <c r="H7" s="862"/>
      <c r="I7" s="862"/>
      <c r="J7" s="866"/>
      <c r="K7" s="73" t="s">
        <v>1250</v>
      </c>
    </row>
    <row r="8" spans="1:11" s="70" customFormat="1" ht="47.25">
      <c r="A8" s="87" t="s">
        <v>299</v>
      </c>
      <c r="B8" s="80" t="s">
        <v>313</v>
      </c>
      <c r="C8" s="80" t="s">
        <v>214</v>
      </c>
      <c r="D8" s="84" t="s">
        <v>246</v>
      </c>
      <c r="E8" s="80" t="s">
        <v>301</v>
      </c>
      <c r="F8" s="81" t="s">
        <v>302</v>
      </c>
      <c r="G8" s="80" t="s">
        <v>313</v>
      </c>
      <c r="H8" s="80" t="s">
        <v>214</v>
      </c>
      <c r="I8" s="80" t="s">
        <v>246</v>
      </c>
      <c r="J8" s="82" t="s">
        <v>304</v>
      </c>
      <c r="K8" s="83" t="s">
        <v>831</v>
      </c>
    </row>
    <row r="9" spans="1:11" s="70" customFormat="1" ht="15.75">
      <c r="A9" s="447" t="s">
        <v>1741</v>
      </c>
      <c r="B9" s="80">
        <v>2</v>
      </c>
      <c r="C9" s="80">
        <v>19947</v>
      </c>
      <c r="D9" s="84">
        <v>1</v>
      </c>
      <c r="E9" s="80">
        <v>0</v>
      </c>
      <c r="F9" s="895"/>
      <c r="G9" s="896"/>
      <c r="H9" s="893"/>
      <c r="I9" s="893"/>
      <c r="J9" s="897"/>
      <c r="K9" s="908"/>
    </row>
    <row r="10" spans="1:11" s="70" customFormat="1" ht="15.75">
      <c r="A10" s="447" t="s">
        <v>1742</v>
      </c>
      <c r="B10" s="80">
        <v>1</v>
      </c>
      <c r="C10" s="80">
        <v>19948</v>
      </c>
      <c r="D10" s="84">
        <v>1</v>
      </c>
      <c r="E10" s="80">
        <v>0</v>
      </c>
      <c r="F10" s="1032"/>
      <c r="G10" s="1030"/>
      <c r="H10" s="1030"/>
      <c r="I10" s="1030"/>
      <c r="J10" s="1033"/>
      <c r="K10" s="1006"/>
    </row>
    <row r="11" spans="1:11" s="70" customFormat="1" thickBot="1">
      <c r="A11" s="875"/>
      <c r="B11" s="876"/>
      <c r="C11" s="876"/>
      <c r="D11" s="877"/>
      <c r="E11" s="877"/>
      <c r="F11" s="878" t="s">
        <v>305</v>
      </c>
      <c r="G11" s="879"/>
      <c r="H11" s="876"/>
      <c r="I11" s="876"/>
      <c r="J11" s="880"/>
      <c r="K11" s="1007"/>
    </row>
    <row r="12" spans="1:11" s="72" customFormat="1" ht="15.75">
      <c r="A12" s="103"/>
      <c r="B12" s="103"/>
      <c r="C12" s="103"/>
      <c r="D12" s="103"/>
      <c r="E12" s="103"/>
      <c r="F12" s="103"/>
      <c r="G12" s="103"/>
      <c r="H12" s="103"/>
      <c r="I12" s="103"/>
      <c r="J12" s="103"/>
    </row>
    <row r="13" spans="1:11" s="72" customFormat="1" thickBot="1"/>
    <row r="14" spans="1:11" s="70" customFormat="1" thickBot="1">
      <c r="A14" s="849" t="s">
        <v>6</v>
      </c>
      <c r="B14" s="850"/>
      <c r="C14" s="850"/>
      <c r="D14" s="850"/>
      <c r="E14" s="850"/>
      <c r="F14" s="850"/>
      <c r="G14" s="850"/>
      <c r="H14" s="850"/>
      <c r="I14" s="850"/>
      <c r="J14" s="851"/>
      <c r="K14" s="73"/>
    </row>
    <row r="15" spans="1:11" s="70" customFormat="1" ht="31.5">
      <c r="A15" s="861" t="s">
        <v>288</v>
      </c>
      <c r="B15" s="862"/>
      <c r="C15" s="862"/>
      <c r="D15" s="863"/>
      <c r="E15" s="863"/>
      <c r="F15" s="864" t="s">
        <v>325</v>
      </c>
      <c r="G15" s="865"/>
      <c r="H15" s="862"/>
      <c r="I15" s="862"/>
      <c r="J15" s="866"/>
      <c r="K15" s="73" t="s">
        <v>1251</v>
      </c>
    </row>
    <row r="16" spans="1:11" s="70" customFormat="1" ht="47.25">
      <c r="A16" s="87" t="s">
        <v>299</v>
      </c>
      <c r="B16" s="80" t="s">
        <v>313</v>
      </c>
      <c r="C16" s="80" t="s">
        <v>214</v>
      </c>
      <c r="D16" s="84" t="s">
        <v>246</v>
      </c>
      <c r="E16" s="80" t="s">
        <v>301</v>
      </c>
      <c r="F16" s="81" t="s">
        <v>302</v>
      </c>
      <c r="G16" s="80" t="s">
        <v>313</v>
      </c>
      <c r="H16" s="80" t="s">
        <v>214</v>
      </c>
      <c r="I16" s="80" t="s">
        <v>246</v>
      </c>
      <c r="J16" s="82" t="s">
        <v>304</v>
      </c>
      <c r="K16" s="83" t="s">
        <v>831</v>
      </c>
    </row>
    <row r="17" spans="1:11" s="70" customFormat="1" ht="15.75">
      <c r="A17" s="892" t="s">
        <v>305</v>
      </c>
      <c r="B17" s="893"/>
      <c r="C17" s="893"/>
      <c r="D17" s="894"/>
      <c r="E17" s="894"/>
      <c r="F17" s="895"/>
      <c r="G17" s="896"/>
      <c r="H17" s="893"/>
      <c r="I17" s="893"/>
      <c r="J17" s="897"/>
      <c r="K17" s="908"/>
    </row>
    <row r="18" spans="1:11" s="70" customFormat="1" thickBot="1">
      <c r="A18" s="875"/>
      <c r="B18" s="876"/>
      <c r="C18" s="876"/>
      <c r="D18" s="877"/>
      <c r="E18" s="877"/>
      <c r="F18" s="878" t="s">
        <v>305</v>
      </c>
      <c r="G18" s="879"/>
      <c r="H18" s="876"/>
      <c r="I18" s="876"/>
      <c r="J18" s="880"/>
      <c r="K18" s="1007"/>
    </row>
    <row r="19" spans="1:11" s="72" customFormat="1" ht="15.75">
      <c r="A19" s="103"/>
      <c r="B19" s="103"/>
      <c r="C19" s="103"/>
      <c r="D19" s="103"/>
      <c r="E19" s="103"/>
      <c r="F19" s="103"/>
      <c r="G19" s="103"/>
      <c r="H19" s="103"/>
      <c r="I19" s="103"/>
      <c r="J19" s="103"/>
    </row>
    <row r="20" spans="1:11" s="72" customFormat="1" thickBot="1"/>
    <row r="21" spans="1:11" s="70" customFormat="1" thickBot="1">
      <c r="A21" s="849" t="s">
        <v>7</v>
      </c>
      <c r="B21" s="850"/>
      <c r="C21" s="850"/>
      <c r="D21" s="850"/>
      <c r="E21" s="850"/>
      <c r="F21" s="850"/>
      <c r="G21" s="850"/>
      <c r="H21" s="850"/>
      <c r="I21" s="850"/>
      <c r="J21" s="851"/>
      <c r="K21" s="73"/>
    </row>
    <row r="22" spans="1:11" s="70" customFormat="1" ht="31.5">
      <c r="A22" s="861" t="s">
        <v>288</v>
      </c>
      <c r="B22" s="862"/>
      <c r="C22" s="862"/>
      <c r="D22" s="863"/>
      <c r="E22" s="863"/>
      <c r="F22" s="864" t="s">
        <v>325</v>
      </c>
      <c r="G22" s="865"/>
      <c r="H22" s="862"/>
      <c r="I22" s="862"/>
      <c r="J22" s="866"/>
      <c r="K22" s="73" t="s">
        <v>1252</v>
      </c>
    </row>
    <row r="23" spans="1:11" s="70" customFormat="1" ht="47.25">
      <c r="A23" s="87" t="s">
        <v>299</v>
      </c>
      <c r="B23" s="80" t="s">
        <v>313</v>
      </c>
      <c r="C23" s="80" t="s">
        <v>214</v>
      </c>
      <c r="D23" s="84" t="s">
        <v>246</v>
      </c>
      <c r="E23" s="80" t="s">
        <v>301</v>
      </c>
      <c r="F23" s="81" t="s">
        <v>302</v>
      </c>
      <c r="G23" s="80" t="s">
        <v>313</v>
      </c>
      <c r="H23" s="80" t="s">
        <v>214</v>
      </c>
      <c r="I23" s="80" t="s">
        <v>246</v>
      </c>
      <c r="J23" s="82" t="s">
        <v>304</v>
      </c>
      <c r="K23" s="83" t="s">
        <v>831</v>
      </c>
    </row>
    <row r="24" spans="1:11" s="70" customFormat="1" ht="15.75">
      <c r="A24" s="892" t="s">
        <v>305</v>
      </c>
      <c r="B24" s="893"/>
      <c r="C24" s="893"/>
      <c r="D24" s="894"/>
      <c r="E24" s="894"/>
      <c r="F24" s="81"/>
      <c r="G24" s="80"/>
      <c r="H24" s="80"/>
      <c r="I24" s="80"/>
      <c r="J24" s="82"/>
      <c r="K24" s="908"/>
    </row>
    <row r="25" spans="1:11" s="70" customFormat="1" ht="15.75">
      <c r="A25" s="87"/>
      <c r="B25" s="80"/>
      <c r="C25" s="80"/>
      <c r="D25" s="84"/>
      <c r="E25" s="80"/>
      <c r="F25" s="135" t="s">
        <v>1743</v>
      </c>
      <c r="G25" s="80">
        <v>1</v>
      </c>
      <c r="H25" s="80">
        <v>9120</v>
      </c>
      <c r="I25" s="80">
        <v>1</v>
      </c>
      <c r="J25" s="82">
        <v>0</v>
      </c>
      <c r="K25" s="1006"/>
    </row>
    <row r="26" spans="1:11" ht="17.25" thickBot="1">
      <c r="A26" s="106"/>
      <c r="B26" s="102"/>
      <c r="C26" s="102"/>
      <c r="D26" s="102"/>
      <c r="E26" s="114"/>
      <c r="F26" s="115" t="s">
        <v>1744</v>
      </c>
      <c r="G26" s="116">
        <v>2</v>
      </c>
      <c r="H26" s="116">
        <v>9121</v>
      </c>
      <c r="I26" s="116">
        <v>1</v>
      </c>
      <c r="J26" s="111">
        <v>0</v>
      </c>
      <c r="K26" s="1007"/>
    </row>
    <row r="27" spans="1:11" s="72" customFormat="1" ht="15.75">
      <c r="A27" s="103"/>
      <c r="B27" s="103"/>
      <c r="C27" s="103"/>
      <c r="D27" s="103"/>
      <c r="E27" s="103"/>
      <c r="F27" s="103"/>
      <c r="G27" s="103"/>
      <c r="H27" s="103"/>
      <c r="I27" s="103"/>
      <c r="J27" s="103"/>
    </row>
    <row r="28" spans="1:11" s="72" customFormat="1" thickBot="1"/>
    <row r="29" spans="1:11" s="70" customFormat="1" thickBot="1">
      <c r="A29" s="849" t="s">
        <v>152</v>
      </c>
      <c r="B29" s="850"/>
      <c r="C29" s="850"/>
      <c r="D29" s="850"/>
      <c r="E29" s="850"/>
      <c r="F29" s="850"/>
      <c r="G29" s="850"/>
      <c r="H29" s="850"/>
      <c r="I29" s="850"/>
      <c r="J29" s="851"/>
      <c r="K29" s="73"/>
    </row>
    <row r="30" spans="1:11" s="70" customFormat="1" ht="31.5">
      <c r="A30" s="861" t="s">
        <v>288</v>
      </c>
      <c r="B30" s="862"/>
      <c r="C30" s="862"/>
      <c r="D30" s="863"/>
      <c r="E30" s="863"/>
      <c r="F30" s="864" t="s">
        <v>323</v>
      </c>
      <c r="G30" s="865"/>
      <c r="H30" s="862"/>
      <c r="I30" s="862"/>
      <c r="J30" s="866"/>
      <c r="K30" s="73" t="s">
        <v>1253</v>
      </c>
    </row>
    <row r="31" spans="1:11" s="70" customFormat="1" ht="47.25">
      <c r="A31" s="87" t="s">
        <v>299</v>
      </c>
      <c r="B31" s="80" t="s">
        <v>313</v>
      </c>
      <c r="C31" s="80" t="s">
        <v>214</v>
      </c>
      <c r="D31" s="84" t="s">
        <v>246</v>
      </c>
      <c r="E31" s="80" t="s">
        <v>301</v>
      </c>
      <c r="F31" s="81" t="s">
        <v>302</v>
      </c>
      <c r="G31" s="80" t="s">
        <v>313</v>
      </c>
      <c r="H31" s="80" t="s">
        <v>214</v>
      </c>
      <c r="I31" s="80" t="s">
        <v>246</v>
      </c>
      <c r="J31" s="82" t="s">
        <v>304</v>
      </c>
      <c r="K31" s="83" t="s">
        <v>831</v>
      </c>
    </row>
    <row r="32" spans="1:11" s="70" customFormat="1" ht="15.75">
      <c r="A32" s="892" t="s">
        <v>305</v>
      </c>
      <c r="B32" s="893"/>
      <c r="C32" s="893"/>
      <c r="D32" s="894"/>
      <c r="E32" s="894"/>
      <c r="F32" s="895"/>
      <c r="G32" s="896"/>
      <c r="H32" s="893"/>
      <c r="I32" s="893"/>
      <c r="J32" s="897"/>
      <c r="K32" s="867"/>
    </row>
    <row r="33" spans="1:11" s="70" customFormat="1" thickBot="1">
      <c r="A33" s="875"/>
      <c r="B33" s="876"/>
      <c r="C33" s="876"/>
      <c r="D33" s="877"/>
      <c r="E33" s="877"/>
      <c r="F33" s="878" t="s">
        <v>305</v>
      </c>
      <c r="G33" s="879"/>
      <c r="H33" s="876"/>
      <c r="I33" s="876"/>
      <c r="J33" s="880"/>
      <c r="K33" s="868"/>
    </row>
  </sheetData>
  <sheetProtection algorithmName="SHA-512" hashValue="wqLCSdXqr5GxcBHf8iPKBQYNnhMdgIs44e+61fI2PpL9SMsx0OO9z6+ACd9QKvjFhL/qhqXT9CSlQJLo9h8BYw==" saltValue="4KKndzqoFQzf+HXcwBQh/A==" spinCount="100000" sheet="1" objects="1" scenarios="1"/>
  <protectedRanges>
    <protectedRange sqref="K1:K1048576" name="Range1"/>
  </protectedRanges>
  <customSheetViews>
    <customSheetView guid="{4D2DF15E-B3DC-41FE-9D4C-16680270AC6A}">
      <selection activeCell="A9" sqref="A9"/>
      <pageMargins left="0.7" right="0.7" top="0.75" bottom="0.75" header="0.3" footer="0.3"/>
      <pageSetup paperSize="9" orientation="portrait" r:id="rId1"/>
    </customSheetView>
    <customSheetView guid="{05634267-729A-4E9F-99EC-4CD6715DCA12}">
      <selection activeCell="A9" sqref="A9"/>
      <pageMargins left="0.7" right="0.7" top="0.75" bottom="0.75" header="0.3" footer="0.3"/>
      <pageSetup paperSize="9" orientation="portrait" r:id="rId2"/>
    </customSheetView>
  </customSheetViews>
  <mergeCells count="32">
    <mergeCell ref="K32:K33"/>
    <mergeCell ref="A33:E33"/>
    <mergeCell ref="F33:J33"/>
    <mergeCell ref="K24:K26"/>
    <mergeCell ref="K17:K18"/>
    <mergeCell ref="A22:E22"/>
    <mergeCell ref="F22:J22"/>
    <mergeCell ref="A24:E24"/>
    <mergeCell ref="A21:J21"/>
    <mergeCell ref="F18:J18"/>
    <mergeCell ref="A18:E18"/>
    <mergeCell ref="A32:E32"/>
    <mergeCell ref="F32:J32"/>
    <mergeCell ref="A29:J29"/>
    <mergeCell ref="A30:E30"/>
    <mergeCell ref="F30:J30"/>
    <mergeCell ref="A17:E17"/>
    <mergeCell ref="F17:J17"/>
    <mergeCell ref="A1:J1"/>
    <mergeCell ref="A3:J3"/>
    <mergeCell ref="A5:K5"/>
    <mergeCell ref="A14:J14"/>
    <mergeCell ref="A15:E15"/>
    <mergeCell ref="F15:J15"/>
    <mergeCell ref="A6:J6"/>
    <mergeCell ref="A7:E7"/>
    <mergeCell ref="F7:J7"/>
    <mergeCell ref="F10:J10"/>
    <mergeCell ref="F9:J9"/>
    <mergeCell ref="A11:E11"/>
    <mergeCell ref="F11:J11"/>
    <mergeCell ref="K9:K11"/>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
  <sheetViews>
    <sheetView zoomScale="85" zoomScaleNormal="85" workbookViewId="0">
      <selection activeCell="T19" sqref="T19"/>
    </sheetView>
  </sheetViews>
  <sheetFormatPr defaultRowHeight="14.25"/>
  <cols>
    <col min="1" max="16384" width="9.140625" style="1"/>
  </cols>
  <sheetData>
    <row r="1" spans="1:11" s="33" customFormat="1" ht="26.25">
      <c r="A1" s="258" t="s">
        <v>557</v>
      </c>
    </row>
    <row r="2" spans="1:11" s="33" customFormat="1" ht="15"/>
    <row r="3" spans="1:11" s="33" customFormat="1" ht="66.75" customHeight="1">
      <c r="A3" s="780" t="s">
        <v>558</v>
      </c>
      <c r="B3" s="780"/>
      <c r="C3" s="780"/>
      <c r="D3" s="780"/>
      <c r="E3" s="780"/>
      <c r="F3" s="780"/>
      <c r="G3" s="780"/>
      <c r="H3" s="780"/>
      <c r="I3" s="780"/>
      <c r="J3" s="780"/>
      <c r="K3" s="780"/>
    </row>
    <row r="4" spans="1:11" s="33" customFormat="1" ht="15"/>
    <row r="5" spans="1:11" s="33" customFormat="1" ht="15">
      <c r="A5" s="33" t="s">
        <v>1351</v>
      </c>
    </row>
    <row r="6" spans="1:11" s="33" customFormat="1" ht="15"/>
    <row r="7" spans="1:11" s="33" customFormat="1" ht="86.25" customHeight="1">
      <c r="A7" s="780" t="s">
        <v>1352</v>
      </c>
      <c r="B7" s="780"/>
      <c r="C7" s="780"/>
      <c r="D7" s="780"/>
      <c r="E7" s="780"/>
      <c r="F7" s="780"/>
      <c r="G7" s="780"/>
      <c r="H7" s="780"/>
      <c r="I7" s="780"/>
      <c r="J7" s="780"/>
      <c r="K7" s="780"/>
    </row>
  </sheetData>
  <sheetProtection algorithmName="SHA-512" hashValue="/UowJDf7+kUTU6n7euzkTsZbVwjIraMmIrZ7aGiZHN6QS37NJ/oXM9o8zFTqE2h7HeanYB4cpzPe8HBVh7ItBw==" saltValue="DvXw9C3dR7QCYTRCc67Q0Q==" spinCount="100000" sheet="1" objects="1" scenarios="1"/>
  <customSheetViews>
    <customSheetView guid="{4D2DF15E-B3DC-41FE-9D4C-16680270AC6A}" scale="85">
      <selection activeCell="O10" sqref="O10"/>
      <pageMargins left="0.7" right="0.7" top="0.75" bottom="0.75" header="0.3" footer="0.3"/>
    </customSheetView>
    <customSheetView guid="{05634267-729A-4E9F-99EC-4CD6715DCA12}" scale="85">
      <selection activeCell="A3" sqref="A3:K3"/>
      <pageMargins left="0.7" right="0.7" top="0.75" bottom="0.75" header="0.3" footer="0.3"/>
    </customSheetView>
  </customSheetViews>
  <mergeCells count="2">
    <mergeCell ref="A3:K3"/>
    <mergeCell ref="A7:K7"/>
  </mergeCells>
  <phoneticPr fontId="5" type="noConversion"/>
  <pageMargins left="0.7" right="0.7" top="0.75" bottom="0.75" header="0.3" footer="0.3"/>
  <headerFooter>
    <oddFooter>&amp;C_x000D_&amp;1#&amp;"Aptos"&amp;8&amp;K0000FF Classification – Internal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142"/>
  <sheetViews>
    <sheetView zoomScaleNormal="100" workbookViewId="0">
      <selection activeCell="O15" sqref="O15"/>
    </sheetView>
  </sheetViews>
  <sheetFormatPr defaultColWidth="35" defaultRowHeight="14.25"/>
  <cols>
    <col min="1" max="1" width="7.28515625" style="1" bestFit="1" customWidth="1"/>
    <col min="2" max="2" width="21.140625" style="136" bestFit="1" customWidth="1"/>
    <col min="3" max="3" width="21.140625" style="136" customWidth="1"/>
    <col min="4" max="4" width="8.140625" style="136" customWidth="1"/>
    <col min="5" max="5" width="9.7109375" style="136" bestFit="1" customWidth="1"/>
    <col min="6" max="6" width="24.42578125" style="136" customWidth="1"/>
    <col min="7" max="7" width="10.140625" style="136" bestFit="1" customWidth="1"/>
    <col min="8" max="8" width="16.5703125" style="201" customWidth="1"/>
    <col min="9" max="9" width="6" style="201" bestFit="1" customWidth="1"/>
    <col min="10" max="10" width="9.5703125" style="201" bestFit="1" customWidth="1"/>
    <col min="11" max="11" width="14.5703125" style="201" bestFit="1" customWidth="1"/>
    <col min="12" max="12" width="8.5703125" style="201" bestFit="1" customWidth="1"/>
    <col min="13" max="13" width="31.42578125" style="137" bestFit="1" customWidth="1"/>
    <col min="14" max="14" width="28.28515625" style="1" customWidth="1"/>
    <col min="15" max="16358" width="35" style="1"/>
    <col min="16359" max="16359" width="35" style="1" customWidth="1"/>
    <col min="16360" max="16384" width="35" style="1"/>
  </cols>
  <sheetData>
    <row r="1" spans="1:14" ht="18">
      <c r="A1" s="66" t="s">
        <v>1101</v>
      </c>
      <c r="B1" s="66"/>
      <c r="C1" s="66"/>
      <c r="D1" s="66"/>
      <c r="E1" s="66"/>
      <c r="F1" s="66"/>
      <c r="G1" s="66"/>
      <c r="H1" s="131"/>
      <c r="I1" s="131"/>
      <c r="J1" s="131"/>
      <c r="K1" s="131"/>
      <c r="L1" s="131"/>
      <c r="M1" s="66"/>
      <c r="N1" s="66"/>
    </row>
    <row r="2" spans="1:14" ht="15.75">
      <c r="A2" s="33" t="s">
        <v>448</v>
      </c>
      <c r="B2" s="33"/>
      <c r="C2" s="33"/>
      <c r="D2" s="33"/>
      <c r="E2" s="33"/>
      <c r="F2" s="33"/>
      <c r="G2" s="33"/>
      <c r="H2" s="27"/>
      <c r="I2" s="27"/>
      <c r="J2" s="27"/>
      <c r="K2" s="27"/>
      <c r="L2" s="27"/>
      <c r="M2" s="49"/>
      <c r="N2" s="33"/>
    </row>
    <row r="3" spans="1:14" ht="15">
      <c r="A3" s="805" t="s">
        <v>270</v>
      </c>
      <c r="B3" s="805"/>
      <c r="C3" s="805"/>
      <c r="D3" s="805"/>
      <c r="E3" s="805"/>
      <c r="F3" s="805"/>
      <c r="G3" s="805"/>
      <c r="H3" s="805"/>
      <c r="I3" s="805"/>
      <c r="J3" s="805"/>
      <c r="K3" s="805"/>
      <c r="L3" s="805"/>
      <c r="M3" s="805"/>
      <c r="N3" s="805"/>
    </row>
    <row r="4" spans="1:14" ht="15">
      <c r="N4" s="466"/>
    </row>
    <row r="6" spans="1:14" ht="18.75" thickBot="1">
      <c r="A6" s="806" t="s">
        <v>1244</v>
      </c>
      <c r="B6" s="806"/>
      <c r="C6" s="53"/>
    </row>
    <row r="7" spans="1:14" ht="26.25" thickBot="1">
      <c r="B7" s="1042" t="s">
        <v>449</v>
      </c>
      <c r="C7" s="1043"/>
      <c r="D7" s="1043"/>
      <c r="E7" s="1043"/>
      <c r="F7" s="1043"/>
      <c r="G7" s="1043"/>
      <c r="H7" s="1043"/>
      <c r="I7" s="1043"/>
      <c r="J7" s="1043"/>
      <c r="K7" s="1043"/>
      <c r="L7" s="1043"/>
      <c r="M7" s="138" t="s">
        <v>1233</v>
      </c>
    </row>
    <row r="8" spans="1:14" ht="39" thickBot="1">
      <c r="A8" s="139" t="s">
        <v>450</v>
      </c>
      <c r="B8" s="140" t="s">
        <v>451</v>
      </c>
      <c r="C8" s="140" t="s">
        <v>1005</v>
      </c>
      <c r="D8" s="141" t="s">
        <v>214</v>
      </c>
      <c r="E8" s="142" t="s">
        <v>246</v>
      </c>
      <c r="F8" s="140" t="s">
        <v>452</v>
      </c>
      <c r="G8" s="143" t="s">
        <v>453</v>
      </c>
      <c r="H8" s="478" t="s">
        <v>1006</v>
      </c>
      <c r="I8" s="473" t="s">
        <v>454</v>
      </c>
      <c r="J8" s="169" t="s">
        <v>455</v>
      </c>
      <c r="K8" s="169" t="s">
        <v>456</v>
      </c>
      <c r="L8" s="479" t="s">
        <v>457</v>
      </c>
      <c r="M8" s="179" t="s">
        <v>831</v>
      </c>
    </row>
    <row r="9" spans="1:14">
      <c r="A9" s="139"/>
      <c r="B9" s="147" t="s">
        <v>1500</v>
      </c>
      <c r="C9" s="454" t="s">
        <v>1501</v>
      </c>
      <c r="D9" s="148" t="s">
        <v>458</v>
      </c>
      <c r="E9" s="148" t="s">
        <v>459</v>
      </c>
      <c r="F9" s="149" t="s">
        <v>1590</v>
      </c>
      <c r="G9" s="149" t="s">
        <v>460</v>
      </c>
      <c r="H9" s="233">
        <v>0</v>
      </c>
      <c r="I9" s="233">
        <v>2</v>
      </c>
      <c r="J9" s="170">
        <v>1</v>
      </c>
      <c r="K9" s="170">
        <v>0</v>
      </c>
      <c r="L9" s="234">
        <v>0</v>
      </c>
      <c r="M9" s="1047"/>
    </row>
    <row r="10" spans="1:14">
      <c r="A10" s="150"/>
      <c r="B10" s="151" t="s">
        <v>1502</v>
      </c>
      <c r="C10" s="455" t="s">
        <v>1503</v>
      </c>
      <c r="D10" s="152" t="s">
        <v>458</v>
      </c>
      <c r="E10" s="152" t="s">
        <v>459</v>
      </c>
      <c r="F10" s="153" t="s">
        <v>1591</v>
      </c>
      <c r="G10" s="153" t="s">
        <v>460</v>
      </c>
      <c r="H10" s="226">
        <v>0</v>
      </c>
      <c r="I10" s="226">
        <v>2</v>
      </c>
      <c r="J10" s="175">
        <v>1</v>
      </c>
      <c r="K10" s="175">
        <v>0</v>
      </c>
      <c r="L10" s="210">
        <v>0</v>
      </c>
      <c r="M10" s="1040"/>
    </row>
    <row r="11" spans="1:14">
      <c r="A11" s="150"/>
      <c r="B11" s="151" t="s">
        <v>1504</v>
      </c>
      <c r="C11" s="455" t="s">
        <v>1505</v>
      </c>
      <c r="D11" s="152" t="s">
        <v>458</v>
      </c>
      <c r="E11" s="152" t="s">
        <v>459</v>
      </c>
      <c r="F11" s="153" t="s">
        <v>1592</v>
      </c>
      <c r="G11" s="153" t="s">
        <v>460</v>
      </c>
      <c r="H11" s="226">
        <v>0</v>
      </c>
      <c r="I11" s="226">
        <v>2</v>
      </c>
      <c r="J11" s="175">
        <v>1</v>
      </c>
      <c r="K11" s="175">
        <v>0</v>
      </c>
      <c r="L11" s="210">
        <v>0</v>
      </c>
      <c r="M11" s="1040"/>
    </row>
    <row r="12" spans="1:14">
      <c r="A12" s="150"/>
      <c r="B12" s="151" t="s">
        <v>1506</v>
      </c>
      <c r="C12" s="455" t="s">
        <v>1507</v>
      </c>
      <c r="D12" s="152" t="s">
        <v>458</v>
      </c>
      <c r="E12" s="152" t="s">
        <v>459</v>
      </c>
      <c r="F12" s="153" t="s">
        <v>1593</v>
      </c>
      <c r="G12" s="153" t="s">
        <v>460</v>
      </c>
      <c r="H12" s="226">
        <v>0</v>
      </c>
      <c r="I12" s="226">
        <v>2</v>
      </c>
      <c r="J12" s="175">
        <v>1</v>
      </c>
      <c r="K12" s="175">
        <v>0</v>
      </c>
      <c r="L12" s="210">
        <v>0</v>
      </c>
      <c r="M12" s="1040"/>
    </row>
    <row r="13" spans="1:14">
      <c r="A13" s="150"/>
      <c r="B13" s="151" t="s">
        <v>1508</v>
      </c>
      <c r="C13" s="455" t="s">
        <v>1509</v>
      </c>
      <c r="D13" s="152" t="s">
        <v>458</v>
      </c>
      <c r="E13" s="152" t="s">
        <v>459</v>
      </c>
      <c r="F13" s="153" t="s">
        <v>1594</v>
      </c>
      <c r="G13" s="153" t="s">
        <v>460</v>
      </c>
      <c r="H13" s="226">
        <v>0</v>
      </c>
      <c r="I13" s="226">
        <v>2</v>
      </c>
      <c r="J13" s="175">
        <v>1</v>
      </c>
      <c r="K13" s="175">
        <v>0</v>
      </c>
      <c r="L13" s="210">
        <v>0</v>
      </c>
      <c r="M13" s="1040"/>
    </row>
    <row r="14" spans="1:14">
      <c r="A14" s="150"/>
      <c r="B14" s="151" t="s">
        <v>1510</v>
      </c>
      <c r="C14" s="455" t="s">
        <v>1511</v>
      </c>
      <c r="D14" s="152" t="s">
        <v>458</v>
      </c>
      <c r="E14" s="152" t="s">
        <v>459</v>
      </c>
      <c r="F14" s="153" t="s">
        <v>1595</v>
      </c>
      <c r="G14" s="153" t="s">
        <v>460</v>
      </c>
      <c r="H14" s="226">
        <v>0</v>
      </c>
      <c r="I14" s="226">
        <v>2</v>
      </c>
      <c r="J14" s="175">
        <v>1</v>
      </c>
      <c r="K14" s="175">
        <v>0</v>
      </c>
      <c r="L14" s="210">
        <v>0</v>
      </c>
      <c r="M14" s="1040"/>
    </row>
    <row r="15" spans="1:14">
      <c r="A15" s="150"/>
      <c r="B15" s="151" t="s">
        <v>1512</v>
      </c>
      <c r="C15" s="455" t="s">
        <v>1513</v>
      </c>
      <c r="D15" s="152" t="s">
        <v>458</v>
      </c>
      <c r="E15" s="152" t="s">
        <v>459</v>
      </c>
      <c r="F15" s="153" t="s">
        <v>1596</v>
      </c>
      <c r="G15" s="153" t="s">
        <v>460</v>
      </c>
      <c r="H15" s="226">
        <v>0</v>
      </c>
      <c r="I15" s="226">
        <v>2</v>
      </c>
      <c r="J15" s="175">
        <v>1</v>
      </c>
      <c r="K15" s="175">
        <v>0</v>
      </c>
      <c r="L15" s="210">
        <v>0</v>
      </c>
      <c r="M15" s="1040"/>
    </row>
    <row r="16" spans="1:14">
      <c r="A16" s="150"/>
      <c r="B16" s="151" t="s">
        <v>1514</v>
      </c>
      <c r="C16" s="455" t="s">
        <v>1515</v>
      </c>
      <c r="D16" s="152" t="s">
        <v>458</v>
      </c>
      <c r="E16" s="152" t="s">
        <v>459</v>
      </c>
      <c r="F16" s="153" t="s">
        <v>1597</v>
      </c>
      <c r="G16" s="153" t="s">
        <v>460</v>
      </c>
      <c r="H16" s="226">
        <v>0</v>
      </c>
      <c r="I16" s="226">
        <v>2</v>
      </c>
      <c r="J16" s="175">
        <v>1</v>
      </c>
      <c r="K16" s="175">
        <v>0</v>
      </c>
      <c r="L16" s="210">
        <v>0</v>
      </c>
      <c r="M16" s="1040"/>
    </row>
    <row r="17" spans="1:13">
      <c r="A17" s="150"/>
      <c r="B17" s="151" t="s">
        <v>1516</v>
      </c>
      <c r="C17" s="455" t="s">
        <v>1517</v>
      </c>
      <c r="D17" s="152" t="s">
        <v>458</v>
      </c>
      <c r="E17" s="152" t="s">
        <v>459</v>
      </c>
      <c r="F17" s="153" t="s">
        <v>1598</v>
      </c>
      <c r="G17" s="153" t="s">
        <v>460</v>
      </c>
      <c r="H17" s="226">
        <v>0</v>
      </c>
      <c r="I17" s="226">
        <v>2</v>
      </c>
      <c r="J17" s="175">
        <v>1</v>
      </c>
      <c r="K17" s="175">
        <v>0</v>
      </c>
      <c r="L17" s="210">
        <v>0</v>
      </c>
      <c r="M17" s="1040"/>
    </row>
    <row r="18" spans="1:13">
      <c r="A18" s="150"/>
      <c r="B18" s="151" t="s">
        <v>1518</v>
      </c>
      <c r="C18" s="455" t="s">
        <v>1519</v>
      </c>
      <c r="D18" s="152" t="s">
        <v>458</v>
      </c>
      <c r="E18" s="152" t="s">
        <v>459</v>
      </c>
      <c r="F18" s="153" t="s">
        <v>1599</v>
      </c>
      <c r="G18" s="153" t="s">
        <v>460</v>
      </c>
      <c r="H18" s="226">
        <v>0</v>
      </c>
      <c r="I18" s="226">
        <v>2</v>
      </c>
      <c r="J18" s="175">
        <v>1</v>
      </c>
      <c r="K18" s="175">
        <v>0</v>
      </c>
      <c r="L18" s="210">
        <v>0</v>
      </c>
      <c r="M18" s="1040"/>
    </row>
    <row r="19" spans="1:13">
      <c r="A19" s="150"/>
      <c r="B19" s="151" t="s">
        <v>1520</v>
      </c>
      <c r="C19" s="455" t="s">
        <v>1521</v>
      </c>
      <c r="D19" s="152" t="s">
        <v>458</v>
      </c>
      <c r="E19" s="152" t="s">
        <v>459</v>
      </c>
      <c r="F19" s="153" t="s">
        <v>1600</v>
      </c>
      <c r="G19" s="153" t="s">
        <v>460</v>
      </c>
      <c r="H19" s="226">
        <v>0</v>
      </c>
      <c r="I19" s="226">
        <v>2</v>
      </c>
      <c r="J19" s="175">
        <v>1</v>
      </c>
      <c r="K19" s="175">
        <v>0</v>
      </c>
      <c r="L19" s="210">
        <v>0</v>
      </c>
      <c r="M19" s="1040"/>
    </row>
    <row r="20" spans="1:13">
      <c r="A20" s="150"/>
      <c r="B20" s="151" t="s">
        <v>1522</v>
      </c>
      <c r="C20" s="455" t="s">
        <v>1523</v>
      </c>
      <c r="D20" s="152" t="s">
        <v>458</v>
      </c>
      <c r="E20" s="152" t="s">
        <v>459</v>
      </c>
      <c r="F20" s="153" t="s">
        <v>1601</v>
      </c>
      <c r="G20" s="153" t="s">
        <v>460</v>
      </c>
      <c r="H20" s="226">
        <v>0</v>
      </c>
      <c r="I20" s="226">
        <v>2</v>
      </c>
      <c r="J20" s="175">
        <v>1</v>
      </c>
      <c r="K20" s="175">
        <v>0</v>
      </c>
      <c r="L20" s="210">
        <v>0</v>
      </c>
      <c r="M20" s="1040"/>
    </row>
    <row r="21" spans="1:13">
      <c r="A21" s="150"/>
      <c r="B21" s="151" t="s">
        <v>1524</v>
      </c>
      <c r="C21" s="455" t="s">
        <v>1525</v>
      </c>
      <c r="D21" s="152" t="s">
        <v>458</v>
      </c>
      <c r="E21" s="152" t="s">
        <v>459</v>
      </c>
      <c r="F21" s="153" t="s">
        <v>1602</v>
      </c>
      <c r="G21" s="153" t="s">
        <v>460</v>
      </c>
      <c r="H21" s="226">
        <v>0</v>
      </c>
      <c r="I21" s="226">
        <v>2</v>
      </c>
      <c r="J21" s="175">
        <v>1</v>
      </c>
      <c r="K21" s="175">
        <v>0</v>
      </c>
      <c r="L21" s="210">
        <v>0</v>
      </c>
      <c r="M21" s="1040"/>
    </row>
    <row r="22" spans="1:13">
      <c r="A22" s="150"/>
      <c r="B22" s="151" t="s">
        <v>1526</v>
      </c>
      <c r="C22" s="455" t="s">
        <v>1527</v>
      </c>
      <c r="D22" s="152" t="s">
        <v>458</v>
      </c>
      <c r="E22" s="152" t="s">
        <v>459</v>
      </c>
      <c r="F22" s="153" t="s">
        <v>1603</v>
      </c>
      <c r="G22" s="153" t="s">
        <v>460</v>
      </c>
      <c r="H22" s="226">
        <v>0</v>
      </c>
      <c r="I22" s="226">
        <v>2</v>
      </c>
      <c r="J22" s="175">
        <v>1</v>
      </c>
      <c r="K22" s="175">
        <v>0</v>
      </c>
      <c r="L22" s="210">
        <v>0</v>
      </c>
      <c r="M22" s="1040"/>
    </row>
    <row r="23" spans="1:13">
      <c r="A23" s="150"/>
      <c r="B23" s="151" t="s">
        <v>1528</v>
      </c>
      <c r="C23" s="455" t="s">
        <v>1529</v>
      </c>
      <c r="D23" s="152" t="s">
        <v>458</v>
      </c>
      <c r="E23" s="152" t="s">
        <v>459</v>
      </c>
      <c r="F23" s="153" t="s">
        <v>1604</v>
      </c>
      <c r="G23" s="153" t="s">
        <v>460</v>
      </c>
      <c r="H23" s="226">
        <v>0</v>
      </c>
      <c r="I23" s="226">
        <v>2</v>
      </c>
      <c r="J23" s="175">
        <v>1</v>
      </c>
      <c r="K23" s="175">
        <v>0</v>
      </c>
      <c r="L23" s="210">
        <v>0</v>
      </c>
      <c r="M23" s="1040"/>
    </row>
    <row r="24" spans="1:13">
      <c r="A24" s="150"/>
      <c r="B24" s="151" t="s">
        <v>1530</v>
      </c>
      <c r="C24" s="455" t="s">
        <v>1531</v>
      </c>
      <c r="D24" s="152" t="s">
        <v>458</v>
      </c>
      <c r="E24" s="152" t="s">
        <v>459</v>
      </c>
      <c r="F24" s="153" t="s">
        <v>1605</v>
      </c>
      <c r="G24" s="153" t="s">
        <v>460</v>
      </c>
      <c r="H24" s="226">
        <v>0</v>
      </c>
      <c r="I24" s="226">
        <v>2</v>
      </c>
      <c r="J24" s="175">
        <v>1</v>
      </c>
      <c r="K24" s="175">
        <v>0</v>
      </c>
      <c r="L24" s="210">
        <v>0</v>
      </c>
      <c r="M24" s="1040"/>
    </row>
    <row r="25" spans="1:13">
      <c r="A25" s="150"/>
      <c r="B25" s="151" t="s">
        <v>1532</v>
      </c>
      <c r="C25" s="455" t="s">
        <v>1533</v>
      </c>
      <c r="D25" s="152" t="s">
        <v>458</v>
      </c>
      <c r="E25" s="152" t="s">
        <v>459</v>
      </c>
      <c r="F25" s="153" t="s">
        <v>1606</v>
      </c>
      <c r="G25" s="153" t="s">
        <v>460</v>
      </c>
      <c r="H25" s="226">
        <v>0</v>
      </c>
      <c r="I25" s="226">
        <v>2</v>
      </c>
      <c r="J25" s="175">
        <v>1</v>
      </c>
      <c r="K25" s="175">
        <v>0</v>
      </c>
      <c r="L25" s="210">
        <v>0</v>
      </c>
      <c r="M25" s="1040"/>
    </row>
    <row r="26" spans="1:13">
      <c r="A26" s="150"/>
      <c r="B26" s="151" t="s">
        <v>1534</v>
      </c>
      <c r="C26" s="455" t="s">
        <v>1535</v>
      </c>
      <c r="D26" s="152" t="s">
        <v>458</v>
      </c>
      <c r="E26" s="152" t="s">
        <v>459</v>
      </c>
      <c r="F26" s="153" t="s">
        <v>1607</v>
      </c>
      <c r="G26" s="153" t="s">
        <v>460</v>
      </c>
      <c r="H26" s="226">
        <v>0</v>
      </c>
      <c r="I26" s="226">
        <v>2</v>
      </c>
      <c r="J26" s="175">
        <v>1</v>
      </c>
      <c r="K26" s="175">
        <v>0</v>
      </c>
      <c r="L26" s="210">
        <v>0</v>
      </c>
      <c r="M26" s="1040"/>
    </row>
    <row r="27" spans="1:13">
      <c r="A27" s="150"/>
      <c r="B27" s="151" t="s">
        <v>1536</v>
      </c>
      <c r="C27" s="455" t="s">
        <v>1537</v>
      </c>
      <c r="D27" s="152" t="s">
        <v>458</v>
      </c>
      <c r="E27" s="152" t="s">
        <v>459</v>
      </c>
      <c r="F27" s="153" t="s">
        <v>1608</v>
      </c>
      <c r="G27" s="153" t="s">
        <v>460</v>
      </c>
      <c r="H27" s="226">
        <v>0</v>
      </c>
      <c r="I27" s="226">
        <v>2</v>
      </c>
      <c r="J27" s="175">
        <v>1</v>
      </c>
      <c r="K27" s="175">
        <v>0</v>
      </c>
      <c r="L27" s="210">
        <v>0</v>
      </c>
      <c r="M27" s="1040"/>
    </row>
    <row r="28" spans="1:13">
      <c r="A28" s="150"/>
      <c r="B28" s="151" t="s">
        <v>1538</v>
      </c>
      <c r="C28" s="455" t="s">
        <v>1539</v>
      </c>
      <c r="D28" s="152" t="s">
        <v>458</v>
      </c>
      <c r="E28" s="152" t="s">
        <v>459</v>
      </c>
      <c r="F28" s="153" t="s">
        <v>1609</v>
      </c>
      <c r="G28" s="153" t="s">
        <v>460</v>
      </c>
      <c r="H28" s="226">
        <v>0</v>
      </c>
      <c r="I28" s="226">
        <v>2</v>
      </c>
      <c r="J28" s="175">
        <v>1</v>
      </c>
      <c r="K28" s="175">
        <v>0</v>
      </c>
      <c r="L28" s="210">
        <v>0</v>
      </c>
      <c r="M28" s="1040"/>
    </row>
    <row r="29" spans="1:13">
      <c r="A29" s="150"/>
      <c r="B29" s="151" t="s">
        <v>1540</v>
      </c>
      <c r="C29" s="455" t="s">
        <v>1541</v>
      </c>
      <c r="D29" s="152" t="s">
        <v>458</v>
      </c>
      <c r="E29" s="152" t="s">
        <v>459</v>
      </c>
      <c r="F29" s="153" t="s">
        <v>1610</v>
      </c>
      <c r="G29" s="153" t="s">
        <v>460</v>
      </c>
      <c r="H29" s="226">
        <v>0</v>
      </c>
      <c r="I29" s="226">
        <v>2</v>
      </c>
      <c r="J29" s="175">
        <v>1</v>
      </c>
      <c r="K29" s="175">
        <v>0</v>
      </c>
      <c r="L29" s="210">
        <v>0</v>
      </c>
      <c r="M29" s="1040"/>
    </row>
    <row r="30" spans="1:13">
      <c r="A30" s="150"/>
      <c r="B30" s="151" t="s">
        <v>1542</v>
      </c>
      <c r="C30" s="455" t="s">
        <v>1543</v>
      </c>
      <c r="D30" s="152" t="s">
        <v>458</v>
      </c>
      <c r="E30" s="152" t="s">
        <v>459</v>
      </c>
      <c r="F30" s="153" t="s">
        <v>1611</v>
      </c>
      <c r="G30" s="153" t="s">
        <v>460</v>
      </c>
      <c r="H30" s="226">
        <v>0</v>
      </c>
      <c r="I30" s="226">
        <v>2</v>
      </c>
      <c r="J30" s="175">
        <v>1</v>
      </c>
      <c r="K30" s="175">
        <v>0</v>
      </c>
      <c r="L30" s="210">
        <v>0</v>
      </c>
      <c r="M30" s="1040"/>
    </row>
    <row r="31" spans="1:13">
      <c r="A31" s="150"/>
      <c r="B31" s="151" t="s">
        <v>1544</v>
      </c>
      <c r="C31" s="455" t="s">
        <v>1545</v>
      </c>
      <c r="D31" s="152" t="s">
        <v>458</v>
      </c>
      <c r="E31" s="152" t="s">
        <v>459</v>
      </c>
      <c r="F31" s="153" t="s">
        <v>1612</v>
      </c>
      <c r="G31" s="153" t="s">
        <v>460</v>
      </c>
      <c r="H31" s="226">
        <v>0</v>
      </c>
      <c r="I31" s="226">
        <v>2</v>
      </c>
      <c r="J31" s="175">
        <v>1</v>
      </c>
      <c r="K31" s="175">
        <v>0</v>
      </c>
      <c r="L31" s="210">
        <v>0</v>
      </c>
      <c r="M31" s="1040"/>
    </row>
    <row r="32" spans="1:13">
      <c r="A32" s="150"/>
      <c r="B32" s="151" t="s">
        <v>1546</v>
      </c>
      <c r="C32" s="455" t="s">
        <v>1547</v>
      </c>
      <c r="D32" s="152" t="s">
        <v>458</v>
      </c>
      <c r="E32" s="152" t="s">
        <v>459</v>
      </c>
      <c r="F32" s="153" t="s">
        <v>1613</v>
      </c>
      <c r="G32" s="153" t="s">
        <v>460</v>
      </c>
      <c r="H32" s="226">
        <v>0</v>
      </c>
      <c r="I32" s="226">
        <v>2</v>
      </c>
      <c r="J32" s="175">
        <v>1</v>
      </c>
      <c r="K32" s="175">
        <v>0</v>
      </c>
      <c r="L32" s="210">
        <v>0</v>
      </c>
      <c r="M32" s="1040"/>
    </row>
    <row r="33" spans="1:13">
      <c r="A33" s="150"/>
      <c r="B33" s="151" t="s">
        <v>1548</v>
      </c>
      <c r="C33" s="455" t="s">
        <v>1549</v>
      </c>
      <c r="D33" s="152" t="s">
        <v>458</v>
      </c>
      <c r="E33" s="152" t="s">
        <v>459</v>
      </c>
      <c r="F33" s="153" t="s">
        <v>1614</v>
      </c>
      <c r="G33" s="153" t="s">
        <v>460</v>
      </c>
      <c r="H33" s="226">
        <v>0</v>
      </c>
      <c r="I33" s="226">
        <v>2</v>
      </c>
      <c r="J33" s="175">
        <v>1</v>
      </c>
      <c r="K33" s="175">
        <v>0</v>
      </c>
      <c r="L33" s="210">
        <v>0</v>
      </c>
      <c r="M33" s="1040"/>
    </row>
    <row r="34" spans="1:13">
      <c r="A34" s="150"/>
      <c r="B34" s="151" t="s">
        <v>1550</v>
      </c>
      <c r="C34" s="455" t="s">
        <v>1551</v>
      </c>
      <c r="D34" s="152" t="s">
        <v>458</v>
      </c>
      <c r="E34" s="152" t="s">
        <v>459</v>
      </c>
      <c r="F34" s="153" t="s">
        <v>1615</v>
      </c>
      <c r="G34" s="153" t="s">
        <v>460</v>
      </c>
      <c r="H34" s="226">
        <v>0</v>
      </c>
      <c r="I34" s="226">
        <v>2</v>
      </c>
      <c r="J34" s="175">
        <v>1</v>
      </c>
      <c r="K34" s="175">
        <v>0</v>
      </c>
      <c r="L34" s="210">
        <v>0</v>
      </c>
      <c r="M34" s="1040"/>
    </row>
    <row r="35" spans="1:13">
      <c r="A35" s="150"/>
      <c r="B35" s="151" t="s">
        <v>1552</v>
      </c>
      <c r="C35" s="455" t="s">
        <v>1553</v>
      </c>
      <c r="D35" s="152" t="s">
        <v>458</v>
      </c>
      <c r="E35" s="152" t="s">
        <v>459</v>
      </c>
      <c r="F35" s="153" t="s">
        <v>1616</v>
      </c>
      <c r="G35" s="153" t="s">
        <v>460</v>
      </c>
      <c r="H35" s="226">
        <v>0</v>
      </c>
      <c r="I35" s="226">
        <v>2</v>
      </c>
      <c r="J35" s="175">
        <v>1</v>
      </c>
      <c r="K35" s="175">
        <v>0</v>
      </c>
      <c r="L35" s="210">
        <v>0</v>
      </c>
      <c r="M35" s="1040"/>
    </row>
    <row r="36" spans="1:13">
      <c r="A36" s="150"/>
      <c r="B36" s="151" t="s">
        <v>1554</v>
      </c>
      <c r="C36" s="455" t="s">
        <v>1555</v>
      </c>
      <c r="D36" s="152" t="s">
        <v>458</v>
      </c>
      <c r="E36" s="152" t="s">
        <v>459</v>
      </c>
      <c r="F36" s="153" t="s">
        <v>1617</v>
      </c>
      <c r="G36" s="153" t="s">
        <v>460</v>
      </c>
      <c r="H36" s="226">
        <v>0</v>
      </c>
      <c r="I36" s="226">
        <v>2</v>
      </c>
      <c r="J36" s="175">
        <v>1</v>
      </c>
      <c r="K36" s="175">
        <v>0</v>
      </c>
      <c r="L36" s="210">
        <v>0</v>
      </c>
      <c r="M36" s="1040"/>
    </row>
    <row r="37" spans="1:13">
      <c r="A37" s="150"/>
      <c r="B37" s="151" t="s">
        <v>1556</v>
      </c>
      <c r="C37" s="455" t="s">
        <v>1557</v>
      </c>
      <c r="D37" s="152" t="s">
        <v>458</v>
      </c>
      <c r="E37" s="152" t="s">
        <v>459</v>
      </c>
      <c r="F37" s="153" t="s">
        <v>1618</v>
      </c>
      <c r="G37" s="153" t="s">
        <v>460</v>
      </c>
      <c r="H37" s="226">
        <v>0</v>
      </c>
      <c r="I37" s="226">
        <v>2</v>
      </c>
      <c r="J37" s="175">
        <v>1</v>
      </c>
      <c r="K37" s="175">
        <v>0</v>
      </c>
      <c r="L37" s="210">
        <v>0</v>
      </c>
      <c r="M37" s="1040"/>
    </row>
    <row r="38" spans="1:13">
      <c r="A38" s="150"/>
      <c r="B38" s="151" t="s">
        <v>1558</v>
      </c>
      <c r="C38" s="455" t="s">
        <v>1559</v>
      </c>
      <c r="D38" s="152" t="s">
        <v>458</v>
      </c>
      <c r="E38" s="152" t="s">
        <v>459</v>
      </c>
      <c r="F38" s="153" t="s">
        <v>1619</v>
      </c>
      <c r="G38" s="153" t="s">
        <v>460</v>
      </c>
      <c r="H38" s="226">
        <v>0</v>
      </c>
      <c r="I38" s="226">
        <v>2</v>
      </c>
      <c r="J38" s="175">
        <v>1</v>
      </c>
      <c r="K38" s="175">
        <v>0</v>
      </c>
      <c r="L38" s="210">
        <v>0</v>
      </c>
      <c r="M38" s="1040"/>
    </row>
    <row r="39" spans="1:13">
      <c r="A39" s="150"/>
      <c r="B39" s="151" t="s">
        <v>1560</v>
      </c>
      <c r="C39" s="455" t="s">
        <v>1561</v>
      </c>
      <c r="D39" s="152" t="s">
        <v>458</v>
      </c>
      <c r="E39" s="152" t="s">
        <v>459</v>
      </c>
      <c r="F39" s="153" t="s">
        <v>1620</v>
      </c>
      <c r="G39" s="153" t="s">
        <v>460</v>
      </c>
      <c r="H39" s="226">
        <v>0</v>
      </c>
      <c r="I39" s="226">
        <v>2</v>
      </c>
      <c r="J39" s="175">
        <v>1</v>
      </c>
      <c r="K39" s="175">
        <v>0</v>
      </c>
      <c r="L39" s="210">
        <v>0</v>
      </c>
      <c r="M39" s="1040"/>
    </row>
    <row r="40" spans="1:13">
      <c r="A40" s="150"/>
      <c r="B40" s="151" t="s">
        <v>1562</v>
      </c>
      <c r="C40" s="455" t="s">
        <v>1563</v>
      </c>
      <c r="D40" s="152" t="s">
        <v>458</v>
      </c>
      <c r="E40" s="152" t="s">
        <v>459</v>
      </c>
      <c r="F40" s="153" t="s">
        <v>1621</v>
      </c>
      <c r="G40" s="153" t="s">
        <v>460</v>
      </c>
      <c r="H40" s="226">
        <v>0</v>
      </c>
      <c r="I40" s="226">
        <v>2</v>
      </c>
      <c r="J40" s="175">
        <v>1</v>
      </c>
      <c r="K40" s="175">
        <v>0</v>
      </c>
      <c r="L40" s="210">
        <v>0</v>
      </c>
      <c r="M40" s="1040"/>
    </row>
    <row r="41" spans="1:13">
      <c r="A41" s="150"/>
      <c r="B41" s="151" t="s">
        <v>1564</v>
      </c>
      <c r="C41" s="455" t="s">
        <v>1565</v>
      </c>
      <c r="D41" s="152" t="s">
        <v>458</v>
      </c>
      <c r="E41" s="152" t="s">
        <v>459</v>
      </c>
      <c r="F41" s="153" t="s">
        <v>1622</v>
      </c>
      <c r="G41" s="153" t="s">
        <v>460</v>
      </c>
      <c r="H41" s="226">
        <v>0</v>
      </c>
      <c r="I41" s="226">
        <v>2</v>
      </c>
      <c r="J41" s="175">
        <v>1</v>
      </c>
      <c r="K41" s="175">
        <v>0</v>
      </c>
      <c r="L41" s="210">
        <v>0</v>
      </c>
      <c r="M41" s="1040"/>
    </row>
    <row r="42" spans="1:13">
      <c r="A42" s="150"/>
      <c r="B42" s="151" t="s">
        <v>1566</v>
      </c>
      <c r="C42" s="455" t="s">
        <v>1567</v>
      </c>
      <c r="D42" s="152" t="s">
        <v>458</v>
      </c>
      <c r="E42" s="152" t="s">
        <v>459</v>
      </c>
      <c r="F42" s="153" t="s">
        <v>1623</v>
      </c>
      <c r="G42" s="153" t="s">
        <v>460</v>
      </c>
      <c r="H42" s="226">
        <v>0</v>
      </c>
      <c r="I42" s="226">
        <v>2</v>
      </c>
      <c r="J42" s="175">
        <v>1</v>
      </c>
      <c r="K42" s="175">
        <v>0</v>
      </c>
      <c r="L42" s="210">
        <v>0</v>
      </c>
      <c r="M42" s="1040"/>
    </row>
    <row r="43" spans="1:13">
      <c r="A43" s="150"/>
      <c r="B43" s="151" t="s">
        <v>1568</v>
      </c>
      <c r="C43" s="455" t="s">
        <v>1569</v>
      </c>
      <c r="D43" s="152" t="s">
        <v>458</v>
      </c>
      <c r="E43" s="152" t="s">
        <v>459</v>
      </c>
      <c r="F43" s="153" t="s">
        <v>1624</v>
      </c>
      <c r="G43" s="153" t="s">
        <v>460</v>
      </c>
      <c r="H43" s="226">
        <v>0</v>
      </c>
      <c r="I43" s="226">
        <v>2</v>
      </c>
      <c r="J43" s="175">
        <v>1</v>
      </c>
      <c r="K43" s="175">
        <v>0</v>
      </c>
      <c r="L43" s="210">
        <v>0</v>
      </c>
      <c r="M43" s="1040"/>
    </row>
    <row r="44" spans="1:13">
      <c r="A44" s="150"/>
      <c r="B44" s="151" t="s">
        <v>1570</v>
      </c>
      <c r="C44" s="455" t="s">
        <v>1571</v>
      </c>
      <c r="D44" s="152" t="s">
        <v>458</v>
      </c>
      <c r="E44" s="152" t="s">
        <v>459</v>
      </c>
      <c r="F44" s="153" t="s">
        <v>1625</v>
      </c>
      <c r="G44" s="153" t="s">
        <v>460</v>
      </c>
      <c r="H44" s="226">
        <v>0</v>
      </c>
      <c r="I44" s="226">
        <v>2</v>
      </c>
      <c r="J44" s="175">
        <v>1</v>
      </c>
      <c r="K44" s="175">
        <v>0</v>
      </c>
      <c r="L44" s="210">
        <v>0</v>
      </c>
      <c r="M44" s="1040"/>
    </row>
    <row r="45" spans="1:13">
      <c r="A45" s="150"/>
      <c r="B45" s="151" t="s">
        <v>1572</v>
      </c>
      <c r="C45" s="455" t="s">
        <v>1573</v>
      </c>
      <c r="D45" s="152" t="s">
        <v>458</v>
      </c>
      <c r="E45" s="152" t="s">
        <v>459</v>
      </c>
      <c r="F45" s="153" t="s">
        <v>1366</v>
      </c>
      <c r="G45" s="153" t="s">
        <v>460</v>
      </c>
      <c r="H45" s="226">
        <v>0</v>
      </c>
      <c r="I45" s="226">
        <v>2</v>
      </c>
      <c r="J45" s="175">
        <v>1</v>
      </c>
      <c r="K45" s="175">
        <v>0</v>
      </c>
      <c r="L45" s="210">
        <v>0</v>
      </c>
      <c r="M45" s="1040"/>
    </row>
    <row r="46" spans="1:13">
      <c r="A46" s="150"/>
      <c r="B46" s="151" t="s">
        <v>1574</v>
      </c>
      <c r="C46" s="455" t="s">
        <v>1575</v>
      </c>
      <c r="D46" s="152" t="s">
        <v>458</v>
      </c>
      <c r="E46" s="152" t="s">
        <v>459</v>
      </c>
      <c r="F46" s="153" t="s">
        <v>1367</v>
      </c>
      <c r="G46" s="153" t="s">
        <v>460</v>
      </c>
      <c r="H46" s="226">
        <v>0</v>
      </c>
      <c r="I46" s="226">
        <v>2</v>
      </c>
      <c r="J46" s="175">
        <v>1</v>
      </c>
      <c r="K46" s="175">
        <v>0</v>
      </c>
      <c r="L46" s="210">
        <v>0</v>
      </c>
      <c r="M46" s="1040"/>
    </row>
    <row r="47" spans="1:13">
      <c r="A47" s="150"/>
      <c r="B47" s="151" t="s">
        <v>1576</v>
      </c>
      <c r="C47" s="455" t="s">
        <v>1577</v>
      </c>
      <c r="D47" s="152" t="s">
        <v>458</v>
      </c>
      <c r="E47" s="152" t="s">
        <v>459</v>
      </c>
      <c r="F47" s="153" t="s">
        <v>1368</v>
      </c>
      <c r="G47" s="153" t="s">
        <v>460</v>
      </c>
      <c r="H47" s="226">
        <v>0</v>
      </c>
      <c r="I47" s="226">
        <v>2</v>
      </c>
      <c r="J47" s="175">
        <v>1</v>
      </c>
      <c r="K47" s="175">
        <v>0</v>
      </c>
      <c r="L47" s="210">
        <v>0</v>
      </c>
      <c r="M47" s="1040"/>
    </row>
    <row r="48" spans="1:13">
      <c r="A48" s="150"/>
      <c r="B48" s="151" t="s">
        <v>1578</v>
      </c>
      <c r="C48" s="455" t="s">
        <v>1579</v>
      </c>
      <c r="D48" s="152" t="s">
        <v>458</v>
      </c>
      <c r="E48" s="152" t="s">
        <v>459</v>
      </c>
      <c r="F48" s="153" t="s">
        <v>1369</v>
      </c>
      <c r="G48" s="153" t="s">
        <v>460</v>
      </c>
      <c r="H48" s="226">
        <v>0</v>
      </c>
      <c r="I48" s="226">
        <v>2</v>
      </c>
      <c r="J48" s="175">
        <v>1</v>
      </c>
      <c r="K48" s="175">
        <v>0</v>
      </c>
      <c r="L48" s="210">
        <v>0</v>
      </c>
      <c r="M48" s="1040"/>
    </row>
    <row r="49" spans="1:13">
      <c r="A49" s="150"/>
      <c r="B49" s="151" t="s">
        <v>1580</v>
      </c>
      <c r="C49" s="455" t="s">
        <v>1581</v>
      </c>
      <c r="D49" s="152" t="s">
        <v>458</v>
      </c>
      <c r="E49" s="152" t="s">
        <v>459</v>
      </c>
      <c r="F49" s="153" t="s">
        <v>1370</v>
      </c>
      <c r="G49" s="153" t="s">
        <v>460</v>
      </c>
      <c r="H49" s="226">
        <v>0</v>
      </c>
      <c r="I49" s="226">
        <v>2</v>
      </c>
      <c r="J49" s="175">
        <v>1</v>
      </c>
      <c r="K49" s="175">
        <v>0</v>
      </c>
      <c r="L49" s="210">
        <v>0</v>
      </c>
      <c r="M49" s="1040"/>
    </row>
    <row r="50" spans="1:13">
      <c r="A50" s="150"/>
      <c r="B50" s="151" t="s">
        <v>1582</v>
      </c>
      <c r="C50" s="455" t="s">
        <v>1583</v>
      </c>
      <c r="D50" s="152" t="s">
        <v>458</v>
      </c>
      <c r="E50" s="152" t="s">
        <v>459</v>
      </c>
      <c r="F50" s="153" t="s">
        <v>1371</v>
      </c>
      <c r="G50" s="153" t="s">
        <v>460</v>
      </c>
      <c r="H50" s="226">
        <v>0</v>
      </c>
      <c r="I50" s="226">
        <v>2</v>
      </c>
      <c r="J50" s="175">
        <v>1</v>
      </c>
      <c r="K50" s="175">
        <v>0</v>
      </c>
      <c r="L50" s="210">
        <v>0</v>
      </c>
      <c r="M50" s="1040"/>
    </row>
    <row r="51" spans="1:13">
      <c r="A51" s="150"/>
      <c r="B51" s="151" t="s">
        <v>1584</v>
      </c>
      <c r="C51" s="455" t="s">
        <v>1585</v>
      </c>
      <c r="D51" s="152" t="s">
        <v>458</v>
      </c>
      <c r="E51" s="152" t="s">
        <v>459</v>
      </c>
      <c r="F51" s="153" t="s">
        <v>1372</v>
      </c>
      <c r="G51" s="153" t="s">
        <v>460</v>
      </c>
      <c r="H51" s="226">
        <v>0</v>
      </c>
      <c r="I51" s="226">
        <v>2</v>
      </c>
      <c r="J51" s="175">
        <v>1</v>
      </c>
      <c r="K51" s="175">
        <v>0</v>
      </c>
      <c r="L51" s="210">
        <v>0</v>
      </c>
      <c r="M51" s="1040"/>
    </row>
    <row r="52" spans="1:13">
      <c r="A52" s="150"/>
      <c r="B52" s="151" t="s">
        <v>1586</v>
      </c>
      <c r="C52" s="455" t="s">
        <v>1587</v>
      </c>
      <c r="D52" s="152" t="s">
        <v>458</v>
      </c>
      <c r="E52" s="152" t="s">
        <v>459</v>
      </c>
      <c r="F52" s="153" t="s">
        <v>1373</v>
      </c>
      <c r="G52" s="153" t="s">
        <v>460</v>
      </c>
      <c r="H52" s="226">
        <v>0</v>
      </c>
      <c r="I52" s="226">
        <v>2</v>
      </c>
      <c r="J52" s="175">
        <v>1</v>
      </c>
      <c r="K52" s="175">
        <v>0</v>
      </c>
      <c r="L52" s="210">
        <v>0</v>
      </c>
      <c r="M52" s="1040"/>
    </row>
    <row r="53" spans="1:13" ht="15" thickBot="1">
      <c r="A53" s="154"/>
      <c r="B53" s="155" t="s">
        <v>1588</v>
      </c>
      <c r="C53" s="456" t="s">
        <v>1589</v>
      </c>
      <c r="D53" s="156" t="s">
        <v>458</v>
      </c>
      <c r="E53" s="156" t="s">
        <v>459</v>
      </c>
      <c r="F53" s="157" t="s">
        <v>1374</v>
      </c>
      <c r="G53" s="157" t="s">
        <v>460</v>
      </c>
      <c r="H53" s="229">
        <v>0</v>
      </c>
      <c r="I53" s="229">
        <v>2</v>
      </c>
      <c r="J53" s="176">
        <v>1</v>
      </c>
      <c r="K53" s="176">
        <v>0</v>
      </c>
      <c r="L53" s="211">
        <v>0</v>
      </c>
      <c r="M53" s="1041"/>
    </row>
    <row r="54" spans="1:13">
      <c r="A54" s="158"/>
      <c r="G54" s="159"/>
      <c r="H54" s="480"/>
      <c r="I54" s="480"/>
      <c r="M54" s="160"/>
    </row>
    <row r="55" spans="1:13" ht="15" thickBot="1"/>
    <row r="56" spans="1:13" ht="26.25" thickBot="1">
      <c r="A56" s="161"/>
      <c r="B56" s="1048" t="s">
        <v>6</v>
      </c>
      <c r="C56" s="1049"/>
      <c r="D56" s="1049"/>
      <c r="E56" s="1049"/>
      <c r="F56" s="1049"/>
      <c r="G56" s="1049"/>
      <c r="H56" s="1049"/>
      <c r="I56" s="1049"/>
      <c r="J56" s="1049"/>
      <c r="K56" s="1049"/>
      <c r="L56" s="1049"/>
      <c r="M56" s="138" t="s">
        <v>1234</v>
      </c>
    </row>
    <row r="57" spans="1:13" ht="39" thickBot="1">
      <c r="A57" s="162"/>
      <c r="B57" s="217" t="s">
        <v>451</v>
      </c>
      <c r="C57" s="140" t="s">
        <v>1005</v>
      </c>
      <c r="D57" s="145" t="s">
        <v>214</v>
      </c>
      <c r="E57" s="145" t="s">
        <v>246</v>
      </c>
      <c r="F57" s="145" t="s">
        <v>452</v>
      </c>
      <c r="G57" s="144" t="s">
        <v>463</v>
      </c>
      <c r="H57" s="473" t="s">
        <v>1006</v>
      </c>
      <c r="I57" s="473" t="s">
        <v>464</v>
      </c>
      <c r="J57" s="169" t="s">
        <v>465</v>
      </c>
      <c r="K57" s="169" t="s">
        <v>456</v>
      </c>
      <c r="L57" s="479" t="s">
        <v>457</v>
      </c>
      <c r="M57" s="179" t="s">
        <v>831</v>
      </c>
    </row>
    <row r="58" spans="1:13">
      <c r="A58" s="162"/>
      <c r="B58" s="171" t="s">
        <v>1626</v>
      </c>
      <c r="C58" s="458" t="s">
        <v>1007</v>
      </c>
      <c r="D58" s="172">
        <v>502</v>
      </c>
      <c r="E58" s="172">
        <v>10</v>
      </c>
      <c r="F58" s="465" t="s">
        <v>1657</v>
      </c>
      <c r="G58" s="174" t="s">
        <v>460</v>
      </c>
      <c r="H58" s="481">
        <v>2</v>
      </c>
      <c r="I58" s="481">
        <v>0</v>
      </c>
      <c r="J58" s="172">
        <v>1</v>
      </c>
      <c r="K58" s="172">
        <v>0</v>
      </c>
      <c r="L58" s="482">
        <v>0</v>
      </c>
      <c r="M58" s="1040"/>
    </row>
    <row r="59" spans="1:13">
      <c r="A59" s="162"/>
      <c r="B59" s="171" t="s">
        <v>1627</v>
      </c>
      <c r="C59" s="458" t="s">
        <v>1628</v>
      </c>
      <c r="D59" s="172">
        <v>11000</v>
      </c>
      <c r="E59" s="172">
        <v>10</v>
      </c>
      <c r="F59" s="465" t="s">
        <v>1375</v>
      </c>
      <c r="G59" s="174" t="s">
        <v>460</v>
      </c>
      <c r="H59" s="481">
        <v>0</v>
      </c>
      <c r="I59" s="481">
        <v>2</v>
      </c>
      <c r="J59" s="172">
        <v>1</v>
      </c>
      <c r="K59" s="172">
        <v>0</v>
      </c>
      <c r="L59" s="482">
        <v>0</v>
      </c>
      <c r="M59" s="1040"/>
    </row>
    <row r="60" spans="1:13" ht="15.75" customHeight="1">
      <c r="A60" s="162"/>
      <c r="B60" s="151" t="s">
        <v>1629</v>
      </c>
      <c r="C60" s="455" t="s">
        <v>1630</v>
      </c>
      <c r="D60" s="175">
        <v>11000</v>
      </c>
      <c r="E60" s="175">
        <v>10</v>
      </c>
      <c r="F60" s="173" t="s">
        <v>1376</v>
      </c>
      <c r="G60" s="153" t="s">
        <v>460</v>
      </c>
      <c r="H60" s="481">
        <v>0</v>
      </c>
      <c r="I60" s="226">
        <v>2</v>
      </c>
      <c r="J60" s="175">
        <v>1</v>
      </c>
      <c r="K60" s="175">
        <v>0</v>
      </c>
      <c r="L60" s="210">
        <v>0</v>
      </c>
      <c r="M60" s="1040"/>
    </row>
    <row r="61" spans="1:13" ht="15.75" customHeight="1">
      <c r="A61" s="162"/>
      <c r="B61" s="151" t="s">
        <v>1631</v>
      </c>
      <c r="C61" s="455" t="s">
        <v>1632</v>
      </c>
      <c r="D61" s="175">
        <v>11000</v>
      </c>
      <c r="E61" s="175">
        <v>10</v>
      </c>
      <c r="F61" s="173" t="s">
        <v>1377</v>
      </c>
      <c r="G61" s="153" t="s">
        <v>460</v>
      </c>
      <c r="H61" s="481">
        <v>0</v>
      </c>
      <c r="I61" s="226">
        <v>2</v>
      </c>
      <c r="J61" s="175">
        <v>1</v>
      </c>
      <c r="K61" s="175">
        <v>0</v>
      </c>
      <c r="L61" s="210">
        <v>0</v>
      </c>
      <c r="M61" s="1040"/>
    </row>
    <row r="62" spans="1:13" ht="15.75" customHeight="1">
      <c r="A62" s="162"/>
      <c r="B62" s="151" t="s">
        <v>1633</v>
      </c>
      <c r="C62" s="455" t="s">
        <v>1634</v>
      </c>
      <c r="D62" s="175">
        <v>11000</v>
      </c>
      <c r="E62" s="175">
        <v>10</v>
      </c>
      <c r="F62" s="173" t="s">
        <v>1658</v>
      </c>
      <c r="G62" s="153" t="s">
        <v>460</v>
      </c>
      <c r="H62" s="481">
        <v>0</v>
      </c>
      <c r="I62" s="226">
        <v>2</v>
      </c>
      <c r="J62" s="175">
        <v>1</v>
      </c>
      <c r="K62" s="175">
        <v>0</v>
      </c>
      <c r="L62" s="210">
        <v>0</v>
      </c>
      <c r="M62" s="1040"/>
    </row>
    <row r="63" spans="1:13" ht="15.75" customHeight="1">
      <c r="A63" s="162"/>
      <c r="B63" s="151" t="s">
        <v>1635</v>
      </c>
      <c r="C63" s="455" t="s">
        <v>1636</v>
      </c>
      <c r="D63" s="175">
        <v>11000</v>
      </c>
      <c r="E63" s="175">
        <v>10</v>
      </c>
      <c r="F63" s="173" t="s">
        <v>1378</v>
      </c>
      <c r="G63" s="153" t="s">
        <v>460</v>
      </c>
      <c r="H63" s="481">
        <v>0</v>
      </c>
      <c r="I63" s="226">
        <v>2</v>
      </c>
      <c r="J63" s="175">
        <v>1</v>
      </c>
      <c r="K63" s="175">
        <v>0</v>
      </c>
      <c r="L63" s="210">
        <v>0</v>
      </c>
      <c r="M63" s="1040"/>
    </row>
    <row r="64" spans="1:13" ht="15.75" customHeight="1">
      <c r="A64" s="162"/>
      <c r="B64" s="151" t="s">
        <v>1637</v>
      </c>
      <c r="C64" s="455" t="s">
        <v>1638</v>
      </c>
      <c r="D64" s="175">
        <v>11000</v>
      </c>
      <c r="E64" s="175">
        <v>10</v>
      </c>
      <c r="F64" s="173" t="s">
        <v>1659</v>
      </c>
      <c r="G64" s="153" t="s">
        <v>460</v>
      </c>
      <c r="H64" s="481">
        <v>0</v>
      </c>
      <c r="I64" s="226">
        <v>2</v>
      </c>
      <c r="J64" s="175">
        <v>1</v>
      </c>
      <c r="K64" s="175">
        <v>0</v>
      </c>
      <c r="L64" s="210">
        <v>0</v>
      </c>
      <c r="M64" s="1040"/>
    </row>
    <row r="65" spans="1:13" ht="15.75" customHeight="1">
      <c r="A65" s="162"/>
      <c r="B65" s="151" t="s">
        <v>1639</v>
      </c>
      <c r="C65" s="455" t="s">
        <v>1640</v>
      </c>
      <c r="D65" s="175">
        <v>11000</v>
      </c>
      <c r="E65" s="175">
        <v>10</v>
      </c>
      <c r="F65" s="173" t="s">
        <v>1379</v>
      </c>
      <c r="G65" s="153" t="s">
        <v>460</v>
      </c>
      <c r="H65" s="481">
        <v>0</v>
      </c>
      <c r="I65" s="226">
        <v>2</v>
      </c>
      <c r="J65" s="175">
        <v>1</v>
      </c>
      <c r="K65" s="175">
        <v>0</v>
      </c>
      <c r="L65" s="210">
        <v>0</v>
      </c>
      <c r="M65" s="1040"/>
    </row>
    <row r="66" spans="1:13" ht="15.75" customHeight="1">
      <c r="A66" s="162"/>
      <c r="B66" s="151" t="s">
        <v>1641</v>
      </c>
      <c r="C66" s="455" t="s">
        <v>1642</v>
      </c>
      <c r="D66" s="175">
        <v>11000</v>
      </c>
      <c r="E66" s="175">
        <v>10</v>
      </c>
      <c r="F66" s="173" t="s">
        <v>1380</v>
      </c>
      <c r="G66" s="153" t="s">
        <v>460</v>
      </c>
      <c r="H66" s="481">
        <v>0</v>
      </c>
      <c r="I66" s="226">
        <v>2</v>
      </c>
      <c r="J66" s="175">
        <v>1</v>
      </c>
      <c r="K66" s="175">
        <v>0</v>
      </c>
      <c r="L66" s="210">
        <v>0</v>
      </c>
      <c r="M66" s="1040"/>
    </row>
    <row r="67" spans="1:13" ht="15.75" customHeight="1">
      <c r="A67" s="162"/>
      <c r="B67" s="151" t="s">
        <v>1643</v>
      </c>
      <c r="C67" s="455" t="s">
        <v>1644</v>
      </c>
      <c r="D67" s="175">
        <v>11000</v>
      </c>
      <c r="E67" s="175">
        <v>10</v>
      </c>
      <c r="F67" s="173" t="s">
        <v>1381</v>
      </c>
      <c r="G67" s="153" t="s">
        <v>460</v>
      </c>
      <c r="H67" s="481">
        <v>0</v>
      </c>
      <c r="I67" s="226">
        <v>2</v>
      </c>
      <c r="J67" s="175">
        <v>1</v>
      </c>
      <c r="K67" s="175">
        <v>0</v>
      </c>
      <c r="L67" s="210">
        <v>0</v>
      </c>
      <c r="M67" s="1040"/>
    </row>
    <row r="68" spans="1:13" ht="15.75" customHeight="1">
      <c r="A68" s="162"/>
      <c r="B68" s="151" t="s">
        <v>1645</v>
      </c>
      <c r="C68" s="455" t="s">
        <v>1646</v>
      </c>
      <c r="D68" s="175">
        <v>11000</v>
      </c>
      <c r="E68" s="175">
        <v>10</v>
      </c>
      <c r="F68" s="173" t="s">
        <v>1382</v>
      </c>
      <c r="G68" s="153" t="s">
        <v>460</v>
      </c>
      <c r="H68" s="481">
        <v>0</v>
      </c>
      <c r="I68" s="226">
        <v>2</v>
      </c>
      <c r="J68" s="175">
        <v>1</v>
      </c>
      <c r="K68" s="175">
        <v>0</v>
      </c>
      <c r="L68" s="210">
        <v>0</v>
      </c>
      <c r="M68" s="1040"/>
    </row>
    <row r="69" spans="1:13" ht="15.75" customHeight="1">
      <c r="A69" s="162"/>
      <c r="B69" s="151" t="s">
        <v>1647</v>
      </c>
      <c r="C69" s="455" t="s">
        <v>1648</v>
      </c>
      <c r="D69" s="175">
        <v>11000</v>
      </c>
      <c r="E69" s="175">
        <v>10</v>
      </c>
      <c r="F69" s="173" t="s">
        <v>1383</v>
      </c>
      <c r="G69" s="153" t="s">
        <v>460</v>
      </c>
      <c r="H69" s="481">
        <v>0</v>
      </c>
      <c r="I69" s="226">
        <v>2</v>
      </c>
      <c r="J69" s="175">
        <v>1</v>
      </c>
      <c r="K69" s="175">
        <v>0</v>
      </c>
      <c r="L69" s="210">
        <v>0</v>
      </c>
      <c r="M69" s="1040"/>
    </row>
    <row r="70" spans="1:13" ht="15.75" customHeight="1">
      <c r="A70" s="162"/>
      <c r="B70" s="151" t="s">
        <v>1649</v>
      </c>
      <c r="C70" s="455" t="s">
        <v>1650</v>
      </c>
      <c r="D70" s="175">
        <v>11000</v>
      </c>
      <c r="E70" s="175">
        <v>10</v>
      </c>
      <c r="F70" s="173" t="s">
        <v>1384</v>
      </c>
      <c r="G70" s="153" t="s">
        <v>460</v>
      </c>
      <c r="H70" s="481">
        <v>0</v>
      </c>
      <c r="I70" s="226">
        <v>2</v>
      </c>
      <c r="J70" s="175">
        <v>1</v>
      </c>
      <c r="K70" s="175">
        <v>0</v>
      </c>
      <c r="L70" s="210">
        <v>0</v>
      </c>
      <c r="M70" s="1040"/>
    </row>
    <row r="71" spans="1:13" ht="15.75" customHeight="1">
      <c r="A71" s="162"/>
      <c r="B71" s="151" t="s">
        <v>1651</v>
      </c>
      <c r="C71" s="455" t="s">
        <v>1652</v>
      </c>
      <c r="D71" s="175">
        <v>11000</v>
      </c>
      <c r="E71" s="175">
        <v>10</v>
      </c>
      <c r="F71" s="173" t="s">
        <v>1385</v>
      </c>
      <c r="G71" s="153" t="s">
        <v>460</v>
      </c>
      <c r="H71" s="481">
        <v>0</v>
      </c>
      <c r="I71" s="226">
        <v>2</v>
      </c>
      <c r="J71" s="175">
        <v>1</v>
      </c>
      <c r="K71" s="175">
        <v>0</v>
      </c>
      <c r="L71" s="210">
        <v>0</v>
      </c>
      <c r="M71" s="1040"/>
    </row>
    <row r="72" spans="1:13" ht="15.75" customHeight="1">
      <c r="A72" s="162"/>
      <c r="B72" s="151" t="s">
        <v>1653</v>
      </c>
      <c r="C72" s="455" t="s">
        <v>1654</v>
      </c>
      <c r="D72" s="175">
        <v>11000</v>
      </c>
      <c r="E72" s="175">
        <v>10</v>
      </c>
      <c r="F72" s="173" t="s">
        <v>1660</v>
      </c>
      <c r="G72" s="153" t="s">
        <v>460</v>
      </c>
      <c r="H72" s="481">
        <v>0</v>
      </c>
      <c r="I72" s="226">
        <v>2</v>
      </c>
      <c r="J72" s="175">
        <v>1</v>
      </c>
      <c r="K72" s="175">
        <v>0</v>
      </c>
      <c r="L72" s="210">
        <v>0</v>
      </c>
      <c r="M72" s="1040"/>
    </row>
    <row r="73" spans="1:13" ht="16.5" customHeight="1" thickBot="1">
      <c r="A73" s="163"/>
      <c r="B73" s="155" t="s">
        <v>1655</v>
      </c>
      <c r="C73" s="456" t="s">
        <v>1656</v>
      </c>
      <c r="D73" s="176">
        <v>11000</v>
      </c>
      <c r="E73" s="176">
        <v>10</v>
      </c>
      <c r="F73" s="177" t="s">
        <v>1661</v>
      </c>
      <c r="G73" s="157" t="s">
        <v>460</v>
      </c>
      <c r="H73" s="229">
        <v>0</v>
      </c>
      <c r="I73" s="229">
        <v>2</v>
      </c>
      <c r="J73" s="176">
        <v>1</v>
      </c>
      <c r="K73" s="176">
        <v>0</v>
      </c>
      <c r="L73" s="211">
        <v>0</v>
      </c>
      <c r="M73" s="1041"/>
    </row>
    <row r="74" spans="1:13">
      <c r="G74" s="159"/>
      <c r="H74" s="480"/>
      <c r="I74" s="480"/>
      <c r="M74" s="160"/>
    </row>
    <row r="75" spans="1:13" ht="15" thickBot="1"/>
    <row r="76" spans="1:13" ht="26.25" thickBot="1">
      <c r="A76" s="161"/>
      <c r="B76" s="1042" t="s">
        <v>7</v>
      </c>
      <c r="C76" s="1043"/>
      <c r="D76" s="1043"/>
      <c r="E76" s="1043"/>
      <c r="F76" s="1043"/>
      <c r="G76" s="1043"/>
      <c r="H76" s="1043"/>
      <c r="I76" s="1043"/>
      <c r="J76" s="1043"/>
      <c r="K76" s="1043"/>
      <c r="L76" s="1043"/>
      <c r="M76" s="138" t="s">
        <v>1235</v>
      </c>
    </row>
    <row r="77" spans="1:13" ht="39" thickBot="1">
      <c r="A77" s="162"/>
      <c r="B77" s="165" t="s">
        <v>451</v>
      </c>
      <c r="C77" s="140" t="s">
        <v>1005</v>
      </c>
      <c r="D77" s="166" t="s">
        <v>214</v>
      </c>
      <c r="E77" s="166" t="s">
        <v>246</v>
      </c>
      <c r="F77" s="166" t="s">
        <v>452</v>
      </c>
      <c r="G77" s="167" t="s">
        <v>461</v>
      </c>
      <c r="H77" s="478" t="s">
        <v>1006</v>
      </c>
      <c r="I77" s="478" t="s">
        <v>462</v>
      </c>
      <c r="J77" s="483" t="s">
        <v>455</v>
      </c>
      <c r="K77" s="483" t="s">
        <v>456</v>
      </c>
      <c r="L77" s="484" t="s">
        <v>457</v>
      </c>
      <c r="M77" s="179" t="s">
        <v>831</v>
      </c>
    </row>
    <row r="78" spans="1:13" ht="13.5" customHeight="1">
      <c r="A78" s="162"/>
      <c r="B78" s="180" t="s">
        <v>1662</v>
      </c>
      <c r="C78" s="459" t="s">
        <v>1663</v>
      </c>
      <c r="D78" s="181" t="s">
        <v>1106</v>
      </c>
      <c r="E78" s="182" t="s">
        <v>459</v>
      </c>
      <c r="F78" s="183" t="s">
        <v>1670</v>
      </c>
      <c r="G78" s="170" t="s">
        <v>460</v>
      </c>
      <c r="H78" s="170">
        <v>0</v>
      </c>
      <c r="I78" s="233">
        <v>2</v>
      </c>
      <c r="J78" s="233">
        <v>1</v>
      </c>
      <c r="K78" s="233">
        <v>0</v>
      </c>
      <c r="L78" s="470">
        <v>0</v>
      </c>
      <c r="M78" s="1044"/>
    </row>
    <row r="79" spans="1:13" ht="13.5" customHeight="1">
      <c r="A79" s="162"/>
      <c r="B79" s="412" t="s">
        <v>1664</v>
      </c>
      <c r="C79" s="653" t="s">
        <v>1665</v>
      </c>
      <c r="D79" s="654" t="s">
        <v>1107</v>
      </c>
      <c r="E79" s="655" t="s">
        <v>459</v>
      </c>
      <c r="F79" s="465" t="s">
        <v>1671</v>
      </c>
      <c r="G79" s="172" t="s">
        <v>460</v>
      </c>
      <c r="H79" s="469">
        <v>0</v>
      </c>
      <c r="I79" s="474">
        <v>2</v>
      </c>
      <c r="J79" s="474">
        <v>1</v>
      </c>
      <c r="K79" s="226">
        <v>0</v>
      </c>
      <c r="L79" s="471">
        <v>0</v>
      </c>
      <c r="M79" s="1045"/>
    </row>
    <row r="80" spans="1:13" ht="13.5" customHeight="1">
      <c r="A80" s="162"/>
      <c r="B80" s="185" t="s">
        <v>1666</v>
      </c>
      <c r="C80" s="460" t="s">
        <v>1667</v>
      </c>
      <c r="D80" s="186" t="s">
        <v>1108</v>
      </c>
      <c r="E80" s="187" t="s">
        <v>459</v>
      </c>
      <c r="F80" s="173" t="s">
        <v>1672</v>
      </c>
      <c r="G80" s="175" t="s">
        <v>460</v>
      </c>
      <c r="H80" s="469">
        <v>0</v>
      </c>
      <c r="I80" s="474">
        <v>2</v>
      </c>
      <c r="J80" s="474">
        <v>1</v>
      </c>
      <c r="K80" s="226">
        <v>0</v>
      </c>
      <c r="L80" s="471">
        <v>0</v>
      </c>
      <c r="M80" s="1045"/>
    </row>
    <row r="81" spans="1:15" ht="15" thickBot="1">
      <c r="A81" s="163"/>
      <c r="B81" s="189" t="s">
        <v>1668</v>
      </c>
      <c r="C81" s="461" t="s">
        <v>1669</v>
      </c>
      <c r="D81" s="190" t="s">
        <v>1109</v>
      </c>
      <c r="E81" s="191" t="s">
        <v>1089</v>
      </c>
      <c r="F81" s="177" t="s">
        <v>1673</v>
      </c>
      <c r="G81" s="176" t="s">
        <v>460</v>
      </c>
      <c r="H81" s="176">
        <v>0</v>
      </c>
      <c r="I81" s="229">
        <v>2</v>
      </c>
      <c r="J81" s="229">
        <v>1</v>
      </c>
      <c r="K81" s="229">
        <v>0</v>
      </c>
      <c r="L81" s="472">
        <v>0</v>
      </c>
      <c r="M81" s="1046"/>
    </row>
    <row r="83" spans="1:15" ht="15" thickBot="1"/>
    <row r="84" spans="1:15" s="26" customFormat="1" ht="26.25" thickBot="1">
      <c r="A84" s="714"/>
      <c r="B84" s="1053" t="s">
        <v>152</v>
      </c>
      <c r="C84" s="1054"/>
      <c r="D84" s="1054"/>
      <c r="E84" s="1054"/>
      <c r="F84" s="1054"/>
      <c r="G84" s="1054"/>
      <c r="H84" s="1054"/>
      <c r="I84" s="1054"/>
      <c r="J84" s="1054"/>
      <c r="K84" s="1054"/>
      <c r="L84" s="1054"/>
      <c r="M84" s="138" t="s">
        <v>1242</v>
      </c>
      <c r="O84" s="1"/>
    </row>
    <row r="85" spans="1:15" s="26" customFormat="1" ht="39" thickBot="1">
      <c r="A85" s="715"/>
      <c r="B85" s="716" t="s">
        <v>451</v>
      </c>
      <c r="C85" s="717" t="s">
        <v>1005</v>
      </c>
      <c r="D85" s="214" t="s">
        <v>214</v>
      </c>
      <c r="E85" s="214" t="s">
        <v>246</v>
      </c>
      <c r="F85" s="214" t="s">
        <v>452</v>
      </c>
      <c r="G85" s="718" t="s">
        <v>461</v>
      </c>
      <c r="H85" s="719" t="s">
        <v>1006</v>
      </c>
      <c r="I85" s="719" t="s">
        <v>462</v>
      </c>
      <c r="J85" s="720" t="s">
        <v>455</v>
      </c>
      <c r="K85" s="720" t="s">
        <v>456</v>
      </c>
      <c r="L85" s="721" t="s">
        <v>457</v>
      </c>
      <c r="M85" s="722" t="s">
        <v>831</v>
      </c>
      <c r="O85" s="1"/>
    </row>
    <row r="86" spans="1:15" s="26" customFormat="1" ht="15" thickBot="1">
      <c r="A86" s="723"/>
      <c r="B86" s="724" t="s">
        <v>1674</v>
      </c>
      <c r="C86" s="725" t="s">
        <v>1675</v>
      </c>
      <c r="D86" s="207">
        <v>10953</v>
      </c>
      <c r="E86" s="207">
        <v>1</v>
      </c>
      <c r="F86" s="726" t="s">
        <v>1676</v>
      </c>
      <c r="G86" s="727" t="s">
        <v>460</v>
      </c>
      <c r="H86" s="727">
        <v>0</v>
      </c>
      <c r="I86" s="728">
        <v>3</v>
      </c>
      <c r="J86" s="728">
        <v>1</v>
      </c>
      <c r="K86" s="728">
        <v>0</v>
      </c>
      <c r="L86" s="729">
        <v>0</v>
      </c>
      <c r="M86" s="730"/>
      <c r="O86" s="1"/>
    </row>
    <row r="88" spans="1:15" ht="15" thickBot="1"/>
    <row r="89" spans="1:15" ht="26.25" thickBot="1">
      <c r="A89" s="161"/>
      <c r="B89" s="1042" t="s">
        <v>975</v>
      </c>
      <c r="C89" s="1043"/>
      <c r="D89" s="1043"/>
      <c r="E89" s="1043"/>
      <c r="F89" s="1043"/>
      <c r="G89" s="1043"/>
      <c r="H89" s="1043"/>
      <c r="I89" s="1043"/>
      <c r="J89" s="1043"/>
      <c r="K89" s="1043"/>
      <c r="L89" s="1043"/>
      <c r="M89" s="138" t="s">
        <v>1236</v>
      </c>
    </row>
    <row r="90" spans="1:15" ht="39" thickBot="1">
      <c r="A90" s="162"/>
      <c r="B90" s="165" t="s">
        <v>451</v>
      </c>
      <c r="C90" s="140" t="s">
        <v>1005</v>
      </c>
      <c r="D90" s="166" t="s">
        <v>214</v>
      </c>
      <c r="E90" s="166" t="s">
        <v>246</v>
      </c>
      <c r="F90" s="166" t="s">
        <v>452</v>
      </c>
      <c r="G90" s="167" t="s">
        <v>461</v>
      </c>
      <c r="H90" s="478" t="s">
        <v>1006</v>
      </c>
      <c r="I90" s="478" t="s">
        <v>462</v>
      </c>
      <c r="J90" s="483" t="s">
        <v>455</v>
      </c>
      <c r="K90" s="483" t="s">
        <v>456</v>
      </c>
      <c r="L90" s="485" t="s">
        <v>457</v>
      </c>
      <c r="M90" s="179" t="s">
        <v>831</v>
      </c>
    </row>
    <row r="91" spans="1:15">
      <c r="A91" s="162"/>
      <c r="B91" s="180" t="s">
        <v>1677</v>
      </c>
      <c r="C91" s="459" t="s">
        <v>1678</v>
      </c>
      <c r="D91" s="181">
        <v>10000</v>
      </c>
      <c r="E91" s="182">
        <v>1</v>
      </c>
      <c r="F91" s="183" t="s">
        <v>1701</v>
      </c>
      <c r="G91" s="170" t="s">
        <v>460</v>
      </c>
      <c r="H91" s="170">
        <v>0</v>
      </c>
      <c r="I91" s="233" t="s">
        <v>1086</v>
      </c>
      <c r="J91" s="233">
        <v>1</v>
      </c>
      <c r="K91" s="233">
        <v>0</v>
      </c>
      <c r="L91" s="470">
        <v>0</v>
      </c>
      <c r="M91" s="1044"/>
    </row>
    <row r="92" spans="1:15" ht="15.75" customHeight="1">
      <c r="A92" s="162"/>
      <c r="B92" s="185" t="s">
        <v>1679</v>
      </c>
      <c r="C92" s="462" t="s">
        <v>1680</v>
      </c>
      <c r="D92" s="195">
        <v>9501</v>
      </c>
      <c r="E92" s="196">
        <v>1</v>
      </c>
      <c r="F92" s="173" t="s">
        <v>1702</v>
      </c>
      <c r="G92" s="175" t="s">
        <v>460</v>
      </c>
      <c r="H92" s="175">
        <v>0</v>
      </c>
      <c r="I92" s="226" t="s">
        <v>1086</v>
      </c>
      <c r="J92" s="226">
        <v>1</v>
      </c>
      <c r="K92" s="226">
        <v>0</v>
      </c>
      <c r="L92" s="471">
        <v>0</v>
      </c>
      <c r="M92" s="1045"/>
    </row>
    <row r="93" spans="1:15" ht="15.75" customHeight="1">
      <c r="A93" s="162"/>
      <c r="B93" s="185" t="s">
        <v>1681</v>
      </c>
      <c r="C93" s="462" t="s">
        <v>1682</v>
      </c>
      <c r="D93" s="195">
        <v>9500</v>
      </c>
      <c r="E93" s="196">
        <v>2</v>
      </c>
      <c r="F93" s="173" t="s">
        <v>1703</v>
      </c>
      <c r="G93" s="175" t="s">
        <v>460</v>
      </c>
      <c r="H93" s="175">
        <v>0</v>
      </c>
      <c r="I93" s="226" t="s">
        <v>1086</v>
      </c>
      <c r="J93" s="226">
        <v>1</v>
      </c>
      <c r="K93" s="226">
        <v>0</v>
      </c>
      <c r="L93" s="471">
        <v>0</v>
      </c>
      <c r="M93" s="1045"/>
    </row>
    <row r="94" spans="1:15" ht="15.75" customHeight="1">
      <c r="A94" s="162"/>
      <c r="B94" s="185" t="s">
        <v>1683</v>
      </c>
      <c r="C94" s="462" t="s">
        <v>1684</v>
      </c>
      <c r="D94" s="195">
        <v>10499</v>
      </c>
      <c r="E94" s="196">
        <v>4</v>
      </c>
      <c r="F94" s="173" t="s">
        <v>1704</v>
      </c>
      <c r="G94" s="175" t="s">
        <v>460</v>
      </c>
      <c r="H94" s="175">
        <v>0</v>
      </c>
      <c r="I94" s="226" t="s">
        <v>1088</v>
      </c>
      <c r="J94" s="226">
        <v>1</v>
      </c>
      <c r="K94" s="226">
        <v>0</v>
      </c>
      <c r="L94" s="471">
        <v>0</v>
      </c>
      <c r="M94" s="1045"/>
    </row>
    <row r="95" spans="1:15" ht="15.75" customHeight="1">
      <c r="A95" s="162"/>
      <c r="B95" s="185" t="s">
        <v>1685</v>
      </c>
      <c r="C95" s="462" t="s">
        <v>1686</v>
      </c>
      <c r="D95" s="195">
        <v>10500</v>
      </c>
      <c r="E95" s="196">
        <v>5</v>
      </c>
      <c r="F95" s="173" t="s">
        <v>1705</v>
      </c>
      <c r="G95" s="175" t="s">
        <v>460</v>
      </c>
      <c r="H95" s="175">
        <v>0</v>
      </c>
      <c r="I95" s="226" t="s">
        <v>1088</v>
      </c>
      <c r="J95" s="226">
        <v>1</v>
      </c>
      <c r="K95" s="226">
        <v>0</v>
      </c>
      <c r="L95" s="471">
        <v>0</v>
      </c>
      <c r="M95" s="1045"/>
    </row>
    <row r="96" spans="1:15" ht="15.75" customHeight="1">
      <c r="A96" s="162"/>
      <c r="B96" s="185" t="s">
        <v>1687</v>
      </c>
      <c r="C96" s="462" t="s">
        <v>1688</v>
      </c>
      <c r="D96" s="195">
        <v>10000</v>
      </c>
      <c r="E96" s="196">
        <v>1</v>
      </c>
      <c r="F96" s="173" t="s">
        <v>1706</v>
      </c>
      <c r="G96" s="175" t="s">
        <v>460</v>
      </c>
      <c r="H96" s="175">
        <v>0</v>
      </c>
      <c r="I96" s="226" t="s">
        <v>1086</v>
      </c>
      <c r="J96" s="226">
        <v>1</v>
      </c>
      <c r="K96" s="226">
        <v>0</v>
      </c>
      <c r="L96" s="471">
        <v>0</v>
      </c>
      <c r="M96" s="1045"/>
    </row>
    <row r="97" spans="1:13" ht="15.75" customHeight="1">
      <c r="A97" s="162"/>
      <c r="B97" s="185" t="s">
        <v>1689</v>
      </c>
      <c r="C97" s="462" t="s">
        <v>1690</v>
      </c>
      <c r="D97" s="195">
        <v>10000</v>
      </c>
      <c r="E97" s="196">
        <v>1</v>
      </c>
      <c r="F97" s="173" t="s">
        <v>1707</v>
      </c>
      <c r="G97" s="175" t="s">
        <v>460</v>
      </c>
      <c r="H97" s="175">
        <v>0</v>
      </c>
      <c r="I97" s="226" t="s">
        <v>1086</v>
      </c>
      <c r="J97" s="226">
        <v>1</v>
      </c>
      <c r="K97" s="226">
        <v>0</v>
      </c>
      <c r="L97" s="471">
        <v>0</v>
      </c>
      <c r="M97" s="1045"/>
    </row>
    <row r="98" spans="1:13" ht="15.75" customHeight="1">
      <c r="A98" s="162"/>
      <c r="B98" s="185" t="s">
        <v>1691</v>
      </c>
      <c r="C98" s="462" t="s">
        <v>1692</v>
      </c>
      <c r="D98" s="195">
        <v>10000</v>
      </c>
      <c r="E98" s="196">
        <v>1</v>
      </c>
      <c r="F98" s="173" t="s">
        <v>1708</v>
      </c>
      <c r="G98" s="175" t="s">
        <v>460</v>
      </c>
      <c r="H98" s="175">
        <v>0</v>
      </c>
      <c r="I98" s="226" t="s">
        <v>1086</v>
      </c>
      <c r="J98" s="226">
        <v>1</v>
      </c>
      <c r="K98" s="226">
        <v>0</v>
      </c>
      <c r="L98" s="471">
        <v>0</v>
      </c>
      <c r="M98" s="1045"/>
    </row>
    <row r="99" spans="1:13" ht="15.75" customHeight="1">
      <c r="A99" s="162"/>
      <c r="B99" s="185" t="s">
        <v>1693</v>
      </c>
      <c r="C99" s="462" t="s">
        <v>1694</v>
      </c>
      <c r="D99" s="195">
        <v>10000</v>
      </c>
      <c r="E99" s="196">
        <v>1</v>
      </c>
      <c r="F99" s="173" t="s">
        <v>1709</v>
      </c>
      <c r="G99" s="175" t="s">
        <v>460</v>
      </c>
      <c r="H99" s="175">
        <v>0</v>
      </c>
      <c r="I99" s="226" t="s">
        <v>1086</v>
      </c>
      <c r="J99" s="226">
        <v>1</v>
      </c>
      <c r="K99" s="226">
        <v>0</v>
      </c>
      <c r="L99" s="471">
        <v>0</v>
      </c>
      <c r="M99" s="1045"/>
    </row>
    <row r="100" spans="1:13" ht="15.75" customHeight="1">
      <c r="A100" s="162"/>
      <c r="B100" s="185" t="s">
        <v>1695</v>
      </c>
      <c r="C100" s="462" t="s">
        <v>1696</v>
      </c>
      <c r="D100" s="195">
        <v>10000</v>
      </c>
      <c r="E100" s="196">
        <v>1</v>
      </c>
      <c r="F100" s="173" t="s">
        <v>1710</v>
      </c>
      <c r="G100" s="175" t="s">
        <v>460</v>
      </c>
      <c r="H100" s="175">
        <v>0</v>
      </c>
      <c r="I100" s="226" t="s">
        <v>1086</v>
      </c>
      <c r="J100" s="226">
        <v>1</v>
      </c>
      <c r="K100" s="226">
        <v>0</v>
      </c>
      <c r="L100" s="471">
        <v>0</v>
      </c>
      <c r="M100" s="1045"/>
    </row>
    <row r="101" spans="1:13" ht="15.75" customHeight="1">
      <c r="A101" s="162"/>
      <c r="B101" s="185" t="s">
        <v>1697</v>
      </c>
      <c r="C101" s="462" t="s">
        <v>1698</v>
      </c>
      <c r="D101" s="195">
        <v>10000</v>
      </c>
      <c r="E101" s="196">
        <v>1</v>
      </c>
      <c r="F101" s="173" t="s">
        <v>1711</v>
      </c>
      <c r="G101" s="175" t="s">
        <v>460</v>
      </c>
      <c r="H101" s="175">
        <v>8</v>
      </c>
      <c r="I101" s="226" t="s">
        <v>1088</v>
      </c>
      <c r="J101" s="226">
        <v>1</v>
      </c>
      <c r="K101" s="226">
        <v>0</v>
      </c>
      <c r="L101" s="471">
        <v>0</v>
      </c>
      <c r="M101" s="1045"/>
    </row>
    <row r="102" spans="1:13" ht="16.5" customHeight="1" thickBot="1">
      <c r="A102" s="163"/>
      <c r="B102" s="189" t="s">
        <v>1699</v>
      </c>
      <c r="C102" s="461" t="s">
        <v>1700</v>
      </c>
      <c r="D102" s="190">
        <v>10000</v>
      </c>
      <c r="E102" s="191">
        <v>1</v>
      </c>
      <c r="F102" s="177" t="s">
        <v>1712</v>
      </c>
      <c r="G102" s="176" t="s">
        <v>460</v>
      </c>
      <c r="H102" s="176">
        <v>0</v>
      </c>
      <c r="I102" s="229" t="s">
        <v>1088</v>
      </c>
      <c r="J102" s="229">
        <v>1</v>
      </c>
      <c r="K102" s="229">
        <v>0</v>
      </c>
      <c r="L102" s="472">
        <v>0</v>
      </c>
      <c r="M102" s="1046"/>
    </row>
    <row r="103" spans="1:13">
      <c r="B103" s="198"/>
      <c r="C103" s="198"/>
      <c r="D103" s="199"/>
      <c r="E103" s="198"/>
      <c r="F103" s="200"/>
      <c r="G103" s="201"/>
      <c r="I103" s="202"/>
      <c r="J103" s="202"/>
      <c r="K103" s="202"/>
      <c r="L103" s="202"/>
    </row>
    <row r="104" spans="1:13" ht="15" thickBot="1"/>
    <row r="105" spans="1:13" ht="26.25" thickBot="1">
      <c r="A105" s="161"/>
      <c r="B105" s="1042" t="s">
        <v>976</v>
      </c>
      <c r="C105" s="1043"/>
      <c r="D105" s="1043"/>
      <c r="E105" s="1043"/>
      <c r="F105" s="1043"/>
      <c r="G105" s="1043"/>
      <c r="H105" s="1043"/>
      <c r="I105" s="1043"/>
      <c r="J105" s="1043"/>
      <c r="K105" s="1043"/>
      <c r="L105" s="1043"/>
      <c r="M105" s="138" t="s">
        <v>1237</v>
      </c>
    </row>
    <row r="106" spans="1:13" ht="39" thickBot="1">
      <c r="A106" s="162"/>
      <c r="B106" s="165" t="s">
        <v>451</v>
      </c>
      <c r="C106" s="140" t="s">
        <v>1005</v>
      </c>
      <c r="D106" s="166" t="s">
        <v>214</v>
      </c>
      <c r="E106" s="166" t="s">
        <v>246</v>
      </c>
      <c r="F106" s="166" t="s">
        <v>452</v>
      </c>
      <c r="G106" s="167" t="s">
        <v>461</v>
      </c>
      <c r="H106" s="478" t="s">
        <v>1006</v>
      </c>
      <c r="I106" s="478" t="s">
        <v>462</v>
      </c>
      <c r="J106" s="483" t="s">
        <v>455</v>
      </c>
      <c r="K106" s="483" t="s">
        <v>456</v>
      </c>
      <c r="L106" s="484" t="s">
        <v>457</v>
      </c>
      <c r="M106" s="179" t="s">
        <v>831</v>
      </c>
    </row>
    <row r="107" spans="1:13" ht="15" thickBot="1">
      <c r="A107" s="163"/>
      <c r="B107" s="206" t="s">
        <v>1713</v>
      </c>
      <c r="C107" s="463" t="s">
        <v>1698</v>
      </c>
      <c r="D107" s="207">
        <v>-405</v>
      </c>
      <c r="E107" s="208">
        <v>1</v>
      </c>
      <c r="F107" s="209" t="s">
        <v>1711</v>
      </c>
      <c r="G107" s="169" t="s">
        <v>460</v>
      </c>
      <c r="H107" s="169">
        <v>8</v>
      </c>
      <c r="I107" s="473">
        <v>2</v>
      </c>
      <c r="J107" s="473">
        <v>0</v>
      </c>
      <c r="K107" s="473">
        <v>0</v>
      </c>
      <c r="L107" s="467">
        <v>0</v>
      </c>
      <c r="M107" s="376"/>
    </row>
    <row r="109" spans="1:13" ht="15" thickBot="1"/>
    <row r="110" spans="1:13" ht="26.25" thickBot="1">
      <c r="A110" s="161"/>
      <c r="B110" s="1042" t="s">
        <v>977</v>
      </c>
      <c r="C110" s="1043"/>
      <c r="D110" s="1043"/>
      <c r="E110" s="1043"/>
      <c r="F110" s="1043"/>
      <c r="G110" s="1043"/>
      <c r="H110" s="1043"/>
      <c r="I110" s="1043"/>
      <c r="J110" s="1043"/>
      <c r="K110" s="1043"/>
      <c r="L110" s="1043"/>
      <c r="M110" s="138" t="s">
        <v>1239</v>
      </c>
    </row>
    <row r="111" spans="1:13" ht="39" thickBot="1">
      <c r="A111" s="162"/>
      <c r="B111" s="217" t="s">
        <v>451</v>
      </c>
      <c r="C111" s="140" t="s">
        <v>1005</v>
      </c>
      <c r="D111" s="166" t="s">
        <v>214</v>
      </c>
      <c r="E111" s="166" t="s">
        <v>246</v>
      </c>
      <c r="F111" s="166" t="s">
        <v>452</v>
      </c>
      <c r="G111" s="167" t="s">
        <v>461</v>
      </c>
      <c r="H111" s="478" t="s">
        <v>1006</v>
      </c>
      <c r="I111" s="478" t="s">
        <v>462</v>
      </c>
      <c r="J111" s="483" t="s">
        <v>455</v>
      </c>
      <c r="K111" s="483" t="s">
        <v>456</v>
      </c>
      <c r="L111" s="485" t="s">
        <v>457</v>
      </c>
      <c r="M111" s="179" t="s">
        <v>831</v>
      </c>
    </row>
    <row r="112" spans="1:13">
      <c r="A112" s="162"/>
      <c r="B112" s="412" t="s">
        <v>1714</v>
      </c>
      <c r="C112" s="656" t="s">
        <v>1715</v>
      </c>
      <c r="D112" s="181">
        <v>19100</v>
      </c>
      <c r="E112" s="182">
        <v>10</v>
      </c>
      <c r="F112" s="203" t="s">
        <v>1238</v>
      </c>
      <c r="G112" s="170" t="s">
        <v>460</v>
      </c>
      <c r="H112" s="170">
        <v>0</v>
      </c>
      <c r="I112" s="233">
        <v>2</v>
      </c>
      <c r="J112" s="233">
        <v>2</v>
      </c>
      <c r="K112" s="233">
        <v>0</v>
      </c>
      <c r="L112" s="470">
        <v>0</v>
      </c>
      <c r="M112" s="1055"/>
    </row>
    <row r="113" spans="1:13" ht="15.75" customHeight="1">
      <c r="A113" s="162"/>
      <c r="B113" s="185" t="s">
        <v>1714</v>
      </c>
      <c r="C113" s="462" t="s">
        <v>1716</v>
      </c>
      <c r="D113" s="195">
        <v>19100</v>
      </c>
      <c r="E113" s="196">
        <v>10</v>
      </c>
      <c r="F113" s="204" t="s">
        <v>1238</v>
      </c>
      <c r="G113" s="175" t="s">
        <v>460</v>
      </c>
      <c r="H113" s="175">
        <v>0</v>
      </c>
      <c r="I113" s="226">
        <v>3</v>
      </c>
      <c r="J113" s="226">
        <v>3</v>
      </c>
      <c r="K113" s="226">
        <v>0</v>
      </c>
      <c r="L113" s="471">
        <v>0</v>
      </c>
      <c r="M113" s="1056"/>
    </row>
    <row r="114" spans="1:13" ht="15.75" customHeight="1">
      <c r="A114" s="162"/>
      <c r="B114" s="185" t="s">
        <v>1714</v>
      </c>
      <c r="C114" s="462" t="s">
        <v>1717</v>
      </c>
      <c r="D114" s="195">
        <v>19100</v>
      </c>
      <c r="E114" s="196">
        <v>25</v>
      </c>
      <c r="F114" s="204" t="s">
        <v>1238</v>
      </c>
      <c r="G114" s="175" t="s">
        <v>460</v>
      </c>
      <c r="H114" s="175">
        <v>0</v>
      </c>
      <c r="I114" s="226">
        <v>2</v>
      </c>
      <c r="J114" s="226">
        <v>2</v>
      </c>
      <c r="K114" s="226">
        <v>0</v>
      </c>
      <c r="L114" s="471">
        <v>0</v>
      </c>
      <c r="M114" s="1056"/>
    </row>
    <row r="115" spans="1:13" ht="15.75" customHeight="1">
      <c r="A115" s="162"/>
      <c r="B115" s="185" t="s">
        <v>1714</v>
      </c>
      <c r="C115" s="462" t="s">
        <v>1718</v>
      </c>
      <c r="D115" s="195">
        <v>19100</v>
      </c>
      <c r="E115" s="196">
        <v>36</v>
      </c>
      <c r="F115" s="204" t="s">
        <v>1238</v>
      </c>
      <c r="G115" s="175" t="s">
        <v>460</v>
      </c>
      <c r="H115" s="175">
        <v>0</v>
      </c>
      <c r="I115" s="226">
        <v>3</v>
      </c>
      <c r="J115" s="226">
        <v>3</v>
      </c>
      <c r="K115" s="226">
        <v>0</v>
      </c>
      <c r="L115" s="471">
        <v>0</v>
      </c>
      <c r="M115" s="1056"/>
    </row>
    <row r="116" spans="1:13" ht="16.5" customHeight="1" thickBot="1">
      <c r="A116" s="163"/>
      <c r="B116" s="189" t="s">
        <v>1714</v>
      </c>
      <c r="C116" s="461" t="s">
        <v>1719</v>
      </c>
      <c r="D116" s="190">
        <v>19100</v>
      </c>
      <c r="E116" s="191">
        <v>11</v>
      </c>
      <c r="F116" s="205" t="s">
        <v>1238</v>
      </c>
      <c r="G116" s="176" t="s">
        <v>460</v>
      </c>
      <c r="H116" s="176">
        <v>0</v>
      </c>
      <c r="I116" s="229">
        <v>2</v>
      </c>
      <c r="J116" s="229">
        <v>2</v>
      </c>
      <c r="K116" s="229">
        <v>0</v>
      </c>
      <c r="L116" s="472">
        <v>0</v>
      </c>
      <c r="M116" s="1057"/>
    </row>
    <row r="117" spans="1:13">
      <c r="B117" s="198"/>
      <c r="C117" s="198"/>
      <c r="D117" s="199"/>
      <c r="E117" s="198"/>
      <c r="F117" s="200"/>
      <c r="G117" s="201"/>
      <c r="I117" s="202"/>
      <c r="J117" s="202"/>
      <c r="K117" s="202"/>
      <c r="L117" s="202"/>
    </row>
    <row r="118" spans="1:13" ht="15" thickBot="1"/>
    <row r="119" spans="1:13" ht="26.25" thickBot="1">
      <c r="A119" s="161"/>
      <c r="B119" s="1048" t="s">
        <v>978</v>
      </c>
      <c r="C119" s="1049"/>
      <c r="D119" s="1049"/>
      <c r="E119" s="1049"/>
      <c r="F119" s="1049"/>
      <c r="G119" s="1049"/>
      <c r="H119" s="1049"/>
      <c r="I119" s="1049"/>
      <c r="J119" s="1049"/>
      <c r="K119" s="1049"/>
      <c r="L119" s="1049"/>
      <c r="M119" s="138" t="s">
        <v>1240</v>
      </c>
    </row>
    <row r="120" spans="1:13" ht="39" thickBot="1">
      <c r="A120" s="162"/>
      <c r="B120" s="165" t="s">
        <v>451</v>
      </c>
      <c r="C120" s="140" t="s">
        <v>1005</v>
      </c>
      <c r="D120" s="166" t="s">
        <v>214</v>
      </c>
      <c r="E120" s="166" t="s">
        <v>246</v>
      </c>
      <c r="F120" s="166" t="s">
        <v>452</v>
      </c>
      <c r="G120" s="167" t="s">
        <v>461</v>
      </c>
      <c r="H120" s="478" t="s">
        <v>1006</v>
      </c>
      <c r="I120" s="478" t="s">
        <v>462</v>
      </c>
      <c r="J120" s="483" t="s">
        <v>455</v>
      </c>
      <c r="K120" s="483" t="s">
        <v>456</v>
      </c>
      <c r="L120" s="485" t="s">
        <v>457</v>
      </c>
      <c r="M120" s="179" t="s">
        <v>831</v>
      </c>
    </row>
    <row r="121" spans="1:13">
      <c r="A121" s="162"/>
      <c r="B121" s="486" t="s">
        <v>1720</v>
      </c>
      <c r="C121" s="487" t="s">
        <v>1721</v>
      </c>
      <c r="D121" s="170">
        <v>20003</v>
      </c>
      <c r="E121" s="170">
        <v>10</v>
      </c>
      <c r="F121" s="731" t="s">
        <v>1725</v>
      </c>
      <c r="G121" s="149" t="s">
        <v>460</v>
      </c>
      <c r="H121" s="233">
        <v>0</v>
      </c>
      <c r="I121" s="233">
        <v>2</v>
      </c>
      <c r="J121" s="170">
        <v>1</v>
      </c>
      <c r="K121" s="170">
        <v>0</v>
      </c>
      <c r="L121" s="234">
        <v>0</v>
      </c>
      <c r="M121" s="1050"/>
    </row>
    <row r="122" spans="1:13" ht="15" customHeight="1">
      <c r="A122" s="162"/>
      <c r="B122" s="464" t="s">
        <v>1722</v>
      </c>
      <c r="C122" s="488" t="s">
        <v>1723</v>
      </c>
      <c r="D122" s="175">
        <v>20002</v>
      </c>
      <c r="E122" s="175">
        <v>10</v>
      </c>
      <c r="F122" s="732" t="s">
        <v>1725</v>
      </c>
      <c r="G122" s="153" t="s">
        <v>460</v>
      </c>
      <c r="H122" s="226">
        <v>0</v>
      </c>
      <c r="I122" s="226">
        <v>2</v>
      </c>
      <c r="J122" s="175">
        <v>1</v>
      </c>
      <c r="K122" s="175">
        <v>0</v>
      </c>
      <c r="L122" s="210">
        <v>0</v>
      </c>
      <c r="M122" s="1051"/>
    </row>
    <row r="123" spans="1:13" ht="15.75" customHeight="1" thickBot="1">
      <c r="A123" s="163"/>
      <c r="B123" s="189" t="s">
        <v>1724</v>
      </c>
      <c r="C123" s="461" t="s">
        <v>1007</v>
      </c>
      <c r="D123" s="190">
        <v>20010</v>
      </c>
      <c r="E123" s="191">
        <v>50</v>
      </c>
      <c r="F123" s="205" t="s">
        <v>1726</v>
      </c>
      <c r="G123" s="176" t="s">
        <v>460</v>
      </c>
      <c r="H123" s="176">
        <v>0</v>
      </c>
      <c r="I123" s="229">
        <v>0</v>
      </c>
      <c r="J123" s="489">
        <v>4</v>
      </c>
      <c r="K123" s="489">
        <v>2</v>
      </c>
      <c r="L123" s="472">
        <v>1</v>
      </c>
      <c r="M123" s="1052"/>
    </row>
    <row r="124" spans="1:13">
      <c r="B124" s="198"/>
      <c r="C124" s="198"/>
      <c r="D124" s="199"/>
      <c r="E124" s="198"/>
      <c r="F124" s="200"/>
      <c r="G124" s="201"/>
      <c r="I124" s="202"/>
      <c r="J124" s="202"/>
      <c r="K124" s="202"/>
      <c r="L124" s="202"/>
    </row>
    <row r="125" spans="1:13" ht="15" thickBot="1"/>
    <row r="126" spans="1:13" ht="26.25" thickBot="1">
      <c r="A126" s="161"/>
      <c r="B126" s="1042" t="s">
        <v>979</v>
      </c>
      <c r="C126" s="1043"/>
      <c r="D126" s="1043"/>
      <c r="E126" s="1043"/>
      <c r="F126" s="1043"/>
      <c r="G126" s="1043"/>
      <c r="H126" s="1043"/>
      <c r="I126" s="1043"/>
      <c r="J126" s="1043"/>
      <c r="K126" s="1043"/>
      <c r="L126" s="1043"/>
      <c r="M126" s="138" t="s">
        <v>1243</v>
      </c>
    </row>
    <row r="127" spans="1:13" ht="39" thickBot="1">
      <c r="A127" s="162"/>
      <c r="B127" s="165" t="s">
        <v>451</v>
      </c>
      <c r="C127" s="140" t="s">
        <v>1005</v>
      </c>
      <c r="D127" s="166" t="s">
        <v>214</v>
      </c>
      <c r="E127" s="166" t="s">
        <v>246</v>
      </c>
      <c r="F127" s="166" t="s">
        <v>452</v>
      </c>
      <c r="G127" s="167" t="s">
        <v>461</v>
      </c>
      <c r="H127" s="478" t="s">
        <v>1006</v>
      </c>
      <c r="I127" s="478" t="s">
        <v>462</v>
      </c>
      <c r="J127" s="483" t="s">
        <v>455</v>
      </c>
      <c r="K127" s="483" t="s">
        <v>456</v>
      </c>
      <c r="L127" s="485" t="s">
        <v>457</v>
      </c>
      <c r="M127" s="179" t="s">
        <v>831</v>
      </c>
    </row>
    <row r="128" spans="1:13">
      <c r="A128" s="162"/>
      <c r="B128" s="180" t="s">
        <v>1727</v>
      </c>
      <c r="C128" s="459" t="s">
        <v>1728</v>
      </c>
      <c r="D128" s="181">
        <v>12000</v>
      </c>
      <c r="E128" s="182">
        <v>10</v>
      </c>
      <c r="F128" s="203" t="s">
        <v>1738</v>
      </c>
      <c r="G128" s="170" t="s">
        <v>467</v>
      </c>
      <c r="H128" s="170">
        <v>0</v>
      </c>
      <c r="I128" s="233">
        <v>2</v>
      </c>
      <c r="J128" s="233">
        <v>1</v>
      </c>
      <c r="K128" s="233">
        <v>0</v>
      </c>
      <c r="L128" s="470">
        <v>0</v>
      </c>
      <c r="M128" s="1044"/>
    </row>
    <row r="129" spans="1:14" ht="15.75" customHeight="1">
      <c r="A129" s="162"/>
      <c r="B129" s="185" t="s">
        <v>1727</v>
      </c>
      <c r="C129" s="462" t="s">
        <v>1729</v>
      </c>
      <c r="D129" s="195">
        <v>12000</v>
      </c>
      <c r="E129" s="196">
        <v>10</v>
      </c>
      <c r="F129" s="204" t="s">
        <v>1738</v>
      </c>
      <c r="G129" s="175" t="s">
        <v>467</v>
      </c>
      <c r="H129" s="175">
        <v>0</v>
      </c>
      <c r="I129" s="226">
        <v>2</v>
      </c>
      <c r="J129" s="226">
        <v>1</v>
      </c>
      <c r="K129" s="226">
        <v>0</v>
      </c>
      <c r="L129" s="471">
        <v>0</v>
      </c>
      <c r="M129" s="1045"/>
    </row>
    <row r="130" spans="1:14" ht="15.75" customHeight="1">
      <c r="A130" s="162"/>
      <c r="B130" s="185" t="s">
        <v>1727</v>
      </c>
      <c r="C130" s="462" t="s">
        <v>1730</v>
      </c>
      <c r="D130" s="195">
        <v>12000</v>
      </c>
      <c r="E130" s="196">
        <v>10</v>
      </c>
      <c r="F130" s="204" t="s">
        <v>1738</v>
      </c>
      <c r="G130" s="175" t="s">
        <v>467</v>
      </c>
      <c r="H130" s="175">
        <v>0</v>
      </c>
      <c r="I130" s="226">
        <v>2</v>
      </c>
      <c r="J130" s="226">
        <v>1</v>
      </c>
      <c r="K130" s="226">
        <v>0</v>
      </c>
      <c r="L130" s="471">
        <v>0</v>
      </c>
      <c r="M130" s="1045"/>
    </row>
    <row r="131" spans="1:14" ht="15.75" customHeight="1">
      <c r="A131" s="162"/>
      <c r="B131" s="185" t="s">
        <v>1727</v>
      </c>
      <c r="C131" s="462" t="s">
        <v>1731</v>
      </c>
      <c r="D131" s="195">
        <v>12000</v>
      </c>
      <c r="E131" s="196">
        <v>10</v>
      </c>
      <c r="F131" s="204" t="s">
        <v>1738</v>
      </c>
      <c r="G131" s="175" t="s">
        <v>467</v>
      </c>
      <c r="H131" s="175">
        <v>0</v>
      </c>
      <c r="I131" s="226">
        <v>2</v>
      </c>
      <c r="J131" s="226">
        <v>1</v>
      </c>
      <c r="K131" s="226">
        <v>0</v>
      </c>
      <c r="L131" s="471">
        <v>0</v>
      </c>
      <c r="M131" s="1045"/>
    </row>
    <row r="132" spans="1:14" ht="15.75" customHeight="1">
      <c r="A132" s="162"/>
      <c r="B132" s="185" t="s">
        <v>1727</v>
      </c>
      <c r="C132" s="462" t="s">
        <v>1732</v>
      </c>
      <c r="D132" s="195">
        <v>12000</v>
      </c>
      <c r="E132" s="196">
        <v>10</v>
      </c>
      <c r="F132" s="204" t="s">
        <v>1738</v>
      </c>
      <c r="G132" s="175" t="s">
        <v>467</v>
      </c>
      <c r="H132" s="175">
        <v>0</v>
      </c>
      <c r="I132" s="226">
        <v>2</v>
      </c>
      <c r="J132" s="226">
        <v>1</v>
      </c>
      <c r="K132" s="226">
        <v>0</v>
      </c>
      <c r="L132" s="471">
        <v>0</v>
      </c>
      <c r="M132" s="1045"/>
    </row>
    <row r="133" spans="1:14" ht="15.75" customHeight="1">
      <c r="A133" s="162"/>
      <c r="B133" s="185" t="s">
        <v>1727</v>
      </c>
      <c r="C133" s="462"/>
      <c r="D133" s="195">
        <v>11000</v>
      </c>
      <c r="E133" s="196">
        <v>50</v>
      </c>
      <c r="F133" s="696" t="s">
        <v>1738</v>
      </c>
      <c r="G133" s="175" t="s">
        <v>468</v>
      </c>
      <c r="H133" s="175"/>
      <c r="I133" s="226"/>
      <c r="J133" s="226"/>
      <c r="K133" s="226"/>
      <c r="L133" s="471"/>
      <c r="M133" s="1045"/>
      <c r="N133" s="629"/>
    </row>
    <row r="134" spans="1:14" ht="15.75" customHeight="1">
      <c r="A134" s="162"/>
      <c r="B134" s="185" t="s">
        <v>1727</v>
      </c>
      <c r="C134" s="462"/>
      <c r="D134" s="195">
        <v>11000</v>
      </c>
      <c r="E134" s="196">
        <v>50</v>
      </c>
      <c r="F134" s="696" t="s">
        <v>1739</v>
      </c>
      <c r="G134" s="175" t="s">
        <v>467</v>
      </c>
      <c r="H134" s="175"/>
      <c r="I134" s="226"/>
      <c r="J134" s="226"/>
      <c r="K134" s="226"/>
      <c r="L134" s="471"/>
      <c r="M134" s="1045"/>
      <c r="N134" s="629"/>
    </row>
    <row r="135" spans="1:14" ht="15.75" customHeight="1">
      <c r="A135" s="162"/>
      <c r="B135" s="185" t="s">
        <v>1727</v>
      </c>
      <c r="C135" s="462"/>
      <c r="D135" s="195">
        <v>10000</v>
      </c>
      <c r="E135" s="187">
        <v>40</v>
      </c>
      <c r="F135" s="696" t="s">
        <v>1739</v>
      </c>
      <c r="G135" s="175" t="s">
        <v>468</v>
      </c>
      <c r="H135" s="469"/>
      <c r="I135" s="474"/>
      <c r="J135" s="474"/>
      <c r="K135" s="474"/>
      <c r="L135" s="475"/>
      <c r="M135" s="1045"/>
      <c r="N135" s="629"/>
    </row>
    <row r="136" spans="1:14" ht="16.5" customHeight="1" thickBot="1">
      <c r="A136" s="163"/>
      <c r="B136" s="189" t="s">
        <v>1727</v>
      </c>
      <c r="C136" s="461"/>
      <c r="D136" s="190">
        <v>10000</v>
      </c>
      <c r="E136" s="191">
        <v>40</v>
      </c>
      <c r="F136" s="697" t="s">
        <v>1740</v>
      </c>
      <c r="G136" s="176" t="s">
        <v>469</v>
      </c>
      <c r="H136" s="176"/>
      <c r="I136" s="229"/>
      <c r="J136" s="229"/>
      <c r="K136" s="229"/>
      <c r="L136" s="472"/>
      <c r="M136" s="1046"/>
      <c r="N136" s="629"/>
    </row>
    <row r="137" spans="1:14">
      <c r="B137" s="198"/>
      <c r="C137" s="198"/>
      <c r="D137" s="199"/>
      <c r="E137" s="198"/>
      <c r="F137" s="200"/>
      <c r="G137" s="201"/>
      <c r="I137" s="202"/>
      <c r="J137" s="202"/>
      <c r="K137" s="202"/>
      <c r="L137" s="202"/>
      <c r="N137" s="629"/>
    </row>
    <row r="138" spans="1:14" ht="15" thickBot="1"/>
    <row r="139" spans="1:14" ht="26.25" thickBot="1">
      <c r="A139" s="161"/>
      <c r="B139" s="1053" t="s">
        <v>980</v>
      </c>
      <c r="C139" s="1054"/>
      <c r="D139" s="1054"/>
      <c r="E139" s="1054"/>
      <c r="F139" s="1054"/>
      <c r="G139" s="1054"/>
      <c r="H139" s="1054"/>
      <c r="I139" s="1054"/>
      <c r="J139" s="1054"/>
      <c r="K139" s="1054"/>
      <c r="L139" s="1054"/>
      <c r="M139" s="138" t="s">
        <v>1241</v>
      </c>
    </row>
    <row r="140" spans="1:14" ht="39" thickBot="1">
      <c r="A140" s="162"/>
      <c r="B140" s="217" t="s">
        <v>451</v>
      </c>
      <c r="C140" s="140" t="s">
        <v>1005</v>
      </c>
      <c r="D140" s="145" t="s">
        <v>214</v>
      </c>
      <c r="E140" s="145" t="s">
        <v>246</v>
      </c>
      <c r="F140" s="145" t="s">
        <v>452</v>
      </c>
      <c r="G140" s="144" t="s">
        <v>461</v>
      </c>
      <c r="H140" s="478" t="s">
        <v>1006</v>
      </c>
      <c r="I140" s="473" t="s">
        <v>462</v>
      </c>
      <c r="J140" s="169" t="s">
        <v>455</v>
      </c>
      <c r="K140" s="169" t="s">
        <v>456</v>
      </c>
      <c r="L140" s="479" t="s">
        <v>457</v>
      </c>
      <c r="M140" s="179" t="s">
        <v>831</v>
      </c>
    </row>
    <row r="141" spans="1:14">
      <c r="A141" s="162"/>
      <c r="B141" s="180" t="s">
        <v>1733</v>
      </c>
      <c r="C141" s="459" t="s">
        <v>1734</v>
      </c>
      <c r="D141" s="181">
        <v>10100</v>
      </c>
      <c r="E141" s="182">
        <v>1</v>
      </c>
      <c r="F141" s="203" t="s">
        <v>1737</v>
      </c>
      <c r="G141" s="170" t="s">
        <v>470</v>
      </c>
      <c r="H141" s="170" t="s">
        <v>1007</v>
      </c>
      <c r="I141" s="233">
        <v>2</v>
      </c>
      <c r="J141" s="233">
        <v>1</v>
      </c>
      <c r="K141" s="233">
        <v>0</v>
      </c>
      <c r="L141" s="470">
        <v>0</v>
      </c>
      <c r="M141" s="1044"/>
    </row>
    <row r="142" spans="1:14" ht="15.75" customHeight="1" thickBot="1">
      <c r="A142" s="163"/>
      <c r="B142" s="219" t="s">
        <v>1735</v>
      </c>
      <c r="C142" s="468" t="s">
        <v>1736</v>
      </c>
      <c r="D142" s="366">
        <v>9595</v>
      </c>
      <c r="E142" s="367">
        <v>1</v>
      </c>
      <c r="F142" s="221" t="s">
        <v>1711</v>
      </c>
      <c r="G142" s="164" t="s">
        <v>470</v>
      </c>
      <c r="H142" s="164">
        <v>8</v>
      </c>
      <c r="I142" s="476">
        <v>3</v>
      </c>
      <c r="J142" s="476">
        <v>1</v>
      </c>
      <c r="K142" s="476">
        <v>0</v>
      </c>
      <c r="L142" s="477">
        <v>0</v>
      </c>
      <c r="M142" s="1046"/>
    </row>
  </sheetData>
  <sheetProtection algorithmName="SHA-512" hashValue="RAJ5f2bUugxX5q6lLHBKupmdKBAXVPabLjUWU0ACTE7KTmvN6hHeatF7UoheZOh3b0DtiEDNiNPxsDVpmY3uQA==" saltValue="deqi8eLlkweU/QnBQZUBew==" spinCount="100000" sheet="1" objects="1" scenarios="1"/>
  <protectedRanges>
    <protectedRange sqref="M1:M1048576" name="Range1"/>
  </protectedRanges>
  <customSheetViews>
    <customSheetView guid="{4D2DF15E-B3DC-41FE-9D4C-16680270AC6A}" topLeftCell="A36">
      <selection activeCell="G44" sqref="G44"/>
      <pageMargins left="0.7" right="0.7" top="0.75" bottom="0.75" header="0.3" footer="0.3"/>
      <pageSetup paperSize="9" orientation="portrait" r:id="rId1"/>
    </customSheetView>
    <customSheetView guid="{05634267-729A-4E9F-99EC-4CD6715DCA12}" topLeftCell="A36">
      <selection activeCell="G44" sqref="G44"/>
      <pageMargins left="0.7" right="0.7" top="0.75" bottom="0.75" header="0.3" footer="0.3"/>
      <pageSetup paperSize="9" orientation="portrait" r:id="rId2"/>
    </customSheetView>
  </customSheetViews>
  <mergeCells count="20">
    <mergeCell ref="M121:M123"/>
    <mergeCell ref="M141:M142"/>
    <mergeCell ref="B119:L119"/>
    <mergeCell ref="B139:L139"/>
    <mergeCell ref="B84:L84"/>
    <mergeCell ref="B89:L89"/>
    <mergeCell ref="M91:M102"/>
    <mergeCell ref="B105:L105"/>
    <mergeCell ref="B110:L110"/>
    <mergeCell ref="M112:M116"/>
    <mergeCell ref="B126:L126"/>
    <mergeCell ref="M128:M136"/>
    <mergeCell ref="M58:M73"/>
    <mergeCell ref="B76:L76"/>
    <mergeCell ref="M78:M81"/>
    <mergeCell ref="A3:N3"/>
    <mergeCell ref="A6:B6"/>
    <mergeCell ref="B7:L7"/>
    <mergeCell ref="M9:M53"/>
    <mergeCell ref="B56:L56"/>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80"/>
  <sheetViews>
    <sheetView zoomScaleNormal="100" workbookViewId="0">
      <selection activeCell="F25" sqref="F25:F67"/>
    </sheetView>
  </sheetViews>
  <sheetFormatPr defaultColWidth="35" defaultRowHeight="14.25"/>
  <cols>
    <col min="1" max="1" width="7.28515625" style="1" bestFit="1" customWidth="1"/>
    <col min="2" max="2" width="21.42578125" style="136" bestFit="1" customWidth="1"/>
    <col min="3" max="3" width="21.42578125" style="136" customWidth="1"/>
    <col min="4" max="4" width="8.140625" style="212" bestFit="1" customWidth="1"/>
    <col min="5" max="5" width="9.7109375" style="136" bestFit="1" customWidth="1"/>
    <col min="6" max="6" width="21.140625" style="136" bestFit="1" customWidth="1"/>
    <col min="7" max="7" width="10.140625" style="136" bestFit="1" customWidth="1"/>
    <col min="8" max="8" width="17.42578125" style="136" customWidth="1"/>
    <col min="9" max="9" width="5.5703125" style="136" bestFit="1" customWidth="1"/>
    <col min="10" max="10" width="9.5703125" style="136" bestFit="1" customWidth="1"/>
    <col min="11" max="12" width="14.5703125" style="136" bestFit="1" customWidth="1"/>
    <col min="13" max="13" width="31.42578125" style="137" bestFit="1" customWidth="1"/>
    <col min="14" max="14" width="7.28515625" style="1" bestFit="1" customWidth="1"/>
    <col min="15" max="16359" width="35" style="1"/>
    <col min="16360" max="16360" width="35" style="1" customWidth="1"/>
    <col min="16361" max="16384" width="35" style="1"/>
  </cols>
  <sheetData>
    <row r="1" spans="1:14" ht="18">
      <c r="A1" s="66" t="s">
        <v>1102</v>
      </c>
      <c r="B1" s="66"/>
      <c r="C1" s="66"/>
      <c r="D1" s="66"/>
      <c r="E1" s="66"/>
      <c r="F1" s="66"/>
      <c r="G1" s="66"/>
      <c r="H1" s="66"/>
      <c r="I1" s="66"/>
      <c r="J1" s="66"/>
      <c r="K1" s="66"/>
      <c r="L1" s="66"/>
      <c r="M1" s="66"/>
      <c r="N1" s="66"/>
    </row>
    <row r="2" spans="1:14" ht="15.75">
      <c r="A2" s="33" t="s">
        <v>1389</v>
      </c>
      <c r="B2" s="33"/>
      <c r="C2" s="33"/>
      <c r="D2" s="33"/>
      <c r="E2" s="33"/>
      <c r="F2" s="33"/>
      <c r="G2" s="33"/>
      <c r="H2" s="33"/>
      <c r="I2" s="33"/>
      <c r="J2" s="33"/>
      <c r="K2" s="33"/>
      <c r="L2" s="33"/>
      <c r="M2" s="49"/>
      <c r="N2" s="33"/>
    </row>
    <row r="3" spans="1:14" ht="15">
      <c r="A3" s="805" t="s">
        <v>270</v>
      </c>
      <c r="B3" s="805"/>
      <c r="C3" s="805"/>
      <c r="D3" s="805"/>
      <c r="E3" s="805"/>
      <c r="F3" s="805"/>
      <c r="G3" s="805"/>
      <c r="H3" s="805"/>
      <c r="I3" s="805"/>
      <c r="J3" s="805"/>
      <c r="K3" s="805"/>
      <c r="L3" s="805"/>
      <c r="M3" s="805"/>
      <c r="N3" s="805"/>
    </row>
    <row r="6" spans="1:14" ht="18.75" thickBot="1">
      <c r="A6" s="806" t="s">
        <v>471</v>
      </c>
      <c r="B6" s="806"/>
      <c r="C6" s="53"/>
    </row>
    <row r="7" spans="1:14" ht="26.25" thickBot="1">
      <c r="B7" s="1042" t="s">
        <v>5</v>
      </c>
      <c r="C7" s="1043"/>
      <c r="D7" s="1043"/>
      <c r="E7" s="1043"/>
      <c r="F7" s="1043"/>
      <c r="G7" s="1043"/>
      <c r="H7" s="1043"/>
      <c r="I7" s="1043"/>
      <c r="J7" s="1043"/>
      <c r="K7" s="1043"/>
      <c r="L7" s="1043"/>
      <c r="M7" s="138" t="s">
        <v>1245</v>
      </c>
    </row>
    <row r="8" spans="1:14" ht="51.75" thickBot="1">
      <c r="A8" s="213" t="s">
        <v>472</v>
      </c>
      <c r="B8" s="165" t="s">
        <v>451</v>
      </c>
      <c r="C8" s="457" t="s">
        <v>1005</v>
      </c>
      <c r="D8" s="214" t="s">
        <v>214</v>
      </c>
      <c r="E8" s="166" t="s">
        <v>246</v>
      </c>
      <c r="F8" s="166" t="s">
        <v>452</v>
      </c>
      <c r="G8" s="167" t="s">
        <v>463</v>
      </c>
      <c r="H8" s="167" t="s">
        <v>1006</v>
      </c>
      <c r="I8" s="167" t="s">
        <v>464</v>
      </c>
      <c r="J8" s="166" t="s">
        <v>465</v>
      </c>
      <c r="K8" s="166" t="s">
        <v>456</v>
      </c>
      <c r="L8" s="168" t="s">
        <v>457</v>
      </c>
      <c r="M8" s="179" t="s">
        <v>1323</v>
      </c>
    </row>
    <row r="9" spans="1:14" ht="15.75" customHeight="1">
      <c r="A9" s="215"/>
      <c r="B9" s="180" t="s">
        <v>1395</v>
      </c>
      <c r="C9" s="459" t="s">
        <v>1396</v>
      </c>
      <c r="D9" s="181" t="s">
        <v>228</v>
      </c>
      <c r="E9" s="170">
        <v>10</v>
      </c>
      <c r="F9" s="203" t="s">
        <v>1386</v>
      </c>
      <c r="G9" s="170" t="s">
        <v>460</v>
      </c>
      <c r="H9" s="170">
        <v>0</v>
      </c>
      <c r="I9" s="233">
        <v>3</v>
      </c>
      <c r="J9" s="233">
        <v>1</v>
      </c>
      <c r="K9" s="233">
        <v>0</v>
      </c>
      <c r="L9" s="233">
        <v>0</v>
      </c>
      <c r="M9" s="1044"/>
    </row>
    <row r="10" spans="1:14" ht="14.25" customHeight="1" thickBot="1">
      <c r="A10" s="216"/>
      <c r="B10" s="189" t="s">
        <v>1397</v>
      </c>
      <c r="C10" s="461" t="s">
        <v>1398</v>
      </c>
      <c r="D10" s="190" t="s">
        <v>227</v>
      </c>
      <c r="E10" s="176">
        <v>10</v>
      </c>
      <c r="F10" s="205" t="s">
        <v>1386</v>
      </c>
      <c r="G10" s="176" t="s">
        <v>466</v>
      </c>
      <c r="H10" s="176">
        <v>0</v>
      </c>
      <c r="I10" s="229">
        <v>3</v>
      </c>
      <c r="J10" s="229">
        <v>1</v>
      </c>
      <c r="K10" s="229">
        <v>0</v>
      </c>
      <c r="L10" s="229">
        <v>0</v>
      </c>
      <c r="M10" s="1046"/>
    </row>
    <row r="12" spans="1:14" ht="15" thickBot="1"/>
    <row r="13" spans="1:14" ht="26.25" thickBot="1">
      <c r="B13" s="1042" t="s">
        <v>263</v>
      </c>
      <c r="C13" s="1043"/>
      <c r="D13" s="1043"/>
      <c r="E13" s="1043"/>
      <c r="F13" s="1043"/>
      <c r="G13" s="1043"/>
      <c r="H13" s="1043"/>
      <c r="I13" s="1043"/>
      <c r="J13" s="1043"/>
      <c r="K13" s="1043"/>
      <c r="L13" s="1043"/>
      <c r="M13" s="138" t="s">
        <v>1246</v>
      </c>
    </row>
    <row r="14" spans="1:14" ht="39" thickBot="1">
      <c r="A14" s="213" t="s">
        <v>472</v>
      </c>
      <c r="B14" s="217" t="s">
        <v>473</v>
      </c>
      <c r="C14" s="141" t="s">
        <v>1005</v>
      </c>
      <c r="D14" s="218" t="s">
        <v>214</v>
      </c>
      <c r="E14" s="145" t="s">
        <v>246</v>
      </c>
      <c r="F14" s="145" t="s">
        <v>452</v>
      </c>
      <c r="G14" s="144" t="s">
        <v>463</v>
      </c>
      <c r="H14" s="144" t="s">
        <v>1006</v>
      </c>
      <c r="I14" s="144" t="s">
        <v>464</v>
      </c>
      <c r="J14" s="145" t="s">
        <v>465</v>
      </c>
      <c r="K14" s="145" t="s">
        <v>456</v>
      </c>
      <c r="L14" s="146" t="s">
        <v>457</v>
      </c>
      <c r="M14" s="179" t="s">
        <v>831</v>
      </c>
    </row>
    <row r="15" spans="1:14" ht="14.25" customHeight="1" thickBot="1">
      <c r="A15" s="216"/>
      <c r="B15" s="219" t="s">
        <v>1399</v>
      </c>
      <c r="C15" s="468" t="s">
        <v>1400</v>
      </c>
      <c r="D15" s="220">
        <v>1.01</v>
      </c>
      <c r="E15" s="164">
        <v>10</v>
      </c>
      <c r="F15" s="221" t="s">
        <v>1401</v>
      </c>
      <c r="G15" s="164" t="s">
        <v>460</v>
      </c>
      <c r="H15" s="164">
        <v>0</v>
      </c>
      <c r="I15" s="476">
        <v>3</v>
      </c>
      <c r="J15" s="476">
        <v>1</v>
      </c>
      <c r="K15" s="476">
        <v>0</v>
      </c>
      <c r="L15" s="476">
        <v>0</v>
      </c>
      <c r="M15" s="737"/>
    </row>
    <row r="17" spans="1:13" ht="15" thickBot="1"/>
    <row r="18" spans="1:13" ht="26.25" thickBot="1">
      <c r="B18" s="1042" t="s">
        <v>188</v>
      </c>
      <c r="C18" s="1043"/>
      <c r="D18" s="1043"/>
      <c r="E18" s="1043"/>
      <c r="F18" s="1043"/>
      <c r="G18" s="1043"/>
      <c r="H18" s="1043"/>
      <c r="I18" s="1043"/>
      <c r="J18" s="1043"/>
      <c r="K18" s="1043"/>
      <c r="L18" s="1043"/>
      <c r="M18" s="138" t="s">
        <v>1112</v>
      </c>
    </row>
    <row r="19" spans="1:13" ht="39" thickBot="1">
      <c r="A19" s="213" t="s">
        <v>472</v>
      </c>
      <c r="B19" s="217" t="s">
        <v>473</v>
      </c>
      <c r="C19" s="141" t="s">
        <v>1005</v>
      </c>
      <c r="D19" s="218" t="s">
        <v>214</v>
      </c>
      <c r="E19" s="145" t="s">
        <v>246</v>
      </c>
      <c r="F19" s="145" t="s">
        <v>452</v>
      </c>
      <c r="G19" s="144" t="s">
        <v>463</v>
      </c>
      <c r="H19" s="144" t="s">
        <v>1006</v>
      </c>
      <c r="I19" s="144" t="s">
        <v>464</v>
      </c>
      <c r="J19" s="145" t="s">
        <v>465</v>
      </c>
      <c r="K19" s="145" t="s">
        <v>456</v>
      </c>
      <c r="L19" s="146" t="s">
        <v>457</v>
      </c>
      <c r="M19" s="179" t="s">
        <v>831</v>
      </c>
    </row>
    <row r="20" spans="1:13" ht="14.25" customHeight="1" thickBot="1">
      <c r="A20" s="216"/>
      <c r="B20" s="219" t="s">
        <v>1402</v>
      </c>
      <c r="C20" s="468" t="s">
        <v>1403</v>
      </c>
      <c r="D20" s="220" t="s">
        <v>474</v>
      </c>
      <c r="E20" s="164">
        <v>10</v>
      </c>
      <c r="F20" s="221" t="s">
        <v>1404</v>
      </c>
      <c r="G20" s="164" t="s">
        <v>460</v>
      </c>
      <c r="H20" s="164">
        <v>1</v>
      </c>
      <c r="I20" s="476">
        <v>2</v>
      </c>
      <c r="J20" s="476">
        <v>0</v>
      </c>
      <c r="K20" s="476">
        <v>0</v>
      </c>
      <c r="L20" s="476">
        <v>0</v>
      </c>
      <c r="M20" s="737"/>
    </row>
    <row r="22" spans="1:13" ht="15" thickBot="1"/>
    <row r="23" spans="1:13" ht="26.25" thickBot="1">
      <c r="A23" s="161"/>
      <c r="B23" s="1042" t="s">
        <v>193</v>
      </c>
      <c r="C23" s="1043"/>
      <c r="D23" s="1043"/>
      <c r="E23" s="1043"/>
      <c r="F23" s="1043"/>
      <c r="G23" s="1043"/>
      <c r="H23" s="1043"/>
      <c r="I23" s="1043"/>
      <c r="J23" s="1043"/>
      <c r="K23" s="1043"/>
      <c r="L23" s="1043"/>
      <c r="M23" s="138" t="s">
        <v>1247</v>
      </c>
    </row>
    <row r="24" spans="1:13" ht="39" thickBot="1">
      <c r="A24" s="213" t="s">
        <v>472</v>
      </c>
      <c r="B24" s="217" t="s">
        <v>473</v>
      </c>
      <c r="C24" s="141" t="s">
        <v>1005</v>
      </c>
      <c r="D24" s="218" t="s">
        <v>214</v>
      </c>
      <c r="E24" s="145" t="s">
        <v>246</v>
      </c>
      <c r="F24" s="145" t="s">
        <v>452</v>
      </c>
      <c r="G24" s="144" t="s">
        <v>463</v>
      </c>
      <c r="H24" s="144" t="s">
        <v>1006</v>
      </c>
      <c r="I24" s="144" t="s">
        <v>464</v>
      </c>
      <c r="J24" s="145" t="s">
        <v>465</v>
      </c>
      <c r="K24" s="145" t="s">
        <v>456</v>
      </c>
      <c r="L24" s="146" t="s">
        <v>457</v>
      </c>
      <c r="M24" s="179" t="s">
        <v>831</v>
      </c>
    </row>
    <row r="25" spans="1:13" ht="15.75" customHeight="1">
      <c r="A25" s="224"/>
      <c r="B25" s="175" t="s">
        <v>1405</v>
      </c>
      <c r="C25" s="175" t="s">
        <v>1406</v>
      </c>
      <c r="D25" s="195" t="s">
        <v>475</v>
      </c>
      <c r="E25" s="175">
        <v>1</v>
      </c>
      <c r="F25" s="763">
        <v>44390.412476851852</v>
      </c>
      <c r="G25" s="226" t="s">
        <v>460</v>
      </c>
      <c r="H25" s="226">
        <v>0</v>
      </c>
      <c r="I25" s="226">
        <v>2</v>
      </c>
      <c r="J25" s="175">
        <v>1</v>
      </c>
      <c r="K25" s="175">
        <v>0</v>
      </c>
      <c r="L25" s="227">
        <v>0</v>
      </c>
      <c r="M25" s="1051"/>
    </row>
    <row r="26" spans="1:13" ht="15.75" customHeight="1">
      <c r="A26" s="224"/>
      <c r="B26" s="175" t="s">
        <v>1407</v>
      </c>
      <c r="C26" s="175" t="s">
        <v>1408</v>
      </c>
      <c r="D26" s="195" t="s">
        <v>475</v>
      </c>
      <c r="E26" s="175">
        <v>1</v>
      </c>
      <c r="F26" s="763">
        <v>44390.412592592591</v>
      </c>
      <c r="G26" s="226" t="s">
        <v>460</v>
      </c>
      <c r="H26" s="226">
        <v>0</v>
      </c>
      <c r="I26" s="226">
        <v>2</v>
      </c>
      <c r="J26" s="175">
        <v>1</v>
      </c>
      <c r="K26" s="175">
        <v>0</v>
      </c>
      <c r="L26" s="227">
        <v>0</v>
      </c>
      <c r="M26" s="1051"/>
    </row>
    <row r="27" spans="1:13" ht="15.75" customHeight="1">
      <c r="A27" s="224"/>
      <c r="B27" s="175" t="s">
        <v>1409</v>
      </c>
      <c r="C27" s="175" t="s">
        <v>1410</v>
      </c>
      <c r="D27" s="195" t="s">
        <v>475</v>
      </c>
      <c r="E27" s="175">
        <v>1</v>
      </c>
      <c r="F27" s="763">
        <v>44390.412708333337</v>
      </c>
      <c r="G27" s="226" t="s">
        <v>460</v>
      </c>
      <c r="H27" s="226">
        <v>0</v>
      </c>
      <c r="I27" s="226">
        <v>2</v>
      </c>
      <c r="J27" s="175">
        <v>1</v>
      </c>
      <c r="K27" s="175">
        <v>0</v>
      </c>
      <c r="L27" s="227">
        <v>0</v>
      </c>
      <c r="M27" s="1051"/>
    </row>
    <row r="28" spans="1:13" ht="15.75" customHeight="1">
      <c r="A28" s="224"/>
      <c r="B28" s="175" t="s">
        <v>1411</v>
      </c>
      <c r="C28" s="175" t="s">
        <v>1412</v>
      </c>
      <c r="D28" s="195" t="s">
        <v>475</v>
      </c>
      <c r="E28" s="175">
        <v>1</v>
      </c>
      <c r="F28" s="763">
        <v>44390.412824074076</v>
      </c>
      <c r="G28" s="226" t="s">
        <v>460</v>
      </c>
      <c r="H28" s="226">
        <v>0</v>
      </c>
      <c r="I28" s="226">
        <v>2</v>
      </c>
      <c r="J28" s="175">
        <v>1</v>
      </c>
      <c r="K28" s="175">
        <v>0</v>
      </c>
      <c r="L28" s="227">
        <v>0</v>
      </c>
      <c r="M28" s="1051"/>
    </row>
    <row r="29" spans="1:13" ht="15.75" customHeight="1">
      <c r="A29" s="224"/>
      <c r="B29" s="175" t="s">
        <v>1413</v>
      </c>
      <c r="C29" s="175" t="s">
        <v>1414</v>
      </c>
      <c r="D29" s="195" t="s">
        <v>475</v>
      </c>
      <c r="E29" s="175">
        <v>1</v>
      </c>
      <c r="F29" s="763">
        <v>44390.412939814814</v>
      </c>
      <c r="G29" s="226" t="s">
        <v>460</v>
      </c>
      <c r="H29" s="226">
        <v>0</v>
      </c>
      <c r="I29" s="226">
        <v>2</v>
      </c>
      <c r="J29" s="175">
        <v>1</v>
      </c>
      <c r="K29" s="175">
        <v>0</v>
      </c>
      <c r="L29" s="227">
        <v>0</v>
      </c>
      <c r="M29" s="1051"/>
    </row>
    <row r="30" spans="1:13" ht="15.75" customHeight="1">
      <c r="A30" s="224"/>
      <c r="B30" s="175" t="s">
        <v>1415</v>
      </c>
      <c r="C30" s="175" t="s">
        <v>1416</v>
      </c>
      <c r="D30" s="195" t="s">
        <v>475</v>
      </c>
      <c r="E30" s="175">
        <v>1</v>
      </c>
      <c r="F30" s="763">
        <v>44390.41305520833</v>
      </c>
      <c r="G30" s="226" t="s">
        <v>460</v>
      </c>
      <c r="H30" s="226">
        <v>0</v>
      </c>
      <c r="I30" s="226">
        <v>2</v>
      </c>
      <c r="J30" s="175">
        <v>1</v>
      </c>
      <c r="K30" s="175">
        <v>0</v>
      </c>
      <c r="L30" s="227">
        <v>0</v>
      </c>
      <c r="M30" s="1051"/>
    </row>
    <row r="31" spans="1:13" ht="15.75" customHeight="1">
      <c r="A31" s="224"/>
      <c r="B31" s="175" t="s">
        <v>1417</v>
      </c>
      <c r="C31" s="175" t="s">
        <v>1418</v>
      </c>
      <c r="D31" s="195" t="s">
        <v>475</v>
      </c>
      <c r="E31" s="175">
        <v>1</v>
      </c>
      <c r="F31" s="763">
        <v>44390.41317083333</v>
      </c>
      <c r="G31" s="226" t="s">
        <v>460</v>
      </c>
      <c r="H31" s="226">
        <v>0</v>
      </c>
      <c r="I31" s="226">
        <v>2</v>
      </c>
      <c r="J31" s="175">
        <v>1</v>
      </c>
      <c r="K31" s="175">
        <v>0</v>
      </c>
      <c r="L31" s="227">
        <v>0</v>
      </c>
      <c r="M31" s="1051"/>
    </row>
    <row r="32" spans="1:13" ht="15.75" customHeight="1">
      <c r="A32" s="224"/>
      <c r="B32" s="175" t="s">
        <v>1419</v>
      </c>
      <c r="C32" s="175" t="s">
        <v>1420</v>
      </c>
      <c r="D32" s="195" t="s">
        <v>475</v>
      </c>
      <c r="E32" s="175">
        <v>1</v>
      </c>
      <c r="F32" s="763">
        <v>44390.413288194446</v>
      </c>
      <c r="G32" s="226" t="s">
        <v>460</v>
      </c>
      <c r="H32" s="226">
        <v>0</v>
      </c>
      <c r="I32" s="226">
        <v>2</v>
      </c>
      <c r="J32" s="175">
        <v>1</v>
      </c>
      <c r="K32" s="175">
        <v>0</v>
      </c>
      <c r="L32" s="227">
        <v>0</v>
      </c>
      <c r="M32" s="1051"/>
    </row>
    <row r="33" spans="1:13" ht="15.75" customHeight="1">
      <c r="A33" s="224"/>
      <c r="B33" s="175" t="s">
        <v>1421</v>
      </c>
      <c r="C33" s="175" t="s">
        <v>1422</v>
      </c>
      <c r="D33" s="195" t="s">
        <v>475</v>
      </c>
      <c r="E33" s="175">
        <v>1</v>
      </c>
      <c r="F33" s="763">
        <v>44390.4134037037</v>
      </c>
      <c r="G33" s="226" t="s">
        <v>460</v>
      </c>
      <c r="H33" s="226">
        <v>0</v>
      </c>
      <c r="I33" s="226">
        <v>2</v>
      </c>
      <c r="J33" s="175">
        <v>1</v>
      </c>
      <c r="K33" s="175">
        <v>0</v>
      </c>
      <c r="L33" s="227">
        <v>0</v>
      </c>
      <c r="M33" s="1051"/>
    </row>
    <row r="34" spans="1:13" ht="15.75" customHeight="1">
      <c r="A34" s="224"/>
      <c r="B34" s="175" t="s">
        <v>1423</v>
      </c>
      <c r="C34" s="175" t="s">
        <v>1424</v>
      </c>
      <c r="D34" s="195" t="s">
        <v>475</v>
      </c>
      <c r="E34" s="175">
        <v>1</v>
      </c>
      <c r="F34" s="763">
        <v>44390.413519675923</v>
      </c>
      <c r="G34" s="226" t="s">
        <v>460</v>
      </c>
      <c r="H34" s="226">
        <v>0</v>
      </c>
      <c r="I34" s="226">
        <v>2</v>
      </c>
      <c r="J34" s="175">
        <v>1</v>
      </c>
      <c r="K34" s="175">
        <v>0</v>
      </c>
      <c r="L34" s="227">
        <v>0</v>
      </c>
      <c r="M34" s="1051"/>
    </row>
    <row r="35" spans="1:13" ht="15.75" customHeight="1">
      <c r="A35" s="224"/>
      <c r="B35" s="175" t="s">
        <v>1425</v>
      </c>
      <c r="C35" s="175" t="s">
        <v>1426</v>
      </c>
      <c r="D35" s="195" t="s">
        <v>475</v>
      </c>
      <c r="E35" s="175">
        <v>1</v>
      </c>
      <c r="F35" s="763">
        <v>44390.41363599537</v>
      </c>
      <c r="G35" s="226" t="s">
        <v>460</v>
      </c>
      <c r="H35" s="226">
        <v>0</v>
      </c>
      <c r="I35" s="226">
        <v>2</v>
      </c>
      <c r="J35" s="175">
        <v>1</v>
      </c>
      <c r="K35" s="175">
        <v>0</v>
      </c>
      <c r="L35" s="227">
        <v>0</v>
      </c>
      <c r="M35" s="1051"/>
    </row>
    <row r="36" spans="1:13" ht="15.75" customHeight="1">
      <c r="A36" s="224"/>
      <c r="B36" s="175" t="s">
        <v>1427</v>
      </c>
      <c r="C36" s="175" t="s">
        <v>1428</v>
      </c>
      <c r="D36" s="195" t="s">
        <v>475</v>
      </c>
      <c r="E36" s="175">
        <v>1</v>
      </c>
      <c r="F36" s="763">
        <v>44390.413753009256</v>
      </c>
      <c r="G36" s="226" t="s">
        <v>460</v>
      </c>
      <c r="H36" s="226">
        <v>0</v>
      </c>
      <c r="I36" s="226">
        <v>2</v>
      </c>
      <c r="J36" s="175">
        <v>1</v>
      </c>
      <c r="K36" s="175">
        <v>0</v>
      </c>
      <c r="L36" s="227">
        <v>0</v>
      </c>
      <c r="M36" s="1051"/>
    </row>
    <row r="37" spans="1:13" ht="15.75" customHeight="1">
      <c r="A37" s="224"/>
      <c r="B37" s="175" t="s">
        <v>1429</v>
      </c>
      <c r="C37" s="175" t="s">
        <v>1430</v>
      </c>
      <c r="D37" s="195" t="s">
        <v>475</v>
      </c>
      <c r="E37" s="175">
        <v>1</v>
      </c>
      <c r="F37" s="763">
        <v>44390.413868981479</v>
      </c>
      <c r="G37" s="226" t="s">
        <v>460</v>
      </c>
      <c r="H37" s="226">
        <v>0</v>
      </c>
      <c r="I37" s="226">
        <v>2</v>
      </c>
      <c r="J37" s="175">
        <v>1</v>
      </c>
      <c r="K37" s="175">
        <v>0</v>
      </c>
      <c r="L37" s="227">
        <v>0</v>
      </c>
      <c r="M37" s="1051"/>
    </row>
    <row r="38" spans="1:13" ht="15.75" customHeight="1">
      <c r="A38" s="224"/>
      <c r="B38" s="175" t="s">
        <v>1431</v>
      </c>
      <c r="C38" s="175" t="s">
        <v>1432</v>
      </c>
      <c r="D38" s="195" t="s">
        <v>475</v>
      </c>
      <c r="E38" s="175">
        <v>1</v>
      </c>
      <c r="F38" s="763">
        <v>44390.413985069441</v>
      </c>
      <c r="G38" s="226" t="s">
        <v>460</v>
      </c>
      <c r="H38" s="226">
        <v>0</v>
      </c>
      <c r="I38" s="226">
        <v>2</v>
      </c>
      <c r="J38" s="175">
        <v>1</v>
      </c>
      <c r="K38" s="175">
        <v>0</v>
      </c>
      <c r="L38" s="227">
        <v>0</v>
      </c>
      <c r="M38" s="1051"/>
    </row>
    <row r="39" spans="1:13" ht="15.75" customHeight="1">
      <c r="A39" s="224"/>
      <c r="B39" s="175" t="s">
        <v>1433</v>
      </c>
      <c r="C39" s="175" t="s">
        <v>1434</v>
      </c>
      <c r="D39" s="195" t="s">
        <v>475</v>
      </c>
      <c r="E39" s="175">
        <v>1</v>
      </c>
      <c r="F39" s="763">
        <v>44390.414100462964</v>
      </c>
      <c r="G39" s="226" t="s">
        <v>460</v>
      </c>
      <c r="H39" s="226">
        <v>0</v>
      </c>
      <c r="I39" s="226">
        <v>2</v>
      </c>
      <c r="J39" s="175">
        <v>1</v>
      </c>
      <c r="K39" s="175">
        <v>0</v>
      </c>
      <c r="L39" s="227">
        <v>0</v>
      </c>
      <c r="M39" s="1051"/>
    </row>
    <row r="40" spans="1:13" ht="15.75" customHeight="1">
      <c r="A40" s="224"/>
      <c r="B40" s="175" t="s">
        <v>1435</v>
      </c>
      <c r="C40" s="175" t="s">
        <v>1436</v>
      </c>
      <c r="D40" s="195" t="s">
        <v>475</v>
      </c>
      <c r="E40" s="175">
        <v>1</v>
      </c>
      <c r="F40" s="763">
        <v>44390.415085416666</v>
      </c>
      <c r="G40" s="226" t="s">
        <v>460</v>
      </c>
      <c r="H40" s="226">
        <v>0</v>
      </c>
      <c r="I40" s="226">
        <v>2</v>
      </c>
      <c r="J40" s="175">
        <v>1</v>
      </c>
      <c r="K40" s="175">
        <v>0</v>
      </c>
      <c r="L40" s="227">
        <v>0</v>
      </c>
      <c r="M40" s="1051"/>
    </row>
    <row r="41" spans="1:13" ht="15.75" customHeight="1">
      <c r="A41" s="224"/>
      <c r="B41" s="175" t="s">
        <v>1437</v>
      </c>
      <c r="C41" s="175" t="s">
        <v>1438</v>
      </c>
      <c r="D41" s="195" t="s">
        <v>475</v>
      </c>
      <c r="E41" s="175">
        <v>1</v>
      </c>
      <c r="F41" s="763">
        <v>44390.415201157404</v>
      </c>
      <c r="G41" s="226" t="s">
        <v>460</v>
      </c>
      <c r="H41" s="226">
        <v>0</v>
      </c>
      <c r="I41" s="226">
        <v>2</v>
      </c>
      <c r="J41" s="175">
        <v>1</v>
      </c>
      <c r="K41" s="175">
        <v>0</v>
      </c>
      <c r="L41" s="227">
        <v>0</v>
      </c>
      <c r="M41" s="1051"/>
    </row>
    <row r="42" spans="1:13" ht="15.75" customHeight="1">
      <c r="A42" s="224"/>
      <c r="B42" s="175" t="s">
        <v>1439</v>
      </c>
      <c r="C42" s="175" t="s">
        <v>1440</v>
      </c>
      <c r="D42" s="195" t="s">
        <v>475</v>
      </c>
      <c r="E42" s="175">
        <v>1</v>
      </c>
      <c r="F42" s="763">
        <v>44390.415316666666</v>
      </c>
      <c r="G42" s="226" t="s">
        <v>460</v>
      </c>
      <c r="H42" s="226">
        <v>0</v>
      </c>
      <c r="I42" s="226">
        <v>2</v>
      </c>
      <c r="J42" s="175">
        <v>1</v>
      </c>
      <c r="K42" s="175">
        <v>0</v>
      </c>
      <c r="L42" s="227">
        <v>0</v>
      </c>
      <c r="M42" s="1051"/>
    </row>
    <row r="43" spans="1:13" ht="15.75" customHeight="1">
      <c r="A43" s="224"/>
      <c r="B43" s="175" t="s">
        <v>1441</v>
      </c>
      <c r="C43" s="175" t="s">
        <v>1442</v>
      </c>
      <c r="D43" s="195" t="s">
        <v>475</v>
      </c>
      <c r="E43" s="175">
        <v>1</v>
      </c>
      <c r="F43" s="763">
        <v>44390.415432407404</v>
      </c>
      <c r="G43" s="226" t="s">
        <v>460</v>
      </c>
      <c r="H43" s="226">
        <v>0</v>
      </c>
      <c r="I43" s="226">
        <v>2</v>
      </c>
      <c r="J43" s="175">
        <v>1</v>
      </c>
      <c r="K43" s="175">
        <v>0</v>
      </c>
      <c r="L43" s="227">
        <v>0</v>
      </c>
      <c r="M43" s="1051"/>
    </row>
    <row r="44" spans="1:13" ht="15.75" customHeight="1">
      <c r="A44" s="224"/>
      <c r="B44" s="175" t="s">
        <v>1443</v>
      </c>
      <c r="C44" s="175" t="s">
        <v>1444</v>
      </c>
      <c r="D44" s="195" t="s">
        <v>475</v>
      </c>
      <c r="E44" s="175">
        <v>1</v>
      </c>
      <c r="F44" s="763">
        <v>44390.415548263889</v>
      </c>
      <c r="G44" s="226" t="s">
        <v>460</v>
      </c>
      <c r="H44" s="226">
        <v>0</v>
      </c>
      <c r="I44" s="226">
        <v>2</v>
      </c>
      <c r="J44" s="175">
        <v>1</v>
      </c>
      <c r="K44" s="175">
        <v>0</v>
      </c>
      <c r="L44" s="227">
        <v>0</v>
      </c>
      <c r="M44" s="1051"/>
    </row>
    <row r="45" spans="1:13" ht="15.75" customHeight="1">
      <c r="A45" s="224"/>
      <c r="B45" s="175" t="s">
        <v>1445</v>
      </c>
      <c r="C45" s="175" t="s">
        <v>1446</v>
      </c>
      <c r="D45" s="195" t="s">
        <v>475</v>
      </c>
      <c r="E45" s="175">
        <v>1</v>
      </c>
      <c r="F45" s="763">
        <v>44390.415664236112</v>
      </c>
      <c r="G45" s="226" t="s">
        <v>460</v>
      </c>
      <c r="H45" s="226">
        <v>0</v>
      </c>
      <c r="I45" s="226">
        <v>2</v>
      </c>
      <c r="J45" s="175">
        <v>1</v>
      </c>
      <c r="K45" s="175">
        <v>0</v>
      </c>
      <c r="L45" s="227">
        <v>0</v>
      </c>
      <c r="M45" s="1051"/>
    </row>
    <row r="46" spans="1:13" ht="15.75" customHeight="1">
      <c r="A46" s="224"/>
      <c r="B46" s="175" t="s">
        <v>1447</v>
      </c>
      <c r="C46" s="175" t="s">
        <v>1448</v>
      </c>
      <c r="D46" s="195" t="s">
        <v>475</v>
      </c>
      <c r="E46" s="175">
        <v>1</v>
      </c>
      <c r="F46" s="763">
        <v>44390.415782638891</v>
      </c>
      <c r="G46" s="226" t="s">
        <v>460</v>
      </c>
      <c r="H46" s="226">
        <v>0</v>
      </c>
      <c r="I46" s="226">
        <v>2</v>
      </c>
      <c r="J46" s="175">
        <v>1</v>
      </c>
      <c r="K46" s="175">
        <v>0</v>
      </c>
      <c r="L46" s="227">
        <v>0</v>
      </c>
      <c r="M46" s="1051"/>
    </row>
    <row r="47" spans="1:13" ht="15.75" customHeight="1">
      <c r="A47" s="224"/>
      <c r="B47" s="175" t="s">
        <v>1449</v>
      </c>
      <c r="C47" s="175" t="s">
        <v>1450</v>
      </c>
      <c r="D47" s="195" t="s">
        <v>475</v>
      </c>
      <c r="E47" s="175">
        <v>1</v>
      </c>
      <c r="F47" s="763">
        <v>44390.41658125</v>
      </c>
      <c r="G47" s="226" t="s">
        <v>460</v>
      </c>
      <c r="H47" s="226">
        <v>0</v>
      </c>
      <c r="I47" s="226">
        <v>2</v>
      </c>
      <c r="J47" s="175">
        <v>1</v>
      </c>
      <c r="K47" s="175">
        <v>0</v>
      </c>
      <c r="L47" s="227">
        <v>0</v>
      </c>
      <c r="M47" s="1051"/>
    </row>
    <row r="48" spans="1:13" ht="15.75" customHeight="1">
      <c r="A48" s="224"/>
      <c r="B48" s="175" t="s">
        <v>1451</v>
      </c>
      <c r="C48" s="175" t="s">
        <v>1452</v>
      </c>
      <c r="D48" s="195" t="s">
        <v>475</v>
      </c>
      <c r="E48" s="175">
        <v>1</v>
      </c>
      <c r="F48" s="763">
        <v>44390.416696759261</v>
      </c>
      <c r="G48" s="226" t="s">
        <v>460</v>
      </c>
      <c r="H48" s="226">
        <v>0</v>
      </c>
      <c r="I48" s="226">
        <v>2</v>
      </c>
      <c r="J48" s="175">
        <v>1</v>
      </c>
      <c r="K48" s="175">
        <v>0</v>
      </c>
      <c r="L48" s="227">
        <v>0</v>
      </c>
      <c r="M48" s="1051"/>
    </row>
    <row r="49" spans="1:13" ht="15.75" customHeight="1">
      <c r="A49" s="224"/>
      <c r="B49" s="175" t="s">
        <v>1453</v>
      </c>
      <c r="C49" s="175" t="s">
        <v>1454</v>
      </c>
      <c r="D49" s="195" t="s">
        <v>475</v>
      </c>
      <c r="E49" s="175">
        <v>1</v>
      </c>
      <c r="F49" s="763">
        <v>44390.416813657408</v>
      </c>
      <c r="G49" s="226" t="s">
        <v>460</v>
      </c>
      <c r="H49" s="226">
        <v>0</v>
      </c>
      <c r="I49" s="226">
        <v>2</v>
      </c>
      <c r="J49" s="175">
        <v>1</v>
      </c>
      <c r="K49" s="175">
        <v>0</v>
      </c>
      <c r="L49" s="227">
        <v>0</v>
      </c>
      <c r="M49" s="1051"/>
    </row>
    <row r="50" spans="1:13" ht="15.75" customHeight="1">
      <c r="A50" s="224"/>
      <c r="B50" s="175" t="s">
        <v>1455</v>
      </c>
      <c r="C50" s="175" t="s">
        <v>1456</v>
      </c>
      <c r="D50" s="195" t="s">
        <v>475</v>
      </c>
      <c r="E50" s="175">
        <v>1</v>
      </c>
      <c r="F50" s="763">
        <v>44390.416930208332</v>
      </c>
      <c r="G50" s="226" t="s">
        <v>460</v>
      </c>
      <c r="H50" s="226">
        <v>0</v>
      </c>
      <c r="I50" s="226">
        <v>2</v>
      </c>
      <c r="J50" s="175">
        <v>1</v>
      </c>
      <c r="K50" s="175">
        <v>0</v>
      </c>
      <c r="L50" s="227">
        <v>0</v>
      </c>
      <c r="M50" s="1051"/>
    </row>
    <row r="51" spans="1:13" ht="15.75" customHeight="1">
      <c r="A51" s="224"/>
      <c r="B51" s="175" t="s">
        <v>1457</v>
      </c>
      <c r="C51" s="175" t="s">
        <v>1458</v>
      </c>
      <c r="D51" s="195" t="s">
        <v>475</v>
      </c>
      <c r="E51" s="175">
        <v>1</v>
      </c>
      <c r="F51" s="763">
        <v>44390.417045486109</v>
      </c>
      <c r="G51" s="226" t="s">
        <v>460</v>
      </c>
      <c r="H51" s="226">
        <v>0</v>
      </c>
      <c r="I51" s="226">
        <v>2</v>
      </c>
      <c r="J51" s="175">
        <v>1</v>
      </c>
      <c r="K51" s="175">
        <v>0</v>
      </c>
      <c r="L51" s="227">
        <v>0</v>
      </c>
      <c r="M51" s="1051"/>
    </row>
    <row r="52" spans="1:13" ht="15.75" customHeight="1">
      <c r="A52" s="224"/>
      <c r="B52" s="175" t="s">
        <v>1459</v>
      </c>
      <c r="C52" s="175" t="s">
        <v>1460</v>
      </c>
      <c r="D52" s="195" t="s">
        <v>475</v>
      </c>
      <c r="E52" s="175">
        <v>1</v>
      </c>
      <c r="F52" s="763">
        <v>44390.417161921294</v>
      </c>
      <c r="G52" s="226" t="s">
        <v>460</v>
      </c>
      <c r="H52" s="226">
        <v>0</v>
      </c>
      <c r="I52" s="226">
        <v>2</v>
      </c>
      <c r="J52" s="175">
        <v>1</v>
      </c>
      <c r="K52" s="175">
        <v>0</v>
      </c>
      <c r="L52" s="227">
        <v>0</v>
      </c>
      <c r="M52" s="1051"/>
    </row>
    <row r="53" spans="1:13" ht="15.75" customHeight="1">
      <c r="A53" s="224"/>
      <c r="B53" s="175" t="s">
        <v>1461</v>
      </c>
      <c r="C53" s="175" t="s">
        <v>1462</v>
      </c>
      <c r="D53" s="195" t="s">
        <v>475</v>
      </c>
      <c r="E53" s="175">
        <v>1</v>
      </c>
      <c r="F53" s="763">
        <v>44390.417278935187</v>
      </c>
      <c r="G53" s="226" t="s">
        <v>460</v>
      </c>
      <c r="H53" s="226">
        <v>0</v>
      </c>
      <c r="I53" s="226">
        <v>2</v>
      </c>
      <c r="J53" s="175">
        <v>1</v>
      </c>
      <c r="K53" s="175">
        <v>0</v>
      </c>
      <c r="L53" s="227">
        <v>0</v>
      </c>
      <c r="M53" s="1051"/>
    </row>
    <row r="54" spans="1:13" ht="15.75" customHeight="1">
      <c r="A54" s="224"/>
      <c r="B54" s="175" t="s">
        <v>1463</v>
      </c>
      <c r="C54" s="175" t="s">
        <v>1464</v>
      </c>
      <c r="D54" s="195" t="s">
        <v>475</v>
      </c>
      <c r="E54" s="175">
        <v>1</v>
      </c>
      <c r="F54" s="763">
        <v>44390.417395254626</v>
      </c>
      <c r="G54" s="226" t="s">
        <v>460</v>
      </c>
      <c r="H54" s="226">
        <v>0</v>
      </c>
      <c r="I54" s="226">
        <v>2</v>
      </c>
      <c r="J54" s="175">
        <v>1</v>
      </c>
      <c r="K54" s="175">
        <v>0</v>
      </c>
      <c r="L54" s="227">
        <v>0</v>
      </c>
      <c r="M54" s="1051"/>
    </row>
    <row r="55" spans="1:13" ht="15.75" customHeight="1">
      <c r="A55" s="224"/>
      <c r="B55" s="175" t="s">
        <v>1465</v>
      </c>
      <c r="C55" s="175" t="s">
        <v>1466</v>
      </c>
      <c r="D55" s="195" t="s">
        <v>475</v>
      </c>
      <c r="E55" s="175">
        <v>1</v>
      </c>
      <c r="F55" s="763">
        <v>44390.417510995372</v>
      </c>
      <c r="G55" s="226" t="s">
        <v>460</v>
      </c>
      <c r="H55" s="226">
        <v>0</v>
      </c>
      <c r="I55" s="226">
        <v>2</v>
      </c>
      <c r="J55" s="175">
        <v>1</v>
      </c>
      <c r="K55" s="175">
        <v>0</v>
      </c>
      <c r="L55" s="227">
        <v>0</v>
      </c>
      <c r="M55" s="1051"/>
    </row>
    <row r="56" spans="1:13" ht="15.75" customHeight="1">
      <c r="A56" s="224"/>
      <c r="B56" s="175" t="s">
        <v>1467</v>
      </c>
      <c r="C56" s="175" t="s">
        <v>1468</v>
      </c>
      <c r="D56" s="195" t="s">
        <v>475</v>
      </c>
      <c r="E56" s="175">
        <v>1</v>
      </c>
      <c r="F56" s="763">
        <v>44390.417627546296</v>
      </c>
      <c r="G56" s="226" t="s">
        <v>460</v>
      </c>
      <c r="H56" s="226">
        <v>0</v>
      </c>
      <c r="I56" s="226">
        <v>2</v>
      </c>
      <c r="J56" s="175">
        <v>1</v>
      </c>
      <c r="K56" s="175">
        <v>0</v>
      </c>
      <c r="L56" s="227">
        <v>0</v>
      </c>
      <c r="M56" s="1051"/>
    </row>
    <row r="57" spans="1:13" ht="15.75" customHeight="1">
      <c r="A57" s="224"/>
      <c r="B57" s="175" t="s">
        <v>1469</v>
      </c>
      <c r="C57" s="175" t="s">
        <v>1470</v>
      </c>
      <c r="D57" s="195" t="s">
        <v>475</v>
      </c>
      <c r="E57" s="175">
        <v>1</v>
      </c>
      <c r="F57" s="763">
        <v>44390.417743171296</v>
      </c>
      <c r="G57" s="226" t="s">
        <v>460</v>
      </c>
      <c r="H57" s="226">
        <v>0</v>
      </c>
      <c r="I57" s="226">
        <v>2</v>
      </c>
      <c r="J57" s="175">
        <v>1</v>
      </c>
      <c r="K57" s="175">
        <v>0</v>
      </c>
      <c r="L57" s="227">
        <v>0</v>
      </c>
      <c r="M57" s="1051"/>
    </row>
    <row r="58" spans="1:13" ht="15.75" customHeight="1">
      <c r="A58" s="224"/>
      <c r="B58" s="175" t="s">
        <v>1471</v>
      </c>
      <c r="C58" s="175" t="s">
        <v>1472</v>
      </c>
      <c r="D58" s="195" t="s">
        <v>475</v>
      </c>
      <c r="E58" s="175">
        <v>1</v>
      </c>
      <c r="F58" s="763">
        <v>44390.417860185182</v>
      </c>
      <c r="G58" s="226" t="s">
        <v>460</v>
      </c>
      <c r="H58" s="226">
        <v>0</v>
      </c>
      <c r="I58" s="226">
        <v>2</v>
      </c>
      <c r="J58" s="175">
        <v>1</v>
      </c>
      <c r="K58" s="175">
        <v>0</v>
      </c>
      <c r="L58" s="227">
        <v>0</v>
      </c>
      <c r="M58" s="1051"/>
    </row>
    <row r="59" spans="1:13" ht="15.75" customHeight="1">
      <c r="A59" s="224"/>
      <c r="B59" s="175" t="s">
        <v>1473</v>
      </c>
      <c r="C59" s="175" t="s">
        <v>1474</v>
      </c>
      <c r="D59" s="195" t="s">
        <v>475</v>
      </c>
      <c r="E59" s="175">
        <v>1</v>
      </c>
      <c r="F59" s="763">
        <v>44390.417975925928</v>
      </c>
      <c r="G59" s="226" t="s">
        <v>460</v>
      </c>
      <c r="H59" s="226">
        <v>0</v>
      </c>
      <c r="I59" s="226">
        <v>2</v>
      </c>
      <c r="J59" s="175">
        <v>1</v>
      </c>
      <c r="K59" s="175">
        <v>0</v>
      </c>
      <c r="L59" s="227">
        <v>0</v>
      </c>
      <c r="M59" s="1051"/>
    </row>
    <row r="60" spans="1:13" ht="15.75" customHeight="1">
      <c r="A60" s="224"/>
      <c r="B60" s="175" t="s">
        <v>1475</v>
      </c>
      <c r="C60" s="175" t="s">
        <v>1476</v>
      </c>
      <c r="D60" s="195" t="s">
        <v>475</v>
      </c>
      <c r="E60" s="175">
        <v>1</v>
      </c>
      <c r="F60" s="763">
        <v>44390.418091898151</v>
      </c>
      <c r="G60" s="226" t="s">
        <v>460</v>
      </c>
      <c r="H60" s="226">
        <v>0</v>
      </c>
      <c r="I60" s="226">
        <v>2</v>
      </c>
      <c r="J60" s="175">
        <v>1</v>
      </c>
      <c r="K60" s="175">
        <v>0</v>
      </c>
      <c r="L60" s="227">
        <v>0</v>
      </c>
      <c r="M60" s="1051"/>
    </row>
    <row r="61" spans="1:13" ht="15.75" customHeight="1">
      <c r="A61" s="224"/>
      <c r="B61" s="175" t="s">
        <v>1477</v>
      </c>
      <c r="C61" s="175" t="s">
        <v>1478</v>
      </c>
      <c r="D61" s="195" t="s">
        <v>475</v>
      </c>
      <c r="E61" s="175">
        <v>1</v>
      </c>
      <c r="F61" s="763">
        <v>44390.418274421296</v>
      </c>
      <c r="G61" s="226" t="s">
        <v>460</v>
      </c>
      <c r="H61" s="226">
        <v>0</v>
      </c>
      <c r="I61" s="226">
        <v>2</v>
      </c>
      <c r="J61" s="175">
        <v>1</v>
      </c>
      <c r="K61" s="175">
        <v>0</v>
      </c>
      <c r="L61" s="227">
        <v>0</v>
      </c>
      <c r="M61" s="1051"/>
    </row>
    <row r="62" spans="1:13" ht="15.75" customHeight="1">
      <c r="A62" s="224"/>
      <c r="B62" s="175" t="s">
        <v>1479</v>
      </c>
      <c r="C62" s="175" t="s">
        <v>1480</v>
      </c>
      <c r="D62" s="195" t="s">
        <v>475</v>
      </c>
      <c r="E62" s="175">
        <v>1</v>
      </c>
      <c r="F62" s="763">
        <v>44390.418390046296</v>
      </c>
      <c r="G62" s="226" t="s">
        <v>460</v>
      </c>
      <c r="H62" s="226">
        <v>0</v>
      </c>
      <c r="I62" s="226">
        <v>2</v>
      </c>
      <c r="J62" s="175">
        <v>1</v>
      </c>
      <c r="K62" s="175">
        <v>0</v>
      </c>
      <c r="L62" s="227">
        <v>0</v>
      </c>
      <c r="M62" s="1051"/>
    </row>
    <row r="63" spans="1:13" ht="15.75" customHeight="1">
      <c r="A63" s="224"/>
      <c r="B63" s="175" t="s">
        <v>1481</v>
      </c>
      <c r="C63" s="175" t="s">
        <v>1482</v>
      </c>
      <c r="D63" s="195" t="s">
        <v>475</v>
      </c>
      <c r="E63" s="175">
        <v>1</v>
      </c>
      <c r="F63" s="763">
        <v>44390.418565277774</v>
      </c>
      <c r="G63" s="226" t="s">
        <v>460</v>
      </c>
      <c r="H63" s="226">
        <v>0</v>
      </c>
      <c r="I63" s="226">
        <v>2</v>
      </c>
      <c r="J63" s="175">
        <v>1</v>
      </c>
      <c r="K63" s="175">
        <v>0</v>
      </c>
      <c r="L63" s="227">
        <v>0</v>
      </c>
      <c r="M63" s="1051"/>
    </row>
    <row r="64" spans="1:13" ht="15.75" customHeight="1">
      <c r="A64" s="224"/>
      <c r="B64" s="175" t="s">
        <v>1483</v>
      </c>
      <c r="C64" s="175" t="s">
        <v>1484</v>
      </c>
      <c r="D64" s="195" t="s">
        <v>475</v>
      </c>
      <c r="E64" s="175">
        <v>1</v>
      </c>
      <c r="F64" s="763">
        <v>44390.418681249997</v>
      </c>
      <c r="G64" s="226" t="s">
        <v>460</v>
      </c>
      <c r="H64" s="226">
        <v>0</v>
      </c>
      <c r="I64" s="226">
        <v>2</v>
      </c>
      <c r="J64" s="175">
        <v>1</v>
      </c>
      <c r="K64" s="175">
        <v>0</v>
      </c>
      <c r="L64" s="227">
        <v>0</v>
      </c>
      <c r="M64" s="1051"/>
    </row>
    <row r="65" spans="1:13" ht="15.75" customHeight="1">
      <c r="A65" s="224"/>
      <c r="B65" s="175" t="s">
        <v>1485</v>
      </c>
      <c r="C65" s="175" t="s">
        <v>1486</v>
      </c>
      <c r="D65" s="195" t="s">
        <v>475</v>
      </c>
      <c r="E65" s="175">
        <v>1</v>
      </c>
      <c r="F65" s="763">
        <v>44390.418996643515</v>
      </c>
      <c r="G65" s="226" t="s">
        <v>460</v>
      </c>
      <c r="H65" s="226">
        <v>0</v>
      </c>
      <c r="I65" s="226">
        <v>2</v>
      </c>
      <c r="J65" s="175">
        <v>1</v>
      </c>
      <c r="K65" s="175">
        <v>0</v>
      </c>
      <c r="L65" s="227">
        <v>0</v>
      </c>
      <c r="M65" s="1051"/>
    </row>
    <row r="66" spans="1:13" ht="15.75" customHeight="1">
      <c r="A66" s="224"/>
      <c r="B66" s="175" t="s">
        <v>1487</v>
      </c>
      <c r="C66" s="175" t="s">
        <v>1488</v>
      </c>
      <c r="D66" s="195" t="s">
        <v>475</v>
      </c>
      <c r="E66" s="175">
        <v>1</v>
      </c>
      <c r="F66" s="763">
        <v>44390.4191125</v>
      </c>
      <c r="G66" s="226" t="s">
        <v>460</v>
      </c>
      <c r="H66" s="226">
        <v>0</v>
      </c>
      <c r="I66" s="226">
        <v>2</v>
      </c>
      <c r="J66" s="175">
        <v>1</v>
      </c>
      <c r="K66" s="175">
        <v>0</v>
      </c>
      <c r="L66" s="227">
        <v>0</v>
      </c>
      <c r="M66" s="1051"/>
    </row>
    <row r="67" spans="1:13" ht="16.5" customHeight="1" thickBot="1">
      <c r="A67" s="228"/>
      <c r="B67" s="176" t="s">
        <v>1489</v>
      </c>
      <c r="C67" s="176" t="s">
        <v>1490</v>
      </c>
      <c r="D67" s="190" t="s">
        <v>475</v>
      </c>
      <c r="E67" s="176">
        <v>1</v>
      </c>
      <c r="F67" s="763">
        <v>44390.419228240738</v>
      </c>
      <c r="G67" s="229" t="s">
        <v>460</v>
      </c>
      <c r="H67" s="229">
        <v>0</v>
      </c>
      <c r="I67" s="229">
        <v>2</v>
      </c>
      <c r="J67" s="176">
        <v>1</v>
      </c>
      <c r="K67" s="176">
        <v>0</v>
      </c>
      <c r="L67" s="230">
        <v>0</v>
      </c>
      <c r="M67" s="1052"/>
    </row>
    <row r="69" spans="1:13" ht="15" thickBot="1"/>
    <row r="70" spans="1:13" ht="26.25" thickBot="1">
      <c r="B70" s="1042" t="s">
        <v>166</v>
      </c>
      <c r="C70" s="1043"/>
      <c r="D70" s="1043"/>
      <c r="E70" s="1043"/>
      <c r="F70" s="1043"/>
      <c r="G70" s="1043"/>
      <c r="H70" s="1043"/>
      <c r="I70" s="1043"/>
      <c r="J70" s="1043"/>
      <c r="K70" s="1043"/>
      <c r="L70" s="1043"/>
      <c r="M70" s="138" t="s">
        <v>1248</v>
      </c>
    </row>
    <row r="71" spans="1:13" ht="39" thickBot="1">
      <c r="A71" s="213" t="s">
        <v>472</v>
      </c>
      <c r="B71" s="165" t="s">
        <v>473</v>
      </c>
      <c r="C71" s="457" t="s">
        <v>1005</v>
      </c>
      <c r="D71" s="214" t="s">
        <v>214</v>
      </c>
      <c r="E71" s="166" t="s">
        <v>246</v>
      </c>
      <c r="F71" s="166" t="s">
        <v>452</v>
      </c>
      <c r="G71" s="167" t="s">
        <v>463</v>
      </c>
      <c r="H71" s="167" t="s">
        <v>1006</v>
      </c>
      <c r="I71" s="167" t="s">
        <v>464</v>
      </c>
      <c r="J71" s="166" t="s">
        <v>465</v>
      </c>
      <c r="K71" s="166" t="s">
        <v>456</v>
      </c>
      <c r="L71" s="178" t="s">
        <v>457</v>
      </c>
      <c r="M71" s="179" t="s">
        <v>831</v>
      </c>
    </row>
    <row r="72" spans="1:13" ht="15.75" customHeight="1">
      <c r="A72" s="215"/>
      <c r="B72" s="231" t="s">
        <v>1491</v>
      </c>
      <c r="C72" s="490" t="s">
        <v>1007</v>
      </c>
      <c r="D72" s="182">
        <v>95.02</v>
      </c>
      <c r="E72" s="232">
        <v>10</v>
      </c>
      <c r="F72" s="193" t="s">
        <v>1404</v>
      </c>
      <c r="G72" s="170" t="s">
        <v>460</v>
      </c>
      <c r="H72" s="170">
        <v>1</v>
      </c>
      <c r="I72" s="233">
        <v>0</v>
      </c>
      <c r="J72" s="233">
        <v>1</v>
      </c>
      <c r="K72" s="170">
        <v>0</v>
      </c>
      <c r="L72" s="234">
        <v>0</v>
      </c>
      <c r="M72" s="1044"/>
    </row>
    <row r="73" spans="1:13" ht="15.75" customHeight="1">
      <c r="A73" s="136"/>
      <c r="B73" s="493" t="s">
        <v>1492</v>
      </c>
      <c r="C73" s="494" t="s">
        <v>1007</v>
      </c>
      <c r="D73" s="495">
        <v>97.51</v>
      </c>
      <c r="E73" s="496">
        <v>10</v>
      </c>
      <c r="F73" s="497" t="s">
        <v>1495</v>
      </c>
      <c r="G73" s="175" t="s">
        <v>460</v>
      </c>
      <c r="H73" s="172">
        <v>2</v>
      </c>
      <c r="I73" s="226">
        <v>0</v>
      </c>
      <c r="J73" s="226">
        <v>1</v>
      </c>
      <c r="K73" s="175">
        <v>0</v>
      </c>
      <c r="L73" s="210">
        <v>0</v>
      </c>
      <c r="M73" s="1045"/>
    </row>
    <row r="74" spans="1:13" ht="14.25" customHeight="1">
      <c r="A74" s="235"/>
      <c r="B74" s="236" t="s">
        <v>1493</v>
      </c>
      <c r="C74" s="491" t="s">
        <v>1007</v>
      </c>
      <c r="D74" s="175">
        <v>97.52</v>
      </c>
      <c r="E74" s="225">
        <v>10</v>
      </c>
      <c r="F74" s="197" t="s">
        <v>1495</v>
      </c>
      <c r="G74" s="175" t="s">
        <v>460</v>
      </c>
      <c r="H74" s="175">
        <v>2</v>
      </c>
      <c r="I74" s="226">
        <v>0</v>
      </c>
      <c r="J74" s="226">
        <v>1</v>
      </c>
      <c r="K74" s="175">
        <v>0</v>
      </c>
      <c r="L74" s="210">
        <v>0</v>
      </c>
      <c r="M74" s="1045"/>
    </row>
    <row r="75" spans="1:13" ht="14.25" customHeight="1" thickBot="1">
      <c r="A75" s="216"/>
      <c r="B75" s="237" t="s">
        <v>1494</v>
      </c>
      <c r="C75" s="492" t="s">
        <v>1007</v>
      </c>
      <c r="D75" s="191">
        <v>97.51</v>
      </c>
      <c r="E75" s="223">
        <v>10</v>
      </c>
      <c r="F75" s="194" t="s">
        <v>1496</v>
      </c>
      <c r="G75" s="176" t="s">
        <v>460</v>
      </c>
      <c r="H75" s="176">
        <v>3</v>
      </c>
      <c r="I75" s="229">
        <v>0</v>
      </c>
      <c r="J75" s="229">
        <v>1</v>
      </c>
      <c r="K75" s="176">
        <v>0</v>
      </c>
      <c r="L75" s="211">
        <v>0</v>
      </c>
      <c r="M75" s="1046"/>
    </row>
    <row r="77" spans="1:13" ht="15" thickBot="1"/>
    <row r="78" spans="1:13" ht="26.25" thickBot="1">
      <c r="B78" s="1042" t="s">
        <v>167</v>
      </c>
      <c r="C78" s="1043"/>
      <c r="D78" s="1043"/>
      <c r="E78" s="1043"/>
      <c r="F78" s="1043"/>
      <c r="G78" s="1043"/>
      <c r="H78" s="1043"/>
      <c r="I78" s="1043"/>
      <c r="J78" s="1043"/>
      <c r="K78" s="1043"/>
      <c r="L78" s="1043"/>
      <c r="M78" s="138" t="s">
        <v>1249</v>
      </c>
    </row>
    <row r="79" spans="1:13" ht="39" thickBot="1">
      <c r="A79" s="213" t="s">
        <v>472</v>
      </c>
      <c r="B79" s="165" t="s">
        <v>473</v>
      </c>
      <c r="C79" s="457" t="s">
        <v>1005</v>
      </c>
      <c r="D79" s="214" t="s">
        <v>214</v>
      </c>
      <c r="E79" s="166" t="s">
        <v>246</v>
      </c>
      <c r="F79" s="166" t="s">
        <v>452</v>
      </c>
      <c r="G79" s="167" t="s">
        <v>463</v>
      </c>
      <c r="H79" s="167" t="s">
        <v>1006</v>
      </c>
      <c r="I79" s="167" t="s">
        <v>464</v>
      </c>
      <c r="J79" s="166" t="s">
        <v>465</v>
      </c>
      <c r="K79" s="166" t="s">
        <v>456</v>
      </c>
      <c r="L79" s="168" t="s">
        <v>457</v>
      </c>
      <c r="M79" s="179" t="s">
        <v>831</v>
      </c>
    </row>
    <row r="80" spans="1:13" ht="15.75" customHeight="1" thickBot="1">
      <c r="A80" s="140"/>
      <c r="B80" s="206" t="s">
        <v>1497</v>
      </c>
      <c r="C80" s="463" t="s">
        <v>1498</v>
      </c>
      <c r="D80" s="207" t="s">
        <v>476</v>
      </c>
      <c r="E80" s="208">
        <v>10</v>
      </c>
      <c r="F80" s="209" t="s">
        <v>1499</v>
      </c>
      <c r="G80" s="169" t="s">
        <v>460</v>
      </c>
      <c r="H80" s="169">
        <v>0</v>
      </c>
      <c r="I80" s="473">
        <v>2</v>
      </c>
      <c r="J80" s="473">
        <v>1</v>
      </c>
      <c r="K80" s="473">
        <v>0</v>
      </c>
      <c r="L80" s="473">
        <v>0</v>
      </c>
      <c r="M80" s="737"/>
    </row>
  </sheetData>
  <sheetProtection algorithmName="SHA-512" hashValue="a/x90D8H+ArZPOcdODz26UnIQ6f3vqbZiDP0irWljY8gCzYlaQ+WT3rcsBffUCKyp2+/7Yvq3FuJRPpAwOm3Pg==" saltValue="n9rU6k2oaAFbRhThSmMNhQ==" spinCount="100000" sheet="1" objects="1" scenarios="1"/>
  <protectedRanges>
    <protectedRange sqref="M1:M1048576" name="Range1"/>
  </protectedRanges>
  <customSheetViews>
    <customSheetView guid="{4D2DF15E-B3DC-41FE-9D4C-16680270AC6A}">
      <selection activeCell="J71" sqref="J71"/>
      <pageMargins left="0.7" right="0.7" top="0.75" bottom="0.75" header="0.3" footer="0.3"/>
    </customSheetView>
    <customSheetView guid="{05634267-729A-4E9F-99EC-4CD6715DCA12}">
      <selection activeCell="J71" sqref="J71"/>
      <pageMargins left="0.7" right="0.7" top="0.75" bottom="0.75" header="0.3" footer="0.3"/>
    </customSheetView>
  </customSheetViews>
  <mergeCells count="11">
    <mergeCell ref="B23:L23"/>
    <mergeCell ref="M25:M67"/>
    <mergeCell ref="B70:L70"/>
    <mergeCell ref="M72:M75"/>
    <mergeCell ref="B78:L78"/>
    <mergeCell ref="B18:L18"/>
    <mergeCell ref="A3:N3"/>
    <mergeCell ref="A6:B6"/>
    <mergeCell ref="B7:L7"/>
    <mergeCell ref="M9:M10"/>
    <mergeCell ref="B13:L13"/>
  </mergeCells>
  <phoneticPr fontId="5" type="noConversion"/>
  <pageMargins left="0.7" right="0.7" top="0.75" bottom="0.75" header="0.3" footer="0.3"/>
  <headerFooter>
    <oddFooter>&amp;C_x000D_&amp;1#&amp;"Aptos"&amp;8&amp;K0000FF Classification – Internal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2"/>
  <sheetViews>
    <sheetView zoomScale="85" zoomScaleNormal="85" workbookViewId="0">
      <selection activeCell="O19" sqref="O19"/>
    </sheetView>
  </sheetViews>
  <sheetFormatPr defaultRowHeight="16.5"/>
  <cols>
    <col min="1" max="1" width="25.5703125" style="91" bestFit="1" customWidth="1"/>
    <col min="2" max="2" width="16.140625" style="91" bestFit="1" customWidth="1"/>
    <col min="3" max="3" width="15.28515625" style="91" bestFit="1" customWidth="1"/>
    <col min="4" max="4" width="16.140625" style="91" bestFit="1" customWidth="1"/>
    <col min="5" max="5" width="15.28515625" style="91" bestFit="1" customWidth="1"/>
    <col min="6" max="6" width="16.140625" style="91" bestFit="1" customWidth="1"/>
    <col min="7" max="7" width="15.28515625" style="91" bestFit="1" customWidth="1"/>
    <col min="8" max="8" width="16.140625" style="91" bestFit="1" customWidth="1"/>
    <col min="9" max="9" width="15.28515625" style="91" bestFit="1" customWidth="1"/>
    <col min="10" max="16384" width="9.140625" style="91"/>
  </cols>
  <sheetData>
    <row r="1" spans="1:9" ht="18">
      <c r="A1" s="1061" t="s">
        <v>1103</v>
      </c>
      <c r="B1" s="1061"/>
      <c r="C1" s="1061"/>
      <c r="D1" s="1061"/>
      <c r="E1" s="1061"/>
      <c r="F1" s="1061"/>
    </row>
    <row r="2" spans="1:9" s="70" customFormat="1" ht="15.75">
      <c r="A2" s="1062" t="s">
        <v>755</v>
      </c>
      <c r="B2" s="1062"/>
      <c r="C2" s="1062"/>
      <c r="D2" s="1062"/>
      <c r="E2" s="1062"/>
      <c r="F2" s="1062"/>
      <c r="G2" s="1062"/>
      <c r="H2" s="1062"/>
      <c r="I2" s="1062"/>
    </row>
    <row r="3" spans="1:9" s="70" customFormat="1" ht="15.75">
      <c r="A3" s="89"/>
      <c r="B3" s="89"/>
      <c r="C3" s="89"/>
      <c r="D3" s="89"/>
      <c r="E3" s="89"/>
      <c r="F3" s="89"/>
      <c r="G3" s="89"/>
    </row>
    <row r="4" spans="1:9" s="70" customFormat="1" ht="15.75">
      <c r="A4" s="346"/>
      <c r="B4" s="1063" t="s">
        <v>449</v>
      </c>
      <c r="C4" s="1064"/>
      <c r="D4" s="1063" t="s">
        <v>263</v>
      </c>
      <c r="E4" s="1064"/>
      <c r="F4" s="1063" t="s">
        <v>756</v>
      </c>
      <c r="G4" s="1064"/>
      <c r="H4" s="1063" t="s">
        <v>757</v>
      </c>
      <c r="I4" s="1064"/>
    </row>
    <row r="5" spans="1:9" s="70" customFormat="1" ht="99.75">
      <c r="A5" s="347" t="s">
        <v>758</v>
      </c>
      <c r="B5" s="363" t="s">
        <v>154</v>
      </c>
      <c r="C5" s="363" t="s">
        <v>833</v>
      </c>
      <c r="D5" s="363" t="s">
        <v>154</v>
      </c>
      <c r="E5" s="363" t="s">
        <v>833</v>
      </c>
      <c r="F5" s="363" t="s">
        <v>154</v>
      </c>
      <c r="G5" s="363" t="s">
        <v>833</v>
      </c>
      <c r="H5" s="363" t="s">
        <v>154</v>
      </c>
      <c r="I5" s="363" t="s">
        <v>833</v>
      </c>
    </row>
    <row r="6" spans="1:9" s="70" customFormat="1" ht="15.75">
      <c r="A6" s="348" t="s">
        <v>759</v>
      </c>
      <c r="B6" s="349" t="s">
        <v>760</v>
      </c>
      <c r="C6" s="1058"/>
      <c r="D6" s="349" t="s">
        <v>761</v>
      </c>
      <c r="E6" s="1058"/>
      <c r="F6" s="349" t="s">
        <v>762</v>
      </c>
      <c r="G6" s="1058"/>
      <c r="H6" s="349" t="s">
        <v>763</v>
      </c>
      <c r="I6" s="1058"/>
    </row>
    <row r="7" spans="1:9" s="70" customFormat="1" ht="15.75">
      <c r="A7" s="350" t="s">
        <v>764</v>
      </c>
      <c r="B7" s="351" t="s">
        <v>765</v>
      </c>
      <c r="C7" s="1059"/>
      <c r="D7" s="351" t="s">
        <v>112</v>
      </c>
      <c r="E7" s="1059"/>
      <c r="F7" s="351" t="s">
        <v>112</v>
      </c>
      <c r="G7" s="1059"/>
      <c r="H7" s="351" t="s">
        <v>766</v>
      </c>
      <c r="I7" s="1059"/>
    </row>
    <row r="8" spans="1:9" s="70" customFormat="1" ht="15.75">
      <c r="A8" s="350" t="s">
        <v>767</v>
      </c>
      <c r="B8" s="351"/>
      <c r="C8" s="1060"/>
      <c r="D8" s="351" t="s">
        <v>46</v>
      </c>
      <c r="E8" s="1060"/>
      <c r="F8" s="351" t="s">
        <v>44</v>
      </c>
      <c r="G8" s="1060"/>
      <c r="H8" s="351"/>
      <c r="I8" s="1060"/>
    </row>
    <row r="9" spans="1:9" s="70" customFormat="1" ht="15.75"/>
    <row r="10" spans="1:9" s="70" customFormat="1" ht="15.75"/>
    <row r="11" spans="1:9" s="70" customFormat="1" ht="15.75"/>
    <row r="12" spans="1:9" s="70" customFormat="1" ht="15.75"/>
  </sheetData>
  <sheetProtection algorithmName="SHA-512" hashValue="GJMUXJy+CETp4xfLecw6jBJP7mrKGmFDPjIqrwRjbjS8C0C1LYOjhMnP5JdjAtZt97LotC6ZAQOcKQmZ41Pd1g==" saltValue="spfhJNX7Yhixcz15/dmsaA==" spinCount="100000" sheet="1" objects="1" scenarios="1"/>
  <protectedRanges>
    <protectedRange sqref="C1:C1048576 I1:I1048576 G1:G1048576 E1:E1048576" name="Range1"/>
  </protectedRanges>
  <customSheetViews>
    <customSheetView guid="{4D2DF15E-B3DC-41FE-9D4C-16680270AC6A}" scale="85">
      <selection activeCell="H33" sqref="H33"/>
      <pageMargins left="0.7" right="0.7" top="0.75" bottom="0.75" header="0.3" footer="0.3"/>
      <pageSetup paperSize="9" orientation="portrait" r:id="rId1"/>
    </customSheetView>
    <customSheetView guid="{05634267-729A-4E9F-99EC-4CD6715DCA12}" scale="85">
      <selection activeCell="H33" sqref="H33"/>
      <pageMargins left="0.7" right="0.7" top="0.75" bottom="0.75" header="0.3" footer="0.3"/>
      <pageSetup paperSize="9" orientation="portrait" r:id="rId2"/>
    </customSheetView>
  </customSheetViews>
  <mergeCells count="10">
    <mergeCell ref="C6:C8"/>
    <mergeCell ref="E6:E8"/>
    <mergeCell ref="G6:G8"/>
    <mergeCell ref="I6:I8"/>
    <mergeCell ref="A1:F1"/>
    <mergeCell ref="A2:I2"/>
    <mergeCell ref="B4:C4"/>
    <mergeCell ref="D4:E4"/>
    <mergeCell ref="F4:G4"/>
    <mergeCell ref="H4:I4"/>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4"/>
  <sheetViews>
    <sheetView zoomScale="85" zoomScaleNormal="85" workbookViewId="0">
      <selection activeCell="F15" sqref="F15"/>
    </sheetView>
  </sheetViews>
  <sheetFormatPr defaultRowHeight="16.5"/>
  <cols>
    <col min="1" max="1" width="21" style="91" bestFit="1" customWidth="1"/>
    <col min="2" max="2" width="26.140625" style="91" bestFit="1" customWidth="1"/>
    <col min="3" max="3" width="15.28515625" style="91" bestFit="1" customWidth="1"/>
    <col min="4" max="4" width="26.140625" style="91" bestFit="1" customWidth="1"/>
    <col min="5" max="5" width="15.28515625" style="91" bestFit="1" customWidth="1"/>
    <col min="6" max="6" width="26.140625" style="91" bestFit="1" customWidth="1"/>
    <col min="7" max="7" width="15.28515625" style="91" bestFit="1" customWidth="1"/>
    <col min="8" max="8" width="26.140625" style="91" bestFit="1" customWidth="1"/>
    <col min="9" max="9" width="15.28515625" style="91" bestFit="1" customWidth="1"/>
    <col min="10" max="16384" width="9.140625" style="91"/>
  </cols>
  <sheetData>
    <row r="1" spans="1:9" ht="18">
      <c r="A1" s="1061" t="s">
        <v>1104</v>
      </c>
      <c r="B1" s="1061"/>
      <c r="C1" s="1061"/>
      <c r="D1" s="1061"/>
      <c r="E1" s="1061"/>
      <c r="F1" s="1061"/>
    </row>
    <row r="2" spans="1:9" s="70" customFormat="1" ht="15.75">
      <c r="A2" s="1062" t="s">
        <v>755</v>
      </c>
      <c r="B2" s="1062"/>
      <c r="C2" s="1062"/>
      <c r="D2" s="1062"/>
      <c r="E2" s="1062"/>
      <c r="F2" s="1062"/>
      <c r="G2" s="1062"/>
      <c r="H2" s="1062"/>
      <c r="I2" s="1062"/>
    </row>
    <row r="3" spans="1:9">
      <c r="A3" s="352"/>
      <c r="B3" s="352"/>
      <c r="C3" s="352"/>
      <c r="D3" s="352"/>
      <c r="E3" s="352"/>
      <c r="F3" s="352"/>
      <c r="G3" s="352"/>
      <c r="H3" s="352"/>
      <c r="I3" s="352"/>
    </row>
    <row r="4" spans="1:9" s="70" customFormat="1" ht="15.75">
      <c r="A4" s="346"/>
      <c r="B4" s="1063" t="s">
        <v>449</v>
      </c>
      <c r="C4" s="1064"/>
      <c r="D4" s="1063" t="s">
        <v>263</v>
      </c>
      <c r="E4" s="1064"/>
      <c r="F4" s="1063" t="s">
        <v>768</v>
      </c>
      <c r="G4" s="1064"/>
    </row>
    <row r="5" spans="1:9" ht="99.75">
      <c r="A5" s="363" t="s">
        <v>842</v>
      </c>
      <c r="B5" s="363" t="s">
        <v>839</v>
      </c>
      <c r="C5" s="363" t="s">
        <v>833</v>
      </c>
      <c r="D5" s="363" t="s">
        <v>839</v>
      </c>
      <c r="E5" s="363" t="s">
        <v>843</v>
      </c>
      <c r="F5" s="363" t="s">
        <v>844</v>
      </c>
      <c r="G5" s="363" t="s">
        <v>845</v>
      </c>
    </row>
    <row r="6" spans="1:9" s="70" customFormat="1" ht="15.75">
      <c r="A6" s="348" t="s">
        <v>759</v>
      </c>
      <c r="B6" s="353" t="s">
        <v>760</v>
      </c>
      <c r="C6" s="1065"/>
      <c r="D6" s="353" t="s">
        <v>762</v>
      </c>
      <c r="E6" s="1065"/>
      <c r="F6" s="353" t="s">
        <v>763</v>
      </c>
      <c r="G6" s="1065"/>
    </row>
    <row r="7" spans="1:9" s="70" customFormat="1" ht="15.75">
      <c r="A7" s="350" t="s">
        <v>769</v>
      </c>
      <c r="B7" s="354" t="s">
        <v>112</v>
      </c>
      <c r="C7" s="1066"/>
      <c r="D7" s="354" t="s">
        <v>770</v>
      </c>
      <c r="E7" s="1066"/>
      <c r="F7" s="354" t="s">
        <v>112</v>
      </c>
      <c r="G7" s="1066"/>
    </row>
    <row r="8" spans="1:9" s="70" customFormat="1" ht="15.75">
      <c r="A8" s="350" t="s">
        <v>771</v>
      </c>
      <c r="B8" s="354" t="s">
        <v>2387</v>
      </c>
      <c r="C8" s="1066"/>
      <c r="D8" s="354" t="s">
        <v>2388</v>
      </c>
      <c r="E8" s="1066"/>
      <c r="F8" s="354" t="s">
        <v>2389</v>
      </c>
      <c r="G8" s="1066"/>
    </row>
    <row r="9" spans="1:9" s="70" customFormat="1" ht="15.75">
      <c r="A9" s="350" t="s">
        <v>772</v>
      </c>
      <c r="B9" s="354" t="s">
        <v>773</v>
      </c>
      <c r="C9" s="1066"/>
      <c r="D9" s="354" t="str">
        <f>"3879.8930"</f>
        <v>3879.8930</v>
      </c>
      <c r="E9" s="1066"/>
      <c r="F9" s="354" t="s">
        <v>774</v>
      </c>
      <c r="G9" s="1066"/>
    </row>
    <row r="10" spans="1:9" s="70" customFormat="1" ht="15.75">
      <c r="A10" s="350" t="s">
        <v>775</v>
      </c>
      <c r="B10" s="351" t="str">
        <f>"69.4300"</f>
        <v>69.4300</v>
      </c>
      <c r="C10" s="1066"/>
      <c r="D10" s="351" t="str">
        <f>"-25.0425"</f>
        <v>-25.0425</v>
      </c>
      <c r="E10" s="1066"/>
      <c r="F10" s="351" t="str">
        <f>"-1.5200"</f>
        <v>-1.5200</v>
      </c>
      <c r="G10" s="1066"/>
    </row>
    <row r="11" spans="1:9" s="70" customFormat="1" ht="15.75">
      <c r="A11" s="350" t="s">
        <v>776</v>
      </c>
      <c r="B11" s="351" t="str">
        <f>"12197.7000"</f>
        <v>12197.7000</v>
      </c>
      <c r="C11" s="1066"/>
      <c r="D11" s="351" t="str">
        <f>"3883.9010"</f>
        <v>3883.9010</v>
      </c>
      <c r="E11" s="1066"/>
      <c r="F11" s="351" t="str">
        <f>"244.9800"</f>
        <v>244.9800</v>
      </c>
      <c r="G11" s="1066"/>
    </row>
    <row r="12" spans="1:9" s="70" customFormat="1" ht="15.75">
      <c r="A12" s="350" t="s">
        <v>777</v>
      </c>
      <c r="B12" s="347" t="str">
        <f>"11927.0800"</f>
        <v>11927.0800</v>
      </c>
      <c r="C12" s="1066"/>
      <c r="D12" s="347" t="str">
        <f>"3829.9155"</f>
        <v>3829.9155</v>
      </c>
      <c r="E12" s="1066"/>
      <c r="F12" s="347" t="str">
        <f>"241.5500"</f>
        <v>241.5500</v>
      </c>
      <c r="G12" s="1066"/>
    </row>
    <row r="13" spans="1:9" s="70" customFormat="1" ht="15.75">
      <c r="A13" s="350" t="s">
        <v>778</v>
      </c>
      <c r="B13" s="347" t="str">
        <f>"12046.53"</f>
        <v>12046.53</v>
      </c>
      <c r="C13" s="1066"/>
      <c r="D13" s="347" t="s">
        <v>2390</v>
      </c>
      <c r="E13" s="1066"/>
      <c r="F13" s="347" t="s">
        <v>779</v>
      </c>
      <c r="G13" s="1066"/>
    </row>
    <row r="14" spans="1:9" s="70" customFormat="1" ht="15.75">
      <c r="A14" s="350" t="s">
        <v>780</v>
      </c>
      <c r="B14" s="347" t="str">
        <f>"54273123310.0000"</f>
        <v>54273123310.0000</v>
      </c>
      <c r="C14" s="1066"/>
      <c r="D14" s="347" t="str">
        <f>"156604527227.0000"</f>
        <v>156604527227.0000</v>
      </c>
      <c r="E14" s="1066"/>
      <c r="F14" s="347" t="s">
        <v>779</v>
      </c>
      <c r="G14" s="1066"/>
    </row>
    <row r="15" spans="1:9" s="70" customFormat="1" ht="15.75">
      <c r="A15" s="350" t="s">
        <v>781</v>
      </c>
      <c r="B15" s="347" t="s">
        <v>782</v>
      </c>
      <c r="C15" s="1066"/>
      <c r="D15" s="347" t="str">
        <f>"3862.6948"</f>
        <v>3862.6948</v>
      </c>
      <c r="E15" s="1066"/>
      <c r="F15" s="347" t="str">
        <f>"244.7400"</f>
        <v>244.7400</v>
      </c>
      <c r="G15" s="1066"/>
    </row>
    <row r="16" spans="1:9" s="70" customFormat="1" ht="15.75">
      <c r="A16" s="350" t="s">
        <v>783</v>
      </c>
      <c r="B16" s="347" t="s">
        <v>784</v>
      </c>
      <c r="C16" s="1066"/>
      <c r="D16" s="347" t="str">
        <f>"3879.8930"</f>
        <v>3879.8930</v>
      </c>
      <c r="E16" s="1066"/>
      <c r="F16" s="347" t="str">
        <f>"243.6300"</f>
        <v>243.6300</v>
      </c>
      <c r="G16" s="1066"/>
    </row>
    <row r="17" spans="1:7" s="70" customFormat="1" ht="15.75">
      <c r="A17" s="350" t="s">
        <v>785</v>
      </c>
      <c r="B17" s="347" t="s">
        <v>2391</v>
      </c>
      <c r="C17" s="1066"/>
      <c r="D17" s="347" t="str">
        <f>"3904.9355"</f>
        <v>3904.9355</v>
      </c>
      <c r="E17" s="1066"/>
      <c r="F17" s="347" t="str">
        <f>"245.1500"</f>
        <v>245.1500</v>
      </c>
      <c r="G17" s="1066"/>
    </row>
    <row r="18" spans="1:7" s="70" customFormat="1" ht="15.75">
      <c r="A18" s="350" t="s">
        <v>786</v>
      </c>
      <c r="B18" s="347" t="s">
        <v>779</v>
      </c>
      <c r="C18" s="1066"/>
      <c r="D18" s="347" t="str">
        <f>"11513912800"</f>
        <v>11513912800</v>
      </c>
      <c r="E18" s="1066"/>
      <c r="F18" s="347" t="s">
        <v>779</v>
      </c>
      <c r="G18" s="1066"/>
    </row>
    <row r="19" spans="1:7" s="70" customFormat="1" ht="15.75">
      <c r="A19" s="350" t="s">
        <v>787</v>
      </c>
      <c r="B19" s="355" t="s">
        <v>788</v>
      </c>
      <c r="C19" s="1066"/>
      <c r="D19" s="347" t="s">
        <v>789</v>
      </c>
      <c r="E19" s="1066"/>
      <c r="F19" s="347" t="s">
        <v>790</v>
      </c>
      <c r="G19" s="1066"/>
    </row>
    <row r="20" spans="1:7" s="70" customFormat="1" ht="15.75">
      <c r="A20" s="350" t="s">
        <v>791</v>
      </c>
      <c r="B20" s="347"/>
      <c r="C20" s="1067"/>
      <c r="D20" s="347"/>
      <c r="E20" s="1067"/>
      <c r="F20" s="347" t="s">
        <v>770</v>
      </c>
      <c r="G20" s="1067"/>
    </row>
    <row r="21" spans="1:7" s="70" customFormat="1" ht="15.75"/>
    <row r="22" spans="1:7" s="70" customFormat="1" ht="15.75">
      <c r="A22" s="70" t="s">
        <v>792</v>
      </c>
    </row>
    <row r="23" spans="1:7" s="70" customFormat="1" ht="15.75"/>
    <row r="24" spans="1:7" s="70" customFormat="1" ht="15.75"/>
  </sheetData>
  <sheetProtection algorithmName="SHA-512" hashValue="Eu2f7VBAR0B0xynapJ53UrIfaJ3BJxL54QH//n+4OWylo1G2TPzXN56L33YMyYb5iFRHw09RY7PJ223fNzjodQ==" saltValue="72HkATw6uNehffXIU0jaIg==" spinCount="100000" sheet="1" objects="1" scenarios="1"/>
  <protectedRanges>
    <protectedRange sqref="C1:C1048576 G1:G1048576 E1:E1048576 I1:I3 I21:I1048576" name="Range1"/>
  </protectedRanges>
  <customSheetViews>
    <customSheetView guid="{4D2DF15E-B3DC-41FE-9D4C-16680270AC6A}" scale="85">
      <selection activeCell="H33" sqref="H33"/>
      <pageMargins left="0.7" right="0.7" top="0.75" bottom="0.75" header="0.3" footer="0.3"/>
      <pageSetup paperSize="9" orientation="portrait" r:id="rId1"/>
    </customSheetView>
    <customSheetView guid="{05634267-729A-4E9F-99EC-4CD6715DCA12}" scale="85">
      <selection activeCell="H33" sqref="H33"/>
      <pageMargins left="0.7" right="0.7" top="0.75" bottom="0.75" header="0.3" footer="0.3"/>
      <pageSetup paperSize="9" orientation="portrait" r:id="rId2"/>
    </customSheetView>
  </customSheetViews>
  <mergeCells count="8">
    <mergeCell ref="C6:C20"/>
    <mergeCell ref="E6:E20"/>
    <mergeCell ref="G6:G20"/>
    <mergeCell ref="A1:F1"/>
    <mergeCell ref="A2:I2"/>
    <mergeCell ref="B4:C4"/>
    <mergeCell ref="D4:E4"/>
    <mergeCell ref="F4:G4"/>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5"/>
  <sheetViews>
    <sheetView zoomScale="90" zoomScaleNormal="90" workbookViewId="0">
      <selection activeCell="D35" sqref="D35"/>
    </sheetView>
  </sheetViews>
  <sheetFormatPr defaultRowHeight="14.25"/>
  <cols>
    <col min="1" max="1" width="26.42578125" style="1" bestFit="1" customWidth="1"/>
    <col min="2" max="2" width="29.140625" style="1" bestFit="1" customWidth="1"/>
    <col min="3" max="3" width="21.140625" style="1" bestFit="1" customWidth="1"/>
    <col min="4" max="4" width="29.140625" style="1" bestFit="1" customWidth="1"/>
    <col min="5" max="5" width="20.85546875" style="1" customWidth="1"/>
    <col min="6" max="6" width="18.5703125" style="1" bestFit="1" customWidth="1"/>
    <col min="7" max="7" width="17.7109375" style="1" bestFit="1" customWidth="1"/>
    <col min="8" max="8" width="18.5703125" style="1" bestFit="1" customWidth="1"/>
    <col min="9" max="9" width="17.7109375" style="1" bestFit="1" customWidth="1"/>
    <col min="10" max="10" width="18.5703125" style="1" bestFit="1" customWidth="1"/>
    <col min="11" max="11" width="17.7109375" style="1" bestFit="1" customWidth="1"/>
    <col min="12" max="16384" width="9.140625" style="1"/>
  </cols>
  <sheetData>
    <row r="1" spans="1:14" ht="18" customHeight="1">
      <c r="A1" s="819" t="s">
        <v>1330</v>
      </c>
      <c r="B1" s="804"/>
      <c r="C1" s="804"/>
      <c r="D1" s="804"/>
      <c r="E1" s="804"/>
      <c r="F1" s="804"/>
      <c r="G1" s="804"/>
      <c r="H1" s="804"/>
      <c r="I1" s="804"/>
      <c r="J1" s="804"/>
      <c r="K1" s="804"/>
    </row>
    <row r="2" spans="1:14" ht="15.75">
      <c r="A2" s="805" t="s">
        <v>1</v>
      </c>
      <c r="B2" s="805"/>
      <c r="C2" s="805"/>
      <c r="D2" s="805"/>
      <c r="E2" s="805"/>
      <c r="F2" s="805"/>
      <c r="G2" s="805"/>
      <c r="H2" s="805"/>
      <c r="I2" s="805"/>
      <c r="J2" s="805"/>
      <c r="K2" s="805"/>
      <c r="L2" s="805"/>
      <c r="M2" s="805"/>
      <c r="N2" s="805"/>
    </row>
    <row r="3" spans="1:14" ht="15">
      <c r="A3" s="27" t="s">
        <v>283</v>
      </c>
      <c r="B3" s="27"/>
      <c r="C3" s="27"/>
      <c r="D3" s="27"/>
      <c r="E3" s="27"/>
      <c r="F3" s="27"/>
      <c r="G3" s="27"/>
      <c r="H3" s="27"/>
      <c r="I3" s="27"/>
      <c r="J3" s="27"/>
      <c r="K3" s="27"/>
      <c r="L3" s="27"/>
      <c r="M3" s="27"/>
      <c r="N3" s="27"/>
    </row>
    <row r="4" spans="1:14" ht="15">
      <c r="A4" s="27"/>
      <c r="B4" s="27"/>
      <c r="C4" s="27"/>
      <c r="D4" s="27"/>
      <c r="E4" s="27"/>
      <c r="F4" s="27"/>
      <c r="G4" s="27"/>
      <c r="H4" s="27"/>
      <c r="I4" s="27"/>
      <c r="J4" s="27"/>
      <c r="K4" s="27"/>
      <c r="L4" s="27"/>
      <c r="M4" s="27"/>
      <c r="N4" s="27"/>
    </row>
    <row r="5" spans="1:14" ht="18">
      <c r="A5" s="52" t="s">
        <v>793</v>
      </c>
      <c r="B5" s="52"/>
      <c r="C5" s="52"/>
      <c r="D5" s="52"/>
      <c r="E5" s="52"/>
      <c r="F5" s="52"/>
      <c r="G5" s="52"/>
    </row>
    <row r="6" spans="1:14" ht="18">
      <c r="A6" s="53" t="s">
        <v>794</v>
      </c>
      <c r="B6" s="53"/>
      <c r="C6" s="53"/>
      <c r="D6" s="53"/>
      <c r="E6" s="53"/>
      <c r="F6" s="53"/>
      <c r="G6" s="53"/>
    </row>
    <row r="7" spans="1:14">
      <c r="A7" s="28"/>
      <c r="B7" s="829" t="s">
        <v>151</v>
      </c>
      <c r="C7" s="830"/>
      <c r="D7" s="829" t="s">
        <v>6</v>
      </c>
      <c r="E7" s="830"/>
    </row>
    <row r="8" spans="1:14" ht="71.25">
      <c r="A8" s="48" t="s">
        <v>795</v>
      </c>
      <c r="B8" s="4" t="s">
        <v>796</v>
      </c>
      <c r="C8" s="363" t="s">
        <v>847</v>
      </c>
      <c r="D8" s="4" t="s">
        <v>796</v>
      </c>
      <c r="E8" s="363" t="s">
        <v>847</v>
      </c>
    </row>
    <row r="9" spans="1:14" s="21" customFormat="1" ht="15">
      <c r="A9" s="32" t="s">
        <v>16</v>
      </c>
      <c r="B9" s="32">
        <v>8521686</v>
      </c>
      <c r="C9" s="813"/>
      <c r="D9" s="32">
        <v>149688226</v>
      </c>
      <c r="E9" s="813"/>
    </row>
    <row r="10" spans="1:14">
      <c r="A10" s="31" t="s">
        <v>214</v>
      </c>
      <c r="B10" s="17" t="s">
        <v>2064</v>
      </c>
      <c r="C10" s="814"/>
      <c r="D10" s="17">
        <v>25500</v>
      </c>
      <c r="E10" s="814"/>
    </row>
    <row r="11" spans="1:14">
      <c r="A11" s="31" t="s">
        <v>216</v>
      </c>
      <c r="B11" s="14">
        <v>1</v>
      </c>
      <c r="C11" s="814"/>
      <c r="D11" s="14">
        <v>1</v>
      </c>
      <c r="E11" s="814"/>
    </row>
    <row r="12" spans="1:14">
      <c r="A12" s="31" t="s">
        <v>217</v>
      </c>
      <c r="B12" s="14">
        <v>0</v>
      </c>
      <c r="C12" s="814"/>
      <c r="D12" s="14">
        <v>0</v>
      </c>
      <c r="E12" s="814"/>
    </row>
    <row r="13" spans="1:14">
      <c r="A13" s="31" t="s">
        <v>218</v>
      </c>
      <c r="B13" s="14">
        <v>9</v>
      </c>
      <c r="C13" s="814"/>
      <c r="D13" s="14">
        <v>9</v>
      </c>
      <c r="E13" s="814"/>
    </row>
    <row r="14" spans="1:14">
      <c r="A14" s="31" t="s">
        <v>219</v>
      </c>
      <c r="B14" s="17" t="s">
        <v>2064</v>
      </c>
      <c r="C14" s="814"/>
      <c r="D14" s="17">
        <v>25500</v>
      </c>
      <c r="E14" s="814"/>
    </row>
    <row r="15" spans="1:14">
      <c r="A15" s="31" t="s">
        <v>220</v>
      </c>
      <c r="B15" s="17" t="s">
        <v>2064</v>
      </c>
      <c r="C15" s="814"/>
      <c r="D15" s="17">
        <v>25500</v>
      </c>
      <c r="E15" s="814"/>
    </row>
    <row r="16" spans="1:14">
      <c r="A16" s="31" t="s">
        <v>221</v>
      </c>
      <c r="B16" s="17" t="s">
        <v>2064</v>
      </c>
      <c r="C16" s="814"/>
      <c r="D16" s="17">
        <v>25500</v>
      </c>
      <c r="E16" s="814"/>
    </row>
    <row r="17" spans="1:5">
      <c r="A17" s="31" t="s">
        <v>222</v>
      </c>
      <c r="B17" s="31">
        <v>0</v>
      </c>
      <c r="C17" s="814"/>
      <c r="D17" s="14">
        <v>0</v>
      </c>
      <c r="E17" s="814"/>
    </row>
    <row r="18" spans="1:5">
      <c r="A18" s="31" t="s">
        <v>223</v>
      </c>
      <c r="B18" s="14">
        <v>28860</v>
      </c>
      <c r="C18" s="814"/>
      <c r="D18" s="14">
        <v>1707</v>
      </c>
      <c r="E18" s="814"/>
    </row>
    <row r="19" spans="1:5">
      <c r="A19" s="31" t="s">
        <v>224</v>
      </c>
      <c r="B19" s="31">
        <v>86976</v>
      </c>
      <c r="C19" s="815"/>
      <c r="D19" s="14">
        <v>8019</v>
      </c>
      <c r="E19" s="815"/>
    </row>
    <row r="21" spans="1:5" ht="18">
      <c r="A21" s="52" t="s">
        <v>797</v>
      </c>
    </row>
    <row r="22" spans="1:5" ht="18">
      <c r="A22" s="53" t="s">
        <v>798</v>
      </c>
    </row>
    <row r="23" spans="1:5">
      <c r="A23" s="28"/>
      <c r="B23" s="829" t="s">
        <v>768</v>
      </c>
      <c r="C23" s="830"/>
      <c r="D23" s="829" t="s">
        <v>152</v>
      </c>
      <c r="E23" s="830"/>
    </row>
    <row r="24" spans="1:5" ht="71.25">
      <c r="A24" s="48" t="s">
        <v>115</v>
      </c>
      <c r="B24" s="4" t="s">
        <v>200</v>
      </c>
      <c r="C24" s="363" t="s">
        <v>847</v>
      </c>
      <c r="D24" s="4" t="s">
        <v>200</v>
      </c>
      <c r="E24" s="363" t="s">
        <v>847</v>
      </c>
    </row>
    <row r="25" spans="1:5" s="21" customFormat="1" ht="15">
      <c r="A25" s="32" t="s">
        <v>16</v>
      </c>
      <c r="B25" s="32">
        <v>2296582</v>
      </c>
      <c r="C25" s="813"/>
      <c r="D25" s="32">
        <v>19073217</v>
      </c>
      <c r="E25" s="813"/>
    </row>
    <row r="26" spans="1:5">
      <c r="A26" s="31" t="s">
        <v>214</v>
      </c>
      <c r="B26" s="17" t="s">
        <v>1347</v>
      </c>
      <c r="C26" s="814"/>
      <c r="D26" s="14" t="s">
        <v>215</v>
      </c>
      <c r="E26" s="814"/>
    </row>
    <row r="27" spans="1:5">
      <c r="A27" s="31" t="s">
        <v>216</v>
      </c>
      <c r="B27" s="14">
        <v>1</v>
      </c>
      <c r="C27" s="814"/>
      <c r="D27" s="31">
        <v>0</v>
      </c>
      <c r="E27" s="814"/>
    </row>
    <row r="28" spans="1:5">
      <c r="A28" s="31" t="s">
        <v>217</v>
      </c>
      <c r="B28" s="14">
        <v>0</v>
      </c>
      <c r="C28" s="814"/>
      <c r="D28" s="31">
        <v>0</v>
      </c>
      <c r="E28" s="814"/>
    </row>
    <row r="29" spans="1:5">
      <c r="A29" s="31" t="s">
        <v>218</v>
      </c>
      <c r="B29" s="14">
        <v>9</v>
      </c>
      <c r="C29" s="814"/>
      <c r="D29" s="31">
        <v>0</v>
      </c>
      <c r="E29" s="814"/>
    </row>
    <row r="30" spans="1:5">
      <c r="A30" s="31" t="s">
        <v>219</v>
      </c>
      <c r="B30" s="17" t="s">
        <v>1347</v>
      </c>
      <c r="C30" s="814"/>
      <c r="D30" s="14" t="s">
        <v>215</v>
      </c>
      <c r="E30" s="814"/>
    </row>
    <row r="31" spans="1:5">
      <c r="A31" s="31" t="s">
        <v>220</v>
      </c>
      <c r="B31" s="17" t="s">
        <v>1347</v>
      </c>
      <c r="C31" s="814"/>
      <c r="D31" s="14" t="s">
        <v>215</v>
      </c>
      <c r="E31" s="814"/>
    </row>
    <row r="32" spans="1:5">
      <c r="A32" s="31" t="s">
        <v>221</v>
      </c>
      <c r="B32" s="17" t="s">
        <v>1347</v>
      </c>
      <c r="C32" s="814"/>
      <c r="D32" s="14" t="s">
        <v>215</v>
      </c>
      <c r="E32" s="814"/>
    </row>
    <row r="33" spans="1:5">
      <c r="A33" s="31" t="s">
        <v>222</v>
      </c>
      <c r="B33" s="31">
        <v>0</v>
      </c>
      <c r="C33" s="814"/>
      <c r="D33" s="31">
        <v>0</v>
      </c>
      <c r="E33" s="814"/>
    </row>
    <row r="34" spans="1:5">
      <c r="A34" s="31" t="s">
        <v>223</v>
      </c>
      <c r="B34" s="14">
        <v>12680</v>
      </c>
      <c r="C34" s="814"/>
      <c r="D34" s="31">
        <v>0</v>
      </c>
      <c r="E34" s="814"/>
    </row>
    <row r="35" spans="1:5">
      <c r="A35" s="31" t="s">
        <v>224</v>
      </c>
      <c r="B35" s="31">
        <v>114120</v>
      </c>
      <c r="C35" s="815"/>
      <c r="D35" s="31">
        <v>0</v>
      </c>
      <c r="E35" s="815"/>
    </row>
  </sheetData>
  <sheetProtection algorithmName="SHA-512" hashValue="LJC2P9H+ESsQVjLxLW75XImpHRa44Iba4EbFcQqsA/QehtGddBxQkLwCgt97VjSxjlk5pM9INGARk+HdhfwYgg==" saltValue="oEn75G3ZbQTMshjRBY54LA==" spinCount="100000" sheet="1" objects="1" scenarios="1"/>
  <protectedRanges>
    <protectedRange sqref="C1:C1048576 E1:E1048576" name="Range1"/>
  </protectedRanges>
  <customSheetViews>
    <customSheetView guid="{4D2DF15E-B3DC-41FE-9D4C-16680270AC6A}" scale="90">
      <selection activeCell="H23" sqref="H23"/>
      <pageMargins left="0.7" right="0.7" top="0.75" bottom="0.75" header="0.3" footer="0.3"/>
    </customSheetView>
    <customSheetView guid="{05634267-729A-4E9F-99EC-4CD6715DCA12}" scale="90">
      <selection activeCell="H23" sqref="H23"/>
      <pageMargins left="0.7" right="0.7" top="0.75" bottom="0.75" header="0.3" footer="0.3"/>
    </customSheetView>
  </customSheetViews>
  <mergeCells count="10">
    <mergeCell ref="B23:C23"/>
    <mergeCell ref="D23:E23"/>
    <mergeCell ref="C25:C35"/>
    <mergeCell ref="E25:E35"/>
    <mergeCell ref="A1:K1"/>
    <mergeCell ref="A2:N2"/>
    <mergeCell ref="B7:C7"/>
    <mergeCell ref="D7:E7"/>
    <mergeCell ref="C9:C19"/>
    <mergeCell ref="E9:E19"/>
  </mergeCells>
  <phoneticPr fontId="5" type="noConversion"/>
  <pageMargins left="0.7" right="0.7" top="0.75" bottom="0.75" header="0.3" footer="0.3"/>
  <pageSetup paperSize="9" orientation="portrait" r:id="rId1"/>
  <headerFooter>
    <oddFooter>&amp;C_x000D_&amp;1#&amp;"Aptos"&amp;8&amp;K0000FF Classification – Internal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31"/>
  <sheetViews>
    <sheetView zoomScale="90" zoomScaleNormal="90" workbookViewId="0">
      <selection activeCell="L18" sqref="L18"/>
    </sheetView>
  </sheetViews>
  <sheetFormatPr defaultRowHeight="14.25"/>
  <cols>
    <col min="1" max="1" width="26.42578125" style="1" bestFit="1" customWidth="1"/>
    <col min="2" max="2" width="29.140625" style="1" bestFit="1" customWidth="1"/>
    <col min="3" max="3" width="20.42578125" style="1" bestFit="1" customWidth="1"/>
    <col min="4" max="4" width="29.140625" style="1" bestFit="1" customWidth="1"/>
    <col min="5" max="5" width="20.42578125" style="1" bestFit="1" customWidth="1"/>
    <col min="6" max="6" width="18.5703125" style="1" bestFit="1" customWidth="1"/>
    <col min="7" max="7" width="17.7109375" style="1" bestFit="1" customWidth="1"/>
    <col min="8" max="8" width="18.5703125" style="1" bestFit="1" customWidth="1"/>
    <col min="9" max="9" width="17.7109375" style="1" bestFit="1" customWidth="1"/>
    <col min="10" max="10" width="18.5703125" style="1" bestFit="1" customWidth="1"/>
    <col min="11" max="11" width="17.7109375" style="1" bestFit="1" customWidth="1"/>
    <col min="12" max="16384" width="9.140625" style="1"/>
  </cols>
  <sheetData>
    <row r="1" spans="1:14" ht="18">
      <c r="A1" s="819" t="s">
        <v>1331</v>
      </c>
      <c r="B1" s="804"/>
      <c r="C1" s="804"/>
      <c r="D1" s="804"/>
      <c r="E1" s="804"/>
      <c r="F1" s="804"/>
      <c r="G1" s="804"/>
      <c r="H1" s="804"/>
      <c r="I1" s="804"/>
      <c r="J1" s="804"/>
      <c r="K1" s="804"/>
    </row>
    <row r="2" spans="1:14" ht="15.75">
      <c r="A2" s="805" t="s">
        <v>799</v>
      </c>
      <c r="B2" s="805"/>
      <c r="C2" s="805"/>
      <c r="D2" s="805"/>
      <c r="E2" s="805"/>
      <c r="F2" s="805"/>
      <c r="G2" s="805"/>
      <c r="H2" s="805"/>
      <c r="I2" s="805"/>
      <c r="J2" s="805"/>
      <c r="K2" s="805"/>
      <c r="L2" s="805"/>
      <c r="M2" s="805"/>
      <c r="N2" s="805"/>
    </row>
    <row r="3" spans="1:14" ht="15">
      <c r="A3" s="27" t="s">
        <v>800</v>
      </c>
      <c r="B3" s="27"/>
      <c r="C3" s="27"/>
      <c r="D3" s="27"/>
      <c r="E3" s="27"/>
      <c r="F3" s="27"/>
      <c r="G3" s="27"/>
      <c r="H3" s="27"/>
      <c r="I3" s="27"/>
      <c r="J3" s="27"/>
      <c r="K3" s="27"/>
      <c r="L3" s="27"/>
      <c r="M3" s="27"/>
      <c r="N3" s="27"/>
    </row>
    <row r="4" spans="1:14" ht="15">
      <c r="A4" s="27"/>
      <c r="B4" s="27"/>
      <c r="C4" s="27"/>
      <c r="D4" s="27"/>
      <c r="E4" s="27"/>
      <c r="F4" s="27"/>
      <c r="G4" s="27"/>
      <c r="H4" s="27"/>
      <c r="I4" s="27"/>
      <c r="J4" s="27"/>
      <c r="K4" s="27"/>
      <c r="L4" s="27"/>
      <c r="M4" s="27"/>
      <c r="N4" s="27"/>
    </row>
    <row r="5" spans="1:14" ht="18">
      <c r="A5" s="52" t="s">
        <v>801</v>
      </c>
      <c r="B5" s="52"/>
      <c r="C5" s="52"/>
      <c r="D5" s="52"/>
      <c r="E5" s="52"/>
      <c r="F5" s="52"/>
      <c r="G5" s="52"/>
    </row>
    <row r="6" spans="1:14" ht="18">
      <c r="A6" s="53" t="s">
        <v>794</v>
      </c>
      <c r="B6" s="53"/>
      <c r="C6" s="53"/>
      <c r="D6" s="53"/>
      <c r="E6" s="53"/>
      <c r="F6" s="53"/>
      <c r="G6" s="53"/>
    </row>
    <row r="7" spans="1:14">
      <c r="A7" s="28"/>
      <c r="B7" s="829" t="s">
        <v>151</v>
      </c>
      <c r="C7" s="830"/>
      <c r="D7" s="829" t="s">
        <v>6</v>
      </c>
      <c r="E7" s="830"/>
    </row>
    <row r="8" spans="1:14" ht="71.25">
      <c r="A8" s="48" t="s">
        <v>115</v>
      </c>
      <c r="B8" s="4" t="s">
        <v>200</v>
      </c>
      <c r="C8" s="363" t="s">
        <v>847</v>
      </c>
      <c r="D8" s="4" t="s">
        <v>802</v>
      </c>
      <c r="E8" s="363" t="s">
        <v>847</v>
      </c>
    </row>
    <row r="9" spans="1:14" s="21" customFormat="1" ht="15">
      <c r="A9" s="32" t="s">
        <v>16</v>
      </c>
      <c r="B9" s="32">
        <v>8521686</v>
      </c>
      <c r="C9" s="813"/>
      <c r="D9" s="32">
        <v>149688226</v>
      </c>
      <c r="E9" s="813"/>
    </row>
    <row r="10" spans="1:14">
      <c r="A10" s="31" t="s">
        <v>217</v>
      </c>
      <c r="B10" s="14">
        <v>0</v>
      </c>
      <c r="C10" s="814"/>
      <c r="D10" s="14">
        <v>0</v>
      </c>
      <c r="E10" s="814"/>
    </row>
    <row r="11" spans="1:14">
      <c r="A11" s="31" t="s">
        <v>219</v>
      </c>
      <c r="B11" s="17" t="s">
        <v>2064</v>
      </c>
      <c r="C11" s="814"/>
      <c r="D11" s="17">
        <v>25500</v>
      </c>
      <c r="E11" s="814"/>
    </row>
    <row r="12" spans="1:14">
      <c r="A12" s="31" t="s">
        <v>220</v>
      </c>
      <c r="B12" s="17" t="s">
        <v>2064</v>
      </c>
      <c r="C12" s="814"/>
      <c r="D12" s="17">
        <v>25500</v>
      </c>
      <c r="E12" s="814"/>
    </row>
    <row r="13" spans="1:14">
      <c r="A13" s="31" t="s">
        <v>221</v>
      </c>
      <c r="B13" s="17" t="s">
        <v>2064</v>
      </c>
      <c r="C13" s="814"/>
      <c r="D13" s="17">
        <v>25500</v>
      </c>
      <c r="E13" s="814"/>
    </row>
    <row r="14" spans="1:14">
      <c r="A14" s="31" t="s">
        <v>222</v>
      </c>
      <c r="B14" s="31">
        <v>0</v>
      </c>
      <c r="C14" s="814"/>
      <c r="D14" s="14">
        <v>0</v>
      </c>
      <c r="E14" s="814"/>
    </row>
    <row r="15" spans="1:14">
      <c r="A15" s="31" t="s">
        <v>223</v>
      </c>
      <c r="B15" s="14">
        <v>28860</v>
      </c>
      <c r="C15" s="814"/>
      <c r="D15" s="14">
        <v>1707</v>
      </c>
      <c r="E15" s="814"/>
    </row>
    <row r="16" spans="1:14">
      <c r="A16" s="31" t="s">
        <v>236</v>
      </c>
      <c r="B16" s="17" t="s">
        <v>2064</v>
      </c>
      <c r="C16" s="814"/>
      <c r="D16" s="17">
        <v>25500</v>
      </c>
      <c r="E16" s="814"/>
    </row>
    <row r="17" spans="1:5">
      <c r="A17" s="31" t="s">
        <v>224</v>
      </c>
      <c r="B17" s="31">
        <v>86976</v>
      </c>
      <c r="C17" s="815"/>
      <c r="D17" s="14">
        <v>8019</v>
      </c>
      <c r="E17" s="815"/>
    </row>
    <row r="19" spans="1:5" ht="18">
      <c r="A19" s="52" t="s">
        <v>803</v>
      </c>
    </row>
    <row r="20" spans="1:5" ht="18">
      <c r="A20" s="53" t="s">
        <v>798</v>
      </c>
    </row>
    <row r="21" spans="1:5">
      <c r="A21" s="28"/>
      <c r="B21" s="829" t="s">
        <v>804</v>
      </c>
      <c r="C21" s="830"/>
      <c r="D21" s="829" t="s">
        <v>152</v>
      </c>
      <c r="E21" s="830"/>
    </row>
    <row r="22" spans="1:5" ht="71.25">
      <c r="A22" s="48" t="s">
        <v>805</v>
      </c>
      <c r="B22" s="4" t="s">
        <v>200</v>
      </c>
      <c r="C22" s="363" t="s">
        <v>847</v>
      </c>
      <c r="D22" s="4" t="s">
        <v>200</v>
      </c>
      <c r="E22" s="363" t="s">
        <v>847</v>
      </c>
    </row>
    <row r="23" spans="1:5" s="21" customFormat="1" ht="15">
      <c r="A23" s="32" t="s">
        <v>16</v>
      </c>
      <c r="B23" s="32">
        <v>2296582</v>
      </c>
      <c r="C23" s="813"/>
      <c r="D23" s="32">
        <v>19073217</v>
      </c>
      <c r="E23" s="813"/>
    </row>
    <row r="24" spans="1:5">
      <c r="A24" s="31" t="s">
        <v>217</v>
      </c>
      <c r="B24" s="14">
        <v>0</v>
      </c>
      <c r="C24" s="814"/>
      <c r="D24" s="14">
        <v>0</v>
      </c>
      <c r="E24" s="814"/>
    </row>
    <row r="25" spans="1:5">
      <c r="A25" s="31" t="s">
        <v>219</v>
      </c>
      <c r="B25" s="17" t="s">
        <v>1347</v>
      </c>
      <c r="C25" s="814"/>
      <c r="D25" s="14" t="s">
        <v>215</v>
      </c>
      <c r="E25" s="814"/>
    </row>
    <row r="26" spans="1:5">
      <c r="A26" s="31" t="s">
        <v>220</v>
      </c>
      <c r="B26" s="17" t="s">
        <v>1347</v>
      </c>
      <c r="C26" s="814"/>
      <c r="D26" s="14" t="s">
        <v>215</v>
      </c>
      <c r="E26" s="814"/>
    </row>
    <row r="27" spans="1:5">
      <c r="A27" s="31" t="s">
        <v>221</v>
      </c>
      <c r="B27" s="17" t="s">
        <v>1347</v>
      </c>
      <c r="C27" s="814"/>
      <c r="D27" s="14" t="s">
        <v>215</v>
      </c>
      <c r="E27" s="814"/>
    </row>
    <row r="28" spans="1:5">
      <c r="A28" s="31" t="s">
        <v>222</v>
      </c>
      <c r="B28" s="31">
        <v>0</v>
      </c>
      <c r="C28" s="814"/>
      <c r="D28" s="31">
        <v>0</v>
      </c>
      <c r="E28" s="814"/>
    </row>
    <row r="29" spans="1:5">
      <c r="A29" s="31" t="s">
        <v>223</v>
      </c>
      <c r="B29" s="14">
        <v>12680</v>
      </c>
      <c r="C29" s="814"/>
      <c r="D29" s="31">
        <v>0</v>
      </c>
      <c r="E29" s="814"/>
    </row>
    <row r="30" spans="1:5">
      <c r="A30" s="31" t="s">
        <v>236</v>
      </c>
      <c r="B30" s="17" t="s">
        <v>1347</v>
      </c>
      <c r="C30" s="814"/>
      <c r="D30" s="14" t="s">
        <v>215</v>
      </c>
      <c r="E30" s="814"/>
    </row>
    <row r="31" spans="1:5">
      <c r="A31" s="31" t="s">
        <v>224</v>
      </c>
      <c r="B31" s="31">
        <v>114120</v>
      </c>
      <c r="C31" s="815"/>
      <c r="D31" s="31">
        <v>0</v>
      </c>
      <c r="E31" s="815"/>
    </row>
  </sheetData>
  <sheetProtection algorithmName="SHA-512" hashValue="flUWY+kSr6fyBo46r+CyfxK7HVLDNsQ8VxazTLnshqOJ0pJ3HZDrX97gXc4IknTjy+oZsFjnQt333rAE2ZYk6A==" saltValue="1IynF184ejhD7csdN5QoqQ==" spinCount="100000" sheet="1" objects="1" scenarios="1"/>
  <protectedRanges>
    <protectedRange sqref="C1:C1048576 E1:E1048576" name="Range1"/>
  </protectedRanges>
  <customSheetViews>
    <customSheetView guid="{4D2DF15E-B3DC-41FE-9D4C-16680270AC6A}" scale="90">
      <selection activeCell="H15" sqref="H15"/>
      <pageMargins left="0.7" right="0.7" top="0.75" bottom="0.75" header="0.3" footer="0.3"/>
    </customSheetView>
    <customSheetView guid="{05634267-729A-4E9F-99EC-4CD6715DCA12}" scale="90">
      <selection activeCell="H15" sqref="H15"/>
      <pageMargins left="0.7" right="0.7" top="0.75" bottom="0.75" header="0.3" footer="0.3"/>
    </customSheetView>
  </customSheetViews>
  <mergeCells count="10">
    <mergeCell ref="B21:C21"/>
    <mergeCell ref="D21:E21"/>
    <mergeCell ref="C23:C31"/>
    <mergeCell ref="E23:E31"/>
    <mergeCell ref="A1:K1"/>
    <mergeCell ref="A2:N2"/>
    <mergeCell ref="B7:C7"/>
    <mergeCell ref="D7:E7"/>
    <mergeCell ref="C9:C17"/>
    <mergeCell ref="E9:E17"/>
  </mergeCells>
  <phoneticPr fontId="5" type="noConversion"/>
  <pageMargins left="0.7" right="0.7" top="0.75" bottom="0.75" header="0.3" footer="0.3"/>
  <headerFooter>
    <oddFooter>&amp;C_x000D_&amp;1#&amp;"Aptos"&amp;8&amp;K0000FF Classification – Internal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O34"/>
  <sheetViews>
    <sheetView topLeftCell="S12" zoomScale="85" zoomScaleNormal="85" workbookViewId="0">
      <selection activeCell="AG32" sqref="AG32"/>
    </sheetView>
  </sheetViews>
  <sheetFormatPr defaultRowHeight="16.5"/>
  <cols>
    <col min="1" max="1" width="15.7109375" style="95" bestFit="1" customWidth="1"/>
    <col min="2" max="2" width="19.5703125" style="95" bestFit="1" customWidth="1"/>
    <col min="3" max="3" width="12" style="95" bestFit="1" customWidth="1"/>
    <col min="4" max="4" width="8.28515625" style="95" bestFit="1" customWidth="1"/>
    <col min="5" max="5" width="12.140625" style="95" bestFit="1" customWidth="1"/>
    <col min="6" max="6" width="19.5703125" style="95" bestFit="1" customWidth="1"/>
    <col min="7" max="7" width="12" style="95" bestFit="1" customWidth="1"/>
    <col min="8" max="8" width="8.28515625" style="95" bestFit="1"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8.28515625" style="91" bestFit="1" customWidth="1"/>
    <col min="15" max="15" width="12.140625" style="91" bestFit="1" customWidth="1"/>
    <col min="16" max="16" width="19.5703125" style="91" bestFit="1" customWidth="1"/>
    <col min="17" max="17" width="12" style="91" bestFit="1" customWidth="1"/>
    <col min="18" max="18" width="13.140625" style="91" bestFit="1" customWidth="1"/>
    <col min="19" max="19" width="29.28515625" style="91" bestFit="1" customWidth="1"/>
    <col min="20" max="20" width="4.28515625" style="91" bestFit="1" customWidth="1"/>
    <col min="21" max="21" width="12.140625" style="91" bestFit="1" customWidth="1"/>
    <col min="22" max="22" width="19.5703125" style="91" bestFit="1" customWidth="1"/>
    <col min="23" max="23" width="20.140625" style="91" bestFit="1" customWidth="1"/>
    <col min="24" max="24" width="13.42578125" style="91" bestFit="1" customWidth="1"/>
    <col min="25" max="25" width="12.140625" style="91" bestFit="1" customWidth="1"/>
    <col min="26" max="26" width="19.5703125" style="91" bestFit="1" customWidth="1"/>
    <col min="27" max="27" width="12" style="91" bestFit="1" customWidth="1"/>
    <col min="28" max="28" width="13.42578125" style="91" bestFit="1" customWidth="1"/>
    <col min="29" max="29" width="29.28515625" style="91" bestFit="1" customWidth="1"/>
    <col min="30" max="30" width="4.28515625" style="91" bestFit="1" customWidth="1"/>
    <col min="31" max="31" width="23.5703125" style="91" bestFit="1" customWidth="1"/>
    <col min="32" max="32" width="8.85546875" style="91" bestFit="1" customWidth="1"/>
    <col min="33" max="33" width="7.42578125" style="91" bestFit="1" customWidth="1"/>
    <col min="34" max="34" width="9.28515625" style="91" bestFit="1" customWidth="1"/>
    <col min="35" max="35" width="12.42578125" style="91" bestFit="1" customWidth="1"/>
    <col min="36" max="36" width="23.5703125" style="91" bestFit="1" customWidth="1"/>
    <col min="37" max="37" width="8.85546875" style="91" bestFit="1" customWidth="1"/>
    <col min="38" max="38" width="7.42578125" style="91" bestFit="1" customWidth="1"/>
    <col min="39" max="39" width="9.28515625" style="91" bestFit="1" customWidth="1"/>
    <col min="40" max="40" width="12.42578125" style="91" bestFit="1" customWidth="1"/>
    <col min="41" max="41" width="29.28515625" style="91" bestFit="1" customWidth="1"/>
    <col min="42" max="42" width="3.5703125" style="95" bestFit="1" customWidth="1"/>
    <col min="43" max="43" width="22.7109375" style="95" bestFit="1" customWidth="1"/>
    <col min="44" max="44" width="12" style="95" bestFit="1" customWidth="1"/>
    <col min="45" max="45" width="6.42578125" style="95" bestFit="1" customWidth="1"/>
    <col min="46" max="46" width="8.5703125" style="95" bestFit="1" customWidth="1"/>
    <col min="47" max="47" width="13.140625" style="95" bestFit="1" customWidth="1"/>
    <col min="48" max="48" width="11.5703125" style="95" bestFit="1" customWidth="1"/>
    <col min="49" max="49" width="12" style="95" bestFit="1" customWidth="1"/>
    <col min="50" max="50" width="6.42578125" style="95" bestFit="1" customWidth="1"/>
    <col min="51" max="51" width="8.5703125" style="95" bestFit="1" customWidth="1"/>
    <col min="52" max="52" width="13.140625" style="95" bestFit="1" customWidth="1"/>
    <col min="53" max="53" width="15.28515625" style="95" bestFit="1" customWidth="1"/>
    <col min="54" max="16384" width="9.140625" style="95"/>
  </cols>
  <sheetData>
    <row r="1" spans="1:41" s="26" customFormat="1" ht="18">
      <c r="A1" s="804" t="s">
        <v>1332</v>
      </c>
      <c r="B1" s="804"/>
      <c r="C1" s="804"/>
      <c r="D1" s="804"/>
      <c r="E1" s="804"/>
      <c r="F1" s="804"/>
      <c r="G1" s="804"/>
      <c r="H1" s="804"/>
      <c r="I1" s="804"/>
      <c r="J1" s="804"/>
      <c r="K1" s="804"/>
      <c r="L1" s="804"/>
      <c r="M1" s="804"/>
      <c r="N1" s="804"/>
      <c r="O1" s="804"/>
      <c r="P1" s="804"/>
      <c r="Q1" s="804"/>
      <c r="R1" s="804"/>
      <c r="S1" s="804"/>
      <c r="T1" s="1"/>
      <c r="U1" s="66"/>
      <c r="V1" s="66"/>
      <c r="W1" s="66"/>
      <c r="X1" s="66"/>
      <c r="Y1" s="66"/>
      <c r="Z1" s="66"/>
      <c r="AA1" s="66"/>
      <c r="AB1" s="66"/>
      <c r="AC1" s="66"/>
      <c r="AD1" s="1"/>
      <c r="AE1" s="1"/>
      <c r="AF1" s="1"/>
      <c r="AG1" s="1"/>
      <c r="AH1" s="1"/>
      <c r="AI1" s="1"/>
      <c r="AJ1" s="1"/>
      <c r="AK1" s="1"/>
      <c r="AL1" s="1"/>
      <c r="AM1" s="1"/>
      <c r="AN1" s="1"/>
      <c r="AO1" s="1"/>
    </row>
    <row r="2" spans="1:41" s="67" customFormat="1" ht="15.75">
      <c r="A2" s="805" t="s">
        <v>806</v>
      </c>
      <c r="B2" s="805"/>
      <c r="C2" s="805"/>
      <c r="D2" s="805"/>
      <c r="E2" s="805"/>
      <c r="F2" s="805"/>
      <c r="G2" s="805"/>
      <c r="H2" s="805"/>
      <c r="I2" s="805"/>
      <c r="J2" s="805"/>
      <c r="K2" s="805"/>
      <c r="L2" s="805"/>
      <c r="M2" s="805"/>
      <c r="N2" s="805"/>
      <c r="O2" s="805"/>
      <c r="P2" s="805"/>
      <c r="Q2" s="805"/>
      <c r="R2" s="805"/>
      <c r="S2" s="805"/>
      <c r="T2" s="805"/>
      <c r="AE2" s="33"/>
      <c r="AF2" s="33"/>
      <c r="AG2" s="33"/>
      <c r="AH2" s="33"/>
      <c r="AI2" s="33"/>
      <c r="AJ2" s="33"/>
      <c r="AK2" s="33"/>
      <c r="AL2" s="33"/>
      <c r="AM2" s="33"/>
      <c r="AN2" s="33"/>
      <c r="AO2" s="33"/>
    </row>
    <row r="3" spans="1:41" s="26" customFormat="1" ht="15">
      <c r="A3" s="805" t="s">
        <v>807</v>
      </c>
      <c r="B3" s="805"/>
      <c r="C3" s="805"/>
      <c r="D3" s="805"/>
      <c r="E3" s="805"/>
      <c r="F3" s="805"/>
      <c r="G3" s="805"/>
      <c r="H3" s="805"/>
      <c r="I3" s="805"/>
      <c r="J3" s="805"/>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s="26" customFormat="1" ht="15">
      <c r="A4" s="68"/>
      <c r="B4" s="68"/>
      <c r="C4" s="68"/>
      <c r="D4" s="68"/>
      <c r="E4" s="68"/>
      <c r="F4" s="68"/>
      <c r="G4" s="68"/>
      <c r="H4" s="68"/>
      <c r="I4" s="68"/>
      <c r="J4" s="27"/>
      <c r="K4" s="27"/>
      <c r="L4" s="27"/>
      <c r="M4" s="27"/>
      <c r="N4" s="27"/>
      <c r="O4" s="27"/>
      <c r="P4" s="27"/>
      <c r="Q4" s="27"/>
      <c r="R4" s="27"/>
      <c r="S4" s="27"/>
      <c r="T4" s="27"/>
      <c r="U4" s="1"/>
      <c r="V4" s="1"/>
      <c r="W4" s="1"/>
      <c r="X4" s="1"/>
      <c r="Y4" s="1"/>
      <c r="Z4" s="1"/>
      <c r="AA4" s="1"/>
      <c r="AB4" s="1"/>
      <c r="AC4" s="1"/>
      <c r="AD4" s="1"/>
      <c r="AE4" s="1"/>
      <c r="AF4" s="1"/>
      <c r="AG4" s="1"/>
      <c r="AH4" s="1"/>
      <c r="AI4" s="1"/>
      <c r="AJ4" s="1"/>
      <c r="AK4" s="1"/>
      <c r="AL4" s="1"/>
      <c r="AM4" s="1"/>
      <c r="AN4" s="1"/>
      <c r="AO4" s="1"/>
    </row>
    <row r="5" spans="1:41" s="67" customFormat="1" ht="15">
      <c r="A5" s="805" t="s">
        <v>808</v>
      </c>
      <c r="B5" s="805"/>
      <c r="C5" s="805"/>
      <c r="D5" s="805"/>
      <c r="E5" s="805"/>
      <c r="F5" s="805"/>
      <c r="G5" s="805"/>
      <c r="H5" s="805"/>
      <c r="I5" s="805"/>
      <c r="J5" s="805"/>
      <c r="K5" s="805" t="s">
        <v>809</v>
      </c>
      <c r="L5" s="805"/>
      <c r="M5" s="805"/>
      <c r="N5" s="805"/>
      <c r="O5" s="805"/>
      <c r="P5" s="805"/>
      <c r="Q5" s="805"/>
      <c r="R5" s="805"/>
      <c r="S5" s="805"/>
      <c r="T5" s="805"/>
      <c r="U5" s="805" t="s">
        <v>810</v>
      </c>
      <c r="V5" s="805"/>
      <c r="W5" s="805"/>
      <c r="X5" s="805"/>
      <c r="Y5" s="805"/>
      <c r="Z5" s="805"/>
      <c r="AA5" s="805"/>
      <c r="AB5" s="805"/>
      <c r="AC5" s="805"/>
      <c r="AD5" s="33"/>
      <c r="AE5" s="805" t="s">
        <v>811</v>
      </c>
      <c r="AF5" s="805"/>
      <c r="AG5" s="805"/>
      <c r="AH5" s="805"/>
      <c r="AI5" s="805"/>
      <c r="AJ5" s="805"/>
      <c r="AK5" s="805"/>
      <c r="AL5" s="805"/>
      <c r="AM5" s="805"/>
      <c r="AN5" s="805"/>
      <c r="AO5" s="805"/>
    </row>
    <row r="6" spans="1:41" s="392" customFormat="1" ht="15.75">
      <c r="A6" s="391"/>
      <c r="B6" s="391"/>
      <c r="C6" s="391"/>
      <c r="D6" s="391"/>
      <c r="E6" s="391"/>
      <c r="F6" s="391"/>
      <c r="G6" s="391"/>
      <c r="H6" s="391"/>
      <c r="K6" s="391"/>
      <c r="L6" s="391"/>
      <c r="M6" s="391"/>
      <c r="N6" s="391"/>
      <c r="O6" s="391"/>
      <c r="P6" s="391"/>
      <c r="Q6" s="391"/>
      <c r="R6" s="391"/>
      <c r="U6" s="391"/>
      <c r="V6" s="391"/>
      <c r="W6" s="391"/>
      <c r="X6" s="391"/>
      <c r="Y6" s="391"/>
      <c r="Z6" s="391"/>
      <c r="AA6" s="391"/>
      <c r="AB6" s="391"/>
      <c r="AE6" s="391"/>
      <c r="AF6" s="391"/>
      <c r="AG6" s="391"/>
      <c r="AH6" s="391"/>
      <c r="AI6" s="391"/>
      <c r="AJ6" s="391"/>
      <c r="AK6" s="391"/>
      <c r="AL6" s="391"/>
      <c r="AM6" s="391"/>
      <c r="AN6" s="391"/>
    </row>
    <row r="7" spans="1:41" s="392" customFormat="1" thickBot="1"/>
    <row r="8" spans="1:41" s="72" customFormat="1" thickBot="1">
      <c r="A8" s="849" t="s">
        <v>812</v>
      </c>
      <c r="B8" s="850"/>
      <c r="C8" s="850"/>
      <c r="D8" s="850"/>
      <c r="E8" s="850"/>
      <c r="F8" s="850"/>
      <c r="G8" s="850"/>
      <c r="H8" s="851"/>
      <c r="J8" s="70"/>
      <c r="K8" s="849" t="s">
        <v>813</v>
      </c>
      <c r="L8" s="850"/>
      <c r="M8" s="850"/>
      <c r="N8" s="850"/>
      <c r="O8" s="850"/>
      <c r="P8" s="850"/>
      <c r="Q8" s="850"/>
      <c r="R8" s="851"/>
      <c r="S8" s="70"/>
      <c r="T8" s="70"/>
      <c r="U8" s="849" t="s">
        <v>814</v>
      </c>
      <c r="V8" s="850"/>
      <c r="W8" s="850"/>
      <c r="X8" s="850"/>
      <c r="Y8" s="850"/>
      <c r="Z8" s="850"/>
      <c r="AA8" s="850"/>
      <c r="AB8" s="851"/>
      <c r="AC8" s="70"/>
      <c r="AD8" s="70"/>
      <c r="AE8" s="849" t="s">
        <v>815</v>
      </c>
      <c r="AF8" s="850"/>
      <c r="AG8" s="850"/>
      <c r="AH8" s="850"/>
      <c r="AI8" s="850"/>
      <c r="AJ8" s="850"/>
      <c r="AK8" s="850"/>
      <c r="AL8" s="850"/>
      <c r="AM8" s="850"/>
      <c r="AN8" s="851"/>
      <c r="AO8" s="70"/>
    </row>
    <row r="9" spans="1:41" s="72" customFormat="1" ht="31.5">
      <c r="A9" s="855" t="s">
        <v>288</v>
      </c>
      <c r="B9" s="856"/>
      <c r="C9" s="856"/>
      <c r="D9" s="857"/>
      <c r="E9" s="858" t="s">
        <v>289</v>
      </c>
      <c r="F9" s="859"/>
      <c r="G9" s="856"/>
      <c r="H9" s="860"/>
      <c r="I9" s="73" t="s">
        <v>2070</v>
      </c>
      <c r="J9" s="70"/>
      <c r="K9" s="861" t="s">
        <v>288</v>
      </c>
      <c r="L9" s="862"/>
      <c r="M9" s="862"/>
      <c r="N9" s="863"/>
      <c r="O9" s="864" t="s">
        <v>289</v>
      </c>
      <c r="P9" s="865"/>
      <c r="Q9" s="862"/>
      <c r="R9" s="866"/>
      <c r="S9" s="73" t="s">
        <v>2070</v>
      </c>
      <c r="T9" s="70"/>
      <c r="U9" s="861" t="s">
        <v>288</v>
      </c>
      <c r="V9" s="862"/>
      <c r="W9" s="862"/>
      <c r="X9" s="863"/>
      <c r="Y9" s="864" t="s">
        <v>289</v>
      </c>
      <c r="Z9" s="865"/>
      <c r="AA9" s="862"/>
      <c r="AB9" s="866"/>
      <c r="AC9" s="73" t="s">
        <v>2070</v>
      </c>
      <c r="AD9" s="70"/>
      <c r="AE9" s="861" t="s">
        <v>288</v>
      </c>
      <c r="AF9" s="862"/>
      <c r="AG9" s="862"/>
      <c r="AH9" s="863"/>
      <c r="AI9" s="863"/>
      <c r="AJ9" s="864" t="s">
        <v>816</v>
      </c>
      <c r="AK9" s="865"/>
      <c r="AL9" s="862"/>
      <c r="AM9" s="862"/>
      <c r="AN9" s="866"/>
      <c r="AO9" s="73" t="s">
        <v>2070</v>
      </c>
    </row>
    <row r="10" spans="1:41" s="72" customFormat="1" ht="63">
      <c r="A10" s="124" t="s">
        <v>294</v>
      </c>
      <c r="B10" s="109" t="s">
        <v>214</v>
      </c>
      <c r="C10" s="109" t="s">
        <v>298</v>
      </c>
      <c r="D10" s="121" t="s">
        <v>295</v>
      </c>
      <c r="E10" s="125" t="s">
        <v>294</v>
      </c>
      <c r="F10" s="109" t="s">
        <v>214</v>
      </c>
      <c r="G10" s="109" t="s">
        <v>298</v>
      </c>
      <c r="H10" s="126" t="s">
        <v>295</v>
      </c>
      <c r="I10" s="78" t="s">
        <v>831</v>
      </c>
      <c r="J10" s="70"/>
      <c r="K10" s="124" t="s">
        <v>294</v>
      </c>
      <c r="L10" s="109" t="s">
        <v>214</v>
      </c>
      <c r="M10" s="109" t="s">
        <v>298</v>
      </c>
      <c r="N10" s="121" t="s">
        <v>295</v>
      </c>
      <c r="O10" s="125" t="s">
        <v>294</v>
      </c>
      <c r="P10" s="109" t="s">
        <v>214</v>
      </c>
      <c r="Q10" s="109" t="s">
        <v>298</v>
      </c>
      <c r="R10" s="126" t="s">
        <v>295</v>
      </c>
      <c r="S10" s="78" t="s">
        <v>831</v>
      </c>
      <c r="T10" s="70"/>
      <c r="U10" s="124" t="s">
        <v>294</v>
      </c>
      <c r="V10" s="109" t="s">
        <v>214</v>
      </c>
      <c r="W10" s="109" t="s">
        <v>817</v>
      </c>
      <c r="X10" s="121" t="s">
        <v>295</v>
      </c>
      <c r="Y10" s="125" t="s">
        <v>294</v>
      </c>
      <c r="Z10" s="109" t="s">
        <v>214</v>
      </c>
      <c r="AA10" s="109" t="s">
        <v>817</v>
      </c>
      <c r="AB10" s="126" t="s">
        <v>295</v>
      </c>
      <c r="AC10" s="78" t="s">
        <v>831</v>
      </c>
      <c r="AD10" s="70"/>
      <c r="AE10" s="133" t="s">
        <v>818</v>
      </c>
      <c r="AF10" s="109" t="s">
        <v>819</v>
      </c>
      <c r="AG10" s="109" t="s">
        <v>214</v>
      </c>
      <c r="AH10" s="121" t="s">
        <v>246</v>
      </c>
      <c r="AI10" s="109" t="s">
        <v>820</v>
      </c>
      <c r="AJ10" s="108" t="s">
        <v>302</v>
      </c>
      <c r="AK10" s="109" t="s">
        <v>819</v>
      </c>
      <c r="AL10" s="109" t="s">
        <v>214</v>
      </c>
      <c r="AM10" s="109" t="s">
        <v>246</v>
      </c>
      <c r="AN10" s="110" t="s">
        <v>304</v>
      </c>
      <c r="AO10" s="78" t="s">
        <v>831</v>
      </c>
    </row>
    <row r="11" spans="1:41">
      <c r="A11" s="79">
        <v>1</v>
      </c>
      <c r="B11" s="130" t="s">
        <v>2064</v>
      </c>
      <c r="C11" s="84">
        <v>5</v>
      </c>
      <c r="D11" s="84">
        <v>5</v>
      </c>
      <c r="E11" s="85"/>
      <c r="F11" s="84"/>
      <c r="G11" s="84"/>
      <c r="H11" s="86"/>
      <c r="I11" s="757"/>
      <c r="K11" s="79">
        <v>1</v>
      </c>
      <c r="L11" s="130" t="s">
        <v>2064</v>
      </c>
      <c r="M11" s="84">
        <v>5</v>
      </c>
      <c r="N11" s="84">
        <v>5</v>
      </c>
      <c r="O11" s="85"/>
      <c r="P11" s="84"/>
      <c r="Q11" s="84"/>
      <c r="R11" s="86"/>
      <c r="S11" s="757"/>
      <c r="U11" s="79">
        <v>1</v>
      </c>
      <c r="V11" s="130" t="s">
        <v>2064</v>
      </c>
      <c r="W11" s="84">
        <v>5</v>
      </c>
      <c r="X11" s="84">
        <v>5</v>
      </c>
      <c r="Y11" s="85"/>
      <c r="Z11" s="84"/>
      <c r="AA11" s="84"/>
      <c r="AB11" s="86"/>
      <c r="AC11" s="757"/>
      <c r="AE11" s="448" t="s">
        <v>2067</v>
      </c>
      <c r="AF11" s="90">
        <v>5</v>
      </c>
      <c r="AG11" s="130" t="s">
        <v>2064</v>
      </c>
      <c r="AH11" s="84">
        <v>1</v>
      </c>
      <c r="AI11" s="700">
        <v>0</v>
      </c>
      <c r="AJ11" s="99"/>
      <c r="AK11" s="100"/>
      <c r="AL11" s="100"/>
      <c r="AM11" s="100"/>
      <c r="AN11" s="101"/>
      <c r="AO11" s="1006"/>
    </row>
    <row r="12" spans="1:41" ht="17.25" thickBot="1">
      <c r="A12" s="365"/>
      <c r="B12" s="102"/>
      <c r="C12" s="102"/>
      <c r="D12" s="102"/>
      <c r="E12" s="1008" t="s">
        <v>305</v>
      </c>
      <c r="F12" s="1009"/>
      <c r="G12" s="1009"/>
      <c r="H12" s="1010"/>
      <c r="I12" s="704"/>
      <c r="J12" s="70"/>
      <c r="K12" s="365"/>
      <c r="L12" s="102"/>
      <c r="M12" s="102"/>
      <c r="N12" s="102"/>
      <c r="O12" s="1008" t="s">
        <v>305</v>
      </c>
      <c r="P12" s="1009"/>
      <c r="Q12" s="1009"/>
      <c r="R12" s="1010"/>
      <c r="S12" s="704"/>
      <c r="T12" s="70"/>
      <c r="U12" s="365"/>
      <c r="V12" s="102"/>
      <c r="W12" s="102"/>
      <c r="X12" s="102"/>
      <c r="Y12" s="1008" t="s">
        <v>305</v>
      </c>
      <c r="Z12" s="1009"/>
      <c r="AA12" s="1009"/>
      <c r="AB12" s="1010"/>
      <c r="AC12" s="704"/>
      <c r="AD12" s="70"/>
      <c r="AE12" s="448" t="s">
        <v>2068</v>
      </c>
      <c r="AF12" s="90">
        <v>4</v>
      </c>
      <c r="AG12" s="130" t="s">
        <v>2064</v>
      </c>
      <c r="AH12" s="84">
        <v>1</v>
      </c>
      <c r="AI12" s="700">
        <v>0</v>
      </c>
      <c r="AJ12" s="85"/>
      <c r="AK12" s="84"/>
      <c r="AL12" s="84"/>
      <c r="AM12" s="84"/>
      <c r="AN12" s="86"/>
      <c r="AO12" s="1006"/>
    </row>
    <row r="13" spans="1:41">
      <c r="A13" s="104"/>
      <c r="B13" s="104"/>
      <c r="C13" s="104"/>
      <c r="D13" s="104"/>
      <c r="E13" s="104"/>
      <c r="F13" s="104"/>
      <c r="G13" s="104"/>
      <c r="H13" s="104"/>
      <c r="I13" s="104"/>
      <c r="J13" s="70"/>
      <c r="K13" s="104"/>
      <c r="L13" s="104"/>
      <c r="M13" s="104"/>
      <c r="N13" s="104"/>
      <c r="O13" s="104"/>
      <c r="P13" s="104"/>
      <c r="Q13" s="104"/>
      <c r="R13" s="104"/>
      <c r="S13" s="104"/>
      <c r="T13" s="70"/>
      <c r="U13" s="104"/>
      <c r="V13" s="104"/>
      <c r="W13" s="104"/>
      <c r="X13" s="104"/>
      <c r="Y13" s="104"/>
      <c r="Z13" s="104"/>
      <c r="AA13" s="104"/>
      <c r="AB13" s="104"/>
      <c r="AC13" s="104"/>
      <c r="AD13" s="70"/>
      <c r="AE13" s="448" t="s">
        <v>2069</v>
      </c>
      <c r="AF13" s="90">
        <v>3</v>
      </c>
      <c r="AG13" s="130" t="s">
        <v>2064</v>
      </c>
      <c r="AH13" s="84">
        <v>1</v>
      </c>
      <c r="AI13" s="700">
        <v>0</v>
      </c>
      <c r="AJ13" s="85"/>
      <c r="AK13" s="84"/>
      <c r="AL13" s="84"/>
      <c r="AM13" s="84"/>
      <c r="AN13" s="86"/>
      <c r="AO13" s="1006"/>
    </row>
    <row r="14" spans="1:41">
      <c r="A14" s="104"/>
      <c r="B14" s="104"/>
      <c r="C14" s="104"/>
      <c r="D14" s="104"/>
      <c r="E14" s="104"/>
      <c r="F14" s="104"/>
      <c r="G14" s="104"/>
      <c r="H14" s="104"/>
      <c r="I14" s="104"/>
      <c r="J14" s="70"/>
      <c r="K14" s="104"/>
      <c r="L14" s="104"/>
      <c r="M14" s="104"/>
      <c r="N14" s="104"/>
      <c r="O14" s="104"/>
      <c r="P14" s="104"/>
      <c r="Q14" s="104"/>
      <c r="R14" s="104"/>
      <c r="S14" s="104"/>
      <c r="T14" s="70"/>
      <c r="U14" s="104"/>
      <c r="V14" s="104"/>
      <c r="W14" s="104"/>
      <c r="X14" s="104"/>
      <c r="Y14" s="104"/>
      <c r="Z14" s="104"/>
      <c r="AA14" s="104"/>
      <c r="AB14" s="104"/>
      <c r="AC14" s="104"/>
      <c r="AD14" s="70"/>
      <c r="AE14" s="448" t="s">
        <v>2066</v>
      </c>
      <c r="AF14" s="90">
        <v>2</v>
      </c>
      <c r="AG14" s="130" t="s">
        <v>2064</v>
      </c>
      <c r="AH14" s="84">
        <v>1</v>
      </c>
      <c r="AI14" s="700">
        <v>0</v>
      </c>
      <c r="AJ14" s="105"/>
      <c r="AK14" s="84"/>
      <c r="AL14" s="84"/>
      <c r="AM14" s="84"/>
      <c r="AN14" s="86"/>
      <c r="AO14" s="1006"/>
    </row>
    <row r="15" spans="1:41">
      <c r="A15" s="104"/>
      <c r="B15" s="104"/>
      <c r="C15" s="104"/>
      <c r="D15" s="104"/>
      <c r="E15" s="104"/>
      <c r="F15" s="104"/>
      <c r="G15" s="104"/>
      <c r="H15" s="104"/>
      <c r="I15" s="104"/>
      <c r="J15" s="70"/>
      <c r="K15" s="104"/>
      <c r="L15" s="104"/>
      <c r="M15" s="104"/>
      <c r="N15" s="104"/>
      <c r="O15" s="104"/>
      <c r="P15" s="104"/>
      <c r="Q15" s="104"/>
      <c r="R15" s="104"/>
      <c r="S15" s="104"/>
      <c r="T15" s="70"/>
      <c r="U15" s="104"/>
      <c r="V15" s="104"/>
      <c r="W15" s="104"/>
      <c r="X15" s="104"/>
      <c r="Y15" s="104"/>
      <c r="Z15" s="104"/>
      <c r="AA15" s="104"/>
      <c r="AB15" s="104"/>
      <c r="AC15" s="104"/>
      <c r="AD15" s="70"/>
      <c r="AE15" s="448" t="s">
        <v>2065</v>
      </c>
      <c r="AF15" s="84">
        <v>1</v>
      </c>
      <c r="AG15" s="130" t="s">
        <v>2064</v>
      </c>
      <c r="AH15" s="84">
        <v>1</v>
      </c>
      <c r="AI15" s="700">
        <v>0</v>
      </c>
      <c r="AJ15" s="105"/>
      <c r="AK15" s="84"/>
      <c r="AL15" s="84"/>
      <c r="AM15" s="84"/>
      <c r="AN15" s="86"/>
      <c r="AO15" s="1006"/>
    </row>
    <row r="16" spans="1:41" ht="17.25" thickBot="1">
      <c r="A16" s="104"/>
      <c r="B16" s="104"/>
      <c r="C16" s="104"/>
      <c r="D16" s="104"/>
      <c r="E16" s="104"/>
      <c r="F16" s="104"/>
      <c r="G16" s="104"/>
      <c r="H16" s="104"/>
      <c r="I16" s="104"/>
      <c r="J16" s="70"/>
      <c r="K16" s="104"/>
      <c r="L16" s="104"/>
      <c r="M16" s="104"/>
      <c r="N16" s="104"/>
      <c r="O16" s="104"/>
      <c r="P16" s="104"/>
      <c r="Q16" s="104"/>
      <c r="R16" s="104"/>
      <c r="S16" s="104"/>
      <c r="T16" s="70"/>
      <c r="U16" s="104"/>
      <c r="V16" s="104"/>
      <c r="W16" s="104"/>
      <c r="X16" s="104"/>
      <c r="Y16" s="104"/>
      <c r="Z16" s="104"/>
      <c r="AA16" s="104"/>
      <c r="AB16" s="104"/>
      <c r="AC16" s="104"/>
      <c r="AD16" s="70"/>
      <c r="AE16" s="106"/>
      <c r="AF16" s="102"/>
      <c r="AG16" s="102"/>
      <c r="AH16" s="102"/>
      <c r="AI16" s="386"/>
      <c r="AJ16" s="1069" t="s">
        <v>305</v>
      </c>
      <c r="AK16" s="1070"/>
      <c r="AL16" s="1070"/>
      <c r="AM16" s="1070"/>
      <c r="AN16" s="1071"/>
      <c r="AO16" s="1007"/>
    </row>
    <row r="17" spans="1:41" s="392" customFormat="1" ht="15.75">
      <c r="A17" s="391"/>
      <c r="B17" s="391"/>
      <c r="C17" s="391"/>
      <c r="D17" s="391"/>
      <c r="E17" s="391"/>
      <c r="F17" s="391"/>
      <c r="G17" s="391"/>
      <c r="H17" s="391"/>
      <c r="K17" s="391"/>
      <c r="L17" s="391"/>
      <c r="M17" s="391"/>
      <c r="N17" s="391"/>
      <c r="O17" s="391"/>
      <c r="P17" s="391"/>
      <c r="Q17" s="391"/>
      <c r="R17" s="391"/>
      <c r="U17" s="391"/>
      <c r="V17" s="391"/>
      <c r="W17" s="391"/>
      <c r="X17" s="391"/>
      <c r="Y17" s="391"/>
      <c r="Z17" s="391"/>
      <c r="AA17" s="391"/>
      <c r="AB17" s="391"/>
      <c r="AE17" s="391"/>
      <c r="AF17" s="391"/>
      <c r="AG17" s="391"/>
      <c r="AH17" s="391"/>
      <c r="AI17" s="391"/>
      <c r="AJ17" s="391"/>
      <c r="AK17" s="391"/>
      <c r="AL17" s="391"/>
      <c r="AM17" s="391"/>
      <c r="AN17" s="391"/>
    </row>
    <row r="18" spans="1:41" s="392" customFormat="1" thickBot="1"/>
    <row r="19" spans="1:41" s="72" customFormat="1" thickBot="1">
      <c r="A19" s="849" t="s">
        <v>821</v>
      </c>
      <c r="B19" s="850"/>
      <c r="C19" s="850"/>
      <c r="D19" s="850"/>
      <c r="E19" s="850"/>
      <c r="F19" s="850"/>
      <c r="G19" s="850"/>
      <c r="H19" s="851"/>
      <c r="J19" s="70"/>
      <c r="K19" s="849" t="s">
        <v>822</v>
      </c>
      <c r="L19" s="850"/>
      <c r="M19" s="850"/>
      <c r="N19" s="850"/>
      <c r="O19" s="850"/>
      <c r="P19" s="850"/>
      <c r="Q19" s="850"/>
      <c r="R19" s="851"/>
      <c r="S19" s="70"/>
      <c r="T19" s="70"/>
      <c r="U19" s="849" t="s">
        <v>823</v>
      </c>
      <c r="V19" s="850"/>
      <c r="W19" s="850"/>
      <c r="X19" s="850"/>
      <c r="Y19" s="850"/>
      <c r="Z19" s="850"/>
      <c r="AA19" s="850"/>
      <c r="AB19" s="851"/>
      <c r="AC19" s="70"/>
      <c r="AD19" s="70"/>
      <c r="AE19" s="849" t="s">
        <v>824</v>
      </c>
      <c r="AF19" s="850"/>
      <c r="AG19" s="850"/>
      <c r="AH19" s="850"/>
      <c r="AI19" s="850"/>
      <c r="AJ19" s="850"/>
      <c r="AK19" s="850"/>
      <c r="AL19" s="850"/>
      <c r="AM19" s="850"/>
      <c r="AN19" s="851"/>
      <c r="AO19" s="70"/>
    </row>
    <row r="20" spans="1:41" s="72" customFormat="1" ht="31.5">
      <c r="A20" s="1021" t="s">
        <v>288</v>
      </c>
      <c r="B20" s="1022"/>
      <c r="C20" s="1022"/>
      <c r="D20" s="1023"/>
      <c r="E20" s="1027" t="s">
        <v>289</v>
      </c>
      <c r="F20" s="1022"/>
      <c r="G20" s="1022"/>
      <c r="H20" s="1028"/>
      <c r="I20" s="73" t="s">
        <v>2076</v>
      </c>
      <c r="J20" s="70"/>
      <c r="K20" s="1021" t="s">
        <v>288</v>
      </c>
      <c r="L20" s="1022"/>
      <c r="M20" s="1022"/>
      <c r="N20" s="1023"/>
      <c r="O20" s="1027" t="s">
        <v>289</v>
      </c>
      <c r="P20" s="1022"/>
      <c r="Q20" s="1022"/>
      <c r="R20" s="1028"/>
      <c r="S20" s="73" t="s">
        <v>2076</v>
      </c>
      <c r="T20" s="70"/>
      <c r="U20" s="1021" t="s">
        <v>288</v>
      </c>
      <c r="V20" s="1022"/>
      <c r="W20" s="1022"/>
      <c r="X20" s="1023"/>
      <c r="Y20" s="1027" t="s">
        <v>289</v>
      </c>
      <c r="Z20" s="1022"/>
      <c r="AA20" s="1022"/>
      <c r="AB20" s="1028"/>
      <c r="AC20" s="73" t="s">
        <v>2076</v>
      </c>
      <c r="AD20" s="70"/>
      <c r="AE20" s="861" t="s">
        <v>288</v>
      </c>
      <c r="AF20" s="862"/>
      <c r="AG20" s="862"/>
      <c r="AH20" s="863"/>
      <c r="AI20" s="863"/>
      <c r="AJ20" s="864" t="s">
        <v>408</v>
      </c>
      <c r="AK20" s="865"/>
      <c r="AL20" s="862"/>
      <c r="AM20" s="862"/>
      <c r="AN20" s="866"/>
      <c r="AO20" s="73" t="s">
        <v>2076</v>
      </c>
    </row>
    <row r="21" spans="1:41" s="72" customFormat="1" ht="63.75" thickBot="1">
      <c r="A21" s="124" t="s">
        <v>294</v>
      </c>
      <c r="B21" s="109" t="s">
        <v>214</v>
      </c>
      <c r="C21" s="109" t="s">
        <v>298</v>
      </c>
      <c r="D21" s="121" t="s">
        <v>295</v>
      </c>
      <c r="E21" s="125" t="s">
        <v>294</v>
      </c>
      <c r="F21" s="109" t="s">
        <v>214</v>
      </c>
      <c r="G21" s="109" t="s">
        <v>298</v>
      </c>
      <c r="H21" s="126" t="s">
        <v>295</v>
      </c>
      <c r="I21" s="78" t="s">
        <v>831</v>
      </c>
      <c r="J21" s="70"/>
      <c r="K21" s="124" t="s">
        <v>294</v>
      </c>
      <c r="L21" s="109" t="s">
        <v>214</v>
      </c>
      <c r="M21" s="109" t="s">
        <v>298</v>
      </c>
      <c r="N21" s="121" t="s">
        <v>295</v>
      </c>
      <c r="O21" s="125" t="s">
        <v>294</v>
      </c>
      <c r="P21" s="109" t="s">
        <v>214</v>
      </c>
      <c r="Q21" s="109" t="s">
        <v>298</v>
      </c>
      <c r="R21" s="126" t="s">
        <v>295</v>
      </c>
      <c r="S21" s="78" t="s">
        <v>831</v>
      </c>
      <c r="T21" s="70"/>
      <c r="U21" s="124" t="s">
        <v>294</v>
      </c>
      <c r="V21" s="109" t="s">
        <v>214</v>
      </c>
      <c r="W21" s="109" t="s">
        <v>298</v>
      </c>
      <c r="X21" s="121" t="s">
        <v>295</v>
      </c>
      <c r="Y21" s="125" t="s">
        <v>294</v>
      </c>
      <c r="Z21" s="109" t="s">
        <v>214</v>
      </c>
      <c r="AA21" s="109" t="s">
        <v>298</v>
      </c>
      <c r="AB21" s="126" t="s">
        <v>295</v>
      </c>
      <c r="AC21" s="78" t="s">
        <v>831</v>
      </c>
      <c r="AD21" s="70"/>
      <c r="AE21" s="133" t="s">
        <v>423</v>
      </c>
      <c r="AF21" s="109" t="s">
        <v>825</v>
      </c>
      <c r="AG21" s="109" t="s">
        <v>214</v>
      </c>
      <c r="AH21" s="121" t="s">
        <v>246</v>
      </c>
      <c r="AI21" s="109" t="s">
        <v>826</v>
      </c>
      <c r="AJ21" s="108" t="s">
        <v>302</v>
      </c>
      <c r="AK21" s="109" t="s">
        <v>825</v>
      </c>
      <c r="AL21" s="109" t="s">
        <v>214</v>
      </c>
      <c r="AM21" s="109" t="s">
        <v>246</v>
      </c>
      <c r="AN21" s="110" t="s">
        <v>304</v>
      </c>
      <c r="AO21" s="78" t="s">
        <v>831</v>
      </c>
    </row>
    <row r="22" spans="1:41" s="72" customFormat="1" ht="15.75">
      <c r="A22" s="79">
        <v>1</v>
      </c>
      <c r="B22" s="130" t="s">
        <v>2064</v>
      </c>
      <c r="C22" s="84">
        <v>5</v>
      </c>
      <c r="D22" s="84">
        <v>5</v>
      </c>
      <c r="E22" s="85"/>
      <c r="F22" s="84"/>
      <c r="G22" s="84"/>
      <c r="H22" s="86"/>
      <c r="I22" s="757"/>
      <c r="J22" s="70"/>
      <c r="K22" s="79">
        <v>1</v>
      </c>
      <c r="L22" s="130" t="s">
        <v>2064</v>
      </c>
      <c r="M22" s="84">
        <v>5</v>
      </c>
      <c r="N22" s="84">
        <v>5</v>
      </c>
      <c r="O22" s="85"/>
      <c r="P22" s="84"/>
      <c r="Q22" s="84"/>
      <c r="R22" s="86"/>
      <c r="S22" s="757"/>
      <c r="T22" s="70"/>
      <c r="U22" s="79">
        <v>1</v>
      </c>
      <c r="V22" s="130" t="s">
        <v>2064</v>
      </c>
      <c r="W22" s="84">
        <v>5</v>
      </c>
      <c r="X22" s="84">
        <v>5</v>
      </c>
      <c r="Y22" s="85"/>
      <c r="Z22" s="84"/>
      <c r="AA22" s="84"/>
      <c r="AB22" s="86"/>
      <c r="AC22" s="757"/>
      <c r="AD22" s="70"/>
      <c r="AE22" s="448" t="s">
        <v>2075</v>
      </c>
      <c r="AF22" s="90">
        <v>5</v>
      </c>
      <c r="AG22" s="130" t="s">
        <v>2064</v>
      </c>
      <c r="AH22" s="84">
        <v>1</v>
      </c>
      <c r="AI22" s="700">
        <v>0</v>
      </c>
      <c r="AJ22" s="99"/>
      <c r="AK22" s="100"/>
      <c r="AL22" s="100"/>
      <c r="AM22" s="100"/>
      <c r="AN22" s="101"/>
      <c r="AO22" s="1068"/>
    </row>
    <row r="23" spans="1:41" s="72" customFormat="1" thickBot="1">
      <c r="A23" s="365"/>
      <c r="B23" s="102"/>
      <c r="C23" s="102"/>
      <c r="D23" s="102"/>
      <c r="E23" s="1008" t="s">
        <v>305</v>
      </c>
      <c r="F23" s="1009"/>
      <c r="G23" s="1009"/>
      <c r="H23" s="1010"/>
      <c r="I23" s="704"/>
      <c r="J23" s="70"/>
      <c r="K23" s="365"/>
      <c r="L23" s="102"/>
      <c r="M23" s="102"/>
      <c r="N23" s="102"/>
      <c r="O23" s="1008" t="s">
        <v>305</v>
      </c>
      <c r="P23" s="1009"/>
      <c r="Q23" s="1009"/>
      <c r="R23" s="1010"/>
      <c r="S23" s="704"/>
      <c r="T23" s="70"/>
      <c r="U23" s="365"/>
      <c r="V23" s="102"/>
      <c r="W23" s="102"/>
      <c r="X23" s="102"/>
      <c r="Y23" s="1008" t="s">
        <v>305</v>
      </c>
      <c r="Z23" s="1009"/>
      <c r="AA23" s="1009"/>
      <c r="AB23" s="1010"/>
      <c r="AC23" s="704"/>
      <c r="AD23" s="70"/>
      <c r="AE23" s="448" t="s">
        <v>2074</v>
      </c>
      <c r="AF23" s="90">
        <v>4</v>
      </c>
      <c r="AG23" s="130" t="s">
        <v>2064</v>
      </c>
      <c r="AH23" s="84">
        <v>1</v>
      </c>
      <c r="AI23" s="700">
        <v>0</v>
      </c>
      <c r="AJ23" s="85"/>
      <c r="AK23" s="84"/>
      <c r="AL23" s="84"/>
      <c r="AM23" s="84"/>
      <c r="AN23" s="86"/>
      <c r="AO23" s="1006"/>
    </row>
    <row r="24" spans="1:41" s="72" customFormat="1" ht="15.75">
      <c r="A24" s="104"/>
      <c r="B24" s="104"/>
      <c r="C24" s="104"/>
      <c r="D24" s="104"/>
      <c r="E24" s="104"/>
      <c r="F24" s="104"/>
      <c r="G24" s="104"/>
      <c r="H24" s="104"/>
      <c r="I24" s="104"/>
      <c r="J24" s="70"/>
      <c r="K24" s="104"/>
      <c r="L24" s="104"/>
      <c r="M24" s="104"/>
      <c r="N24" s="104"/>
      <c r="O24" s="104"/>
      <c r="P24" s="104"/>
      <c r="Q24" s="104"/>
      <c r="R24" s="104"/>
      <c r="S24" s="104"/>
      <c r="T24" s="70"/>
      <c r="U24" s="104"/>
      <c r="V24" s="104"/>
      <c r="W24" s="104"/>
      <c r="X24" s="104"/>
      <c r="Y24" s="104"/>
      <c r="Z24" s="104"/>
      <c r="AA24" s="104"/>
      <c r="AB24" s="104"/>
      <c r="AC24" s="104"/>
      <c r="AD24" s="70"/>
      <c r="AE24" s="448" t="s">
        <v>2073</v>
      </c>
      <c r="AF24" s="90">
        <v>3</v>
      </c>
      <c r="AG24" s="130" t="s">
        <v>2064</v>
      </c>
      <c r="AH24" s="84">
        <v>1</v>
      </c>
      <c r="AI24" s="700">
        <v>0</v>
      </c>
      <c r="AJ24" s="85"/>
      <c r="AK24" s="84"/>
      <c r="AL24" s="84"/>
      <c r="AM24" s="84"/>
      <c r="AN24" s="86"/>
      <c r="AO24" s="1006"/>
    </row>
    <row r="25" spans="1:41" s="72" customFormat="1" ht="15.75">
      <c r="A25" s="104"/>
      <c r="B25" s="104"/>
      <c r="C25" s="104"/>
      <c r="D25" s="104"/>
      <c r="E25" s="104"/>
      <c r="F25" s="104"/>
      <c r="G25" s="104"/>
      <c r="H25" s="104"/>
      <c r="I25" s="104"/>
      <c r="J25" s="70"/>
      <c r="K25" s="104"/>
      <c r="L25" s="104"/>
      <c r="M25" s="104"/>
      <c r="N25" s="104"/>
      <c r="O25" s="104"/>
      <c r="P25" s="104"/>
      <c r="Q25" s="104"/>
      <c r="R25" s="104"/>
      <c r="S25" s="104"/>
      <c r="T25" s="70"/>
      <c r="U25" s="104"/>
      <c r="V25" s="104"/>
      <c r="W25" s="104"/>
      <c r="X25" s="104"/>
      <c r="Y25" s="104"/>
      <c r="Z25" s="104"/>
      <c r="AA25" s="104"/>
      <c r="AB25" s="104"/>
      <c r="AC25" s="104"/>
      <c r="AD25" s="70"/>
      <c r="AE25" s="448" t="s">
        <v>2072</v>
      </c>
      <c r="AF25" s="90">
        <v>2</v>
      </c>
      <c r="AG25" s="130" t="s">
        <v>2064</v>
      </c>
      <c r="AH25" s="84">
        <v>1</v>
      </c>
      <c r="AI25" s="700">
        <v>0</v>
      </c>
      <c r="AJ25" s="105"/>
      <c r="AK25" s="84"/>
      <c r="AL25" s="84"/>
      <c r="AM25" s="84"/>
      <c r="AN25" s="86"/>
      <c r="AO25" s="1006"/>
    </row>
    <row r="26" spans="1:41" s="72" customFormat="1" ht="15.75">
      <c r="A26" s="104"/>
      <c r="B26" s="104"/>
      <c r="C26" s="104"/>
      <c r="D26" s="104"/>
      <c r="E26" s="104"/>
      <c r="F26" s="104"/>
      <c r="G26" s="104"/>
      <c r="H26" s="104"/>
      <c r="I26" s="104"/>
      <c r="J26" s="70"/>
      <c r="K26" s="104"/>
      <c r="L26" s="104"/>
      <c r="M26" s="104"/>
      <c r="N26" s="104"/>
      <c r="O26" s="104"/>
      <c r="P26" s="104"/>
      <c r="Q26" s="104"/>
      <c r="R26" s="104"/>
      <c r="S26" s="104"/>
      <c r="T26" s="70"/>
      <c r="U26" s="104"/>
      <c r="V26" s="104"/>
      <c r="W26" s="104"/>
      <c r="X26" s="104"/>
      <c r="Y26" s="104"/>
      <c r="Z26" s="104"/>
      <c r="AA26" s="104"/>
      <c r="AB26" s="104"/>
      <c r="AC26" s="104"/>
      <c r="AD26" s="70"/>
      <c r="AE26" s="448" t="s">
        <v>2071</v>
      </c>
      <c r="AF26" s="84">
        <v>1</v>
      </c>
      <c r="AG26" s="130" t="s">
        <v>2064</v>
      </c>
      <c r="AH26" s="84">
        <v>1</v>
      </c>
      <c r="AI26" s="700">
        <v>0</v>
      </c>
      <c r="AJ26" s="105"/>
      <c r="AK26" s="84"/>
      <c r="AL26" s="84"/>
      <c r="AM26" s="84"/>
      <c r="AN26" s="86"/>
      <c r="AO26" s="1006"/>
    </row>
    <row r="27" spans="1:41" ht="17.25" thickBot="1">
      <c r="A27" s="104"/>
      <c r="B27" s="104"/>
      <c r="C27" s="104"/>
      <c r="D27" s="104"/>
      <c r="E27" s="104"/>
      <c r="F27" s="104"/>
      <c r="G27" s="104"/>
      <c r="H27" s="104"/>
      <c r="I27" s="104"/>
      <c r="J27" s="70"/>
      <c r="K27" s="104"/>
      <c r="L27" s="104"/>
      <c r="M27" s="104"/>
      <c r="N27" s="104"/>
      <c r="O27" s="104"/>
      <c r="P27" s="104"/>
      <c r="Q27" s="104"/>
      <c r="R27" s="104"/>
      <c r="S27" s="104"/>
      <c r="T27" s="70"/>
      <c r="U27" s="104"/>
      <c r="V27" s="104"/>
      <c r="W27" s="104"/>
      <c r="X27" s="104"/>
      <c r="Y27" s="104"/>
      <c r="Z27" s="104"/>
      <c r="AA27" s="104"/>
      <c r="AB27" s="104"/>
      <c r="AC27" s="104"/>
      <c r="AD27" s="70"/>
      <c r="AE27" s="106"/>
      <c r="AF27" s="102"/>
      <c r="AG27" s="102"/>
      <c r="AH27" s="102"/>
      <c r="AI27" s="386"/>
      <c r="AJ27" s="1069" t="s">
        <v>305</v>
      </c>
      <c r="AK27" s="1070"/>
      <c r="AL27" s="1070"/>
      <c r="AM27" s="1070"/>
      <c r="AN27" s="1071"/>
      <c r="AO27" s="1007"/>
    </row>
    <row r="28" spans="1:41" s="392" customFormat="1" ht="15.75">
      <c r="A28" s="391"/>
      <c r="B28" s="391"/>
      <c r="C28" s="391"/>
      <c r="D28" s="391"/>
      <c r="E28" s="391"/>
      <c r="F28" s="391"/>
      <c r="G28" s="391"/>
      <c r="H28" s="391"/>
      <c r="K28" s="391"/>
      <c r="L28" s="391"/>
      <c r="M28" s="391"/>
      <c r="N28" s="391"/>
      <c r="O28" s="391"/>
      <c r="P28" s="391"/>
      <c r="Q28" s="391"/>
      <c r="R28" s="391"/>
      <c r="U28" s="391"/>
      <c r="V28" s="391"/>
      <c r="W28" s="391"/>
      <c r="X28" s="391"/>
      <c r="Y28" s="391"/>
      <c r="Z28" s="391"/>
      <c r="AA28" s="391"/>
      <c r="AB28" s="391"/>
      <c r="AE28" s="391"/>
      <c r="AF28" s="391"/>
      <c r="AG28" s="391"/>
      <c r="AH28" s="391"/>
      <c r="AI28" s="391"/>
      <c r="AJ28" s="391"/>
      <c r="AK28" s="391"/>
      <c r="AL28" s="391"/>
      <c r="AM28" s="391"/>
      <c r="AN28" s="391"/>
    </row>
    <row r="29" spans="1:41" s="392" customFormat="1" thickBot="1"/>
    <row r="30" spans="1:41" s="72" customFormat="1" thickBot="1">
      <c r="A30" s="849" t="s">
        <v>827</v>
      </c>
      <c r="B30" s="850"/>
      <c r="C30" s="850"/>
      <c r="D30" s="850"/>
      <c r="E30" s="850"/>
      <c r="F30" s="850"/>
      <c r="G30" s="850"/>
      <c r="H30" s="851"/>
      <c r="J30" s="70"/>
      <c r="K30" s="849" t="s">
        <v>828</v>
      </c>
      <c r="L30" s="850"/>
      <c r="M30" s="850"/>
      <c r="N30" s="850"/>
      <c r="O30" s="850"/>
      <c r="P30" s="850"/>
      <c r="Q30" s="850"/>
      <c r="R30" s="851"/>
      <c r="S30" s="70"/>
      <c r="T30" s="70"/>
      <c r="U30" s="849" t="s">
        <v>829</v>
      </c>
      <c r="V30" s="850"/>
      <c r="W30" s="850"/>
      <c r="X30" s="850"/>
      <c r="Y30" s="850"/>
      <c r="Z30" s="850"/>
      <c r="AA30" s="850"/>
      <c r="AB30" s="851"/>
      <c r="AC30" s="70"/>
      <c r="AD30" s="70"/>
      <c r="AE30" s="849" t="s">
        <v>830</v>
      </c>
      <c r="AF30" s="850"/>
      <c r="AG30" s="850"/>
      <c r="AH30" s="850"/>
      <c r="AI30" s="850"/>
      <c r="AJ30" s="850"/>
      <c r="AK30" s="850"/>
      <c r="AL30" s="850"/>
      <c r="AM30" s="850"/>
      <c r="AN30" s="851"/>
      <c r="AO30" s="70"/>
    </row>
    <row r="31" spans="1:41" s="72" customFormat="1" ht="31.5">
      <c r="A31" s="861" t="s">
        <v>288</v>
      </c>
      <c r="B31" s="862"/>
      <c r="C31" s="862"/>
      <c r="D31" s="863"/>
      <c r="E31" s="861" t="s">
        <v>289</v>
      </c>
      <c r="F31" s="865"/>
      <c r="G31" s="862"/>
      <c r="H31" s="866"/>
      <c r="I31" s="73" t="s">
        <v>2093</v>
      </c>
      <c r="J31" s="70"/>
      <c r="K31" s="861" t="s">
        <v>288</v>
      </c>
      <c r="L31" s="862"/>
      <c r="M31" s="862"/>
      <c r="N31" s="863"/>
      <c r="O31" s="861" t="s">
        <v>289</v>
      </c>
      <c r="P31" s="865"/>
      <c r="Q31" s="862"/>
      <c r="R31" s="866"/>
      <c r="S31" s="73" t="s">
        <v>2093</v>
      </c>
      <c r="T31" s="70"/>
      <c r="U31" s="861" t="s">
        <v>288</v>
      </c>
      <c r="V31" s="862"/>
      <c r="W31" s="862"/>
      <c r="X31" s="863"/>
      <c r="Y31" s="861" t="s">
        <v>289</v>
      </c>
      <c r="Z31" s="865"/>
      <c r="AA31" s="862"/>
      <c r="AB31" s="866"/>
      <c r="AC31" s="73" t="s">
        <v>2093</v>
      </c>
      <c r="AD31" s="70"/>
      <c r="AE31" s="861" t="s">
        <v>288</v>
      </c>
      <c r="AF31" s="862"/>
      <c r="AG31" s="862"/>
      <c r="AH31" s="863"/>
      <c r="AI31" s="863"/>
      <c r="AJ31" s="864" t="s">
        <v>408</v>
      </c>
      <c r="AK31" s="865"/>
      <c r="AL31" s="862"/>
      <c r="AM31" s="862"/>
      <c r="AN31" s="866"/>
      <c r="AO31" s="73" t="s">
        <v>2093</v>
      </c>
    </row>
    <row r="32" spans="1:41" s="72" customFormat="1" ht="63.75" thickBot="1">
      <c r="A32" s="365" t="s">
        <v>294</v>
      </c>
      <c r="B32" s="116" t="s">
        <v>214</v>
      </c>
      <c r="C32" s="116" t="s">
        <v>298</v>
      </c>
      <c r="D32" s="102" t="s">
        <v>295</v>
      </c>
      <c r="E32" s="365" t="s">
        <v>294</v>
      </c>
      <c r="F32" s="116" t="s">
        <v>214</v>
      </c>
      <c r="G32" s="116" t="s">
        <v>298</v>
      </c>
      <c r="H32" s="446" t="s">
        <v>295</v>
      </c>
      <c r="I32" s="78" t="s">
        <v>831</v>
      </c>
      <c r="J32" s="70"/>
      <c r="K32" s="365" t="s">
        <v>294</v>
      </c>
      <c r="L32" s="116" t="s">
        <v>214</v>
      </c>
      <c r="M32" s="116" t="s">
        <v>298</v>
      </c>
      <c r="N32" s="102" t="s">
        <v>295</v>
      </c>
      <c r="O32" s="365" t="s">
        <v>294</v>
      </c>
      <c r="P32" s="116" t="s">
        <v>214</v>
      </c>
      <c r="Q32" s="116" t="s">
        <v>298</v>
      </c>
      <c r="R32" s="446" t="s">
        <v>295</v>
      </c>
      <c r="S32" s="78" t="s">
        <v>831</v>
      </c>
      <c r="T32" s="132"/>
      <c r="U32" s="365" t="s">
        <v>294</v>
      </c>
      <c r="V32" s="116" t="s">
        <v>214</v>
      </c>
      <c r="W32" s="116" t="s">
        <v>298</v>
      </c>
      <c r="X32" s="102" t="s">
        <v>295</v>
      </c>
      <c r="Y32" s="365" t="s">
        <v>294</v>
      </c>
      <c r="Z32" s="116" t="s">
        <v>214</v>
      </c>
      <c r="AA32" s="116" t="s">
        <v>298</v>
      </c>
      <c r="AB32" s="446" t="s">
        <v>295</v>
      </c>
      <c r="AC32" s="78" t="s">
        <v>831</v>
      </c>
      <c r="AD32" s="70"/>
      <c r="AE32" s="133" t="s">
        <v>299</v>
      </c>
      <c r="AF32" s="109" t="s">
        <v>300</v>
      </c>
      <c r="AG32" s="109" t="s">
        <v>214</v>
      </c>
      <c r="AH32" s="121" t="s">
        <v>246</v>
      </c>
      <c r="AI32" s="109" t="s">
        <v>301</v>
      </c>
      <c r="AJ32" s="108" t="s">
        <v>302</v>
      </c>
      <c r="AK32" s="109" t="s">
        <v>300</v>
      </c>
      <c r="AL32" s="109" t="s">
        <v>214</v>
      </c>
      <c r="AM32" s="109" t="s">
        <v>246</v>
      </c>
      <c r="AN32" s="110" t="s">
        <v>304</v>
      </c>
      <c r="AO32" s="78" t="s">
        <v>831</v>
      </c>
    </row>
    <row r="33" spans="1:41" s="72" customFormat="1" ht="15.75">
      <c r="A33" s="79">
        <v>1</v>
      </c>
      <c r="B33" s="764">
        <v>255</v>
      </c>
      <c r="C33" s="84">
        <v>1</v>
      </c>
      <c r="D33" s="84">
        <v>1</v>
      </c>
      <c r="E33" s="85"/>
      <c r="F33" s="84"/>
      <c r="G33" s="84"/>
      <c r="H33" s="86"/>
      <c r="I33" s="757"/>
      <c r="J33" s="70"/>
      <c r="K33" s="79">
        <v>1</v>
      </c>
      <c r="L33" s="764">
        <v>255</v>
      </c>
      <c r="M33" s="84">
        <v>1</v>
      </c>
      <c r="N33" s="84">
        <v>1</v>
      </c>
      <c r="O33" s="85"/>
      <c r="P33" s="84"/>
      <c r="Q33" s="84"/>
      <c r="R33" s="86"/>
      <c r="S33" s="757"/>
      <c r="T33" s="70"/>
      <c r="U33" s="79">
        <v>1</v>
      </c>
      <c r="V33" s="764">
        <v>255</v>
      </c>
      <c r="W33" s="84">
        <v>1</v>
      </c>
      <c r="X33" s="84">
        <v>1</v>
      </c>
      <c r="Y33" s="85"/>
      <c r="Z33" s="84"/>
      <c r="AA33" s="84"/>
      <c r="AB33" s="86"/>
      <c r="AC33" s="757"/>
      <c r="AD33" s="70"/>
      <c r="AE33" s="448" t="s">
        <v>2392</v>
      </c>
      <c r="AF33" s="84">
        <v>1</v>
      </c>
      <c r="AG33" s="130" t="s">
        <v>2393</v>
      </c>
      <c r="AH33" s="84">
        <v>1</v>
      </c>
      <c r="AI33" s="700">
        <v>0</v>
      </c>
      <c r="AJ33" s="359"/>
      <c r="AK33" s="360"/>
      <c r="AL33" s="360"/>
      <c r="AM33" s="360"/>
      <c r="AN33" s="361"/>
      <c r="AO33" s="1068"/>
    </row>
    <row r="34" spans="1:41" s="72" customFormat="1" thickBot="1">
      <c r="A34" s="365"/>
      <c r="B34" s="102"/>
      <c r="C34" s="102"/>
      <c r="D34" s="102"/>
      <c r="E34" s="1008" t="s">
        <v>305</v>
      </c>
      <c r="F34" s="1009"/>
      <c r="G34" s="1009"/>
      <c r="H34" s="1010"/>
      <c r="I34" s="704"/>
      <c r="J34" s="70"/>
      <c r="K34" s="365"/>
      <c r="L34" s="102"/>
      <c r="M34" s="102"/>
      <c r="N34" s="102"/>
      <c r="O34" s="1008" t="s">
        <v>305</v>
      </c>
      <c r="P34" s="1009"/>
      <c r="Q34" s="1009"/>
      <c r="R34" s="1010"/>
      <c r="S34" s="704"/>
      <c r="T34" s="70"/>
      <c r="U34" s="365"/>
      <c r="V34" s="102"/>
      <c r="W34" s="102"/>
      <c r="X34" s="102"/>
      <c r="Y34" s="1008" t="s">
        <v>305</v>
      </c>
      <c r="Z34" s="1009"/>
      <c r="AA34" s="1009"/>
      <c r="AB34" s="1010"/>
      <c r="AC34" s="704"/>
      <c r="AD34" s="70"/>
      <c r="AE34" s="106"/>
      <c r="AF34" s="387"/>
      <c r="AG34" s="738"/>
      <c r="AH34" s="102"/>
      <c r="AI34" s="386"/>
      <c r="AJ34" s="1069" t="s">
        <v>305</v>
      </c>
      <c r="AK34" s="1070"/>
      <c r="AL34" s="1070"/>
      <c r="AM34" s="1070"/>
      <c r="AN34" s="1071"/>
      <c r="AO34" s="1007"/>
    </row>
  </sheetData>
  <sheetProtection algorithmName="SHA-512" hashValue="w3yv75ge+XgcWhBk1LGvvMUf6orw7kh43DIrScuHzO5nhzF/tgOcNBgUz1Gdlp2X1SFwcS3h8Nc5yRkoFA/Aqg==" saltValue="eXHDnzDcp+8U6B4XAeczhw==" spinCount="100000" sheet="1" objects="1" scenarios="1"/>
  <protectedRanges>
    <protectedRange sqref="AO1:AO1048576 AC1:AC1048576 I1:I1048576 S1:S1048576" name="Range1"/>
  </protectedRanges>
  <customSheetViews>
    <customSheetView guid="{4D2DF15E-B3DC-41FE-9D4C-16680270AC6A}" scale="85" topLeftCell="V31">
      <selection activeCell="AO11" sqref="AO11:AO22"/>
      <pageMargins left="0.7" right="0.7" top="0.75" bottom="0.75" header="0.3" footer="0.3"/>
      <pageSetup paperSize="9" orientation="portrait" r:id="rId1"/>
    </customSheetView>
    <customSheetView guid="{05634267-729A-4E9F-99EC-4CD6715DCA12}" scale="85" topLeftCell="V31">
      <selection activeCell="AO11" sqref="AO11:AO22"/>
      <pageMargins left="0.7" right="0.7" top="0.75" bottom="0.75" header="0.3" footer="0.3"/>
      <pageSetup paperSize="9" orientation="portrait" r:id="rId2"/>
    </customSheetView>
  </customSheetViews>
  <mergeCells count="58">
    <mergeCell ref="O34:R34"/>
    <mergeCell ref="E34:H34"/>
    <mergeCell ref="E12:H12"/>
    <mergeCell ref="A1:S1"/>
    <mergeCell ref="A2:T2"/>
    <mergeCell ref="A3:J3"/>
    <mergeCell ref="A5:J5"/>
    <mergeCell ref="K5:T5"/>
    <mergeCell ref="A9:D9"/>
    <mergeCell ref="E9:H9"/>
    <mergeCell ref="K9:N9"/>
    <mergeCell ref="O9:R9"/>
    <mergeCell ref="A31:D31"/>
    <mergeCell ref="E31:H31"/>
    <mergeCell ref="K31:N31"/>
    <mergeCell ref="A20:D20"/>
    <mergeCell ref="U9:X9"/>
    <mergeCell ref="AE5:AO5"/>
    <mergeCell ref="A8:H8"/>
    <mergeCell ref="K8:R8"/>
    <mergeCell ref="U8:AB8"/>
    <mergeCell ref="AE8:AN8"/>
    <mergeCell ref="U5:AC5"/>
    <mergeCell ref="Y9:AB9"/>
    <mergeCell ref="AE9:AI9"/>
    <mergeCell ref="AJ9:AN9"/>
    <mergeCell ref="E20:H20"/>
    <mergeCell ref="K20:N20"/>
    <mergeCell ref="A19:H19"/>
    <mergeCell ref="K19:R19"/>
    <mergeCell ref="U19:AB19"/>
    <mergeCell ref="AJ16:AN16"/>
    <mergeCell ref="O31:R31"/>
    <mergeCell ref="U31:X31"/>
    <mergeCell ref="O20:R20"/>
    <mergeCell ref="U20:X20"/>
    <mergeCell ref="O12:R12"/>
    <mergeCell ref="AO22:AO27"/>
    <mergeCell ref="A30:H30"/>
    <mergeCell ref="K30:R30"/>
    <mergeCell ref="U30:AB30"/>
    <mergeCell ref="AE30:AN30"/>
    <mergeCell ref="E23:H23"/>
    <mergeCell ref="AJ27:AN27"/>
    <mergeCell ref="Y23:AB23"/>
    <mergeCell ref="O23:R23"/>
    <mergeCell ref="AO11:AO16"/>
    <mergeCell ref="Y12:AB12"/>
    <mergeCell ref="AE20:AI20"/>
    <mergeCell ref="AJ20:AN20"/>
    <mergeCell ref="Y20:AB20"/>
    <mergeCell ref="AE19:AN19"/>
    <mergeCell ref="AO33:AO34"/>
    <mergeCell ref="Y31:AB31"/>
    <mergeCell ref="AE31:AI31"/>
    <mergeCell ref="AJ31:AN31"/>
    <mergeCell ref="Y34:AB34"/>
    <mergeCell ref="AJ34:AN34"/>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Z21"/>
  <sheetViews>
    <sheetView zoomScale="85" zoomScaleNormal="85" workbookViewId="0">
      <selection activeCell="K25" sqref="K25:R25"/>
    </sheetView>
  </sheetViews>
  <sheetFormatPr defaultRowHeight="16.5"/>
  <cols>
    <col min="1" max="1" width="15.7109375" style="95" bestFit="1" customWidth="1"/>
    <col min="2" max="2" width="19.5703125" style="95" bestFit="1" customWidth="1"/>
    <col min="3" max="3" width="12" style="95" bestFit="1" customWidth="1"/>
    <col min="4" max="4" width="8.28515625" style="95" bestFit="1" customWidth="1"/>
    <col min="5" max="5" width="12.140625" style="95" bestFit="1" customWidth="1"/>
    <col min="6" max="6" width="19.5703125" style="95" bestFit="1" customWidth="1"/>
    <col min="7" max="7" width="12" style="95" bestFit="1" customWidth="1"/>
    <col min="8" max="8" width="8.28515625" style="95" bestFit="1"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13.140625" style="91" bestFit="1" customWidth="1"/>
    <col min="15" max="15" width="12.140625" style="91" bestFit="1" customWidth="1"/>
    <col min="16" max="16" width="19.5703125" style="91" bestFit="1" customWidth="1"/>
    <col min="17" max="17" width="12" style="91" bestFit="1" customWidth="1"/>
    <col min="18" max="18" width="13.140625" style="91" bestFit="1" customWidth="1"/>
    <col min="19" max="19" width="29.28515625" style="91" bestFit="1" customWidth="1"/>
    <col min="20" max="20" width="4.28515625" style="91" bestFit="1" customWidth="1"/>
    <col min="21" max="21" width="12.140625" style="91" bestFit="1" customWidth="1"/>
    <col min="22" max="22" width="19.5703125" style="91" bestFit="1" customWidth="1"/>
    <col min="23" max="23" width="20.140625" style="91" bestFit="1" customWidth="1"/>
    <col min="24" max="24" width="13.42578125" style="91" bestFit="1" customWidth="1"/>
    <col min="25" max="25" width="12.140625" style="91" bestFit="1" customWidth="1"/>
    <col min="26" max="26" width="19.5703125" style="91" bestFit="1" customWidth="1"/>
    <col min="27" max="27" width="12" style="91" bestFit="1" customWidth="1"/>
    <col min="28" max="28" width="13.42578125" style="91" bestFit="1" customWidth="1"/>
    <col min="29" max="29" width="29.28515625" style="91" bestFit="1" customWidth="1"/>
    <col min="30" max="30" width="4.28515625" style="91" bestFit="1" customWidth="1"/>
    <col min="31" max="31" width="23.5703125" style="91" bestFit="1" customWidth="1"/>
    <col min="32" max="32" width="8.85546875" style="91" bestFit="1" customWidth="1"/>
    <col min="33" max="33" width="7.42578125" style="91" bestFit="1" customWidth="1"/>
    <col min="34" max="34" width="9.28515625" style="91" bestFit="1" customWidth="1"/>
    <col min="35" max="35" width="12.42578125" style="91" bestFit="1" customWidth="1"/>
    <col min="36" max="36" width="23.5703125" style="91" bestFit="1" customWidth="1"/>
    <col min="37" max="37" width="8.85546875" style="91" bestFit="1" customWidth="1"/>
    <col min="38" max="38" width="7.42578125" style="91" bestFit="1" customWidth="1"/>
    <col min="39" max="39" width="9.28515625" style="91" bestFit="1" customWidth="1"/>
    <col min="40" max="40" width="12.42578125" style="91" bestFit="1" customWidth="1"/>
    <col min="41" max="41" width="29.28515625" style="91" bestFit="1" customWidth="1"/>
    <col min="42" max="42" width="3.5703125" style="95" bestFit="1" customWidth="1"/>
    <col min="43" max="43" width="22.7109375" style="95" bestFit="1" customWidth="1"/>
    <col min="44" max="44" width="12" style="95" bestFit="1" customWidth="1"/>
    <col min="45" max="45" width="6.42578125" style="95" bestFit="1" customWidth="1"/>
    <col min="46" max="46" width="8.5703125" style="95" bestFit="1" customWidth="1"/>
    <col min="47" max="47" width="13.140625" style="95" bestFit="1" customWidth="1"/>
    <col min="48" max="48" width="11.5703125" style="95" bestFit="1" customWidth="1"/>
    <col min="49" max="49" width="12" style="95" bestFit="1" customWidth="1"/>
    <col min="50" max="50" width="6.42578125" style="95" bestFit="1" customWidth="1"/>
    <col min="51" max="51" width="8.5703125" style="95" bestFit="1" customWidth="1"/>
    <col min="52" max="52" width="13.140625" style="95" bestFit="1" customWidth="1"/>
    <col min="53" max="53" width="15.28515625" style="95" bestFit="1" customWidth="1"/>
    <col min="54" max="16384" width="9.140625" style="95"/>
  </cols>
  <sheetData>
    <row r="1" spans="1:52" s="26" customFormat="1" ht="18">
      <c r="A1" s="804" t="s">
        <v>1329</v>
      </c>
      <c r="B1" s="804"/>
      <c r="C1" s="804"/>
      <c r="D1" s="804"/>
      <c r="E1" s="804"/>
      <c r="F1" s="804"/>
      <c r="G1" s="804"/>
      <c r="H1" s="804"/>
      <c r="I1" s="804"/>
      <c r="J1" s="804"/>
      <c r="K1" s="804"/>
      <c r="L1" s="804"/>
      <c r="M1" s="804"/>
      <c r="N1" s="804"/>
      <c r="O1" s="804"/>
      <c r="P1" s="804"/>
      <c r="Q1" s="804"/>
      <c r="R1" s="804"/>
      <c r="S1" s="804"/>
      <c r="T1" s="1"/>
      <c r="U1" s="66"/>
      <c r="V1" s="66"/>
      <c r="W1" s="66"/>
      <c r="X1" s="66"/>
      <c r="Y1" s="66"/>
      <c r="Z1" s="66"/>
      <c r="AA1" s="66"/>
      <c r="AB1" s="66"/>
      <c r="AC1" s="66"/>
      <c r="AD1" s="1"/>
      <c r="AE1" s="1"/>
      <c r="AF1" s="1"/>
      <c r="AG1" s="1"/>
      <c r="AH1" s="1"/>
      <c r="AI1" s="1"/>
      <c r="AJ1" s="1"/>
      <c r="AK1" s="1"/>
      <c r="AL1" s="1"/>
      <c r="AM1" s="1"/>
      <c r="AN1" s="1"/>
      <c r="AO1" s="1"/>
    </row>
    <row r="2" spans="1:52" s="67" customFormat="1" ht="15.75">
      <c r="A2" s="805" t="s">
        <v>404</v>
      </c>
      <c r="B2" s="805"/>
      <c r="C2" s="805"/>
      <c r="D2" s="805"/>
      <c r="E2" s="805"/>
      <c r="F2" s="805"/>
      <c r="G2" s="805"/>
      <c r="H2" s="805"/>
      <c r="I2" s="805"/>
      <c r="J2" s="805"/>
      <c r="K2" s="805"/>
      <c r="L2" s="805"/>
      <c r="M2" s="805"/>
      <c r="N2" s="805"/>
      <c r="O2" s="805"/>
      <c r="P2" s="805"/>
      <c r="Q2" s="805"/>
      <c r="R2" s="805"/>
      <c r="S2" s="805"/>
      <c r="T2" s="805"/>
      <c r="AE2" s="33"/>
      <c r="AF2" s="33"/>
      <c r="AG2" s="33"/>
      <c r="AH2" s="33"/>
      <c r="AI2" s="33"/>
      <c r="AJ2" s="33"/>
      <c r="AK2" s="33"/>
      <c r="AL2" s="33"/>
      <c r="AM2" s="33"/>
      <c r="AN2" s="33"/>
      <c r="AO2" s="33"/>
    </row>
    <row r="3" spans="1:52" s="26" customFormat="1" ht="15">
      <c r="A3" s="805" t="s">
        <v>283</v>
      </c>
      <c r="B3" s="805"/>
      <c r="C3" s="805"/>
      <c r="D3" s="805"/>
      <c r="E3" s="805"/>
      <c r="F3" s="805"/>
      <c r="G3" s="805"/>
      <c r="H3" s="805"/>
      <c r="I3" s="805"/>
      <c r="J3" s="805"/>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52" s="26" customFormat="1" ht="15">
      <c r="A4" s="68"/>
      <c r="B4" s="68"/>
      <c r="C4" s="68"/>
      <c r="D4" s="68"/>
      <c r="E4" s="68"/>
      <c r="F4" s="68"/>
      <c r="G4" s="68"/>
      <c r="H4" s="68"/>
      <c r="I4" s="68"/>
      <c r="J4" s="27"/>
      <c r="K4" s="27"/>
      <c r="L4" s="27"/>
      <c r="M4" s="27"/>
      <c r="N4" s="27"/>
      <c r="O4" s="27"/>
      <c r="P4" s="27"/>
      <c r="Q4" s="27"/>
      <c r="R4" s="27"/>
      <c r="S4" s="27"/>
      <c r="T4" s="27"/>
      <c r="U4" s="1"/>
      <c r="V4" s="1"/>
      <c r="W4" s="1"/>
      <c r="X4" s="1"/>
      <c r="Y4" s="1"/>
      <c r="Z4" s="1"/>
      <c r="AA4" s="1"/>
      <c r="AB4" s="1"/>
      <c r="AC4" s="1"/>
      <c r="AD4" s="1"/>
      <c r="AE4" s="1"/>
      <c r="AF4" s="1"/>
      <c r="AG4" s="1"/>
      <c r="AH4" s="1"/>
      <c r="AI4" s="1"/>
      <c r="AJ4" s="1"/>
      <c r="AK4" s="1"/>
      <c r="AL4" s="1"/>
      <c r="AM4" s="1"/>
      <c r="AN4" s="1"/>
      <c r="AO4" s="1"/>
    </row>
    <row r="5" spans="1:52" s="67" customFormat="1" ht="15">
      <c r="A5" s="805" t="s">
        <v>1143</v>
      </c>
      <c r="B5" s="805"/>
      <c r="C5" s="805"/>
      <c r="D5" s="805"/>
      <c r="E5" s="805"/>
      <c r="F5" s="805"/>
      <c r="G5" s="805"/>
      <c r="H5" s="805"/>
      <c r="I5" s="805"/>
      <c r="J5" s="805"/>
      <c r="K5" s="805" t="s">
        <v>2090</v>
      </c>
      <c r="L5" s="805"/>
      <c r="M5" s="805"/>
      <c r="N5" s="805"/>
      <c r="O5" s="805"/>
      <c r="P5" s="805"/>
      <c r="Q5" s="805"/>
      <c r="R5" s="805"/>
      <c r="S5" s="805"/>
      <c r="T5" s="805"/>
      <c r="U5" s="805" t="s">
        <v>2091</v>
      </c>
      <c r="V5" s="805"/>
      <c r="W5" s="805"/>
      <c r="X5" s="805"/>
      <c r="Y5" s="805"/>
      <c r="Z5" s="805"/>
      <c r="AA5" s="805"/>
      <c r="AB5" s="805"/>
      <c r="AC5" s="805"/>
      <c r="AD5" s="33"/>
      <c r="AE5" s="805" t="s">
        <v>2092</v>
      </c>
      <c r="AF5" s="805"/>
      <c r="AG5" s="805"/>
      <c r="AH5" s="805"/>
      <c r="AI5" s="805"/>
      <c r="AJ5" s="805"/>
      <c r="AK5" s="805"/>
      <c r="AL5" s="805"/>
      <c r="AM5" s="805"/>
      <c r="AN5" s="805"/>
      <c r="AO5" s="805"/>
    </row>
    <row r="6" spans="1:52" s="392" customFormat="1" ht="15.75">
      <c r="A6" s="391"/>
      <c r="B6" s="391"/>
      <c r="C6" s="391"/>
      <c r="D6" s="391"/>
      <c r="E6" s="391"/>
      <c r="F6" s="391"/>
      <c r="G6" s="391"/>
      <c r="H6" s="391"/>
      <c r="K6" s="391"/>
      <c r="L6" s="391"/>
      <c r="M6" s="391"/>
      <c r="N6" s="391"/>
      <c r="O6" s="391"/>
      <c r="P6" s="391"/>
      <c r="Q6" s="391"/>
      <c r="R6" s="391"/>
      <c r="U6" s="391"/>
      <c r="V6" s="391"/>
      <c r="W6" s="391"/>
      <c r="X6" s="391"/>
      <c r="Y6" s="391"/>
      <c r="Z6" s="391"/>
      <c r="AA6" s="391"/>
      <c r="AB6" s="391"/>
      <c r="AE6" s="391"/>
      <c r="AF6" s="391"/>
      <c r="AG6" s="391"/>
      <c r="AH6" s="391"/>
      <c r="AI6" s="391"/>
      <c r="AJ6" s="391"/>
      <c r="AK6" s="391"/>
      <c r="AL6" s="391"/>
      <c r="AM6" s="391"/>
      <c r="AN6" s="391"/>
    </row>
    <row r="7" spans="1:52" s="392" customFormat="1" thickBot="1"/>
    <row r="8" spans="1:52" s="72" customFormat="1" ht="16.5" customHeight="1" thickBot="1">
      <c r="A8" s="849" t="s">
        <v>2087</v>
      </c>
      <c r="B8" s="850"/>
      <c r="C8" s="850"/>
      <c r="D8" s="850"/>
      <c r="E8" s="850"/>
      <c r="F8" s="850"/>
      <c r="G8" s="850"/>
      <c r="H8" s="851"/>
      <c r="J8" s="70"/>
      <c r="K8" s="849" t="s">
        <v>2088</v>
      </c>
      <c r="L8" s="850"/>
      <c r="M8" s="850"/>
      <c r="N8" s="850"/>
      <c r="O8" s="850"/>
      <c r="P8" s="850"/>
      <c r="Q8" s="850"/>
      <c r="R8" s="851"/>
      <c r="S8" s="70"/>
      <c r="T8" s="70"/>
      <c r="U8" s="849" t="s">
        <v>407</v>
      </c>
      <c r="V8" s="850"/>
      <c r="W8" s="850"/>
      <c r="X8" s="850"/>
      <c r="Y8" s="850"/>
      <c r="Z8" s="850"/>
      <c r="AA8" s="850"/>
      <c r="AB8" s="851"/>
      <c r="AC8" s="70"/>
      <c r="AD8" s="70"/>
      <c r="AE8" s="849" t="s">
        <v>2089</v>
      </c>
      <c r="AF8" s="850"/>
      <c r="AG8" s="850"/>
      <c r="AH8" s="850"/>
      <c r="AI8" s="850"/>
      <c r="AJ8" s="850"/>
      <c r="AK8" s="850"/>
      <c r="AL8" s="850"/>
      <c r="AM8" s="850"/>
      <c r="AN8" s="851"/>
      <c r="AO8" s="70"/>
    </row>
    <row r="9" spans="1:52" s="72" customFormat="1" ht="31.5">
      <c r="A9" s="861" t="s">
        <v>288</v>
      </c>
      <c r="B9" s="862"/>
      <c r="C9" s="862"/>
      <c r="D9" s="863"/>
      <c r="E9" s="861" t="s">
        <v>289</v>
      </c>
      <c r="F9" s="865"/>
      <c r="G9" s="862"/>
      <c r="H9" s="866"/>
      <c r="I9" s="73" t="s">
        <v>1346</v>
      </c>
      <c r="J9" s="70"/>
      <c r="K9" s="861" t="s">
        <v>288</v>
      </c>
      <c r="L9" s="862"/>
      <c r="M9" s="862"/>
      <c r="N9" s="863"/>
      <c r="O9" s="861" t="s">
        <v>289</v>
      </c>
      <c r="P9" s="865"/>
      <c r="Q9" s="862"/>
      <c r="R9" s="866"/>
      <c r="S9" s="73" t="s">
        <v>1346</v>
      </c>
      <c r="T9" s="70"/>
      <c r="U9" s="861" t="s">
        <v>288</v>
      </c>
      <c r="V9" s="862"/>
      <c r="W9" s="862"/>
      <c r="X9" s="863"/>
      <c r="Y9" s="861" t="s">
        <v>289</v>
      </c>
      <c r="Z9" s="865"/>
      <c r="AA9" s="862"/>
      <c r="AB9" s="866"/>
      <c r="AC9" s="73" t="s">
        <v>1346</v>
      </c>
      <c r="AD9" s="70"/>
      <c r="AE9" s="861" t="s">
        <v>288</v>
      </c>
      <c r="AF9" s="862"/>
      <c r="AG9" s="862"/>
      <c r="AH9" s="863"/>
      <c r="AI9" s="863"/>
      <c r="AJ9" s="864" t="s">
        <v>290</v>
      </c>
      <c r="AK9" s="865"/>
      <c r="AL9" s="862"/>
      <c r="AM9" s="862"/>
      <c r="AN9" s="866"/>
      <c r="AO9" s="73" t="s">
        <v>1346</v>
      </c>
    </row>
    <row r="10" spans="1:52" s="72" customFormat="1" ht="63.75" thickBot="1">
      <c r="A10" s="365" t="s">
        <v>294</v>
      </c>
      <c r="B10" s="116" t="s">
        <v>214</v>
      </c>
      <c r="C10" s="116" t="s">
        <v>298</v>
      </c>
      <c r="D10" s="102" t="s">
        <v>295</v>
      </c>
      <c r="E10" s="365" t="s">
        <v>294</v>
      </c>
      <c r="F10" s="116" t="s">
        <v>214</v>
      </c>
      <c r="G10" s="116" t="s">
        <v>298</v>
      </c>
      <c r="H10" s="446" t="s">
        <v>295</v>
      </c>
      <c r="I10" s="78" t="s">
        <v>831</v>
      </c>
      <c r="J10" s="70"/>
      <c r="K10" s="365" t="s">
        <v>294</v>
      </c>
      <c r="L10" s="116" t="s">
        <v>214</v>
      </c>
      <c r="M10" s="116" t="s">
        <v>298</v>
      </c>
      <c r="N10" s="102" t="s">
        <v>295</v>
      </c>
      <c r="O10" s="365" t="s">
        <v>294</v>
      </c>
      <c r="P10" s="116" t="s">
        <v>214</v>
      </c>
      <c r="Q10" s="116" t="s">
        <v>298</v>
      </c>
      <c r="R10" s="446" t="s">
        <v>295</v>
      </c>
      <c r="S10" s="78" t="s">
        <v>831</v>
      </c>
      <c r="T10" s="132"/>
      <c r="U10" s="365" t="s">
        <v>294</v>
      </c>
      <c r="V10" s="116" t="s">
        <v>214</v>
      </c>
      <c r="W10" s="116" t="s">
        <v>298</v>
      </c>
      <c r="X10" s="102" t="s">
        <v>295</v>
      </c>
      <c r="Y10" s="365" t="s">
        <v>294</v>
      </c>
      <c r="Z10" s="116" t="s">
        <v>214</v>
      </c>
      <c r="AA10" s="116" t="s">
        <v>298</v>
      </c>
      <c r="AB10" s="446" t="s">
        <v>295</v>
      </c>
      <c r="AC10" s="78" t="s">
        <v>831</v>
      </c>
      <c r="AD10" s="70"/>
      <c r="AE10" s="133" t="s">
        <v>299</v>
      </c>
      <c r="AF10" s="109" t="s">
        <v>300</v>
      </c>
      <c r="AG10" s="109" t="s">
        <v>214</v>
      </c>
      <c r="AH10" s="121" t="s">
        <v>246</v>
      </c>
      <c r="AI10" s="109" t="s">
        <v>301</v>
      </c>
      <c r="AJ10" s="133" t="s">
        <v>302</v>
      </c>
      <c r="AK10" s="109" t="s">
        <v>300</v>
      </c>
      <c r="AL10" s="109" t="s">
        <v>214</v>
      </c>
      <c r="AM10" s="121" t="s">
        <v>246</v>
      </c>
      <c r="AN10" s="109" t="s">
        <v>304</v>
      </c>
      <c r="AO10" s="78" t="s">
        <v>831</v>
      </c>
    </row>
    <row r="11" spans="1:52" s="72" customFormat="1" ht="15.75">
      <c r="A11" s="79">
        <v>1</v>
      </c>
      <c r="B11" s="130" t="s">
        <v>1347</v>
      </c>
      <c r="C11" s="84">
        <v>10</v>
      </c>
      <c r="D11" s="84">
        <v>10</v>
      </c>
      <c r="E11" s="85"/>
      <c r="F11" s="84"/>
      <c r="G11" s="84"/>
      <c r="H11" s="86"/>
      <c r="I11" s="757"/>
      <c r="J11" s="70"/>
      <c r="K11" s="79">
        <v>1</v>
      </c>
      <c r="L11" s="130" t="s">
        <v>1347</v>
      </c>
      <c r="M11" s="84">
        <v>10</v>
      </c>
      <c r="N11" s="84">
        <v>10</v>
      </c>
      <c r="O11" s="85"/>
      <c r="P11" s="84"/>
      <c r="Q11" s="84"/>
      <c r="R11" s="86"/>
      <c r="S11" s="757"/>
      <c r="T11" s="70"/>
      <c r="U11" s="79">
        <v>1</v>
      </c>
      <c r="V11" s="130" t="s">
        <v>1347</v>
      </c>
      <c r="W11" s="84">
        <v>10</v>
      </c>
      <c r="X11" s="84">
        <v>10</v>
      </c>
      <c r="Y11" s="85"/>
      <c r="Z11" s="84"/>
      <c r="AA11" s="84"/>
      <c r="AB11" s="86"/>
      <c r="AC11" s="757"/>
      <c r="AD11" s="70"/>
      <c r="AE11" s="448" t="s">
        <v>2077</v>
      </c>
      <c r="AF11" s="90">
        <v>10</v>
      </c>
      <c r="AG11" s="433" t="s">
        <v>1347</v>
      </c>
      <c r="AH11" s="84">
        <v>1</v>
      </c>
      <c r="AI11" s="700">
        <v>0</v>
      </c>
      <c r="AJ11" s="359"/>
      <c r="AK11" s="360"/>
      <c r="AL11" s="360"/>
      <c r="AM11" s="360"/>
      <c r="AN11" s="361"/>
      <c r="AO11" s="1068"/>
    </row>
    <row r="12" spans="1:52" ht="17.25" thickBot="1">
      <c r="A12" s="365"/>
      <c r="B12" s="102"/>
      <c r="C12" s="102"/>
      <c r="D12" s="102"/>
      <c r="E12" s="1008" t="s">
        <v>305</v>
      </c>
      <c r="F12" s="1009"/>
      <c r="G12" s="1009"/>
      <c r="H12" s="1010"/>
      <c r="I12" s="704"/>
      <c r="J12" s="70"/>
      <c r="K12" s="365"/>
      <c r="L12" s="102"/>
      <c r="M12" s="102"/>
      <c r="N12" s="102"/>
      <c r="O12" s="1008" t="s">
        <v>305</v>
      </c>
      <c r="P12" s="1009"/>
      <c r="Q12" s="1009"/>
      <c r="R12" s="1010"/>
      <c r="S12" s="704"/>
      <c r="T12" s="70"/>
      <c r="U12" s="365"/>
      <c r="V12" s="102"/>
      <c r="W12" s="102"/>
      <c r="X12" s="102"/>
      <c r="Y12" s="1008" t="s">
        <v>305</v>
      </c>
      <c r="Z12" s="1009"/>
      <c r="AA12" s="1009"/>
      <c r="AB12" s="1010"/>
      <c r="AC12" s="704"/>
      <c r="AD12" s="70"/>
      <c r="AE12" s="448" t="s">
        <v>2078</v>
      </c>
      <c r="AF12" s="90">
        <v>9</v>
      </c>
      <c r="AG12" s="433" t="s">
        <v>1347</v>
      </c>
      <c r="AH12" s="84">
        <v>1</v>
      </c>
      <c r="AI12" s="700">
        <v>0</v>
      </c>
      <c r="AJ12" s="118"/>
      <c r="AK12" s="112"/>
      <c r="AL12" s="112"/>
      <c r="AM12" s="112"/>
      <c r="AN12" s="119"/>
      <c r="AO12" s="1006"/>
    </row>
    <row r="13" spans="1:52">
      <c r="A13" s="104"/>
      <c r="B13" s="104"/>
      <c r="C13" s="104"/>
      <c r="D13" s="104"/>
      <c r="E13" s="104"/>
      <c r="F13" s="104"/>
      <c r="G13" s="104"/>
      <c r="H13" s="104"/>
      <c r="I13" s="104"/>
      <c r="J13" s="70"/>
      <c r="K13" s="104"/>
      <c r="L13" s="104"/>
      <c r="M13" s="104"/>
      <c r="N13" s="104"/>
      <c r="O13" s="104"/>
      <c r="P13" s="104"/>
      <c r="Q13" s="104"/>
      <c r="R13" s="104"/>
      <c r="S13" s="104"/>
      <c r="T13" s="70"/>
      <c r="U13" s="104"/>
      <c r="V13" s="104"/>
      <c r="W13" s="104"/>
      <c r="X13" s="104"/>
      <c r="Y13" s="104"/>
      <c r="Z13" s="104"/>
      <c r="AA13" s="104"/>
      <c r="AB13" s="104"/>
      <c r="AC13" s="104"/>
      <c r="AD13" s="70"/>
      <c r="AE13" s="448" t="s">
        <v>2079</v>
      </c>
      <c r="AF13" s="90">
        <v>8</v>
      </c>
      <c r="AG13" s="433" t="s">
        <v>1347</v>
      </c>
      <c r="AH13" s="84">
        <v>1</v>
      </c>
      <c r="AI13" s="700">
        <v>0</v>
      </c>
      <c r="AJ13" s="105"/>
      <c r="AK13" s="84"/>
      <c r="AL13" s="84"/>
      <c r="AM13" s="84"/>
      <c r="AN13" s="86"/>
      <c r="AO13" s="1006"/>
    </row>
    <row r="14" spans="1:52" s="91" customFormat="1">
      <c r="A14" s="104"/>
      <c r="B14" s="104"/>
      <c r="C14" s="104"/>
      <c r="D14" s="104"/>
      <c r="E14" s="104"/>
      <c r="F14" s="104"/>
      <c r="G14" s="104"/>
      <c r="H14" s="104"/>
      <c r="I14" s="104"/>
      <c r="J14" s="70"/>
      <c r="K14" s="104"/>
      <c r="L14" s="104"/>
      <c r="M14" s="104"/>
      <c r="N14" s="104"/>
      <c r="O14" s="104"/>
      <c r="P14" s="104"/>
      <c r="Q14" s="104"/>
      <c r="R14" s="104"/>
      <c r="S14" s="104"/>
      <c r="T14" s="70"/>
      <c r="U14" s="104"/>
      <c r="V14" s="104"/>
      <c r="W14" s="104"/>
      <c r="X14" s="104"/>
      <c r="Y14" s="104"/>
      <c r="Z14" s="104"/>
      <c r="AA14" s="104"/>
      <c r="AB14" s="104"/>
      <c r="AC14" s="104"/>
      <c r="AD14" s="70"/>
      <c r="AE14" s="448" t="s">
        <v>2080</v>
      </c>
      <c r="AF14" s="90">
        <v>7</v>
      </c>
      <c r="AG14" s="433" t="s">
        <v>1347</v>
      </c>
      <c r="AH14" s="84">
        <v>1</v>
      </c>
      <c r="AI14" s="700">
        <v>0</v>
      </c>
      <c r="AJ14" s="85"/>
      <c r="AK14" s="84"/>
      <c r="AL14" s="84"/>
      <c r="AM14" s="84"/>
      <c r="AN14" s="86"/>
      <c r="AO14" s="1006"/>
      <c r="AP14" s="95"/>
      <c r="AQ14" s="95"/>
      <c r="AR14" s="95"/>
      <c r="AS14" s="95"/>
      <c r="AT14" s="95"/>
      <c r="AU14" s="95"/>
      <c r="AV14" s="95"/>
      <c r="AW14" s="95"/>
      <c r="AX14" s="95"/>
      <c r="AY14" s="95"/>
      <c r="AZ14" s="95"/>
    </row>
    <row r="15" spans="1:52">
      <c r="A15" s="104"/>
      <c r="B15" s="104"/>
      <c r="C15" s="104"/>
      <c r="D15" s="104"/>
      <c r="E15" s="104"/>
      <c r="F15" s="104"/>
      <c r="G15" s="104"/>
      <c r="H15" s="104"/>
      <c r="I15" s="104"/>
      <c r="J15" s="70"/>
      <c r="K15" s="104"/>
      <c r="L15" s="104"/>
      <c r="M15" s="104"/>
      <c r="N15" s="104"/>
      <c r="O15" s="104"/>
      <c r="P15" s="104"/>
      <c r="Q15" s="104"/>
      <c r="R15" s="104"/>
      <c r="S15" s="104"/>
      <c r="T15" s="70"/>
      <c r="U15" s="104"/>
      <c r="V15" s="104"/>
      <c r="W15" s="104"/>
      <c r="X15" s="104"/>
      <c r="Y15" s="104"/>
      <c r="Z15" s="104"/>
      <c r="AA15" s="104"/>
      <c r="AB15" s="104"/>
      <c r="AC15" s="104"/>
      <c r="AD15" s="70"/>
      <c r="AE15" s="448" t="s">
        <v>2081</v>
      </c>
      <c r="AF15" s="90">
        <v>6</v>
      </c>
      <c r="AG15" s="433" t="s">
        <v>1347</v>
      </c>
      <c r="AH15" s="84">
        <v>1</v>
      </c>
      <c r="AI15" s="700">
        <v>0</v>
      </c>
      <c r="AJ15" s="105"/>
      <c r="AK15" s="84"/>
      <c r="AL15" s="90"/>
      <c r="AM15" s="84"/>
      <c r="AN15" s="86"/>
      <c r="AO15" s="1006"/>
    </row>
    <row r="16" spans="1:52">
      <c r="A16" s="91"/>
      <c r="B16" s="91"/>
      <c r="C16" s="91"/>
      <c r="D16" s="91"/>
      <c r="E16" s="91"/>
      <c r="F16" s="91"/>
      <c r="G16" s="91"/>
      <c r="H16" s="91"/>
      <c r="I16" s="91"/>
      <c r="J16" s="70"/>
      <c r="T16" s="70"/>
      <c r="AD16" s="70"/>
      <c r="AE16" s="448" t="s">
        <v>2082</v>
      </c>
      <c r="AF16" s="90">
        <v>5</v>
      </c>
      <c r="AG16" s="433" t="s">
        <v>1347</v>
      </c>
      <c r="AH16" s="84">
        <v>1</v>
      </c>
      <c r="AI16" s="700">
        <v>0</v>
      </c>
      <c r="AJ16" s="105"/>
      <c r="AK16" s="84"/>
      <c r="AL16" s="90"/>
      <c r="AM16" s="84"/>
      <c r="AN16" s="86"/>
      <c r="AO16" s="1006"/>
    </row>
    <row r="17" spans="1:41">
      <c r="A17" s="91"/>
      <c r="B17" s="91"/>
      <c r="C17" s="91"/>
      <c r="D17" s="91"/>
      <c r="E17" s="91"/>
      <c r="F17" s="91"/>
      <c r="G17" s="91"/>
      <c r="H17" s="91"/>
      <c r="I17" s="91"/>
      <c r="J17" s="70"/>
      <c r="T17" s="70"/>
      <c r="AD17" s="70"/>
      <c r="AE17" s="448" t="s">
        <v>2083</v>
      </c>
      <c r="AF17" s="90">
        <v>4</v>
      </c>
      <c r="AG17" s="433" t="s">
        <v>1347</v>
      </c>
      <c r="AH17" s="84">
        <v>1</v>
      </c>
      <c r="AI17" s="700">
        <v>0</v>
      </c>
      <c r="AJ17" s="105"/>
      <c r="AK17" s="84"/>
      <c r="AL17" s="84"/>
      <c r="AM17" s="84"/>
      <c r="AN17" s="86"/>
      <c r="AO17" s="1006"/>
    </row>
    <row r="18" spans="1:41">
      <c r="A18" s="91"/>
      <c r="B18" s="91"/>
      <c r="C18" s="91"/>
      <c r="D18" s="91"/>
      <c r="E18" s="91"/>
      <c r="F18" s="91"/>
      <c r="G18" s="91"/>
      <c r="H18" s="91"/>
      <c r="I18" s="91"/>
      <c r="J18" s="70"/>
      <c r="T18" s="70"/>
      <c r="AD18" s="70"/>
      <c r="AE18" s="448" t="s">
        <v>2084</v>
      </c>
      <c r="AF18" s="90">
        <v>3</v>
      </c>
      <c r="AG18" s="433" t="s">
        <v>1347</v>
      </c>
      <c r="AH18" s="84">
        <v>1</v>
      </c>
      <c r="AI18" s="700">
        <v>0</v>
      </c>
      <c r="AJ18" s="105"/>
      <c r="AK18" s="84"/>
      <c r="AL18" s="84"/>
      <c r="AM18" s="84"/>
      <c r="AN18" s="86"/>
      <c r="AO18" s="1006"/>
    </row>
    <row r="19" spans="1:41">
      <c r="A19" s="91"/>
      <c r="B19" s="91"/>
      <c r="C19" s="91"/>
      <c r="D19" s="91"/>
      <c r="E19" s="91"/>
      <c r="F19" s="91"/>
      <c r="G19" s="91"/>
      <c r="H19" s="91"/>
      <c r="I19" s="91"/>
      <c r="J19" s="70"/>
      <c r="T19" s="70"/>
      <c r="AD19" s="70"/>
      <c r="AE19" s="448" t="s">
        <v>2085</v>
      </c>
      <c r="AF19" s="90">
        <v>2</v>
      </c>
      <c r="AG19" s="433" t="s">
        <v>1347</v>
      </c>
      <c r="AH19" s="84">
        <v>1</v>
      </c>
      <c r="AI19" s="700">
        <v>0</v>
      </c>
      <c r="AJ19" s="105"/>
      <c r="AK19" s="84"/>
      <c r="AL19" s="84"/>
      <c r="AM19" s="84"/>
      <c r="AN19" s="84"/>
      <c r="AO19" s="1006"/>
    </row>
    <row r="20" spans="1:41">
      <c r="A20" s="91"/>
      <c r="B20" s="91"/>
      <c r="C20" s="91"/>
      <c r="D20" s="91"/>
      <c r="E20" s="91"/>
      <c r="F20" s="91"/>
      <c r="G20" s="91"/>
      <c r="H20" s="91"/>
      <c r="I20" s="91"/>
      <c r="J20" s="70"/>
      <c r="AE20" s="448" t="s">
        <v>2086</v>
      </c>
      <c r="AF20" s="84">
        <v>1</v>
      </c>
      <c r="AG20" s="433" t="s">
        <v>1347</v>
      </c>
      <c r="AH20" s="84">
        <v>1</v>
      </c>
      <c r="AI20" s="700">
        <v>0</v>
      </c>
      <c r="AJ20" s="105"/>
      <c r="AK20" s="84"/>
      <c r="AL20" s="84"/>
      <c r="AM20" s="84"/>
      <c r="AN20" s="84"/>
      <c r="AO20" s="1006"/>
    </row>
    <row r="21" spans="1:41" ht="17.25" thickBot="1">
      <c r="A21" s="91"/>
      <c r="B21" s="91"/>
      <c r="C21" s="91"/>
      <c r="D21" s="91"/>
      <c r="E21" s="91"/>
      <c r="F21" s="91"/>
      <c r="G21" s="91"/>
      <c r="H21" s="91"/>
      <c r="I21" s="91"/>
      <c r="J21" s="70"/>
      <c r="AE21" s="106"/>
      <c r="AF21" s="102"/>
      <c r="AG21" s="102"/>
      <c r="AH21" s="102"/>
      <c r="AI21" s="386"/>
      <c r="AJ21" s="1069" t="s">
        <v>305</v>
      </c>
      <c r="AK21" s="1070"/>
      <c r="AL21" s="1070"/>
      <c r="AM21" s="1070"/>
      <c r="AN21" s="1071"/>
      <c r="AO21" s="1007"/>
    </row>
  </sheetData>
  <sheetProtection algorithmName="SHA-512" hashValue="bPslOfpfv5eBcjNaGosFdJ+pz0Yb88kNPUBQoH3lpW10hnnOJrdKPcsh8XshT7qWsSFndstaDu61/Zrb42XVZw==" saltValue="36TzzX70kZAC4RthVYMF8Q==" spinCount="100000" sheet="1" objects="1" scenarios="1"/>
  <protectedRanges>
    <protectedRange sqref="I1:I7 S1:S7 AC1:AC7 AO1:AO7 I22:I1048576 S22:S1048576 AC22:AC1048576 AO22:AO1048576" name="Range2"/>
    <protectedRange sqref="I1:I7 S1:S7 AC1:AC7 AO1:AO7 I22:I1048576 S22:S1048576 AC22:AC1048576 AO22:AO1048576" name="Range1"/>
    <protectedRange sqref="AO8:AO21 AC8:AC21 S8:S21 I8:I21" name="Range1_1"/>
  </protectedRanges>
  <customSheetViews>
    <customSheetView guid="{4D2DF15E-B3DC-41FE-9D4C-16680270AC6A}" scale="85" topLeftCell="Y1">
      <selection activeCell="AO21" sqref="AO21"/>
      <pageMargins left="0.7" right="0.7" top="0.75" bottom="0.75" header="0.3" footer="0.3"/>
      <pageSetup paperSize="9" orientation="portrait" r:id="rId1"/>
    </customSheetView>
    <customSheetView guid="{05634267-729A-4E9F-99EC-4CD6715DCA12}" scale="85" topLeftCell="Y1">
      <selection activeCell="AO21" sqref="AO21"/>
      <pageMargins left="0.7" right="0.7" top="0.75" bottom="0.75" header="0.3" footer="0.3"/>
      <pageSetup paperSize="9" orientation="portrait" r:id="rId2"/>
    </customSheetView>
  </customSheetViews>
  <mergeCells count="24">
    <mergeCell ref="E12:H12"/>
    <mergeCell ref="O12:R12"/>
    <mergeCell ref="AJ21:AN21"/>
    <mergeCell ref="Y9:AB9"/>
    <mergeCell ref="A1:S1"/>
    <mergeCell ref="A2:T2"/>
    <mergeCell ref="A3:J3"/>
    <mergeCell ref="A5:J5"/>
    <mergeCell ref="K5:T5"/>
    <mergeCell ref="A9:D9"/>
    <mergeCell ref="E9:H9"/>
    <mergeCell ref="K9:N9"/>
    <mergeCell ref="O9:R9"/>
    <mergeCell ref="U9:X9"/>
    <mergeCell ref="A8:H8"/>
    <mergeCell ref="K8:R8"/>
    <mergeCell ref="Y12:AB12"/>
    <mergeCell ref="AO11:AO21"/>
    <mergeCell ref="AE5:AO5"/>
    <mergeCell ref="U8:AB8"/>
    <mergeCell ref="AE8:AN8"/>
    <mergeCell ref="U5:AC5"/>
    <mergeCell ref="AE9:AI9"/>
    <mergeCell ref="AJ9:AN9"/>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31"/>
  <sheetViews>
    <sheetView zoomScale="85" zoomScaleNormal="85" workbookViewId="0">
      <selection activeCell="A4" sqref="A4:L4"/>
    </sheetView>
  </sheetViews>
  <sheetFormatPr defaultColWidth="35" defaultRowHeight="14.25"/>
  <cols>
    <col min="1" max="1" width="7.28515625" style="1" customWidth="1"/>
    <col min="2" max="2" width="21.42578125" style="136" bestFit="1" customWidth="1"/>
    <col min="3" max="3" width="8.140625" style="212" bestFit="1" customWidth="1"/>
    <col min="4" max="4" width="9.7109375" style="136" bestFit="1" customWidth="1"/>
    <col min="5" max="5" width="21" style="136" bestFit="1" customWidth="1"/>
    <col min="6" max="6" width="10.140625" style="136" bestFit="1" customWidth="1"/>
    <col min="7" max="7" width="5.5703125" style="136" bestFit="1" customWidth="1"/>
    <col min="8" max="8" width="9.5703125" style="136" bestFit="1" customWidth="1"/>
    <col min="9" max="10" width="14.5703125" style="136" bestFit="1" customWidth="1"/>
    <col min="11" max="11" width="16" style="137" customWidth="1"/>
    <col min="12" max="12" width="14.7109375" style="1" customWidth="1"/>
    <col min="13" max="13" width="14.28515625" style="1" bestFit="1" customWidth="1"/>
    <col min="14" max="16357" width="35" style="1"/>
    <col min="16358" max="16358" width="35" style="1" customWidth="1"/>
    <col min="16359" max="16384" width="35" style="1"/>
  </cols>
  <sheetData>
    <row r="1" spans="1:16" ht="18">
      <c r="A1" s="66" t="s">
        <v>1333</v>
      </c>
      <c r="B1" s="66"/>
      <c r="C1" s="66"/>
      <c r="D1" s="66"/>
      <c r="E1" s="66"/>
      <c r="F1" s="66"/>
      <c r="G1" s="66"/>
      <c r="H1" s="66"/>
      <c r="I1" s="66"/>
      <c r="J1" s="66"/>
      <c r="K1" s="66"/>
      <c r="L1" s="66"/>
      <c r="M1" s="66"/>
      <c r="N1" s="66"/>
      <c r="O1" s="66"/>
      <c r="P1" s="66"/>
    </row>
    <row r="2" spans="1:16" ht="15">
      <c r="A2" s="33" t="s">
        <v>950</v>
      </c>
      <c r="B2" s="33"/>
      <c r="C2" s="33"/>
      <c r="D2" s="33"/>
      <c r="E2" s="33"/>
      <c r="F2" s="33"/>
      <c r="G2" s="33"/>
      <c r="H2" s="33"/>
      <c r="I2" s="33"/>
      <c r="J2" s="33"/>
      <c r="K2" s="33"/>
      <c r="L2" s="33"/>
    </row>
    <row r="3" spans="1:16" ht="15">
      <c r="A3" s="805" t="s">
        <v>270</v>
      </c>
      <c r="B3" s="805"/>
      <c r="C3" s="805"/>
      <c r="D3" s="805"/>
      <c r="E3" s="805"/>
      <c r="F3" s="805"/>
      <c r="G3" s="805"/>
      <c r="H3" s="805"/>
      <c r="I3" s="805"/>
      <c r="J3" s="805"/>
      <c r="K3" s="805"/>
      <c r="L3" s="805"/>
    </row>
    <row r="4" spans="1:16" ht="15">
      <c r="A4" s="805" t="s">
        <v>923</v>
      </c>
      <c r="B4" s="805"/>
      <c r="C4" s="805"/>
      <c r="D4" s="805"/>
      <c r="E4" s="805"/>
      <c r="F4" s="805"/>
      <c r="G4" s="805"/>
      <c r="H4" s="805"/>
      <c r="I4" s="805"/>
      <c r="J4" s="805"/>
      <c r="K4" s="805"/>
      <c r="L4" s="805"/>
    </row>
    <row r="6" spans="1:16" ht="18.75" thickBot="1">
      <c r="A6" s="806" t="s">
        <v>878</v>
      </c>
      <c r="B6" s="806"/>
    </row>
    <row r="7" spans="1:16" ht="26.25" customHeight="1" thickBot="1">
      <c r="B7" s="1048" t="s">
        <v>5</v>
      </c>
      <c r="C7" s="1049"/>
      <c r="D7" s="1049"/>
      <c r="E7" s="1049"/>
      <c r="F7" s="1049"/>
      <c r="G7" s="1049"/>
      <c r="H7" s="1049"/>
      <c r="I7" s="1049"/>
      <c r="J7" s="1072"/>
      <c r="K7" s="1076" t="s">
        <v>2095</v>
      </c>
      <c r="L7" s="1077"/>
      <c r="M7" s="1078"/>
    </row>
    <row r="8" spans="1:16" ht="64.5" thickBot="1">
      <c r="B8" s="1073"/>
      <c r="C8" s="1074"/>
      <c r="D8" s="1074"/>
      <c r="E8" s="1074"/>
      <c r="F8" s="1074"/>
      <c r="G8" s="1074"/>
      <c r="H8" s="1074"/>
      <c r="I8" s="1074"/>
      <c r="J8" s="1075"/>
      <c r="K8" s="643" t="s">
        <v>2120</v>
      </c>
      <c r="L8" s="643" t="s">
        <v>2094</v>
      </c>
      <c r="M8" s="643" t="s">
        <v>2117</v>
      </c>
    </row>
    <row r="9" spans="1:16" ht="39" customHeight="1">
      <c r="A9" s="642" t="s">
        <v>450</v>
      </c>
      <c r="B9" s="165" t="s">
        <v>451</v>
      </c>
      <c r="C9" s="214" t="s">
        <v>214</v>
      </c>
      <c r="D9" s="166" t="s">
        <v>246</v>
      </c>
      <c r="E9" s="166" t="s">
        <v>452</v>
      </c>
      <c r="F9" s="167" t="s">
        <v>453</v>
      </c>
      <c r="G9" s="167" t="s">
        <v>454</v>
      </c>
      <c r="H9" s="166" t="s">
        <v>455</v>
      </c>
      <c r="I9" s="178" t="s">
        <v>456</v>
      </c>
      <c r="J9" s="166" t="s">
        <v>457</v>
      </c>
      <c r="K9" s="1086" t="s">
        <v>832</v>
      </c>
      <c r="L9" s="1086"/>
      <c r="M9" s="1087"/>
    </row>
    <row r="10" spans="1:16" ht="15.75" customHeight="1">
      <c r="A10" s="644"/>
      <c r="B10" s="185" t="s">
        <v>2096</v>
      </c>
      <c r="C10" s="195" t="s">
        <v>2064</v>
      </c>
      <c r="D10" s="175" t="s">
        <v>459</v>
      </c>
      <c r="E10" s="204" t="s">
        <v>2100</v>
      </c>
      <c r="F10" s="175" t="s">
        <v>460</v>
      </c>
      <c r="G10" s="188" t="s">
        <v>1088</v>
      </c>
      <c r="H10" s="188">
        <v>1</v>
      </c>
      <c r="I10" s="417">
        <v>0</v>
      </c>
      <c r="J10" s="188">
        <v>0</v>
      </c>
      <c r="K10" s="1079"/>
      <c r="L10" s="1080"/>
      <c r="M10" s="1081"/>
    </row>
    <row r="11" spans="1:16" ht="15.75" customHeight="1">
      <c r="A11" s="420"/>
      <c r="B11" s="412" t="s">
        <v>2097</v>
      </c>
      <c r="C11" s="413" t="s">
        <v>2064</v>
      </c>
      <c r="D11" s="172" t="s">
        <v>459</v>
      </c>
      <c r="E11" s="414" t="s">
        <v>2100</v>
      </c>
      <c r="F11" s="172" t="s">
        <v>460</v>
      </c>
      <c r="G11" s="415" t="s">
        <v>1088</v>
      </c>
      <c r="H11" s="415">
        <v>1</v>
      </c>
      <c r="I11" s="416">
        <v>0</v>
      </c>
      <c r="J11" s="415">
        <v>0</v>
      </c>
      <c r="K11" s="1082"/>
      <c r="L11" s="1083"/>
      <c r="M11" s="1056"/>
    </row>
    <row r="12" spans="1:16" ht="15.75" customHeight="1">
      <c r="A12" s="420"/>
      <c r="B12" s="412" t="s">
        <v>2098</v>
      </c>
      <c r="C12" s="413" t="s">
        <v>2064</v>
      </c>
      <c r="D12" s="172" t="s">
        <v>459</v>
      </c>
      <c r="E12" s="414" t="s">
        <v>2100</v>
      </c>
      <c r="F12" s="172" t="s">
        <v>460</v>
      </c>
      <c r="G12" s="415" t="s">
        <v>1088</v>
      </c>
      <c r="H12" s="415">
        <v>1</v>
      </c>
      <c r="I12" s="416">
        <v>0</v>
      </c>
      <c r="J12" s="415">
        <v>0</v>
      </c>
      <c r="K12" s="1082"/>
      <c r="L12" s="1083"/>
      <c r="M12" s="1056"/>
    </row>
    <row r="13" spans="1:16" ht="15.75" customHeight="1">
      <c r="A13" s="420"/>
      <c r="B13" s="412" t="s">
        <v>2099</v>
      </c>
      <c r="C13" s="413" t="s">
        <v>2064</v>
      </c>
      <c r="D13" s="172" t="s">
        <v>459</v>
      </c>
      <c r="E13" s="414" t="s">
        <v>2100</v>
      </c>
      <c r="F13" s="172" t="s">
        <v>460</v>
      </c>
      <c r="G13" s="415" t="s">
        <v>1086</v>
      </c>
      <c r="H13" s="415">
        <v>1</v>
      </c>
      <c r="I13" s="416">
        <v>0</v>
      </c>
      <c r="J13" s="415">
        <v>0</v>
      </c>
      <c r="K13" s="1082"/>
      <c r="L13" s="1083"/>
      <c r="M13" s="1056"/>
    </row>
    <row r="14" spans="1:16" ht="15.75" customHeight="1">
      <c r="A14" s="420"/>
      <c r="B14" s="412" t="s">
        <v>2099</v>
      </c>
      <c r="C14" s="413" t="s">
        <v>2064</v>
      </c>
      <c r="D14" s="172" t="s">
        <v>459</v>
      </c>
      <c r="E14" s="414" t="s">
        <v>2100</v>
      </c>
      <c r="F14" s="172" t="s">
        <v>460</v>
      </c>
      <c r="G14" s="415" t="s">
        <v>1086</v>
      </c>
      <c r="H14" s="415">
        <v>1</v>
      </c>
      <c r="I14" s="416">
        <v>0</v>
      </c>
      <c r="J14" s="415">
        <v>0</v>
      </c>
      <c r="K14" s="1082"/>
      <c r="L14" s="1083"/>
      <c r="M14" s="1056"/>
    </row>
    <row r="15" spans="1:16" ht="15.75" customHeight="1">
      <c r="A15" s="420"/>
      <c r="B15" s="412" t="s">
        <v>2099</v>
      </c>
      <c r="C15" s="413" t="s">
        <v>2064</v>
      </c>
      <c r="D15" s="172" t="s">
        <v>459</v>
      </c>
      <c r="E15" s="414" t="s">
        <v>2100</v>
      </c>
      <c r="F15" s="172" t="s">
        <v>460</v>
      </c>
      <c r="G15" s="415" t="s">
        <v>1086</v>
      </c>
      <c r="H15" s="415">
        <v>1</v>
      </c>
      <c r="I15" s="416">
        <v>0</v>
      </c>
      <c r="J15" s="415">
        <v>0</v>
      </c>
      <c r="K15" s="1082"/>
      <c r="L15" s="1083"/>
      <c r="M15" s="1056"/>
    </row>
    <row r="16" spans="1:16" ht="15.75" customHeight="1" thickBot="1">
      <c r="A16" s="422"/>
      <c r="B16" s="219" t="s">
        <v>2099</v>
      </c>
      <c r="C16" s="366" t="s">
        <v>2064</v>
      </c>
      <c r="D16" s="164" t="s">
        <v>459</v>
      </c>
      <c r="E16" s="221" t="s">
        <v>2100</v>
      </c>
      <c r="F16" s="164" t="s">
        <v>460</v>
      </c>
      <c r="G16" s="222" t="s">
        <v>1086</v>
      </c>
      <c r="H16" s="222">
        <v>1</v>
      </c>
      <c r="I16" s="434">
        <v>0</v>
      </c>
      <c r="J16" s="222">
        <v>0</v>
      </c>
      <c r="K16" s="1084"/>
      <c r="L16" s="1085"/>
      <c r="M16" s="1057"/>
    </row>
    <row r="18" spans="1:13" ht="18.75" thickBot="1">
      <c r="A18" s="806" t="s">
        <v>1142</v>
      </c>
      <c r="B18" s="806"/>
    </row>
    <row r="19" spans="1:13" ht="26.25" customHeight="1" thickBot="1">
      <c r="B19" s="1048" t="s">
        <v>6</v>
      </c>
      <c r="C19" s="1049"/>
      <c r="D19" s="1049"/>
      <c r="E19" s="1049"/>
      <c r="F19" s="1049"/>
      <c r="G19" s="1049"/>
      <c r="H19" s="1049"/>
      <c r="I19" s="1049"/>
      <c r="J19" s="1072"/>
      <c r="K19" s="1076" t="s">
        <v>2101</v>
      </c>
      <c r="L19" s="1077"/>
      <c r="M19" s="1078"/>
    </row>
    <row r="20" spans="1:13" ht="64.5" thickBot="1">
      <c r="B20" s="1073"/>
      <c r="C20" s="1074"/>
      <c r="D20" s="1074"/>
      <c r="E20" s="1074"/>
      <c r="F20" s="1074"/>
      <c r="G20" s="1074"/>
      <c r="H20" s="1074"/>
      <c r="I20" s="1074"/>
      <c r="J20" s="1075"/>
      <c r="K20" s="643" t="s">
        <v>2119</v>
      </c>
      <c r="L20" s="643" t="s">
        <v>2102</v>
      </c>
      <c r="M20" s="643" t="s">
        <v>2116</v>
      </c>
    </row>
    <row r="21" spans="1:13" ht="39" customHeight="1">
      <c r="A21" s="642" t="s">
        <v>450</v>
      </c>
      <c r="B21" s="165" t="s">
        <v>451</v>
      </c>
      <c r="C21" s="214" t="s">
        <v>214</v>
      </c>
      <c r="D21" s="166" t="s">
        <v>246</v>
      </c>
      <c r="E21" s="166" t="s">
        <v>452</v>
      </c>
      <c r="F21" s="167" t="s">
        <v>453</v>
      </c>
      <c r="G21" s="167" t="s">
        <v>454</v>
      </c>
      <c r="H21" s="166" t="s">
        <v>455</v>
      </c>
      <c r="I21" s="178" t="s">
        <v>456</v>
      </c>
      <c r="J21" s="166" t="s">
        <v>457</v>
      </c>
      <c r="K21" s="1086" t="s">
        <v>832</v>
      </c>
      <c r="L21" s="1086"/>
      <c r="M21" s="1087"/>
    </row>
    <row r="22" spans="1:13" ht="15.75" customHeight="1">
      <c r="A22" s="644"/>
      <c r="B22" s="185" t="s">
        <v>2103</v>
      </c>
      <c r="C22" s="195" t="s">
        <v>2107</v>
      </c>
      <c r="D22" s="175" t="s">
        <v>459</v>
      </c>
      <c r="E22" s="204" t="s">
        <v>2100</v>
      </c>
      <c r="F22" s="175" t="s">
        <v>460</v>
      </c>
      <c r="G22" s="188" t="s">
        <v>1088</v>
      </c>
      <c r="H22" s="188">
        <v>1</v>
      </c>
      <c r="I22" s="417">
        <v>0</v>
      </c>
      <c r="J22" s="188">
        <v>0</v>
      </c>
      <c r="K22" s="1079"/>
      <c r="L22" s="1080"/>
      <c r="M22" s="1081"/>
    </row>
    <row r="23" spans="1:13" ht="15.75" customHeight="1">
      <c r="A23" s="420"/>
      <c r="B23" s="412" t="s">
        <v>2104</v>
      </c>
      <c r="C23" s="413" t="s">
        <v>2107</v>
      </c>
      <c r="D23" s="172" t="s">
        <v>459</v>
      </c>
      <c r="E23" s="414" t="s">
        <v>2108</v>
      </c>
      <c r="F23" s="172" t="s">
        <v>460</v>
      </c>
      <c r="G23" s="415" t="s">
        <v>1086</v>
      </c>
      <c r="H23" s="415">
        <v>1</v>
      </c>
      <c r="I23" s="416">
        <v>0</v>
      </c>
      <c r="J23" s="415">
        <v>0</v>
      </c>
      <c r="K23" s="1082"/>
      <c r="L23" s="1083"/>
      <c r="M23" s="1056"/>
    </row>
    <row r="24" spans="1:13" ht="15.75" customHeight="1">
      <c r="A24" s="420"/>
      <c r="B24" s="412" t="s">
        <v>2104</v>
      </c>
      <c r="C24" s="413" t="s">
        <v>2107</v>
      </c>
      <c r="D24" s="172" t="s">
        <v>459</v>
      </c>
      <c r="E24" s="414" t="s">
        <v>2108</v>
      </c>
      <c r="F24" s="172" t="s">
        <v>460</v>
      </c>
      <c r="G24" s="415" t="s">
        <v>1086</v>
      </c>
      <c r="H24" s="415">
        <v>1</v>
      </c>
      <c r="I24" s="416">
        <v>0</v>
      </c>
      <c r="J24" s="415">
        <v>0</v>
      </c>
      <c r="K24" s="1082"/>
      <c r="L24" s="1083"/>
      <c r="M24" s="1056"/>
    </row>
    <row r="25" spans="1:13" ht="15.75" customHeight="1">
      <c r="A25" s="420"/>
      <c r="B25" s="412" t="s">
        <v>2104</v>
      </c>
      <c r="C25" s="413" t="s">
        <v>2107</v>
      </c>
      <c r="D25" s="172" t="s">
        <v>459</v>
      </c>
      <c r="E25" s="414" t="s">
        <v>2108</v>
      </c>
      <c r="F25" s="172" t="s">
        <v>460</v>
      </c>
      <c r="G25" s="415" t="s">
        <v>1086</v>
      </c>
      <c r="H25" s="415">
        <v>1</v>
      </c>
      <c r="I25" s="416">
        <v>0</v>
      </c>
      <c r="J25" s="415">
        <v>0</v>
      </c>
      <c r="K25" s="1082"/>
      <c r="L25" s="1083"/>
      <c r="M25" s="1056"/>
    </row>
    <row r="26" spans="1:13" ht="15.75" customHeight="1">
      <c r="A26" s="420"/>
      <c r="B26" s="412" t="s">
        <v>2104</v>
      </c>
      <c r="C26" s="413" t="s">
        <v>2107</v>
      </c>
      <c r="D26" s="172" t="s">
        <v>459</v>
      </c>
      <c r="E26" s="414" t="s">
        <v>2108</v>
      </c>
      <c r="F26" s="172" t="s">
        <v>460</v>
      </c>
      <c r="G26" s="415" t="s">
        <v>1086</v>
      </c>
      <c r="H26" s="415">
        <v>1</v>
      </c>
      <c r="I26" s="416">
        <v>0</v>
      </c>
      <c r="J26" s="415">
        <v>0</v>
      </c>
      <c r="K26" s="1082"/>
      <c r="L26" s="1083"/>
      <c r="M26" s="1056"/>
    </row>
    <row r="27" spans="1:13" ht="15.75" customHeight="1">
      <c r="A27" s="420"/>
      <c r="B27" s="412" t="s">
        <v>2104</v>
      </c>
      <c r="C27" s="413" t="s">
        <v>2107</v>
      </c>
      <c r="D27" s="172" t="s">
        <v>459</v>
      </c>
      <c r="E27" s="414" t="s">
        <v>2108</v>
      </c>
      <c r="F27" s="172" t="s">
        <v>460</v>
      </c>
      <c r="G27" s="415" t="s">
        <v>1086</v>
      </c>
      <c r="H27" s="415">
        <v>1</v>
      </c>
      <c r="I27" s="416">
        <v>0</v>
      </c>
      <c r="J27" s="415">
        <v>0</v>
      </c>
      <c r="K27" s="1082"/>
      <c r="L27" s="1083"/>
      <c r="M27" s="1056"/>
    </row>
    <row r="28" spans="1:13" ht="15.75" customHeight="1">
      <c r="A28" s="420"/>
      <c r="B28" s="412" t="s">
        <v>2104</v>
      </c>
      <c r="C28" s="413" t="s">
        <v>2107</v>
      </c>
      <c r="D28" s="172" t="s">
        <v>459</v>
      </c>
      <c r="E28" s="414" t="s">
        <v>2108</v>
      </c>
      <c r="F28" s="172" t="s">
        <v>460</v>
      </c>
      <c r="G28" s="415" t="s">
        <v>1086</v>
      </c>
      <c r="H28" s="415">
        <v>1</v>
      </c>
      <c r="I28" s="416">
        <v>0</v>
      </c>
      <c r="J28" s="415">
        <v>0</v>
      </c>
      <c r="K28" s="1082"/>
      <c r="L28" s="1083"/>
      <c r="M28" s="1056"/>
    </row>
    <row r="29" spans="1:13" ht="15.75" customHeight="1">
      <c r="A29" s="420"/>
      <c r="B29" s="412" t="s">
        <v>2104</v>
      </c>
      <c r="C29" s="413" t="s">
        <v>2107</v>
      </c>
      <c r="D29" s="172" t="s">
        <v>459</v>
      </c>
      <c r="E29" s="414" t="s">
        <v>2108</v>
      </c>
      <c r="F29" s="172" t="s">
        <v>460</v>
      </c>
      <c r="G29" s="415" t="s">
        <v>1086</v>
      </c>
      <c r="H29" s="415">
        <v>1</v>
      </c>
      <c r="I29" s="416">
        <v>0</v>
      </c>
      <c r="J29" s="415">
        <v>0</v>
      </c>
      <c r="K29" s="1082"/>
      <c r="L29" s="1083"/>
      <c r="M29" s="1056"/>
    </row>
    <row r="30" spans="1:13" ht="15.75" customHeight="1">
      <c r="A30" s="420"/>
      <c r="B30" s="412" t="s">
        <v>2105</v>
      </c>
      <c r="C30" s="413" t="s">
        <v>2107</v>
      </c>
      <c r="D30" s="172" t="s">
        <v>459</v>
      </c>
      <c r="E30" s="414" t="s">
        <v>2108</v>
      </c>
      <c r="F30" s="172" t="s">
        <v>460</v>
      </c>
      <c r="G30" s="415" t="s">
        <v>1088</v>
      </c>
      <c r="H30" s="415">
        <v>1</v>
      </c>
      <c r="I30" s="416">
        <v>0</v>
      </c>
      <c r="J30" s="415">
        <v>0</v>
      </c>
      <c r="K30" s="1082"/>
      <c r="L30" s="1083"/>
      <c r="M30" s="1056"/>
    </row>
    <row r="31" spans="1:13" ht="15.75" customHeight="1" thickBot="1">
      <c r="A31" s="422"/>
      <c r="B31" s="219" t="s">
        <v>2106</v>
      </c>
      <c r="C31" s="366" t="s">
        <v>2107</v>
      </c>
      <c r="D31" s="164" t="s">
        <v>459</v>
      </c>
      <c r="E31" s="221" t="s">
        <v>2108</v>
      </c>
      <c r="F31" s="164" t="s">
        <v>460</v>
      </c>
      <c r="G31" s="222" t="s">
        <v>1088</v>
      </c>
      <c r="H31" s="222">
        <v>1</v>
      </c>
      <c r="I31" s="434">
        <v>0</v>
      </c>
      <c r="J31" s="222">
        <v>0</v>
      </c>
      <c r="K31" s="1084"/>
      <c r="L31" s="1085"/>
      <c r="M31" s="1057"/>
    </row>
  </sheetData>
  <sheetProtection algorithmName="SHA-512" hashValue="VvRw7Uuvi9h0ZFfXL4EqJt1zOZFaT6hb09/PQMQwCsPqFU6V4U1LcOfmznPB3aaqbkjGP1/BIpvAhIRTgE733Q==" saltValue="+kDG2aV/y8e5p9xCoF1gCQ==" spinCount="100000" sheet="1" objects="1" scenarios="1"/>
  <protectedRanges>
    <protectedRange sqref="K22:M31 K10:M16" name="Range1"/>
  </protectedRanges>
  <customSheetViews>
    <customSheetView guid="{4D2DF15E-B3DC-41FE-9D4C-16680270AC6A}" scale="85">
      <selection activeCell="N20" sqref="N20"/>
      <pageMargins left="0.7" right="0.7" top="0.75" bottom="0.75" header="0.3" footer="0.3"/>
      <pageSetup paperSize="9" orientation="portrait" r:id="rId1"/>
    </customSheetView>
    <customSheetView guid="{05634267-729A-4E9F-99EC-4CD6715DCA12}" scale="85">
      <selection activeCell="N20" sqref="N20"/>
      <pageMargins left="0.7" right="0.7" top="0.75" bottom="0.75" header="0.3" footer="0.3"/>
      <pageSetup paperSize="9" orientation="portrait" r:id="rId2"/>
    </customSheetView>
  </customSheetViews>
  <mergeCells count="12">
    <mergeCell ref="K9:M9"/>
    <mergeCell ref="K10:M16"/>
    <mergeCell ref="A3:L3"/>
    <mergeCell ref="A4:L4"/>
    <mergeCell ref="A6:B6"/>
    <mergeCell ref="B7:J8"/>
    <mergeCell ref="K7:M7"/>
    <mergeCell ref="A18:B18"/>
    <mergeCell ref="B19:J20"/>
    <mergeCell ref="K19:M19"/>
    <mergeCell ref="K22:M31"/>
    <mergeCell ref="K21:M21"/>
  </mergeCells>
  <pageMargins left="0.7" right="0.7" top="0.75" bottom="0.75" header="0.3" footer="0.3"/>
  <pageSetup paperSize="9" orientation="portrait" r:id="rId3"/>
  <headerFooter>
    <oddFooter>&amp;C_x000D_&amp;1#&amp;"Aptos"&amp;8&amp;K0000FF Classification – Internal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0"/>
  <sheetViews>
    <sheetView zoomScale="85" zoomScaleNormal="85" workbookViewId="0">
      <selection activeCell="A4" sqref="A4:L4"/>
    </sheetView>
  </sheetViews>
  <sheetFormatPr defaultColWidth="35" defaultRowHeight="14.25"/>
  <cols>
    <col min="1" max="1" width="7.28515625" style="1" bestFit="1" customWidth="1"/>
    <col min="2" max="2" width="21.42578125" style="136" bestFit="1" customWidth="1"/>
    <col min="3" max="3" width="8.140625" style="212" bestFit="1" customWidth="1"/>
    <col min="4" max="4" width="9.7109375" style="136" bestFit="1" customWidth="1"/>
    <col min="5" max="5" width="21" style="136" bestFit="1" customWidth="1"/>
    <col min="6" max="6" width="10.140625" style="136" bestFit="1" customWidth="1"/>
    <col min="7" max="7" width="5.5703125" style="136" bestFit="1" customWidth="1"/>
    <col min="8" max="8" width="9.5703125" style="136" bestFit="1" customWidth="1"/>
    <col min="9" max="10" width="14.5703125" style="136" bestFit="1" customWidth="1"/>
    <col min="11" max="11" width="14.28515625" style="137" bestFit="1" customWidth="1"/>
    <col min="12" max="12" width="16.5703125" style="1" customWidth="1"/>
    <col min="13" max="13" width="14.28515625" style="1" bestFit="1" customWidth="1"/>
    <col min="14" max="16357" width="35" style="1"/>
    <col min="16358" max="16358" width="35" style="1" customWidth="1"/>
    <col min="16359" max="16384" width="35" style="1"/>
  </cols>
  <sheetData>
    <row r="1" spans="1:14" ht="18">
      <c r="A1" s="804" t="s">
        <v>1334</v>
      </c>
      <c r="B1" s="804"/>
      <c r="C1" s="804"/>
      <c r="D1" s="804"/>
      <c r="E1" s="804"/>
      <c r="F1" s="804"/>
      <c r="G1" s="804"/>
      <c r="H1" s="804"/>
      <c r="I1" s="804"/>
      <c r="J1" s="804"/>
      <c r="K1" s="804"/>
      <c r="L1" s="804"/>
      <c r="M1" s="804"/>
      <c r="N1" s="804"/>
    </row>
    <row r="2" spans="1:14" ht="15.75">
      <c r="A2" s="805" t="s">
        <v>1</v>
      </c>
      <c r="B2" s="805"/>
      <c r="C2" s="805"/>
      <c r="D2" s="805"/>
      <c r="E2" s="805"/>
      <c r="F2" s="805"/>
      <c r="G2" s="805"/>
      <c r="H2" s="805"/>
      <c r="I2" s="805"/>
      <c r="J2" s="805"/>
      <c r="K2" s="805"/>
      <c r="L2" s="805"/>
      <c r="M2" s="33"/>
    </row>
    <row r="3" spans="1:14" ht="15">
      <c r="A3" s="805" t="s">
        <v>270</v>
      </c>
      <c r="B3" s="805"/>
      <c r="C3" s="805"/>
      <c r="D3" s="805"/>
      <c r="E3" s="805"/>
      <c r="F3" s="805"/>
      <c r="G3" s="805"/>
      <c r="H3" s="805"/>
      <c r="I3" s="805"/>
      <c r="J3" s="805"/>
      <c r="K3" s="805"/>
      <c r="L3" s="805"/>
    </row>
    <row r="4" spans="1:14" ht="15">
      <c r="A4" s="805" t="s">
        <v>923</v>
      </c>
      <c r="B4" s="805"/>
      <c r="C4" s="805"/>
      <c r="D4" s="805"/>
      <c r="E4" s="805"/>
      <c r="F4" s="805"/>
      <c r="G4" s="805"/>
      <c r="H4" s="805"/>
      <c r="I4" s="805"/>
      <c r="J4" s="805"/>
      <c r="K4" s="805"/>
      <c r="L4" s="805"/>
    </row>
    <row r="6" spans="1:14" ht="18.75" thickBot="1">
      <c r="A6" s="806" t="s">
        <v>878</v>
      </c>
      <c r="B6" s="806"/>
    </row>
    <row r="7" spans="1:14" ht="26.25" customHeight="1" thickBot="1">
      <c r="B7" s="1048" t="s">
        <v>5</v>
      </c>
      <c r="C7" s="1049"/>
      <c r="D7" s="1049"/>
      <c r="E7" s="1049"/>
      <c r="F7" s="1049"/>
      <c r="G7" s="1049"/>
      <c r="H7" s="1049"/>
      <c r="I7" s="1049"/>
      <c r="J7" s="1072"/>
      <c r="K7" s="1076" t="s">
        <v>2109</v>
      </c>
      <c r="L7" s="1077"/>
      <c r="M7" s="1078"/>
    </row>
    <row r="8" spans="1:14" ht="64.5" thickBot="1">
      <c r="B8" s="1073"/>
      <c r="C8" s="1074"/>
      <c r="D8" s="1074"/>
      <c r="E8" s="1074"/>
      <c r="F8" s="1074"/>
      <c r="G8" s="1074"/>
      <c r="H8" s="1074"/>
      <c r="I8" s="1074"/>
      <c r="J8" s="1075"/>
      <c r="K8" s="643" t="s">
        <v>2118</v>
      </c>
      <c r="L8" s="643" t="s">
        <v>2114</v>
      </c>
      <c r="M8" s="643" t="s">
        <v>2115</v>
      </c>
    </row>
    <row r="9" spans="1:14" ht="39" customHeight="1" thickBot="1">
      <c r="A9" s="642" t="s">
        <v>450</v>
      </c>
      <c r="B9" s="165" t="s">
        <v>451</v>
      </c>
      <c r="C9" s="214" t="s">
        <v>214</v>
      </c>
      <c r="D9" s="166" t="s">
        <v>246</v>
      </c>
      <c r="E9" s="166" t="s">
        <v>452</v>
      </c>
      <c r="F9" s="167" t="s">
        <v>453</v>
      </c>
      <c r="G9" s="167" t="s">
        <v>454</v>
      </c>
      <c r="H9" s="166" t="s">
        <v>455</v>
      </c>
      <c r="I9" s="178" t="s">
        <v>456</v>
      </c>
      <c r="J9" s="166" t="s">
        <v>457</v>
      </c>
      <c r="K9" s="1086" t="s">
        <v>832</v>
      </c>
      <c r="L9" s="1086"/>
      <c r="M9" s="1087"/>
    </row>
    <row r="10" spans="1:14" ht="15.75" customHeight="1">
      <c r="A10" s="419"/>
      <c r="B10" s="180" t="s">
        <v>2110</v>
      </c>
      <c r="C10" s="181" t="s">
        <v>1347</v>
      </c>
      <c r="D10" s="170" t="s">
        <v>459</v>
      </c>
      <c r="E10" s="203" t="s">
        <v>2100</v>
      </c>
      <c r="F10" s="170" t="s">
        <v>460</v>
      </c>
      <c r="G10" s="184" t="s">
        <v>1086</v>
      </c>
      <c r="H10" s="184">
        <v>1</v>
      </c>
      <c r="I10" s="411">
        <v>0</v>
      </c>
      <c r="J10" s="184">
        <v>0</v>
      </c>
      <c r="K10" s="1088"/>
      <c r="L10" s="1089"/>
      <c r="M10" s="1055"/>
    </row>
    <row r="11" spans="1:14" ht="15.75" customHeight="1">
      <c r="A11" s="420"/>
      <c r="B11" s="412" t="s">
        <v>2110</v>
      </c>
      <c r="C11" s="413" t="s">
        <v>1347</v>
      </c>
      <c r="D11" s="172" t="s">
        <v>459</v>
      </c>
      <c r="E11" s="414" t="s">
        <v>2100</v>
      </c>
      <c r="F11" s="172" t="s">
        <v>460</v>
      </c>
      <c r="G11" s="415" t="s">
        <v>1086</v>
      </c>
      <c r="H11" s="188">
        <v>1</v>
      </c>
      <c r="I11" s="417">
        <v>0</v>
      </c>
      <c r="J11" s="188">
        <v>0</v>
      </c>
      <c r="K11" s="1082"/>
      <c r="L11" s="1083"/>
      <c r="M11" s="1056"/>
    </row>
    <row r="12" spans="1:14" ht="15.75" customHeight="1">
      <c r="A12" s="420"/>
      <c r="B12" s="412" t="s">
        <v>2111</v>
      </c>
      <c r="C12" s="413" t="s">
        <v>1347</v>
      </c>
      <c r="D12" s="172" t="s">
        <v>459</v>
      </c>
      <c r="E12" s="414" t="s">
        <v>2100</v>
      </c>
      <c r="F12" s="172" t="s">
        <v>460</v>
      </c>
      <c r="G12" s="415" t="s">
        <v>1086</v>
      </c>
      <c r="H12" s="188">
        <v>1</v>
      </c>
      <c r="I12" s="417">
        <v>0</v>
      </c>
      <c r="J12" s="188">
        <v>0</v>
      </c>
      <c r="K12" s="1082"/>
      <c r="L12" s="1083"/>
      <c r="M12" s="1056"/>
    </row>
    <row r="13" spans="1:14" ht="15.75" customHeight="1">
      <c r="A13" s="420"/>
      <c r="B13" s="412" t="s">
        <v>2111</v>
      </c>
      <c r="C13" s="413" t="s">
        <v>1347</v>
      </c>
      <c r="D13" s="172" t="s">
        <v>459</v>
      </c>
      <c r="E13" s="414" t="s">
        <v>2100</v>
      </c>
      <c r="F13" s="172" t="s">
        <v>460</v>
      </c>
      <c r="G13" s="415" t="s">
        <v>1086</v>
      </c>
      <c r="H13" s="188">
        <v>1</v>
      </c>
      <c r="I13" s="417">
        <v>0</v>
      </c>
      <c r="J13" s="188">
        <v>0</v>
      </c>
      <c r="K13" s="1082"/>
      <c r="L13" s="1083"/>
      <c r="M13" s="1056"/>
    </row>
    <row r="14" spans="1:14" ht="15.75" customHeight="1">
      <c r="A14" s="420"/>
      <c r="B14" s="412" t="s">
        <v>2111</v>
      </c>
      <c r="C14" s="413" t="s">
        <v>1347</v>
      </c>
      <c r="D14" s="172" t="s">
        <v>459</v>
      </c>
      <c r="E14" s="414" t="s">
        <v>2100</v>
      </c>
      <c r="F14" s="172" t="s">
        <v>460</v>
      </c>
      <c r="G14" s="415" t="s">
        <v>1086</v>
      </c>
      <c r="H14" s="188">
        <v>1</v>
      </c>
      <c r="I14" s="417">
        <v>0</v>
      </c>
      <c r="J14" s="188">
        <v>0</v>
      </c>
      <c r="K14" s="1082"/>
      <c r="L14" s="1083"/>
      <c r="M14" s="1056"/>
    </row>
    <row r="15" spans="1:14" ht="15.75" customHeight="1">
      <c r="A15" s="420"/>
      <c r="B15" s="412" t="s">
        <v>2111</v>
      </c>
      <c r="C15" s="413" t="s">
        <v>1347</v>
      </c>
      <c r="D15" s="172" t="s">
        <v>459</v>
      </c>
      <c r="E15" s="414" t="s">
        <v>2100</v>
      </c>
      <c r="F15" s="172" t="s">
        <v>460</v>
      </c>
      <c r="G15" s="415" t="s">
        <v>1086</v>
      </c>
      <c r="H15" s="188">
        <v>1</v>
      </c>
      <c r="I15" s="417">
        <v>0</v>
      </c>
      <c r="J15" s="188">
        <v>0</v>
      </c>
      <c r="K15" s="1082"/>
      <c r="L15" s="1083"/>
      <c r="M15" s="1056"/>
    </row>
    <row r="16" spans="1:14" ht="15.75" customHeight="1">
      <c r="A16" s="420"/>
      <c r="B16" s="412" t="s">
        <v>2111</v>
      </c>
      <c r="C16" s="413" t="s">
        <v>1347</v>
      </c>
      <c r="D16" s="172" t="s">
        <v>459</v>
      </c>
      <c r="E16" s="414" t="s">
        <v>2100</v>
      </c>
      <c r="F16" s="172" t="s">
        <v>460</v>
      </c>
      <c r="G16" s="415" t="s">
        <v>1086</v>
      </c>
      <c r="H16" s="188">
        <v>1</v>
      </c>
      <c r="I16" s="417">
        <v>0</v>
      </c>
      <c r="J16" s="188">
        <v>0</v>
      </c>
      <c r="K16" s="1082"/>
      <c r="L16" s="1083"/>
      <c r="M16" s="1056"/>
    </row>
    <row r="17" spans="1:13" ht="15.75" customHeight="1">
      <c r="A17" s="420"/>
      <c r="B17" s="412" t="s">
        <v>2111</v>
      </c>
      <c r="C17" s="413" t="s">
        <v>1347</v>
      </c>
      <c r="D17" s="172" t="s">
        <v>459</v>
      </c>
      <c r="E17" s="414" t="s">
        <v>2100</v>
      </c>
      <c r="F17" s="172" t="s">
        <v>460</v>
      </c>
      <c r="G17" s="415" t="s">
        <v>1086</v>
      </c>
      <c r="H17" s="188">
        <v>1</v>
      </c>
      <c r="I17" s="417">
        <v>0</v>
      </c>
      <c r="J17" s="188">
        <v>0</v>
      </c>
      <c r="K17" s="1082"/>
      <c r="L17" s="1083"/>
      <c r="M17" s="1056"/>
    </row>
    <row r="18" spans="1:13" ht="15.75" customHeight="1">
      <c r="A18" s="420"/>
      <c r="B18" s="412" t="s">
        <v>2111</v>
      </c>
      <c r="C18" s="413" t="s">
        <v>1347</v>
      </c>
      <c r="D18" s="172" t="s">
        <v>459</v>
      </c>
      <c r="E18" s="414" t="s">
        <v>2100</v>
      </c>
      <c r="F18" s="172" t="s">
        <v>460</v>
      </c>
      <c r="G18" s="415" t="s">
        <v>1086</v>
      </c>
      <c r="H18" s="188">
        <v>1</v>
      </c>
      <c r="I18" s="417">
        <v>0</v>
      </c>
      <c r="J18" s="188">
        <v>0</v>
      </c>
      <c r="K18" s="1082"/>
      <c r="L18" s="1083"/>
      <c r="M18" s="1056"/>
    </row>
    <row r="19" spans="1:13" ht="15.75" customHeight="1">
      <c r="A19" s="420"/>
      <c r="B19" s="412" t="s">
        <v>2111</v>
      </c>
      <c r="C19" s="413" t="s">
        <v>1347</v>
      </c>
      <c r="D19" s="172" t="s">
        <v>459</v>
      </c>
      <c r="E19" s="414" t="s">
        <v>2100</v>
      </c>
      <c r="F19" s="172" t="s">
        <v>460</v>
      </c>
      <c r="G19" s="415" t="s">
        <v>1086</v>
      </c>
      <c r="H19" s="188">
        <v>1</v>
      </c>
      <c r="I19" s="417">
        <v>0</v>
      </c>
      <c r="J19" s="188">
        <v>0</v>
      </c>
      <c r="K19" s="1082"/>
      <c r="L19" s="1083"/>
      <c r="M19" s="1056"/>
    </row>
    <row r="20" spans="1:13" ht="15.75" customHeight="1">
      <c r="A20" s="420"/>
      <c r="B20" s="412" t="s">
        <v>2111</v>
      </c>
      <c r="C20" s="413" t="s">
        <v>1347</v>
      </c>
      <c r="D20" s="172" t="s">
        <v>459</v>
      </c>
      <c r="E20" s="414" t="s">
        <v>2100</v>
      </c>
      <c r="F20" s="172" t="s">
        <v>460</v>
      </c>
      <c r="G20" s="415" t="s">
        <v>1086</v>
      </c>
      <c r="H20" s="188">
        <v>1</v>
      </c>
      <c r="I20" s="417">
        <v>0</v>
      </c>
      <c r="J20" s="188">
        <v>0</v>
      </c>
      <c r="K20" s="1082"/>
      <c r="L20" s="1083"/>
      <c r="M20" s="1056"/>
    </row>
    <row r="21" spans="1:13" ht="15.75" customHeight="1">
      <c r="A21" s="420"/>
      <c r="B21" s="412" t="s">
        <v>2112</v>
      </c>
      <c r="C21" s="413" t="s">
        <v>1347</v>
      </c>
      <c r="D21" s="172" t="s">
        <v>459</v>
      </c>
      <c r="E21" s="414" t="s">
        <v>2100</v>
      </c>
      <c r="F21" s="172" t="s">
        <v>460</v>
      </c>
      <c r="G21" s="415" t="s">
        <v>1086</v>
      </c>
      <c r="H21" s="188">
        <v>1</v>
      </c>
      <c r="I21" s="417">
        <v>0</v>
      </c>
      <c r="J21" s="188">
        <v>0</v>
      </c>
      <c r="K21" s="1082"/>
      <c r="L21" s="1083"/>
      <c r="M21" s="1056"/>
    </row>
    <row r="22" spans="1:13" ht="15.75" customHeight="1">
      <c r="A22" s="420"/>
      <c r="B22" s="412" t="s">
        <v>2112</v>
      </c>
      <c r="C22" s="413" t="s">
        <v>1347</v>
      </c>
      <c r="D22" s="172" t="s">
        <v>459</v>
      </c>
      <c r="E22" s="414" t="s">
        <v>2100</v>
      </c>
      <c r="F22" s="172" t="s">
        <v>460</v>
      </c>
      <c r="G22" s="415" t="s">
        <v>1086</v>
      </c>
      <c r="H22" s="188">
        <v>1</v>
      </c>
      <c r="I22" s="417">
        <v>0</v>
      </c>
      <c r="J22" s="188">
        <v>0</v>
      </c>
      <c r="K22" s="1082"/>
      <c r="L22" s="1083"/>
      <c r="M22" s="1056"/>
    </row>
    <row r="23" spans="1:13" ht="15.75" customHeight="1">
      <c r="A23" s="420"/>
      <c r="B23" s="412" t="s">
        <v>2112</v>
      </c>
      <c r="C23" s="413" t="s">
        <v>1347</v>
      </c>
      <c r="D23" s="172" t="s">
        <v>459</v>
      </c>
      <c r="E23" s="414" t="s">
        <v>2100</v>
      </c>
      <c r="F23" s="172" t="s">
        <v>460</v>
      </c>
      <c r="G23" s="415" t="s">
        <v>1086</v>
      </c>
      <c r="H23" s="188">
        <v>1</v>
      </c>
      <c r="I23" s="417">
        <v>0</v>
      </c>
      <c r="J23" s="188">
        <v>0</v>
      </c>
      <c r="K23" s="1082"/>
      <c r="L23" s="1083"/>
      <c r="M23" s="1056"/>
    </row>
    <row r="24" spans="1:13" ht="15.75" customHeight="1">
      <c r="A24" s="420"/>
      <c r="B24" s="412" t="s">
        <v>2112</v>
      </c>
      <c r="C24" s="413" t="s">
        <v>1347</v>
      </c>
      <c r="D24" s="172" t="s">
        <v>459</v>
      </c>
      <c r="E24" s="414" t="s">
        <v>2100</v>
      </c>
      <c r="F24" s="172" t="s">
        <v>460</v>
      </c>
      <c r="G24" s="415" t="s">
        <v>1086</v>
      </c>
      <c r="H24" s="188">
        <v>1</v>
      </c>
      <c r="I24" s="417">
        <v>0</v>
      </c>
      <c r="J24" s="188">
        <v>0</v>
      </c>
      <c r="K24" s="1082"/>
      <c r="L24" s="1083"/>
      <c r="M24" s="1056"/>
    </row>
    <row r="25" spans="1:13" ht="15.75" customHeight="1">
      <c r="A25" s="420"/>
      <c r="B25" s="412" t="s">
        <v>2112</v>
      </c>
      <c r="C25" s="413" t="s">
        <v>1347</v>
      </c>
      <c r="D25" s="172" t="s">
        <v>459</v>
      </c>
      <c r="E25" s="414" t="s">
        <v>2100</v>
      </c>
      <c r="F25" s="172" t="s">
        <v>460</v>
      </c>
      <c r="G25" s="415" t="s">
        <v>1086</v>
      </c>
      <c r="H25" s="188">
        <v>1</v>
      </c>
      <c r="I25" s="417">
        <v>0</v>
      </c>
      <c r="J25" s="188">
        <v>0</v>
      </c>
      <c r="K25" s="1082"/>
      <c r="L25" s="1083"/>
      <c r="M25" s="1056"/>
    </row>
    <row r="26" spans="1:13" ht="15.75" customHeight="1">
      <c r="A26" s="420"/>
      <c r="B26" s="412" t="s">
        <v>2112</v>
      </c>
      <c r="C26" s="413" t="s">
        <v>1347</v>
      </c>
      <c r="D26" s="172" t="s">
        <v>459</v>
      </c>
      <c r="E26" s="414" t="s">
        <v>2100</v>
      </c>
      <c r="F26" s="172" t="s">
        <v>460</v>
      </c>
      <c r="G26" s="415" t="s">
        <v>1086</v>
      </c>
      <c r="H26" s="188">
        <v>1</v>
      </c>
      <c r="I26" s="417">
        <v>0</v>
      </c>
      <c r="J26" s="188">
        <v>0</v>
      </c>
      <c r="K26" s="1082"/>
      <c r="L26" s="1083"/>
      <c r="M26" s="1056"/>
    </row>
    <row r="27" spans="1:13" ht="15.75" customHeight="1">
      <c r="A27" s="420"/>
      <c r="B27" s="412" t="s">
        <v>2112</v>
      </c>
      <c r="C27" s="413" t="s">
        <v>1347</v>
      </c>
      <c r="D27" s="172" t="s">
        <v>459</v>
      </c>
      <c r="E27" s="414" t="s">
        <v>2100</v>
      </c>
      <c r="F27" s="172" t="s">
        <v>460</v>
      </c>
      <c r="G27" s="415" t="s">
        <v>1086</v>
      </c>
      <c r="H27" s="188">
        <v>1</v>
      </c>
      <c r="I27" s="417">
        <v>0</v>
      </c>
      <c r="J27" s="188">
        <v>0</v>
      </c>
      <c r="K27" s="1082"/>
      <c r="L27" s="1083"/>
      <c r="M27" s="1056"/>
    </row>
    <row r="28" spans="1:13" ht="15.75" customHeight="1">
      <c r="A28" s="420"/>
      <c r="B28" s="412" t="s">
        <v>2112</v>
      </c>
      <c r="C28" s="413" t="s">
        <v>1347</v>
      </c>
      <c r="D28" s="172" t="s">
        <v>459</v>
      </c>
      <c r="E28" s="414" t="s">
        <v>2100</v>
      </c>
      <c r="F28" s="172" t="s">
        <v>460</v>
      </c>
      <c r="G28" s="415" t="s">
        <v>1086</v>
      </c>
      <c r="H28" s="188">
        <v>1</v>
      </c>
      <c r="I28" s="417">
        <v>0</v>
      </c>
      <c r="J28" s="188">
        <v>0</v>
      </c>
      <c r="K28" s="1082"/>
      <c r="L28" s="1083"/>
      <c r="M28" s="1056"/>
    </row>
    <row r="29" spans="1:13" ht="15.75" customHeight="1">
      <c r="A29" s="420"/>
      <c r="B29" s="412" t="s">
        <v>2112</v>
      </c>
      <c r="C29" s="413" t="s">
        <v>1347</v>
      </c>
      <c r="D29" s="172" t="s">
        <v>459</v>
      </c>
      <c r="E29" s="414" t="s">
        <v>2100</v>
      </c>
      <c r="F29" s="172" t="s">
        <v>460</v>
      </c>
      <c r="G29" s="415" t="s">
        <v>1086</v>
      </c>
      <c r="H29" s="188">
        <v>1</v>
      </c>
      <c r="I29" s="417">
        <v>0</v>
      </c>
      <c r="J29" s="188">
        <v>0</v>
      </c>
      <c r="K29" s="1082"/>
      <c r="L29" s="1083"/>
      <c r="M29" s="1056"/>
    </row>
    <row r="30" spans="1:13" ht="15.75" customHeight="1" thickBot="1">
      <c r="A30" s="422"/>
      <c r="B30" s="219" t="s">
        <v>2113</v>
      </c>
      <c r="C30" s="366" t="s">
        <v>1347</v>
      </c>
      <c r="D30" s="164" t="s">
        <v>459</v>
      </c>
      <c r="E30" s="221" t="s">
        <v>2100</v>
      </c>
      <c r="F30" s="164" t="s">
        <v>460</v>
      </c>
      <c r="G30" s="222" t="s">
        <v>1086</v>
      </c>
      <c r="H30" s="192">
        <v>1</v>
      </c>
      <c r="I30" s="418">
        <v>0</v>
      </c>
      <c r="J30" s="192">
        <v>0</v>
      </c>
      <c r="K30" s="1084"/>
      <c r="L30" s="1085"/>
      <c r="M30" s="1057"/>
    </row>
  </sheetData>
  <sheetProtection algorithmName="SHA-512" hashValue="beYhqJP86X35OdaPzknzWe8p7ZJ/bERG57CMIRiT0k5AV5g5wVLzw2M/0fS/HnuOTCCDGmu3CxlQc/q36O3keQ==" saltValue="F5KP7J2aVe9pXHghol2xHg==" spinCount="100000" sheet="1" objects="1" scenarios="1"/>
  <protectedRanges>
    <protectedRange sqref="K10:M30" name="Range1"/>
  </protectedRanges>
  <customSheetViews>
    <customSheetView guid="{4D2DF15E-B3DC-41FE-9D4C-16680270AC6A}" scale="85">
      <selection activeCell="N20" sqref="N20"/>
      <pageMargins left="0.7" right="0.7" top="0.75" bottom="0.75" header="0.3" footer="0.3"/>
      <pageSetup paperSize="9" orientation="portrait" r:id="rId1"/>
    </customSheetView>
    <customSheetView guid="{05634267-729A-4E9F-99EC-4CD6715DCA12}" scale="85">
      <selection activeCell="N20" sqref="N20"/>
      <pageMargins left="0.7" right="0.7" top="0.75" bottom="0.75" header="0.3" footer="0.3"/>
      <pageSetup paperSize="9" orientation="portrait" r:id="rId2"/>
    </customSheetView>
  </customSheetViews>
  <mergeCells count="9">
    <mergeCell ref="A2:L2"/>
    <mergeCell ref="A1:N1"/>
    <mergeCell ref="K9:M9"/>
    <mergeCell ref="K10:M30"/>
    <mergeCell ref="A3:L3"/>
    <mergeCell ref="A4:L4"/>
    <mergeCell ref="A6:B6"/>
    <mergeCell ref="B7:J8"/>
    <mergeCell ref="K7:M7"/>
  </mergeCells>
  <pageMargins left="0.7" right="0.7" top="0.75" bottom="0.75" header="0.3" footer="0.3"/>
  <pageSetup paperSize="9" orientation="portrait" r:id="rId3"/>
  <headerFooter>
    <oddFooter>&amp;C_x000D_&amp;1#&amp;"Aptos"&amp;8&amp;K0000FF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0"/>
  <sheetViews>
    <sheetView zoomScale="85" zoomScaleNormal="85" workbookViewId="0">
      <selection activeCell="B34" sqref="B34:D34"/>
    </sheetView>
  </sheetViews>
  <sheetFormatPr defaultColWidth="47.140625" defaultRowHeight="15.75" customHeight="1"/>
  <cols>
    <col min="1" max="1" width="5.140625" style="158" bestFit="1" customWidth="1"/>
    <col min="2" max="2" width="4.140625" style="158" bestFit="1" customWidth="1"/>
    <col min="3" max="3" width="23.5703125" style="158" bestFit="1" customWidth="1"/>
    <col min="4" max="4" width="18.42578125" style="158" bestFit="1" customWidth="1"/>
    <col min="5" max="5" width="18" style="158" bestFit="1" customWidth="1"/>
    <col min="6" max="6" width="58.7109375" style="158" customWidth="1"/>
    <col min="7" max="16384" width="47.140625" style="158"/>
  </cols>
  <sheetData>
    <row r="1" spans="1:6" ht="26.25">
      <c r="A1" s="783" t="s">
        <v>559</v>
      </c>
      <c r="B1" s="783"/>
      <c r="C1" s="783"/>
      <c r="D1" s="783"/>
      <c r="E1" s="783"/>
      <c r="F1" s="783"/>
    </row>
    <row r="2" spans="1:6" ht="15.75" customHeight="1">
      <c r="A2" s="259"/>
    </row>
    <row r="3" spans="1:6" s="260" customFormat="1" ht="15">
      <c r="A3" s="780" t="s">
        <v>560</v>
      </c>
      <c r="B3" s="780"/>
      <c r="C3" s="780"/>
      <c r="D3" s="780"/>
      <c r="E3" s="780"/>
      <c r="F3" s="780"/>
    </row>
    <row r="4" spans="1:6" s="260" customFormat="1" ht="15.75" customHeight="1"/>
    <row r="5" spans="1:6" s="260" customFormat="1" ht="15.75" customHeight="1">
      <c r="A5" s="784" t="s">
        <v>561</v>
      </c>
      <c r="B5" s="784"/>
      <c r="C5" s="784"/>
      <c r="D5" s="784"/>
      <c r="E5" s="784"/>
    </row>
    <row r="6" spans="1:6" s="260" customFormat="1" ht="40.5" customHeight="1">
      <c r="A6" s="780" t="s">
        <v>562</v>
      </c>
      <c r="B6" s="780"/>
      <c r="C6" s="780"/>
      <c r="D6" s="780"/>
      <c r="E6" s="780"/>
      <c r="F6" s="780"/>
    </row>
    <row r="7" spans="1:6" s="260" customFormat="1" ht="15.75" customHeight="1"/>
    <row r="8" spans="1:6" s="260" customFormat="1" ht="36" customHeight="1">
      <c r="A8" s="785" t="s">
        <v>563</v>
      </c>
      <c r="B8" s="785"/>
      <c r="C8" s="785"/>
      <c r="D8" s="785"/>
      <c r="E8" s="785"/>
      <c r="F8" s="785"/>
    </row>
    <row r="9" spans="1:6" s="260" customFormat="1" ht="15.75" customHeight="1"/>
    <row r="10" spans="1:6" s="260" customFormat="1" ht="39" customHeight="1">
      <c r="A10" s="780" t="s">
        <v>564</v>
      </c>
      <c r="B10" s="780"/>
      <c r="C10" s="780"/>
      <c r="D10" s="780"/>
      <c r="E10" s="780"/>
      <c r="F10" s="780"/>
    </row>
    <row r="11" spans="1:6" s="260" customFormat="1" ht="15.75" customHeight="1"/>
    <row r="12" spans="1:6" s="260" customFormat="1" ht="35.25" customHeight="1">
      <c r="A12" s="780" t="s">
        <v>565</v>
      </c>
      <c r="B12" s="780"/>
      <c r="C12" s="780"/>
      <c r="D12" s="780"/>
      <c r="E12" s="780"/>
      <c r="F12" s="780"/>
    </row>
    <row r="13" spans="1:6" s="260" customFormat="1" ht="15">
      <c r="A13" s="261"/>
      <c r="B13" s="261"/>
      <c r="C13" s="261"/>
      <c r="D13" s="261"/>
      <c r="E13" s="261"/>
      <c r="F13" s="261"/>
    </row>
    <row r="14" spans="1:6" s="260" customFormat="1" ht="15.75" customHeight="1">
      <c r="A14" s="785" t="s">
        <v>566</v>
      </c>
      <c r="B14" s="785"/>
      <c r="C14" s="785"/>
      <c r="D14" s="785"/>
      <c r="E14" s="785"/>
      <c r="F14" s="785"/>
    </row>
    <row r="15" spans="1:6" s="260" customFormat="1" ht="15.75" customHeight="1"/>
    <row r="16" spans="1:6" s="262" customFormat="1" ht="15.75" customHeight="1">
      <c r="A16" s="784" t="s">
        <v>567</v>
      </c>
      <c r="B16" s="784"/>
      <c r="C16" s="784"/>
      <c r="D16" s="784"/>
      <c r="E16" s="784"/>
    </row>
    <row r="17" spans="1:8" s="260" customFormat="1" ht="15.75" customHeight="1">
      <c r="A17" s="785" t="s">
        <v>568</v>
      </c>
      <c r="B17" s="785"/>
      <c r="C17" s="785"/>
      <c r="D17" s="785"/>
      <c r="E17" s="785"/>
      <c r="F17" s="785"/>
    </row>
    <row r="18" spans="1:8" s="260" customFormat="1" ht="15">
      <c r="A18" s="261"/>
      <c r="B18" s="261"/>
      <c r="C18" s="261"/>
      <c r="D18" s="261"/>
      <c r="E18" s="261"/>
      <c r="F18" s="261"/>
    </row>
    <row r="19" spans="1:8" s="262" customFormat="1" ht="15.75" customHeight="1">
      <c r="A19" s="784" t="s">
        <v>569</v>
      </c>
      <c r="B19" s="784"/>
      <c r="C19" s="784"/>
      <c r="D19" s="784"/>
      <c r="E19" s="784"/>
    </row>
    <row r="20" spans="1:8" s="261" customFormat="1" ht="15.75" customHeight="1">
      <c r="A20" s="781" t="s">
        <v>570</v>
      </c>
      <c r="B20" s="782"/>
      <c r="C20" s="782"/>
      <c r="D20" s="263"/>
      <c r="E20" s="263"/>
      <c r="F20" s="264" t="s">
        <v>571</v>
      </c>
      <c r="G20" s="262"/>
      <c r="H20" s="262"/>
    </row>
    <row r="21" spans="1:8" s="261" customFormat="1" ht="15.75" customHeight="1">
      <c r="A21" s="787" t="s">
        <v>572</v>
      </c>
      <c r="B21" s="788"/>
      <c r="C21" s="788"/>
      <c r="D21" s="265"/>
      <c r="E21" s="265"/>
      <c r="F21" s="249"/>
    </row>
    <row r="22" spans="1:8" s="261" customFormat="1" ht="15.75" customHeight="1">
      <c r="A22" s="266" t="s">
        <v>573</v>
      </c>
      <c r="B22" s="780" t="s">
        <v>574</v>
      </c>
      <c r="C22" s="780"/>
      <c r="F22" s="267"/>
    </row>
    <row r="23" spans="1:8" s="261" customFormat="1" ht="15.75" customHeight="1">
      <c r="A23" s="266" t="s">
        <v>575</v>
      </c>
      <c r="B23" s="780" t="s">
        <v>576</v>
      </c>
      <c r="C23" s="780"/>
      <c r="F23" s="267"/>
    </row>
    <row r="24" spans="1:8" s="261" customFormat="1" ht="60">
      <c r="A24" s="266"/>
      <c r="B24" s="268" t="s">
        <v>577</v>
      </c>
      <c r="C24" s="780" t="s">
        <v>578</v>
      </c>
      <c r="D24" s="780"/>
      <c r="E24" s="780"/>
      <c r="F24" s="267" t="s">
        <v>579</v>
      </c>
    </row>
    <row r="25" spans="1:8" s="261" customFormat="1">
      <c r="A25" s="266"/>
      <c r="B25" s="268"/>
      <c r="F25" s="267"/>
    </row>
    <row r="26" spans="1:8" ht="60">
      <c r="A26" s="269"/>
      <c r="B26" s="268" t="s">
        <v>580</v>
      </c>
      <c r="C26" s="780" t="s">
        <v>581</v>
      </c>
      <c r="D26" s="780"/>
      <c r="E26" s="780"/>
      <c r="F26" s="267" t="s">
        <v>582</v>
      </c>
    </row>
    <row r="27" spans="1:8" s="261" customFormat="1">
      <c r="A27" s="266"/>
      <c r="F27" s="267"/>
    </row>
    <row r="28" spans="1:8" s="261" customFormat="1">
      <c r="A28" s="266"/>
      <c r="B28" s="268"/>
      <c r="F28" s="267"/>
    </row>
    <row r="29" spans="1:8" s="261" customFormat="1" ht="45">
      <c r="A29" s="266"/>
      <c r="B29" s="268" t="s">
        <v>583</v>
      </c>
      <c r="C29" s="780" t="s">
        <v>584</v>
      </c>
      <c r="D29" s="780"/>
      <c r="E29" s="780"/>
      <c r="F29" s="267" t="s">
        <v>585</v>
      </c>
    </row>
    <row r="30" spans="1:8" s="261" customFormat="1">
      <c r="A30" s="270"/>
      <c r="B30" s="271"/>
      <c r="C30" s="272"/>
      <c r="D30" s="272"/>
      <c r="E30" s="272"/>
      <c r="F30" s="250"/>
    </row>
    <row r="31" spans="1:8" s="261" customFormat="1" ht="15.75" customHeight="1">
      <c r="A31" s="787" t="s">
        <v>586</v>
      </c>
      <c r="B31" s="788"/>
      <c r="C31" s="788"/>
      <c r="D31" s="788"/>
      <c r="E31" s="789"/>
      <c r="F31" s="249"/>
    </row>
    <row r="32" spans="1:8" s="261" customFormat="1" ht="45" customHeight="1">
      <c r="A32" s="266">
        <v>2</v>
      </c>
      <c r="B32" s="780" t="s">
        <v>587</v>
      </c>
      <c r="C32" s="780"/>
      <c r="D32" s="780"/>
      <c r="E32" s="273"/>
      <c r="F32" s="274" t="s">
        <v>588</v>
      </c>
    </row>
    <row r="33" spans="1:6" s="261" customFormat="1">
      <c r="A33" s="266"/>
      <c r="E33" s="273"/>
      <c r="F33" s="274"/>
    </row>
    <row r="34" spans="1:6" s="261" customFormat="1" ht="60" customHeight="1">
      <c r="A34" s="266">
        <v>3</v>
      </c>
      <c r="B34" s="780" t="s">
        <v>589</v>
      </c>
      <c r="C34" s="780"/>
      <c r="D34" s="780"/>
      <c r="E34" s="273"/>
      <c r="F34" s="274" t="s">
        <v>590</v>
      </c>
    </row>
    <row r="35" spans="1:6" s="261" customFormat="1">
      <c r="A35" s="266"/>
      <c r="E35" s="273"/>
      <c r="F35" s="274"/>
    </row>
    <row r="36" spans="1:6" s="275" customFormat="1" ht="45" customHeight="1">
      <c r="A36" s="266">
        <v>4</v>
      </c>
      <c r="B36" s="780" t="s">
        <v>591</v>
      </c>
      <c r="C36" s="780"/>
      <c r="D36" s="780"/>
      <c r="E36" s="273"/>
      <c r="F36" s="274" t="s">
        <v>592</v>
      </c>
    </row>
    <row r="37" spans="1:6" s="275" customFormat="1">
      <c r="A37" s="266"/>
      <c r="B37" s="261"/>
      <c r="C37" s="261"/>
      <c r="D37" s="261"/>
      <c r="E37" s="273"/>
      <c r="F37" s="274"/>
    </row>
    <row r="38" spans="1:6" s="261" customFormat="1" ht="45" customHeight="1">
      <c r="A38" s="266">
        <v>5</v>
      </c>
      <c r="B38" s="780" t="s">
        <v>593</v>
      </c>
      <c r="C38" s="780"/>
      <c r="D38" s="780"/>
      <c r="E38" s="273"/>
      <c r="F38" s="274" t="s">
        <v>594</v>
      </c>
    </row>
    <row r="39" spans="1:6" ht="15.75" customHeight="1">
      <c r="A39" s="269"/>
      <c r="E39" s="276"/>
      <c r="F39" s="277"/>
    </row>
    <row r="40" spans="1:6" ht="90">
      <c r="A40" s="270">
        <v>6</v>
      </c>
      <c r="B40" s="786" t="s">
        <v>595</v>
      </c>
      <c r="C40" s="786"/>
      <c r="D40" s="786"/>
      <c r="E40" s="278"/>
      <c r="F40" s="279" t="s">
        <v>1322</v>
      </c>
    </row>
  </sheetData>
  <sheetProtection algorithmName="SHA-512" hashValue="jZfT8tw7D4iH6af8p81rBu99GcfbF9tYbJ5xQJxmm70MwCKljzYgXAtDRmEOL0vKhdxrcGNJMZ9QIIrMm782Ew==" saltValue="mopXoBpGw/4E8ihJLe1agw==" spinCount="100000" sheet="1" objects="1" scenarios="1"/>
  <customSheetViews>
    <customSheetView guid="{4D2DF15E-B3DC-41FE-9D4C-16680270AC6A}" scale="85" topLeftCell="A16">
      <selection activeCell="G61" sqref="G61"/>
      <pageMargins left="0.7" right="0.7" top="0.75" bottom="0.75" header="0.3" footer="0.3"/>
    </customSheetView>
    <customSheetView guid="{05634267-729A-4E9F-99EC-4CD6715DCA12}" scale="85" topLeftCell="A16">
      <selection activeCell="G61" sqref="G61"/>
      <pageMargins left="0.7" right="0.7" top="0.75" bottom="0.75" header="0.3" footer="0.3"/>
    </customSheetView>
  </customSheetViews>
  <mergeCells count="24">
    <mergeCell ref="B40:D40"/>
    <mergeCell ref="A21:C21"/>
    <mergeCell ref="B22:C22"/>
    <mergeCell ref="B23:C23"/>
    <mergeCell ref="C24:E24"/>
    <mergeCell ref="C26:E26"/>
    <mergeCell ref="C29:E29"/>
    <mergeCell ref="A31:E31"/>
    <mergeCell ref="B32:D32"/>
    <mergeCell ref="B34:D34"/>
    <mergeCell ref="B36:D36"/>
    <mergeCell ref="B38:D38"/>
    <mergeCell ref="A20:C20"/>
    <mergeCell ref="A1:F1"/>
    <mergeCell ref="A3:F3"/>
    <mergeCell ref="A5:E5"/>
    <mergeCell ref="A6:F6"/>
    <mergeCell ref="A8:F8"/>
    <mergeCell ref="A10:F10"/>
    <mergeCell ref="A12:F12"/>
    <mergeCell ref="A14:F14"/>
    <mergeCell ref="A16:E16"/>
    <mergeCell ref="A17:F17"/>
    <mergeCell ref="A19:E19"/>
  </mergeCells>
  <phoneticPr fontId="5" type="noConversion"/>
  <pageMargins left="0.7" right="0.7" top="0.75" bottom="0.75" header="0.3" footer="0.3"/>
  <headerFooter>
    <oddFooter>&amp;C_x000D_&amp;1#&amp;"Aptos"&amp;8&amp;K0000FF Classification – Internal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64"/>
  <sheetViews>
    <sheetView topLeftCell="A41" zoomScale="90" zoomScaleNormal="90" workbookViewId="0">
      <selection activeCell="H12" sqref="H12"/>
    </sheetView>
  </sheetViews>
  <sheetFormatPr defaultRowHeight="14.25"/>
  <cols>
    <col min="1" max="1" width="11.28515625" style="1" customWidth="1"/>
    <col min="2" max="2" width="28" style="1" customWidth="1"/>
    <col min="3" max="3" width="17.7109375" style="1" bestFit="1" customWidth="1"/>
    <col min="4" max="4" width="11.28515625" style="1" bestFit="1" customWidth="1"/>
    <col min="5" max="5" width="28.28515625" style="1" customWidth="1"/>
    <col min="6" max="6" width="18.5703125" style="1" bestFit="1" customWidth="1"/>
    <col min="7" max="7" width="11.28515625" style="1" bestFit="1" customWidth="1"/>
    <col min="8" max="8" width="27.140625" style="1" customWidth="1"/>
    <col min="9" max="9" width="17.7109375" style="1" bestFit="1" customWidth="1"/>
    <col min="10" max="10" width="11.28515625" style="1" bestFit="1" customWidth="1"/>
    <col min="11" max="11" width="27.140625" style="1" customWidth="1"/>
    <col min="12" max="12" width="17.7109375" style="1" bestFit="1" customWidth="1"/>
    <col min="13" max="16384" width="9.140625" style="1"/>
  </cols>
  <sheetData>
    <row r="1" spans="1:14" ht="18">
      <c r="A1" s="819" t="s">
        <v>905</v>
      </c>
      <c r="B1" s="804"/>
      <c r="C1" s="804"/>
      <c r="D1" s="804"/>
      <c r="E1" s="804"/>
      <c r="F1" s="804"/>
      <c r="G1" s="804"/>
      <c r="H1" s="804"/>
      <c r="I1" s="804"/>
      <c r="J1" s="804"/>
      <c r="K1" s="804"/>
    </row>
    <row r="2" spans="1:14" ht="15">
      <c r="A2" s="805" t="s">
        <v>906</v>
      </c>
      <c r="B2" s="805"/>
      <c r="C2" s="805"/>
      <c r="D2" s="805"/>
      <c r="E2" s="805"/>
      <c r="F2" s="805"/>
      <c r="G2" s="805"/>
      <c r="H2" s="805"/>
      <c r="I2" s="805"/>
      <c r="J2" s="805"/>
      <c r="K2" s="805"/>
      <c r="L2" s="805"/>
      <c r="M2" s="805"/>
      <c r="N2" s="805"/>
    </row>
    <row r="3" spans="1:14" ht="15">
      <c r="A3" s="27"/>
      <c r="B3" s="27"/>
      <c r="C3" s="27"/>
      <c r="D3" s="27"/>
      <c r="E3" s="27"/>
      <c r="F3" s="27"/>
      <c r="G3" s="27"/>
      <c r="H3" s="27"/>
      <c r="I3" s="27"/>
      <c r="J3" s="27"/>
      <c r="K3" s="27"/>
      <c r="L3" s="27"/>
      <c r="M3" s="27"/>
      <c r="N3" s="27"/>
    </row>
    <row r="4" spans="1:14" ht="18">
      <c r="A4" s="52" t="s">
        <v>907</v>
      </c>
      <c r="B4" s="52"/>
      <c r="C4" s="52"/>
      <c r="D4" s="52"/>
      <c r="E4" s="52"/>
      <c r="F4" s="52"/>
      <c r="G4" s="52"/>
      <c r="J4" s="52"/>
    </row>
    <row r="5" spans="1:14" ht="15.75" customHeight="1">
      <c r="A5" s="798" t="s">
        <v>5</v>
      </c>
      <c r="B5" s="798"/>
      <c r="C5" s="798"/>
      <c r="D5" s="798" t="s">
        <v>197</v>
      </c>
      <c r="E5" s="798"/>
      <c r="F5" s="798"/>
      <c r="G5" s="798" t="s">
        <v>188</v>
      </c>
      <c r="H5" s="798"/>
      <c r="I5" s="798"/>
      <c r="J5" s="798" t="s">
        <v>8</v>
      </c>
      <c r="K5" s="798"/>
      <c r="L5" s="798"/>
    </row>
    <row r="6" spans="1:14" ht="90">
      <c r="A6" s="428" t="s">
        <v>908</v>
      </c>
      <c r="B6" s="30" t="s">
        <v>154</v>
      </c>
      <c r="C6" s="36" t="s">
        <v>831</v>
      </c>
      <c r="D6" s="428" t="s">
        <v>908</v>
      </c>
      <c r="E6" s="30" t="s">
        <v>154</v>
      </c>
      <c r="F6" s="36" t="s">
        <v>831</v>
      </c>
      <c r="G6" s="428" t="s">
        <v>908</v>
      </c>
      <c r="H6" s="30" t="s">
        <v>154</v>
      </c>
      <c r="I6" s="36" t="s">
        <v>831</v>
      </c>
      <c r="J6" s="428" t="s">
        <v>908</v>
      </c>
      <c r="K6" s="30" t="s">
        <v>154</v>
      </c>
      <c r="L6" s="36" t="s">
        <v>831</v>
      </c>
    </row>
    <row r="7" spans="1:14" ht="28.5">
      <c r="A7" s="1093">
        <v>101</v>
      </c>
      <c r="B7" s="429" t="s">
        <v>2279</v>
      </c>
      <c r="C7" s="441"/>
      <c r="D7" s="1093">
        <v>102</v>
      </c>
      <c r="E7" s="429" t="s">
        <v>2281</v>
      </c>
      <c r="F7" s="441"/>
      <c r="G7" s="1093">
        <v>151</v>
      </c>
      <c r="H7" s="429" t="s">
        <v>2283</v>
      </c>
      <c r="I7" s="441"/>
      <c r="J7" s="1093">
        <v>152</v>
      </c>
      <c r="K7" s="429" t="s">
        <v>2285</v>
      </c>
      <c r="L7" s="441"/>
    </row>
    <row r="8" spans="1:14" ht="57">
      <c r="A8" s="1094"/>
      <c r="B8" s="429" t="s">
        <v>2280</v>
      </c>
      <c r="C8" s="441"/>
      <c r="D8" s="1094"/>
      <c r="E8" s="429" t="s">
        <v>2282</v>
      </c>
      <c r="F8" s="441"/>
      <c r="G8" s="1094"/>
      <c r="H8" s="429" t="s">
        <v>2284</v>
      </c>
      <c r="I8" s="441"/>
      <c r="J8" s="1094"/>
      <c r="K8" s="429" t="s">
        <v>2286</v>
      </c>
      <c r="L8" s="441"/>
    </row>
    <row r="10" spans="1:14" ht="15.75" customHeight="1">
      <c r="A10" s="798" t="s">
        <v>9</v>
      </c>
      <c r="B10" s="798"/>
      <c r="C10" s="798"/>
      <c r="D10" s="798" t="s">
        <v>10</v>
      </c>
      <c r="E10" s="798"/>
      <c r="F10" s="798"/>
      <c r="G10" s="798" t="s">
        <v>11</v>
      </c>
      <c r="H10" s="798"/>
      <c r="I10" s="798"/>
      <c r="J10" s="798" t="s">
        <v>12</v>
      </c>
      <c r="K10" s="798"/>
      <c r="L10" s="798"/>
    </row>
    <row r="11" spans="1:14" ht="90">
      <c r="A11" s="428" t="s">
        <v>908</v>
      </c>
      <c r="B11" s="30" t="s">
        <v>154</v>
      </c>
      <c r="C11" s="36" t="s">
        <v>831</v>
      </c>
      <c r="D11" s="428" t="s">
        <v>908</v>
      </c>
      <c r="E11" s="30" t="s">
        <v>154</v>
      </c>
      <c r="F11" s="36" t="s">
        <v>831</v>
      </c>
      <c r="G11" s="428" t="s">
        <v>908</v>
      </c>
      <c r="H11" s="30" t="s">
        <v>154</v>
      </c>
      <c r="I11" s="36" t="s">
        <v>831</v>
      </c>
      <c r="J11" s="428" t="s">
        <v>908</v>
      </c>
      <c r="K11" s="30" t="s">
        <v>154</v>
      </c>
      <c r="L11" s="36" t="s">
        <v>831</v>
      </c>
    </row>
    <row r="12" spans="1:14" ht="28.5">
      <c r="A12" s="1093">
        <v>161</v>
      </c>
      <c r="B12" s="429" t="s">
        <v>2287</v>
      </c>
      <c r="C12" s="441"/>
      <c r="D12" s="1093">
        <v>162</v>
      </c>
      <c r="E12" s="429" t="s">
        <v>2289</v>
      </c>
      <c r="F12" s="441"/>
      <c r="G12" s="1093">
        <v>201</v>
      </c>
      <c r="H12" s="429" t="s">
        <v>2291</v>
      </c>
      <c r="I12" s="441"/>
      <c r="J12" s="1093">
        <v>301</v>
      </c>
      <c r="K12" s="429" t="s">
        <v>2293</v>
      </c>
      <c r="L12" s="441"/>
    </row>
    <row r="13" spans="1:14" ht="57">
      <c r="A13" s="1094"/>
      <c r="B13" s="429" t="s">
        <v>2288</v>
      </c>
      <c r="C13" s="441"/>
      <c r="D13" s="1094"/>
      <c r="E13" s="429" t="s">
        <v>2290</v>
      </c>
      <c r="F13" s="441"/>
      <c r="G13" s="1094"/>
      <c r="H13" s="429" t="s">
        <v>2292</v>
      </c>
      <c r="I13" s="441"/>
      <c r="J13" s="1094"/>
      <c r="K13" s="429" t="s">
        <v>2294</v>
      </c>
      <c r="L13" s="441"/>
    </row>
    <row r="15" spans="1:14" ht="15">
      <c r="A15" s="430"/>
      <c r="B15" s="275"/>
    </row>
    <row r="17" spans="1:12" ht="18">
      <c r="A17" s="52" t="s">
        <v>1166</v>
      </c>
      <c r="B17" s="52"/>
      <c r="C17" s="52"/>
      <c r="D17" s="52"/>
      <c r="E17" s="52"/>
      <c r="F17" s="52"/>
      <c r="G17" s="52"/>
      <c r="J17" s="52"/>
    </row>
    <row r="18" spans="1:12" ht="15.75" customHeight="1">
      <c r="A18" s="798" t="s">
        <v>979</v>
      </c>
      <c r="B18" s="798"/>
      <c r="C18" s="798"/>
      <c r="D18" s="798" t="s">
        <v>14</v>
      </c>
      <c r="E18" s="798"/>
      <c r="F18" s="798"/>
      <c r="G18" s="798" t="s">
        <v>981</v>
      </c>
      <c r="H18" s="798"/>
      <c r="I18" s="798"/>
      <c r="J18" s="798" t="s">
        <v>982</v>
      </c>
      <c r="K18" s="798"/>
      <c r="L18" s="798"/>
    </row>
    <row r="19" spans="1:12" ht="90">
      <c r="A19" s="428" t="s">
        <v>908</v>
      </c>
      <c r="B19" s="30" t="s">
        <v>154</v>
      </c>
      <c r="C19" s="36" t="s">
        <v>831</v>
      </c>
      <c r="D19" s="428" t="s">
        <v>908</v>
      </c>
      <c r="E19" s="30" t="s">
        <v>154</v>
      </c>
      <c r="F19" s="36" t="s">
        <v>831</v>
      </c>
      <c r="G19" s="428" t="s">
        <v>908</v>
      </c>
      <c r="H19" s="30" t="s">
        <v>154</v>
      </c>
      <c r="I19" s="36" t="s">
        <v>831</v>
      </c>
      <c r="J19" s="428" t="s">
        <v>908</v>
      </c>
      <c r="K19" s="30" t="s">
        <v>154</v>
      </c>
      <c r="L19" s="36" t="s">
        <v>831</v>
      </c>
    </row>
    <row r="20" spans="1:12" ht="28.5">
      <c r="A20" s="1093">
        <v>134</v>
      </c>
      <c r="B20" s="429" t="s">
        <v>2295</v>
      </c>
      <c r="C20" s="441"/>
      <c r="D20" s="1093">
        <v>135</v>
      </c>
      <c r="E20" s="429" t="s">
        <v>2297</v>
      </c>
      <c r="F20" s="441"/>
      <c r="G20" s="1093">
        <v>171</v>
      </c>
      <c r="H20" s="429" t="s">
        <v>2299</v>
      </c>
      <c r="I20" s="441"/>
      <c r="J20" s="1093">
        <v>172</v>
      </c>
      <c r="K20" s="429" t="s">
        <v>2301</v>
      </c>
      <c r="L20" s="441"/>
    </row>
    <row r="21" spans="1:12" ht="57">
      <c r="A21" s="1094"/>
      <c r="B21" s="429" t="s">
        <v>2296</v>
      </c>
      <c r="C21" s="441"/>
      <c r="D21" s="1094"/>
      <c r="E21" s="429" t="s">
        <v>2298</v>
      </c>
      <c r="F21" s="441"/>
      <c r="G21" s="1094"/>
      <c r="H21" s="429" t="s">
        <v>2300</v>
      </c>
      <c r="I21" s="441"/>
      <c r="J21" s="1094"/>
      <c r="K21" s="429" t="s">
        <v>2302</v>
      </c>
      <c r="L21" s="441"/>
    </row>
    <row r="23" spans="1:12" ht="15.75" customHeight="1">
      <c r="A23" s="798" t="s">
        <v>983</v>
      </c>
      <c r="B23" s="798"/>
      <c r="C23" s="798"/>
    </row>
    <row r="24" spans="1:12" ht="90">
      <c r="A24" s="428" t="s">
        <v>908</v>
      </c>
      <c r="B24" s="30" t="s">
        <v>154</v>
      </c>
      <c r="C24" s="36" t="s">
        <v>831</v>
      </c>
    </row>
    <row r="25" spans="1:12" ht="28.5">
      <c r="A25" s="1093">
        <v>234</v>
      </c>
      <c r="B25" s="429" t="s">
        <v>2303</v>
      </c>
      <c r="C25" s="441"/>
    </row>
    <row r="26" spans="1:12" ht="57">
      <c r="A26" s="1094"/>
      <c r="B26" s="429" t="s">
        <v>2304</v>
      </c>
      <c r="C26" s="441"/>
    </row>
    <row r="27" spans="1:12" ht="15">
      <c r="A27" s="430"/>
      <c r="B27" s="275"/>
    </row>
    <row r="29" spans="1:12" ht="18">
      <c r="A29" s="52" t="s">
        <v>1167</v>
      </c>
      <c r="B29" s="52"/>
      <c r="C29" s="52"/>
      <c r="D29" s="52"/>
      <c r="E29" s="52"/>
      <c r="F29" s="52"/>
      <c r="G29" s="52"/>
      <c r="J29" s="52"/>
    </row>
    <row r="30" spans="1:12" ht="15.75" customHeight="1">
      <c r="A30" s="798" t="s">
        <v>984</v>
      </c>
      <c r="B30" s="798"/>
      <c r="C30" s="798"/>
      <c r="D30" s="798" t="s">
        <v>959</v>
      </c>
      <c r="E30" s="798"/>
      <c r="F30" s="798"/>
      <c r="G30" s="798" t="s">
        <v>960</v>
      </c>
      <c r="H30" s="798"/>
      <c r="I30" s="798"/>
      <c r="J30" s="798" t="s">
        <v>961</v>
      </c>
      <c r="K30" s="798"/>
      <c r="L30" s="798"/>
    </row>
    <row r="31" spans="1:12" ht="90">
      <c r="A31" s="428" t="s">
        <v>908</v>
      </c>
      <c r="B31" s="30" t="s">
        <v>154</v>
      </c>
      <c r="C31" s="36" t="s">
        <v>831</v>
      </c>
      <c r="D31" s="428" t="s">
        <v>908</v>
      </c>
      <c r="E31" s="30" t="s">
        <v>154</v>
      </c>
      <c r="F31" s="36" t="s">
        <v>831</v>
      </c>
      <c r="G31" s="428" t="s">
        <v>908</v>
      </c>
      <c r="H31" s="30" t="s">
        <v>154</v>
      </c>
      <c r="I31" s="36" t="s">
        <v>831</v>
      </c>
      <c r="J31" s="428" t="s">
        <v>908</v>
      </c>
      <c r="K31" s="30" t="s">
        <v>154</v>
      </c>
      <c r="L31" s="36" t="s">
        <v>831</v>
      </c>
    </row>
    <row r="32" spans="1:12" ht="28.5">
      <c r="A32" s="1093">
        <v>131</v>
      </c>
      <c r="B32" s="429" t="s">
        <v>2305</v>
      </c>
      <c r="C32" s="441"/>
      <c r="D32" s="1093">
        <v>132</v>
      </c>
      <c r="E32" s="429" t="s">
        <v>2307</v>
      </c>
      <c r="F32" s="441"/>
      <c r="G32" s="1093">
        <v>174</v>
      </c>
      <c r="H32" s="429" t="s">
        <v>2309</v>
      </c>
      <c r="I32" s="441"/>
      <c r="J32" s="1093">
        <v>175</v>
      </c>
      <c r="K32" s="429" t="s">
        <v>2301</v>
      </c>
      <c r="L32" s="441"/>
    </row>
    <row r="33" spans="1:12" ht="57">
      <c r="A33" s="1094"/>
      <c r="B33" s="429" t="s">
        <v>2306</v>
      </c>
      <c r="C33" s="441"/>
      <c r="D33" s="1094"/>
      <c r="E33" s="429" t="s">
        <v>2308</v>
      </c>
      <c r="F33" s="441"/>
      <c r="G33" s="1094"/>
      <c r="H33" s="429" t="s">
        <v>2310</v>
      </c>
      <c r="I33" s="441"/>
      <c r="J33" s="1094"/>
      <c r="K33" s="429" t="s">
        <v>2311</v>
      </c>
      <c r="L33" s="441"/>
    </row>
    <row r="35" spans="1:12" ht="15.75" customHeight="1">
      <c r="A35" s="798" t="s">
        <v>962</v>
      </c>
      <c r="B35" s="798"/>
      <c r="C35" s="798"/>
      <c r="D35" s="798" t="s">
        <v>963</v>
      </c>
      <c r="E35" s="798"/>
      <c r="F35" s="798"/>
    </row>
    <row r="36" spans="1:12" ht="90">
      <c r="A36" s="428" t="s">
        <v>908</v>
      </c>
      <c r="B36" s="30" t="s">
        <v>154</v>
      </c>
      <c r="C36" s="36" t="s">
        <v>831</v>
      </c>
      <c r="D36" s="428" t="s">
        <v>908</v>
      </c>
      <c r="E36" s="30" t="s">
        <v>154</v>
      </c>
      <c r="F36" s="36" t="s">
        <v>831</v>
      </c>
    </row>
    <row r="37" spans="1:12" ht="28.5">
      <c r="A37" s="1093">
        <v>231</v>
      </c>
      <c r="B37" s="429" t="s">
        <v>2312</v>
      </c>
      <c r="C37" s="441"/>
      <c r="D37" s="1093">
        <v>331</v>
      </c>
      <c r="E37" s="429" t="s">
        <v>2314</v>
      </c>
      <c r="F37" s="441"/>
    </row>
    <row r="38" spans="1:12" ht="57">
      <c r="A38" s="1094"/>
      <c r="B38" s="429" t="s">
        <v>2313</v>
      </c>
      <c r="C38" s="441"/>
      <c r="D38" s="1094"/>
      <c r="E38" s="429" t="s">
        <v>2315</v>
      </c>
      <c r="F38" s="441"/>
    </row>
    <row r="41" spans="1:12" ht="18">
      <c r="A41" s="52" t="s">
        <v>966</v>
      </c>
      <c r="B41" s="52"/>
      <c r="C41" s="52"/>
      <c r="D41" s="52"/>
      <c r="E41" s="52"/>
      <c r="F41" s="52"/>
      <c r="G41" s="52"/>
      <c r="J41" s="52"/>
    </row>
    <row r="42" spans="1:12" ht="15.75" customHeight="1">
      <c r="A42" s="798" t="s">
        <v>958</v>
      </c>
      <c r="B42" s="798"/>
      <c r="C42" s="798"/>
      <c r="D42" s="798" t="s">
        <v>964</v>
      </c>
      <c r="E42" s="798"/>
      <c r="F42" s="798"/>
      <c r="G42" s="798" t="s">
        <v>965</v>
      </c>
      <c r="H42" s="798"/>
      <c r="I42" s="798"/>
      <c r="J42" s="798" t="s">
        <v>967</v>
      </c>
      <c r="K42" s="798"/>
      <c r="L42" s="798"/>
    </row>
    <row r="43" spans="1:12" ht="90">
      <c r="A43" s="428" t="s">
        <v>908</v>
      </c>
      <c r="B43" s="30" t="s">
        <v>154</v>
      </c>
      <c r="C43" s="36" t="s">
        <v>831</v>
      </c>
      <c r="D43" s="428" t="s">
        <v>908</v>
      </c>
      <c r="E43" s="30" t="s">
        <v>154</v>
      </c>
      <c r="F43" s="36" t="s">
        <v>831</v>
      </c>
      <c r="G43" s="428" t="s">
        <v>908</v>
      </c>
      <c r="H43" s="30" t="s">
        <v>154</v>
      </c>
      <c r="I43" s="36" t="s">
        <v>831</v>
      </c>
      <c r="J43" s="428" t="s">
        <v>908</v>
      </c>
      <c r="K43" s="30" t="s">
        <v>154</v>
      </c>
      <c r="L43" s="36" t="s">
        <v>831</v>
      </c>
    </row>
    <row r="44" spans="1:12" ht="28.5">
      <c r="A44" s="1093">
        <v>121</v>
      </c>
      <c r="B44" s="429" t="s">
        <v>2316</v>
      </c>
      <c r="C44" s="441"/>
      <c r="D44" s="1093">
        <v>122</v>
      </c>
      <c r="E44" s="429" t="s">
        <v>2318</v>
      </c>
      <c r="F44" s="441"/>
      <c r="G44" s="1093">
        <v>221</v>
      </c>
      <c r="H44" s="429" t="s">
        <v>2320</v>
      </c>
      <c r="I44" s="441"/>
      <c r="J44" s="1093">
        <v>321</v>
      </c>
      <c r="K44" s="429" t="s">
        <v>2322</v>
      </c>
      <c r="L44" s="441"/>
    </row>
    <row r="45" spans="1:12" ht="57">
      <c r="A45" s="1094"/>
      <c r="B45" s="429" t="s">
        <v>2317</v>
      </c>
      <c r="C45" s="441"/>
      <c r="D45" s="1094"/>
      <c r="E45" s="429" t="s">
        <v>2319</v>
      </c>
      <c r="F45" s="441"/>
      <c r="G45" s="1094"/>
      <c r="H45" s="429" t="s">
        <v>2321</v>
      </c>
      <c r="I45" s="441"/>
      <c r="J45" s="1094"/>
      <c r="K45" s="429" t="s">
        <v>2323</v>
      </c>
      <c r="L45" s="441"/>
    </row>
    <row r="46" spans="1:12" ht="18">
      <c r="A46" s="52"/>
      <c r="B46" s="52"/>
      <c r="C46" s="52"/>
      <c r="D46" s="52"/>
      <c r="E46" s="52"/>
      <c r="F46" s="52"/>
      <c r="G46" s="52"/>
      <c r="J46" s="52"/>
    </row>
    <row r="47" spans="1:12" ht="18">
      <c r="A47" s="52"/>
      <c r="B47" s="52"/>
      <c r="C47" s="52"/>
      <c r="D47" s="52"/>
      <c r="E47" s="52"/>
      <c r="F47" s="52"/>
      <c r="G47" s="52"/>
      <c r="J47" s="52"/>
    </row>
    <row r="48" spans="1:12" ht="18">
      <c r="A48" s="52" t="s">
        <v>1168</v>
      </c>
      <c r="B48" s="52"/>
      <c r="C48" s="52"/>
      <c r="D48" s="52"/>
      <c r="E48" s="52"/>
      <c r="F48" s="52"/>
      <c r="G48" s="52"/>
      <c r="J48" s="52"/>
    </row>
    <row r="49" spans="1:12" ht="15.75" customHeight="1">
      <c r="A49" s="798" t="s">
        <v>968</v>
      </c>
      <c r="B49" s="798"/>
      <c r="C49" s="798"/>
      <c r="D49" s="798" t="s">
        <v>969</v>
      </c>
      <c r="E49" s="798"/>
      <c r="F49" s="798"/>
      <c r="G49" s="798" t="s">
        <v>970</v>
      </c>
      <c r="H49" s="798"/>
      <c r="I49" s="798"/>
      <c r="J49" s="798" t="s">
        <v>971</v>
      </c>
      <c r="K49" s="798"/>
      <c r="L49" s="798"/>
    </row>
    <row r="50" spans="1:12" ht="90">
      <c r="A50" s="428" t="s">
        <v>908</v>
      </c>
      <c r="B50" s="30" t="s">
        <v>154</v>
      </c>
      <c r="C50" s="36" t="s">
        <v>831</v>
      </c>
      <c r="D50" s="428" t="s">
        <v>908</v>
      </c>
      <c r="E50" s="30" t="s">
        <v>154</v>
      </c>
      <c r="F50" s="36" t="s">
        <v>831</v>
      </c>
      <c r="G50" s="428" t="s">
        <v>908</v>
      </c>
      <c r="H50" s="30" t="s">
        <v>154</v>
      </c>
      <c r="I50" s="36" t="s">
        <v>831</v>
      </c>
      <c r="J50" s="428" t="s">
        <v>908</v>
      </c>
      <c r="K50" s="30" t="s">
        <v>154</v>
      </c>
      <c r="L50" s="36" t="s">
        <v>831</v>
      </c>
    </row>
    <row r="51" spans="1:12" ht="28.5">
      <c r="A51" s="1093">
        <v>137</v>
      </c>
      <c r="B51" s="429" t="s">
        <v>2324</v>
      </c>
      <c r="C51" s="441"/>
      <c r="D51" s="1093">
        <v>138</v>
      </c>
      <c r="E51" s="429" t="s">
        <v>2326</v>
      </c>
      <c r="F51" s="441"/>
      <c r="G51" s="1093">
        <v>237</v>
      </c>
      <c r="H51" s="429" t="s">
        <v>2328</v>
      </c>
      <c r="I51" s="441"/>
      <c r="J51" s="1091">
        <v>179</v>
      </c>
      <c r="K51" s="435" t="s">
        <v>2330</v>
      </c>
      <c r="L51" s="441"/>
    </row>
    <row r="52" spans="1:12" ht="57">
      <c r="A52" s="1094"/>
      <c r="B52" s="429" t="s">
        <v>2325</v>
      </c>
      <c r="C52" s="441"/>
      <c r="D52" s="1094"/>
      <c r="E52" s="429" t="s">
        <v>2327</v>
      </c>
      <c r="F52" s="441"/>
      <c r="G52" s="1094"/>
      <c r="H52" s="429" t="s">
        <v>2329</v>
      </c>
      <c r="I52" s="441"/>
      <c r="J52" s="1092"/>
      <c r="K52" s="435" t="s">
        <v>2331</v>
      </c>
      <c r="L52" s="441"/>
    </row>
    <row r="54" spans="1:12">
      <c r="A54" s="798" t="s">
        <v>972</v>
      </c>
      <c r="B54" s="798"/>
      <c r="C54" s="798"/>
    </row>
    <row r="55" spans="1:12" ht="90">
      <c r="A55" s="428" t="s">
        <v>908</v>
      </c>
      <c r="B55" s="30" t="s">
        <v>154</v>
      </c>
      <c r="C55" s="36" t="s">
        <v>831</v>
      </c>
    </row>
    <row r="56" spans="1:12" ht="28.5">
      <c r="A56" s="1091">
        <v>180</v>
      </c>
      <c r="B56" s="435" t="s">
        <v>2301</v>
      </c>
      <c r="C56" s="441"/>
    </row>
    <row r="57" spans="1:12" ht="57">
      <c r="A57" s="1092"/>
      <c r="B57" s="435" t="s">
        <v>2302</v>
      </c>
      <c r="C57" s="441"/>
    </row>
    <row r="58" spans="1:12" ht="15">
      <c r="A58" s="436"/>
      <c r="B58" s="437"/>
      <c r="C58" s="26"/>
      <c r="D58" s="436"/>
      <c r="E58" s="437"/>
      <c r="F58" s="26"/>
      <c r="G58" s="26"/>
      <c r="H58" s="26"/>
      <c r="I58" s="26"/>
    </row>
    <row r="59" spans="1:12" ht="15">
      <c r="A59" s="436"/>
      <c r="B59" s="437"/>
      <c r="C59" s="26"/>
      <c r="D59" s="436"/>
      <c r="E59" s="437"/>
      <c r="F59" s="26"/>
      <c r="G59" s="26"/>
      <c r="H59" s="26"/>
      <c r="I59" s="26"/>
    </row>
    <row r="60" spans="1:12" ht="18">
      <c r="A60" s="438" t="s">
        <v>1171</v>
      </c>
      <c r="B60" s="438"/>
      <c r="C60" s="438"/>
      <c r="D60" s="438"/>
      <c r="E60" s="438"/>
      <c r="F60" s="438"/>
      <c r="G60" s="438"/>
      <c r="H60" s="26"/>
      <c r="I60" s="26"/>
      <c r="J60" s="52"/>
    </row>
    <row r="61" spans="1:12" ht="15.75" customHeight="1">
      <c r="A61" s="1090" t="s">
        <v>973</v>
      </c>
      <c r="B61" s="1090"/>
      <c r="C61" s="1090"/>
      <c r="D61" s="1090" t="s">
        <v>974</v>
      </c>
      <c r="E61" s="1090"/>
      <c r="F61" s="1090"/>
      <c r="G61" s="1090" t="s">
        <v>1169</v>
      </c>
      <c r="H61" s="1090"/>
      <c r="I61" s="1090"/>
      <c r="J61" s="1090" t="s">
        <v>1170</v>
      </c>
      <c r="K61" s="1090"/>
      <c r="L61" s="1090"/>
    </row>
    <row r="62" spans="1:12" ht="90">
      <c r="A62" s="439" t="s">
        <v>908</v>
      </c>
      <c r="B62" s="440" t="s">
        <v>154</v>
      </c>
      <c r="C62" s="432" t="s">
        <v>831</v>
      </c>
      <c r="D62" s="439" t="s">
        <v>908</v>
      </c>
      <c r="E62" s="440" t="s">
        <v>154</v>
      </c>
      <c r="F62" s="432" t="s">
        <v>831</v>
      </c>
      <c r="G62" s="439" t="s">
        <v>908</v>
      </c>
      <c r="H62" s="440" t="s">
        <v>154</v>
      </c>
      <c r="I62" s="432" t="s">
        <v>831</v>
      </c>
      <c r="J62" s="439" t="s">
        <v>908</v>
      </c>
      <c r="K62" s="440" t="s">
        <v>154</v>
      </c>
      <c r="L62" s="432" t="s">
        <v>831</v>
      </c>
    </row>
    <row r="63" spans="1:12" ht="28.5">
      <c r="A63" s="1091">
        <v>111</v>
      </c>
      <c r="B63" s="435" t="s">
        <v>2332</v>
      </c>
      <c r="C63" s="441"/>
      <c r="D63" s="1091">
        <v>112</v>
      </c>
      <c r="E63" s="435" t="s">
        <v>2333</v>
      </c>
      <c r="F63" s="441"/>
      <c r="G63" s="1091">
        <v>211</v>
      </c>
      <c r="H63" s="435" t="s">
        <v>2336</v>
      </c>
      <c r="I63" s="441"/>
      <c r="J63" s="1091">
        <v>311</v>
      </c>
      <c r="K63" s="435" t="s">
        <v>2339</v>
      </c>
      <c r="L63" s="441"/>
    </row>
    <row r="64" spans="1:12" ht="57">
      <c r="A64" s="1092"/>
      <c r="B64" s="435" t="s">
        <v>2335</v>
      </c>
      <c r="C64" s="441"/>
      <c r="D64" s="1092"/>
      <c r="E64" s="435" t="s">
        <v>2334</v>
      </c>
      <c r="F64" s="441"/>
      <c r="G64" s="1092"/>
      <c r="H64" s="435" t="s">
        <v>2337</v>
      </c>
      <c r="I64" s="441"/>
      <c r="J64" s="1092"/>
      <c r="K64" s="435" t="s">
        <v>2338</v>
      </c>
      <c r="L64" s="441"/>
    </row>
  </sheetData>
  <sheetProtection algorithmName="SHA-512" hashValue="rQgT8jiOejJXcNLMD/VKJ3+4oNVZFe9j+/4TD29qDGD2dMqnkjXEA36S0/7kVwM3kL5eOrKzo6v90YpCYfk1sA==" saltValue="ygSjrlJ7BH4EW7S3QQDNUA==" spinCount="100000" sheet="1" objects="1" scenarios="1"/>
  <protectedRanges>
    <protectedRange sqref="L1:L4 C1:C4 F65:F1048576 F1:F4 I1:I4 I65:I1048576 L65:L1048576 C65:C1048576" name="Range1"/>
    <protectedRange sqref="L5:L22 L27:L34 L39:L53 I5:I53 F5:F64 C5:C64 L58:L64 I58:I64" name="Range1_2"/>
  </protectedRanges>
  <customSheetViews>
    <customSheetView guid="{4D2DF15E-B3DC-41FE-9D4C-16680270AC6A}" scale="90">
      <selection activeCell="H13" sqref="H13"/>
      <pageMargins left="0.7" right="0.7" top="0.75" bottom="0.75" header="0.3" footer="0.3"/>
    </customSheetView>
    <customSheetView guid="{05634267-729A-4E9F-99EC-4CD6715DCA12}" scale="90">
      <selection activeCell="H13" sqref="H13"/>
      <pageMargins left="0.7" right="0.7" top="0.75" bottom="0.75" header="0.3" footer="0.3"/>
    </customSheetView>
  </customSheetViews>
  <mergeCells count="66">
    <mergeCell ref="A12:A13"/>
    <mergeCell ref="D12:D13"/>
    <mergeCell ref="G12:G13"/>
    <mergeCell ref="J12:J13"/>
    <mergeCell ref="A42:C42"/>
    <mergeCell ref="D42:F42"/>
    <mergeCell ref="G42:I42"/>
    <mergeCell ref="J30:L30"/>
    <mergeCell ref="J32:J33"/>
    <mergeCell ref="A23:C23"/>
    <mergeCell ref="A25:A26"/>
    <mergeCell ref="A30:C30"/>
    <mergeCell ref="D30:F30"/>
    <mergeCell ref="G30:I30"/>
    <mergeCell ref="A18:C18"/>
    <mergeCell ref="D18:F18"/>
    <mergeCell ref="A7:A8"/>
    <mergeCell ref="D7:D8"/>
    <mergeCell ref="G7:G8"/>
    <mergeCell ref="J7:J8"/>
    <mergeCell ref="A10:C10"/>
    <mergeCell ref="D10:F10"/>
    <mergeCell ref="G10:I10"/>
    <mergeCell ref="J10:L10"/>
    <mergeCell ref="A1:K1"/>
    <mergeCell ref="A2:N2"/>
    <mergeCell ref="A5:C5"/>
    <mergeCell ref="D5:F5"/>
    <mergeCell ref="G5:I5"/>
    <mergeCell ref="J5:L5"/>
    <mergeCell ref="A54:C54"/>
    <mergeCell ref="A56:A57"/>
    <mergeCell ref="A32:A33"/>
    <mergeCell ref="D32:D33"/>
    <mergeCell ref="G32:G33"/>
    <mergeCell ref="A35:C35"/>
    <mergeCell ref="D35:F35"/>
    <mergeCell ref="A37:A38"/>
    <mergeCell ref="D37:D38"/>
    <mergeCell ref="A49:C49"/>
    <mergeCell ref="D49:F49"/>
    <mergeCell ref="G49:I49"/>
    <mergeCell ref="G18:I18"/>
    <mergeCell ref="J18:L18"/>
    <mergeCell ref="A20:A21"/>
    <mergeCell ref="D20:D21"/>
    <mergeCell ref="G20:G21"/>
    <mergeCell ref="J20:J21"/>
    <mergeCell ref="J42:L42"/>
    <mergeCell ref="A44:A45"/>
    <mergeCell ref="D44:D45"/>
    <mergeCell ref="G44:G45"/>
    <mergeCell ref="J44:J45"/>
    <mergeCell ref="J49:L49"/>
    <mergeCell ref="A51:A52"/>
    <mergeCell ref="D51:D52"/>
    <mergeCell ref="G51:G52"/>
    <mergeCell ref="J51:J52"/>
    <mergeCell ref="G61:I61"/>
    <mergeCell ref="J61:L61"/>
    <mergeCell ref="A63:A64"/>
    <mergeCell ref="D63:D64"/>
    <mergeCell ref="G63:G64"/>
    <mergeCell ref="J63:J64"/>
    <mergeCell ref="A61:C61"/>
    <mergeCell ref="D61:F61"/>
  </mergeCells>
  <phoneticPr fontId="5" type="noConversion"/>
  <pageMargins left="0.7" right="0.7" top="0.75" bottom="0.75" header="0.3" footer="0.3"/>
  <headerFooter>
    <oddFooter>&amp;C_x000D_&amp;1#&amp;"Aptos"&amp;8&amp;K0000FF Classification – Internal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64"/>
  <sheetViews>
    <sheetView topLeftCell="A20" zoomScale="90" zoomScaleNormal="90" workbookViewId="0">
      <selection activeCell="H16" sqref="H16"/>
    </sheetView>
  </sheetViews>
  <sheetFormatPr defaultRowHeight="14.25"/>
  <cols>
    <col min="1" max="1" width="11.28515625" style="1" customWidth="1"/>
    <col min="2" max="2" width="28" style="1" customWidth="1"/>
    <col min="3" max="3" width="17.7109375" style="1" bestFit="1" customWidth="1"/>
    <col min="4" max="4" width="11.28515625" style="1" bestFit="1" customWidth="1"/>
    <col min="5" max="5" width="28.28515625" style="1" customWidth="1"/>
    <col min="6" max="6" width="18.5703125" style="1" bestFit="1" customWidth="1"/>
    <col min="7" max="7" width="11.28515625" style="1" bestFit="1" customWidth="1"/>
    <col min="8" max="8" width="27.140625" style="1" customWidth="1"/>
    <col min="9" max="9" width="17.7109375" style="1" bestFit="1" customWidth="1"/>
    <col min="10" max="10" width="11.28515625" style="1" bestFit="1" customWidth="1"/>
    <col min="11" max="11" width="27.140625" style="1" customWidth="1"/>
    <col min="12" max="12" width="17.7109375" style="1" bestFit="1" customWidth="1"/>
    <col min="13" max="16384" width="9.140625" style="1"/>
  </cols>
  <sheetData>
    <row r="1" spans="1:14" ht="18">
      <c r="A1" s="819" t="s">
        <v>914</v>
      </c>
      <c r="B1" s="804"/>
      <c r="C1" s="804"/>
      <c r="D1" s="804"/>
      <c r="E1" s="804"/>
      <c r="F1" s="804"/>
      <c r="G1" s="804"/>
      <c r="H1" s="804"/>
      <c r="I1" s="804"/>
      <c r="J1" s="804"/>
      <c r="K1" s="804"/>
    </row>
    <row r="2" spans="1:14" ht="15">
      <c r="A2" s="805" t="s">
        <v>906</v>
      </c>
      <c r="B2" s="805"/>
      <c r="C2" s="805"/>
      <c r="D2" s="805"/>
      <c r="E2" s="805"/>
      <c r="F2" s="805"/>
      <c r="G2" s="805"/>
      <c r="H2" s="805"/>
      <c r="I2" s="805"/>
      <c r="J2" s="805"/>
      <c r="K2" s="805"/>
      <c r="L2" s="805"/>
      <c r="M2" s="805"/>
      <c r="N2" s="805"/>
    </row>
    <row r="3" spans="1:14" ht="15">
      <c r="A3" s="27"/>
      <c r="B3" s="27"/>
      <c r="C3" s="27"/>
      <c r="D3" s="27"/>
      <c r="E3" s="27"/>
      <c r="F3" s="27"/>
      <c r="G3" s="27"/>
      <c r="H3" s="27"/>
      <c r="I3" s="27"/>
      <c r="J3" s="27"/>
      <c r="K3" s="27"/>
      <c r="L3" s="27"/>
      <c r="M3" s="27"/>
      <c r="N3" s="27"/>
    </row>
    <row r="4" spans="1:14" ht="18">
      <c r="A4" s="52" t="s">
        <v>1165</v>
      </c>
      <c r="B4" s="52"/>
      <c r="C4" s="52"/>
      <c r="D4" s="52"/>
      <c r="E4" s="52"/>
      <c r="F4" s="52"/>
      <c r="G4" s="52"/>
      <c r="J4" s="52"/>
    </row>
    <row r="5" spans="1:14" ht="15.75" customHeight="1">
      <c r="A5" s="798" t="s">
        <v>915</v>
      </c>
      <c r="B5" s="798"/>
      <c r="C5" s="798"/>
      <c r="D5" s="798" t="s">
        <v>197</v>
      </c>
      <c r="E5" s="798"/>
      <c r="F5" s="798"/>
      <c r="G5" s="798" t="s">
        <v>188</v>
      </c>
      <c r="H5" s="798"/>
      <c r="I5" s="798"/>
      <c r="J5" s="798" t="s">
        <v>916</v>
      </c>
      <c r="K5" s="798"/>
      <c r="L5" s="798"/>
    </row>
    <row r="6" spans="1:14" ht="90">
      <c r="A6" s="428" t="s">
        <v>909</v>
      </c>
      <c r="B6" s="30" t="s">
        <v>910</v>
      </c>
      <c r="C6" s="36" t="s">
        <v>831</v>
      </c>
      <c r="D6" s="428" t="s">
        <v>908</v>
      </c>
      <c r="E6" s="30" t="s">
        <v>154</v>
      </c>
      <c r="F6" s="36" t="s">
        <v>831</v>
      </c>
      <c r="G6" s="428" t="s">
        <v>912</v>
      </c>
      <c r="H6" s="30" t="s">
        <v>913</v>
      </c>
      <c r="I6" s="36" t="s">
        <v>831</v>
      </c>
      <c r="J6" s="428" t="s">
        <v>911</v>
      </c>
      <c r="K6" s="30" t="s">
        <v>154</v>
      </c>
      <c r="L6" s="36" t="s">
        <v>831</v>
      </c>
    </row>
    <row r="7" spans="1:14" ht="28.5">
      <c r="A7" s="1093">
        <v>101</v>
      </c>
      <c r="B7" s="429" t="s">
        <v>2341</v>
      </c>
      <c r="C7" s="441"/>
      <c r="D7" s="1093">
        <v>102</v>
      </c>
      <c r="E7" s="429" t="s">
        <v>2281</v>
      </c>
      <c r="F7" s="441"/>
      <c r="G7" s="1093">
        <v>151</v>
      </c>
      <c r="H7" s="429" t="s">
        <v>2283</v>
      </c>
      <c r="I7" s="441"/>
      <c r="J7" s="1093">
        <v>152</v>
      </c>
      <c r="K7" s="429" t="s">
        <v>2285</v>
      </c>
      <c r="L7" s="441"/>
    </row>
    <row r="8" spans="1:14" ht="57">
      <c r="A8" s="1094"/>
      <c r="B8" s="429" t="s">
        <v>2342</v>
      </c>
      <c r="C8" s="441"/>
      <c r="D8" s="1094"/>
      <c r="E8" s="429" t="s">
        <v>2282</v>
      </c>
      <c r="F8" s="441"/>
      <c r="G8" s="1094"/>
      <c r="H8" s="429" t="s">
        <v>2284</v>
      </c>
      <c r="I8" s="441"/>
      <c r="J8" s="1094"/>
      <c r="K8" s="429" t="s">
        <v>2286</v>
      </c>
      <c r="L8" s="441"/>
    </row>
    <row r="10" spans="1:14" ht="15.75" customHeight="1">
      <c r="A10" s="798" t="s">
        <v>917</v>
      </c>
      <c r="B10" s="798"/>
      <c r="C10" s="798"/>
      <c r="D10" s="798" t="s">
        <v>10</v>
      </c>
      <c r="E10" s="798"/>
      <c r="F10" s="798"/>
      <c r="G10" s="798" t="s">
        <v>918</v>
      </c>
      <c r="H10" s="798"/>
      <c r="I10" s="798"/>
      <c r="J10" s="798" t="s">
        <v>12</v>
      </c>
      <c r="K10" s="798"/>
      <c r="L10" s="798"/>
    </row>
    <row r="11" spans="1:14" ht="90">
      <c r="A11" s="428" t="s">
        <v>908</v>
      </c>
      <c r="B11" s="30" t="s">
        <v>154</v>
      </c>
      <c r="C11" s="36" t="s">
        <v>831</v>
      </c>
      <c r="D11" s="428" t="s">
        <v>912</v>
      </c>
      <c r="E11" s="30" t="s">
        <v>913</v>
      </c>
      <c r="F11" s="36" t="s">
        <v>831</v>
      </c>
      <c r="G11" s="428" t="s">
        <v>908</v>
      </c>
      <c r="H11" s="30" t="s">
        <v>154</v>
      </c>
      <c r="I11" s="36" t="s">
        <v>831</v>
      </c>
      <c r="J11" s="428" t="s">
        <v>908</v>
      </c>
      <c r="K11" s="30" t="s">
        <v>154</v>
      </c>
      <c r="L11" s="36" t="s">
        <v>831</v>
      </c>
    </row>
    <row r="12" spans="1:14" ht="28.5">
      <c r="A12" s="1093">
        <v>161</v>
      </c>
      <c r="B12" s="429" t="s">
        <v>2287</v>
      </c>
      <c r="C12" s="441"/>
      <c r="D12" s="1093">
        <v>162</v>
      </c>
      <c r="E12" s="429" t="s">
        <v>2289</v>
      </c>
      <c r="F12" s="441"/>
      <c r="G12" s="1093">
        <v>201</v>
      </c>
      <c r="H12" s="429" t="s">
        <v>2343</v>
      </c>
      <c r="I12" s="441"/>
      <c r="J12" s="1093">
        <v>301</v>
      </c>
      <c r="K12" s="429" t="s">
        <v>2293</v>
      </c>
      <c r="L12" s="441"/>
    </row>
    <row r="13" spans="1:14" ht="57">
      <c r="A13" s="1094"/>
      <c r="B13" s="429" t="s">
        <v>2288</v>
      </c>
      <c r="C13" s="441"/>
      <c r="D13" s="1094"/>
      <c r="E13" s="429" t="s">
        <v>2290</v>
      </c>
      <c r="F13" s="441"/>
      <c r="G13" s="1094"/>
      <c r="H13" s="429" t="s">
        <v>2344</v>
      </c>
      <c r="I13" s="441"/>
      <c r="J13" s="1094"/>
      <c r="K13" s="429" t="s">
        <v>2294</v>
      </c>
      <c r="L13" s="441"/>
    </row>
    <row r="15" spans="1:14" ht="15">
      <c r="A15" s="430"/>
      <c r="B15" s="275"/>
    </row>
    <row r="17" spans="1:12" ht="18">
      <c r="A17" s="52" t="s">
        <v>1166</v>
      </c>
      <c r="B17" s="52"/>
      <c r="C17" s="52"/>
      <c r="D17" s="52"/>
      <c r="E17" s="52"/>
      <c r="F17" s="52"/>
      <c r="G17" s="52"/>
      <c r="J17" s="52"/>
    </row>
    <row r="18" spans="1:12" ht="15.75" customHeight="1">
      <c r="A18" s="798" t="s">
        <v>979</v>
      </c>
      <c r="B18" s="798"/>
      <c r="C18" s="798"/>
      <c r="D18" s="798" t="s">
        <v>14</v>
      </c>
      <c r="E18" s="798"/>
      <c r="F18" s="798"/>
      <c r="G18" s="798" t="s">
        <v>981</v>
      </c>
      <c r="H18" s="798"/>
      <c r="I18" s="798"/>
      <c r="J18" s="798" t="s">
        <v>982</v>
      </c>
      <c r="K18" s="798"/>
      <c r="L18" s="798"/>
    </row>
    <row r="19" spans="1:12" ht="90">
      <c r="A19" s="428" t="s">
        <v>909</v>
      </c>
      <c r="B19" s="30" t="s">
        <v>910</v>
      </c>
      <c r="C19" s="36" t="s">
        <v>831</v>
      </c>
      <c r="D19" s="428" t="s">
        <v>908</v>
      </c>
      <c r="E19" s="30" t="s">
        <v>154</v>
      </c>
      <c r="F19" s="36" t="s">
        <v>831</v>
      </c>
      <c r="G19" s="428" t="s">
        <v>912</v>
      </c>
      <c r="H19" s="30" t="s">
        <v>913</v>
      </c>
      <c r="I19" s="36" t="s">
        <v>831</v>
      </c>
      <c r="J19" s="428" t="s">
        <v>911</v>
      </c>
      <c r="K19" s="30" t="s">
        <v>154</v>
      </c>
      <c r="L19" s="36" t="s">
        <v>831</v>
      </c>
    </row>
    <row r="20" spans="1:12" ht="28.5">
      <c r="A20" s="1093">
        <v>134</v>
      </c>
      <c r="B20" s="429" t="s">
        <v>2345</v>
      </c>
      <c r="C20" s="441"/>
      <c r="D20" s="1093">
        <v>135</v>
      </c>
      <c r="E20" s="429" t="s">
        <v>2347</v>
      </c>
      <c r="F20" s="441"/>
      <c r="G20" s="1093">
        <v>171</v>
      </c>
      <c r="H20" s="429" t="s">
        <v>2349</v>
      </c>
      <c r="I20" s="441"/>
      <c r="J20" s="1093">
        <v>172</v>
      </c>
      <c r="K20" s="429" t="s">
        <v>2301</v>
      </c>
      <c r="L20" s="441"/>
    </row>
    <row r="21" spans="1:12" ht="57">
      <c r="A21" s="1094"/>
      <c r="B21" s="429" t="s">
        <v>2346</v>
      </c>
      <c r="C21" s="441"/>
      <c r="D21" s="1094"/>
      <c r="E21" s="429" t="s">
        <v>2348</v>
      </c>
      <c r="F21" s="441"/>
      <c r="G21" s="1094"/>
      <c r="H21" s="429" t="s">
        <v>2350</v>
      </c>
      <c r="I21" s="441"/>
      <c r="J21" s="1094"/>
      <c r="K21" s="429" t="s">
        <v>2302</v>
      </c>
      <c r="L21" s="441"/>
    </row>
    <row r="23" spans="1:12" ht="15.75" customHeight="1">
      <c r="A23" s="798" t="s">
        <v>983</v>
      </c>
      <c r="B23" s="798"/>
      <c r="C23" s="798"/>
    </row>
    <row r="24" spans="1:12" ht="90">
      <c r="A24" s="428" t="s">
        <v>911</v>
      </c>
      <c r="B24" s="30" t="s">
        <v>154</v>
      </c>
      <c r="C24" s="36" t="s">
        <v>831</v>
      </c>
    </row>
    <row r="25" spans="1:12" ht="28.5">
      <c r="A25" s="1093">
        <v>234</v>
      </c>
      <c r="B25" s="429" t="s">
        <v>2351</v>
      </c>
      <c r="C25" s="441"/>
    </row>
    <row r="26" spans="1:12" ht="57">
      <c r="A26" s="1094"/>
      <c r="B26" s="429" t="s">
        <v>2352</v>
      </c>
      <c r="C26" s="441"/>
    </row>
    <row r="27" spans="1:12" ht="15">
      <c r="A27" s="430"/>
      <c r="B27" s="275"/>
    </row>
    <row r="29" spans="1:12" ht="18">
      <c r="A29" s="52" t="s">
        <v>1167</v>
      </c>
      <c r="B29" s="52"/>
      <c r="C29" s="52"/>
      <c r="D29" s="52"/>
      <c r="E29" s="52"/>
      <c r="F29" s="52"/>
      <c r="G29" s="52"/>
      <c r="J29" s="52"/>
    </row>
    <row r="30" spans="1:12" ht="15.75" customHeight="1">
      <c r="A30" s="798" t="s">
        <v>984</v>
      </c>
      <c r="B30" s="798"/>
      <c r="C30" s="798"/>
      <c r="D30" s="798" t="s">
        <v>959</v>
      </c>
      <c r="E30" s="798"/>
      <c r="F30" s="798"/>
      <c r="G30" s="798" t="s">
        <v>960</v>
      </c>
      <c r="H30" s="798"/>
      <c r="I30" s="798"/>
      <c r="J30" s="798" t="s">
        <v>961</v>
      </c>
      <c r="K30" s="798"/>
      <c r="L30" s="798"/>
    </row>
    <row r="31" spans="1:12" ht="90">
      <c r="A31" s="428" t="s">
        <v>908</v>
      </c>
      <c r="B31" s="30" t="s">
        <v>154</v>
      </c>
      <c r="C31" s="36" t="s">
        <v>831</v>
      </c>
      <c r="D31" s="428" t="s">
        <v>908</v>
      </c>
      <c r="E31" s="30" t="s">
        <v>154</v>
      </c>
      <c r="F31" s="36" t="s">
        <v>831</v>
      </c>
      <c r="G31" s="428" t="s">
        <v>908</v>
      </c>
      <c r="H31" s="30" t="s">
        <v>154</v>
      </c>
      <c r="I31" s="36" t="s">
        <v>831</v>
      </c>
      <c r="J31" s="428" t="s">
        <v>908</v>
      </c>
      <c r="K31" s="30" t="s">
        <v>154</v>
      </c>
      <c r="L31" s="36" t="s">
        <v>831</v>
      </c>
    </row>
    <row r="32" spans="1:12" ht="28.5">
      <c r="A32" s="1093">
        <v>131</v>
      </c>
      <c r="B32" s="429" t="s">
        <v>2353</v>
      </c>
      <c r="C32" s="441"/>
      <c r="D32" s="1093">
        <v>132</v>
      </c>
      <c r="E32" s="429" t="s">
        <v>2355</v>
      </c>
      <c r="F32" s="441"/>
      <c r="G32" s="1093">
        <v>174</v>
      </c>
      <c r="H32" s="429" t="s">
        <v>2357</v>
      </c>
      <c r="I32" s="441"/>
      <c r="J32" s="1093">
        <v>175</v>
      </c>
      <c r="K32" s="429" t="s">
        <v>2301</v>
      </c>
      <c r="L32" s="441"/>
    </row>
    <row r="33" spans="1:12" ht="57">
      <c r="A33" s="1094"/>
      <c r="B33" s="429" t="s">
        <v>2354</v>
      </c>
      <c r="C33" s="441"/>
      <c r="D33" s="1094"/>
      <c r="E33" s="429" t="s">
        <v>2356</v>
      </c>
      <c r="F33" s="441"/>
      <c r="G33" s="1094"/>
      <c r="H33" s="429" t="s">
        <v>2358</v>
      </c>
      <c r="I33" s="441"/>
      <c r="J33" s="1094"/>
      <c r="K33" s="429" t="s">
        <v>2311</v>
      </c>
      <c r="L33" s="441"/>
    </row>
    <row r="35" spans="1:12" ht="15.75" customHeight="1">
      <c r="A35" s="798" t="s">
        <v>962</v>
      </c>
      <c r="B35" s="798"/>
      <c r="C35" s="798"/>
      <c r="D35" s="798" t="s">
        <v>963</v>
      </c>
      <c r="E35" s="798"/>
      <c r="F35" s="798"/>
    </row>
    <row r="36" spans="1:12" ht="90">
      <c r="A36" s="428" t="s">
        <v>908</v>
      </c>
      <c r="B36" s="30" t="s">
        <v>154</v>
      </c>
      <c r="C36" s="36" t="s">
        <v>831</v>
      </c>
      <c r="D36" s="428" t="s">
        <v>908</v>
      </c>
      <c r="E36" s="30" t="s">
        <v>154</v>
      </c>
      <c r="F36" s="36" t="s">
        <v>831</v>
      </c>
    </row>
    <row r="37" spans="1:12" ht="28.5">
      <c r="A37" s="1093">
        <v>231</v>
      </c>
      <c r="B37" s="429" t="s">
        <v>2359</v>
      </c>
      <c r="C37" s="441"/>
      <c r="D37" s="1093">
        <v>331</v>
      </c>
      <c r="E37" s="429" t="s">
        <v>2361</v>
      </c>
      <c r="F37" s="441"/>
    </row>
    <row r="38" spans="1:12" ht="57">
      <c r="A38" s="1094"/>
      <c r="B38" s="429" t="s">
        <v>2360</v>
      </c>
      <c r="C38" s="441"/>
      <c r="D38" s="1094"/>
      <c r="E38" s="429" t="s">
        <v>2362</v>
      </c>
      <c r="F38" s="441"/>
    </row>
    <row r="41" spans="1:12" ht="18">
      <c r="A41" s="52" t="s">
        <v>966</v>
      </c>
      <c r="B41" s="52"/>
      <c r="C41" s="52"/>
      <c r="D41" s="52"/>
      <c r="E41" s="52"/>
      <c r="F41" s="52"/>
      <c r="G41" s="52"/>
      <c r="J41" s="52"/>
    </row>
    <row r="42" spans="1:12" ht="15.75" customHeight="1">
      <c r="A42" s="798" t="s">
        <v>958</v>
      </c>
      <c r="B42" s="798"/>
      <c r="C42" s="798"/>
      <c r="D42" s="798" t="s">
        <v>964</v>
      </c>
      <c r="E42" s="798"/>
      <c r="F42" s="798"/>
      <c r="G42" s="798" t="s">
        <v>965</v>
      </c>
      <c r="H42" s="798"/>
      <c r="I42" s="798"/>
      <c r="J42" s="798" t="s">
        <v>967</v>
      </c>
      <c r="K42" s="798"/>
      <c r="L42" s="798"/>
    </row>
    <row r="43" spans="1:12" ht="90">
      <c r="A43" s="428" t="s">
        <v>908</v>
      </c>
      <c r="B43" s="30" t="s">
        <v>919</v>
      </c>
      <c r="C43" s="36" t="s">
        <v>831</v>
      </c>
      <c r="D43" s="428" t="s">
        <v>908</v>
      </c>
      <c r="E43" s="30" t="s">
        <v>154</v>
      </c>
      <c r="F43" s="36" t="s">
        <v>831</v>
      </c>
      <c r="G43" s="428" t="s">
        <v>908</v>
      </c>
      <c r="H43" s="30" t="s">
        <v>920</v>
      </c>
      <c r="I43" s="36" t="s">
        <v>831</v>
      </c>
      <c r="J43" s="428" t="s">
        <v>908</v>
      </c>
      <c r="K43" s="30" t="s">
        <v>154</v>
      </c>
      <c r="L43" s="36" t="s">
        <v>831</v>
      </c>
    </row>
    <row r="44" spans="1:12" ht="28.5">
      <c r="A44" s="1093">
        <v>121</v>
      </c>
      <c r="B44" s="429" t="s">
        <v>2363</v>
      </c>
      <c r="C44" s="441"/>
      <c r="D44" s="1093">
        <v>122</v>
      </c>
      <c r="E44" s="429" t="s">
        <v>2365</v>
      </c>
      <c r="F44" s="441"/>
      <c r="G44" s="1093">
        <v>221</v>
      </c>
      <c r="H44" s="429" t="s">
        <v>2367</v>
      </c>
      <c r="I44" s="441"/>
      <c r="J44" s="1093">
        <v>321</v>
      </c>
      <c r="K44" s="429" t="s">
        <v>2369</v>
      </c>
      <c r="L44" s="441"/>
    </row>
    <row r="45" spans="1:12" ht="57">
      <c r="A45" s="1094"/>
      <c r="B45" s="429" t="s">
        <v>2364</v>
      </c>
      <c r="C45" s="441"/>
      <c r="D45" s="1094"/>
      <c r="E45" s="429" t="s">
        <v>2366</v>
      </c>
      <c r="F45" s="441"/>
      <c r="G45" s="1094"/>
      <c r="H45" s="429" t="s">
        <v>2368</v>
      </c>
      <c r="I45" s="441"/>
      <c r="J45" s="1094"/>
      <c r="K45" s="429" t="s">
        <v>2370</v>
      </c>
      <c r="L45" s="441"/>
    </row>
    <row r="46" spans="1:12" ht="18">
      <c r="A46" s="52"/>
      <c r="B46" s="52"/>
      <c r="C46" s="52"/>
      <c r="D46" s="52"/>
      <c r="E46" s="52"/>
      <c r="F46" s="52"/>
      <c r="G46" s="52"/>
      <c r="J46" s="52"/>
    </row>
    <row r="47" spans="1:12" ht="18">
      <c r="A47" s="52"/>
      <c r="B47" s="52"/>
      <c r="C47" s="52"/>
      <c r="D47" s="52"/>
      <c r="E47" s="52"/>
      <c r="F47" s="52"/>
      <c r="G47" s="52"/>
      <c r="J47" s="52"/>
    </row>
    <row r="48" spans="1:12" ht="18">
      <c r="A48" s="52" t="s">
        <v>1168</v>
      </c>
      <c r="B48" s="52"/>
      <c r="C48" s="52"/>
      <c r="D48" s="52"/>
      <c r="E48" s="52"/>
      <c r="F48" s="52"/>
      <c r="G48" s="52"/>
      <c r="J48" s="52"/>
    </row>
    <row r="49" spans="1:12" ht="15.75" customHeight="1">
      <c r="A49" s="798" t="s">
        <v>968</v>
      </c>
      <c r="B49" s="798"/>
      <c r="C49" s="798"/>
      <c r="D49" s="798" t="s">
        <v>969</v>
      </c>
      <c r="E49" s="798"/>
      <c r="F49" s="798"/>
      <c r="G49" s="798" t="s">
        <v>970</v>
      </c>
      <c r="H49" s="798"/>
      <c r="I49" s="798"/>
      <c r="J49" s="798" t="s">
        <v>971</v>
      </c>
      <c r="K49" s="798"/>
      <c r="L49" s="798"/>
    </row>
    <row r="50" spans="1:12" ht="90">
      <c r="A50" s="428" t="s">
        <v>908</v>
      </c>
      <c r="B50" s="30" t="s">
        <v>154</v>
      </c>
      <c r="C50" s="36" t="s">
        <v>831</v>
      </c>
      <c r="D50" s="428" t="s">
        <v>908</v>
      </c>
      <c r="E50" s="30" t="s">
        <v>921</v>
      </c>
      <c r="F50" s="36" t="s">
        <v>831</v>
      </c>
      <c r="G50" s="428" t="s">
        <v>908</v>
      </c>
      <c r="H50" s="30" t="s">
        <v>154</v>
      </c>
      <c r="I50" s="36" t="s">
        <v>831</v>
      </c>
      <c r="J50" s="428" t="s">
        <v>908</v>
      </c>
      <c r="K50" s="30" t="s">
        <v>154</v>
      </c>
      <c r="L50" s="36" t="s">
        <v>831</v>
      </c>
    </row>
    <row r="51" spans="1:12" ht="28.5">
      <c r="A51" s="1093">
        <v>137</v>
      </c>
      <c r="B51" s="429" t="s">
        <v>2371</v>
      </c>
      <c r="C51" s="441"/>
      <c r="D51" s="1093">
        <v>138</v>
      </c>
      <c r="E51" s="429" t="s">
        <v>2373</v>
      </c>
      <c r="F51" s="441"/>
      <c r="G51" s="1093">
        <v>237</v>
      </c>
      <c r="H51" s="429" t="s">
        <v>2375</v>
      </c>
      <c r="I51" s="441"/>
      <c r="J51" s="1091">
        <v>179</v>
      </c>
      <c r="K51" s="435" t="s">
        <v>2377</v>
      </c>
      <c r="L51" s="441"/>
    </row>
    <row r="52" spans="1:12" ht="57">
      <c r="A52" s="1094"/>
      <c r="B52" s="429" t="s">
        <v>2372</v>
      </c>
      <c r="C52" s="441"/>
      <c r="D52" s="1094"/>
      <c r="E52" s="429" t="s">
        <v>2374</v>
      </c>
      <c r="F52" s="441"/>
      <c r="G52" s="1094"/>
      <c r="H52" s="429" t="s">
        <v>2376</v>
      </c>
      <c r="I52" s="441"/>
      <c r="J52" s="1092"/>
      <c r="K52" s="435" t="s">
        <v>2378</v>
      </c>
      <c r="L52" s="441"/>
    </row>
    <row r="54" spans="1:12">
      <c r="A54" s="798" t="s">
        <v>972</v>
      </c>
      <c r="B54" s="798"/>
      <c r="C54" s="798"/>
    </row>
    <row r="55" spans="1:12" ht="90">
      <c r="A55" s="428" t="s">
        <v>908</v>
      </c>
      <c r="B55" s="30" t="s">
        <v>154</v>
      </c>
      <c r="C55" s="36" t="s">
        <v>831</v>
      </c>
    </row>
    <row r="56" spans="1:12" ht="28.5">
      <c r="A56" s="1091">
        <v>180</v>
      </c>
      <c r="B56" s="435" t="s">
        <v>2301</v>
      </c>
      <c r="C56" s="441"/>
    </row>
    <row r="57" spans="1:12" ht="57">
      <c r="A57" s="1092"/>
      <c r="B57" s="435" t="s">
        <v>2302</v>
      </c>
      <c r="C57" s="441"/>
    </row>
    <row r="58" spans="1:12" ht="15">
      <c r="A58" s="436"/>
      <c r="B58" s="437"/>
      <c r="C58" s="26"/>
      <c r="D58" s="436"/>
      <c r="E58" s="437"/>
      <c r="F58" s="26"/>
      <c r="G58" s="26"/>
      <c r="H58" s="26"/>
      <c r="I58" s="26"/>
    </row>
    <row r="59" spans="1:12" ht="15">
      <c r="A59" s="436"/>
      <c r="B59" s="437"/>
      <c r="C59" s="26"/>
      <c r="D59" s="436"/>
      <c r="E59" s="437"/>
      <c r="F59" s="26"/>
      <c r="G59" s="26"/>
      <c r="H59" s="26"/>
      <c r="I59" s="26"/>
    </row>
    <row r="60" spans="1:12" ht="18">
      <c r="A60" s="438" t="s">
        <v>1171</v>
      </c>
      <c r="B60" s="438"/>
      <c r="C60" s="438"/>
      <c r="D60" s="438"/>
      <c r="E60" s="438"/>
      <c r="F60" s="438"/>
      <c r="G60" s="438"/>
      <c r="H60" s="26"/>
      <c r="I60" s="26"/>
      <c r="J60" s="52"/>
    </row>
    <row r="61" spans="1:12" ht="15.75" customHeight="1">
      <c r="A61" s="1090" t="s">
        <v>973</v>
      </c>
      <c r="B61" s="1090"/>
      <c r="C61" s="1090"/>
      <c r="D61" s="1090" t="s">
        <v>974</v>
      </c>
      <c r="E61" s="1090"/>
      <c r="F61" s="1090"/>
      <c r="G61" s="1090" t="s">
        <v>1169</v>
      </c>
      <c r="H61" s="1090"/>
      <c r="I61" s="1090"/>
      <c r="J61" s="1090" t="s">
        <v>1170</v>
      </c>
      <c r="K61" s="1090"/>
      <c r="L61" s="1090"/>
    </row>
    <row r="62" spans="1:12" ht="90">
      <c r="A62" s="439" t="s">
        <v>922</v>
      </c>
      <c r="B62" s="440" t="s">
        <v>154</v>
      </c>
      <c r="C62" s="432" t="s">
        <v>831</v>
      </c>
      <c r="D62" s="439" t="s">
        <v>908</v>
      </c>
      <c r="E62" s="440" t="s">
        <v>154</v>
      </c>
      <c r="F62" s="432" t="s">
        <v>831</v>
      </c>
      <c r="G62" s="439" t="s">
        <v>908</v>
      </c>
      <c r="H62" s="440" t="s">
        <v>154</v>
      </c>
      <c r="I62" s="432" t="s">
        <v>831</v>
      </c>
      <c r="J62" s="439" t="s">
        <v>908</v>
      </c>
      <c r="K62" s="440" t="s">
        <v>154</v>
      </c>
      <c r="L62" s="432" t="s">
        <v>831</v>
      </c>
    </row>
    <row r="63" spans="1:12" ht="28.5">
      <c r="A63" s="1091">
        <v>111</v>
      </c>
      <c r="B63" s="435" t="s">
        <v>2379</v>
      </c>
      <c r="C63" s="441"/>
      <c r="D63" s="1091">
        <v>112</v>
      </c>
      <c r="E63" s="435" t="s">
        <v>2381</v>
      </c>
      <c r="F63" s="441"/>
      <c r="G63" s="1091">
        <v>211</v>
      </c>
      <c r="H63" s="435" t="s">
        <v>2383</v>
      </c>
      <c r="I63" s="441"/>
      <c r="J63" s="1091">
        <v>311</v>
      </c>
      <c r="K63" s="435" t="s">
        <v>2385</v>
      </c>
      <c r="L63" s="441"/>
    </row>
    <row r="64" spans="1:12" ht="57">
      <c r="A64" s="1092"/>
      <c r="B64" s="435" t="s">
        <v>2380</v>
      </c>
      <c r="C64" s="441"/>
      <c r="D64" s="1092"/>
      <c r="E64" s="435" t="s">
        <v>2382</v>
      </c>
      <c r="F64" s="441"/>
      <c r="G64" s="1092"/>
      <c r="H64" s="435" t="s">
        <v>2384</v>
      </c>
      <c r="I64" s="441"/>
      <c r="J64" s="1092"/>
      <c r="K64" s="435" t="s">
        <v>2386</v>
      </c>
      <c r="L64" s="441"/>
    </row>
  </sheetData>
  <sheetProtection algorithmName="SHA-512" hashValue="bmDsrrTRhcn1oQxzpd7N6mpnW8fBQsayZVjt9fVXqNSX4QcIOxY6UgZT+RSlpcS4Ec0li1lk2r+So4z+ut2Jgw==" saltValue="mc2FmzbBS7q3Yr4wpUVKHg==" spinCount="100000" sheet="1" objects="1" scenarios="1"/>
  <protectedRanges>
    <protectedRange sqref="L1:L22 L27:L34 L39:L53 I1:I53 F1:F1048576 C1:C1048576 L58:L1048576 I58:I1048576" name="Range1"/>
  </protectedRanges>
  <customSheetViews>
    <customSheetView guid="{4D2DF15E-B3DC-41FE-9D4C-16680270AC6A}" scale="90">
      <selection activeCell="F16" sqref="F16"/>
      <pageMargins left="0.7" right="0.7" top="0.75" bottom="0.75" header="0.3" footer="0.3"/>
    </customSheetView>
    <customSheetView guid="{05634267-729A-4E9F-99EC-4CD6715DCA12}" scale="90">
      <selection activeCell="F16" sqref="F16"/>
      <pageMargins left="0.7" right="0.7" top="0.75" bottom="0.75" header="0.3" footer="0.3"/>
    </customSheetView>
  </customSheetViews>
  <mergeCells count="66">
    <mergeCell ref="A63:A64"/>
    <mergeCell ref="D63:D64"/>
    <mergeCell ref="A56:A57"/>
    <mergeCell ref="A61:C61"/>
    <mergeCell ref="D61:F61"/>
    <mergeCell ref="A54:C54"/>
    <mergeCell ref="G42:I42"/>
    <mergeCell ref="A44:A45"/>
    <mergeCell ref="D44:D45"/>
    <mergeCell ref="G44:G45"/>
    <mergeCell ref="A49:C49"/>
    <mergeCell ref="D49:F49"/>
    <mergeCell ref="G49:I49"/>
    <mergeCell ref="A51:A52"/>
    <mergeCell ref="D51:D52"/>
    <mergeCell ref="G51:G52"/>
    <mergeCell ref="A35:C35"/>
    <mergeCell ref="A37:A38"/>
    <mergeCell ref="A42:C42"/>
    <mergeCell ref="D42:F42"/>
    <mergeCell ref="G30:I30"/>
    <mergeCell ref="D35:F35"/>
    <mergeCell ref="D37:D38"/>
    <mergeCell ref="J30:L30"/>
    <mergeCell ref="A32:A33"/>
    <mergeCell ref="D32:D33"/>
    <mergeCell ref="G32:G33"/>
    <mergeCell ref="J32:J33"/>
    <mergeCell ref="A25:A26"/>
    <mergeCell ref="A30:C30"/>
    <mergeCell ref="D30:F30"/>
    <mergeCell ref="A18:C18"/>
    <mergeCell ref="D18:F18"/>
    <mergeCell ref="A20:A21"/>
    <mergeCell ref="D20:D21"/>
    <mergeCell ref="G20:G21"/>
    <mergeCell ref="J20:J21"/>
    <mergeCell ref="A23:C23"/>
    <mergeCell ref="A12:A13"/>
    <mergeCell ref="D12:D13"/>
    <mergeCell ref="G12:G13"/>
    <mergeCell ref="J12:J13"/>
    <mergeCell ref="G18:I18"/>
    <mergeCell ref="J18:L18"/>
    <mergeCell ref="A7:A8"/>
    <mergeCell ref="D7:D8"/>
    <mergeCell ref="G7:G8"/>
    <mergeCell ref="J7:J8"/>
    <mergeCell ref="A10:C10"/>
    <mergeCell ref="D10:F10"/>
    <mergeCell ref="G10:I10"/>
    <mergeCell ref="J10:L10"/>
    <mergeCell ref="A1:K1"/>
    <mergeCell ref="A2:N2"/>
    <mergeCell ref="A5:C5"/>
    <mergeCell ref="D5:F5"/>
    <mergeCell ref="G5:I5"/>
    <mergeCell ref="J5:L5"/>
    <mergeCell ref="J42:L42"/>
    <mergeCell ref="J44:J45"/>
    <mergeCell ref="G61:I61"/>
    <mergeCell ref="G63:G64"/>
    <mergeCell ref="J61:L61"/>
    <mergeCell ref="J63:J64"/>
    <mergeCell ref="J49:L49"/>
    <mergeCell ref="J51:J52"/>
  </mergeCells>
  <phoneticPr fontId="5" type="noConversion"/>
  <pageMargins left="0.7" right="0.7" top="0.75" bottom="0.75" header="0.3" footer="0.3"/>
  <headerFooter>
    <oddFooter>&amp;C_x000D_&amp;1#&amp;"Aptos"&amp;8&amp;K0000FF Classification – Internal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146"/>
  <sheetViews>
    <sheetView zoomScale="85" zoomScaleNormal="85" workbookViewId="0">
      <selection activeCell="A3" sqref="A3:J3"/>
    </sheetView>
  </sheetViews>
  <sheetFormatPr defaultRowHeight="15"/>
  <cols>
    <col min="1" max="1" width="22" style="1" bestFit="1" customWidth="1"/>
    <col min="2" max="2" width="28.140625" style="1" bestFit="1" customWidth="1"/>
    <col min="3" max="3" width="46.5703125" style="26" bestFit="1" customWidth="1"/>
    <col min="4" max="4" width="16.5703125" style="26" customWidth="1"/>
    <col min="5" max="5" width="45.140625" style="26" bestFit="1" customWidth="1"/>
    <col min="6" max="6" width="20.85546875" style="26" customWidth="1"/>
  </cols>
  <sheetData>
    <row r="1" spans="1:14" ht="18">
      <c r="A1" s="804" t="s">
        <v>949</v>
      </c>
      <c r="B1" s="804"/>
      <c r="C1" s="804"/>
      <c r="D1" s="804"/>
      <c r="E1" s="804"/>
      <c r="F1" s="804"/>
    </row>
    <row r="2" spans="1:14" ht="15.75">
      <c r="A2" s="805" t="s">
        <v>948</v>
      </c>
      <c r="B2" s="805"/>
      <c r="C2" s="805"/>
      <c r="D2" s="805"/>
      <c r="E2" s="805"/>
      <c r="F2" s="805"/>
      <c r="G2" s="1095"/>
      <c r="H2" s="1095"/>
      <c r="I2" s="1095"/>
      <c r="J2" s="1095"/>
      <c r="K2" s="1095"/>
      <c r="L2" s="1095"/>
      <c r="M2" s="1095"/>
      <c r="N2" s="1095"/>
    </row>
    <row r="3" spans="1:14" s="1" customFormat="1">
      <c r="A3" s="805" t="s">
        <v>924</v>
      </c>
      <c r="B3" s="805"/>
      <c r="C3" s="805"/>
      <c r="D3" s="805"/>
      <c r="E3" s="805"/>
      <c r="F3" s="805"/>
      <c r="G3" s="805"/>
      <c r="H3" s="805"/>
      <c r="I3" s="805"/>
      <c r="J3" s="805"/>
    </row>
    <row r="4" spans="1:14" s="1" customFormat="1">
      <c r="A4" s="27"/>
      <c r="B4" s="27"/>
      <c r="C4" s="27"/>
      <c r="D4" s="27"/>
      <c r="E4" s="27"/>
      <c r="F4" s="27"/>
      <c r="G4" s="27"/>
      <c r="H4" s="27"/>
      <c r="I4" s="27"/>
      <c r="J4" s="27"/>
    </row>
    <row r="5" spans="1:14" ht="18">
      <c r="A5" s="806" t="s">
        <v>901</v>
      </c>
      <c r="B5" s="806"/>
      <c r="C5" s="806"/>
      <c r="D5" s="3"/>
      <c r="E5" s="3"/>
      <c r="F5" s="3"/>
    </row>
    <row r="6" spans="1:14">
      <c r="A6" s="807" t="s">
        <v>126</v>
      </c>
      <c r="B6" s="807"/>
      <c r="C6" s="3"/>
      <c r="D6" s="3"/>
      <c r="E6" s="3"/>
      <c r="F6" s="3"/>
    </row>
    <row r="7" spans="1:14">
      <c r="A7" s="798" t="s">
        <v>3</v>
      </c>
      <c r="B7" s="808" t="s">
        <v>4</v>
      </c>
      <c r="C7" s="810" t="s">
        <v>5</v>
      </c>
      <c r="D7" s="811"/>
      <c r="E7" s="810" t="s">
        <v>904</v>
      </c>
      <c r="F7" s="811"/>
    </row>
    <row r="8" spans="1:14" ht="85.5">
      <c r="A8" s="798"/>
      <c r="B8" s="809"/>
      <c r="C8" s="4" t="s">
        <v>15</v>
      </c>
      <c r="D8" s="363" t="s">
        <v>832</v>
      </c>
      <c r="E8" s="4" t="s">
        <v>15</v>
      </c>
      <c r="F8" s="363" t="s">
        <v>832</v>
      </c>
    </row>
    <row r="9" spans="1:14">
      <c r="A9" s="7">
        <v>303</v>
      </c>
      <c r="B9" s="8" t="s">
        <v>16</v>
      </c>
      <c r="C9" s="8">
        <v>91688866</v>
      </c>
      <c r="D9" s="813"/>
      <c r="E9" s="9">
        <v>17827797</v>
      </c>
      <c r="F9" s="813"/>
    </row>
    <row r="10" spans="1:14">
      <c r="A10" s="4">
        <v>303</v>
      </c>
      <c r="B10" s="12" t="s">
        <v>17</v>
      </c>
      <c r="C10" s="13" t="s">
        <v>1335</v>
      </c>
      <c r="D10" s="814"/>
      <c r="E10" s="13" t="s">
        <v>1337</v>
      </c>
      <c r="F10" s="814"/>
    </row>
    <row r="11" spans="1:14">
      <c r="A11" s="4">
        <v>303</v>
      </c>
      <c r="B11" s="12" t="s">
        <v>18</v>
      </c>
      <c r="C11" s="12">
        <v>1</v>
      </c>
      <c r="D11" s="814"/>
      <c r="E11" s="12">
        <v>3</v>
      </c>
      <c r="F11" s="814"/>
    </row>
    <row r="12" spans="1:14">
      <c r="A12" s="4">
        <v>303</v>
      </c>
      <c r="B12" s="12" t="s">
        <v>19</v>
      </c>
      <c r="C12" s="12">
        <v>0</v>
      </c>
      <c r="D12" s="814"/>
      <c r="E12" s="12">
        <v>2</v>
      </c>
      <c r="F12" s="814"/>
    </row>
    <row r="13" spans="1:14">
      <c r="A13" s="4">
        <v>303</v>
      </c>
      <c r="B13" s="12" t="s">
        <v>20</v>
      </c>
      <c r="C13" s="12">
        <v>0</v>
      </c>
      <c r="D13" s="814"/>
      <c r="E13" s="12">
        <v>0</v>
      </c>
      <c r="F13" s="814"/>
    </row>
    <row r="14" spans="1:14">
      <c r="A14" s="4">
        <v>303</v>
      </c>
      <c r="B14" s="12" t="s">
        <v>21</v>
      </c>
      <c r="C14" s="12">
        <v>14000</v>
      </c>
      <c r="D14" s="814"/>
      <c r="E14" s="12">
        <v>0</v>
      </c>
      <c r="F14" s="814"/>
    </row>
    <row r="15" spans="1:14">
      <c r="A15" s="4">
        <v>303</v>
      </c>
      <c r="B15" s="12" t="s">
        <v>22</v>
      </c>
      <c r="C15" s="12">
        <v>20220629</v>
      </c>
      <c r="D15" s="814"/>
      <c r="E15" s="12">
        <v>20220629</v>
      </c>
      <c r="F15" s="814"/>
    </row>
    <row r="16" spans="1:14">
      <c r="A16" s="4">
        <v>303</v>
      </c>
      <c r="B16" s="12" t="s">
        <v>23</v>
      </c>
      <c r="C16" s="12">
        <v>0</v>
      </c>
      <c r="D16" s="814"/>
      <c r="E16" s="12">
        <v>0</v>
      </c>
      <c r="F16" s="814"/>
    </row>
    <row r="17" spans="1:6">
      <c r="A17" s="4">
        <v>303</v>
      </c>
      <c r="B17" s="12" t="s">
        <v>24</v>
      </c>
      <c r="C17" s="12">
        <v>1</v>
      </c>
      <c r="D17" s="814"/>
      <c r="E17" s="12">
        <v>0</v>
      </c>
      <c r="F17" s="814"/>
    </row>
    <row r="18" spans="1:6">
      <c r="A18" s="7">
        <v>304</v>
      </c>
      <c r="B18" s="8" t="s">
        <v>25</v>
      </c>
      <c r="C18" s="8">
        <v>91688866</v>
      </c>
      <c r="D18" s="814"/>
      <c r="E18" s="9">
        <v>17827797</v>
      </c>
      <c r="F18" s="814"/>
    </row>
    <row r="19" spans="1:6">
      <c r="A19" s="4">
        <v>304</v>
      </c>
      <c r="B19" s="12" t="s">
        <v>17</v>
      </c>
      <c r="C19" s="13" t="s">
        <v>1335</v>
      </c>
      <c r="D19" s="814"/>
      <c r="E19" s="13" t="s">
        <v>1337</v>
      </c>
      <c r="F19" s="814"/>
    </row>
    <row r="20" spans="1:6">
      <c r="A20" s="4">
        <v>304</v>
      </c>
      <c r="B20" s="12" t="s">
        <v>26</v>
      </c>
      <c r="C20" s="13">
        <v>12</v>
      </c>
      <c r="D20" s="814"/>
      <c r="E20" s="13">
        <v>12</v>
      </c>
      <c r="F20" s="814"/>
    </row>
    <row r="21" spans="1:6">
      <c r="A21" s="4">
        <v>304</v>
      </c>
      <c r="B21" s="12" t="s">
        <v>27</v>
      </c>
      <c r="C21" s="13">
        <v>34</v>
      </c>
      <c r="D21" s="814"/>
      <c r="E21" s="13">
        <v>2</v>
      </c>
      <c r="F21" s="814"/>
    </row>
    <row r="22" spans="1:6">
      <c r="A22" s="4">
        <v>304</v>
      </c>
      <c r="B22" s="12" t="s">
        <v>28</v>
      </c>
      <c r="C22" s="13">
        <v>22</v>
      </c>
      <c r="D22" s="814"/>
      <c r="E22" s="13">
        <v>4</v>
      </c>
      <c r="F22" s="814"/>
    </row>
    <row r="23" spans="1:6">
      <c r="A23" s="4">
        <v>304</v>
      </c>
      <c r="B23" s="12" t="s">
        <v>29</v>
      </c>
      <c r="C23" s="13">
        <v>0</v>
      </c>
      <c r="D23" s="814"/>
      <c r="E23" s="13">
        <v>0</v>
      </c>
      <c r="F23" s="814"/>
    </row>
    <row r="24" spans="1:6">
      <c r="A24" s="7">
        <v>304</v>
      </c>
      <c r="B24" s="8" t="s">
        <v>30</v>
      </c>
      <c r="C24" s="8">
        <v>4002</v>
      </c>
      <c r="D24" s="814"/>
      <c r="E24" s="8">
        <v>2005</v>
      </c>
      <c r="F24" s="814"/>
    </row>
    <row r="25" spans="1:6">
      <c r="A25" s="4">
        <v>304</v>
      </c>
      <c r="B25" s="12" t="s">
        <v>22</v>
      </c>
      <c r="C25" s="13" t="s">
        <v>1200</v>
      </c>
      <c r="D25" s="814"/>
      <c r="E25" s="13" t="s">
        <v>1200</v>
      </c>
      <c r="F25" s="814"/>
    </row>
    <row r="26" spans="1:6">
      <c r="A26" s="4">
        <v>304</v>
      </c>
      <c r="B26" s="12" t="s">
        <v>21</v>
      </c>
      <c r="C26" s="12">
        <v>14000</v>
      </c>
      <c r="D26" s="814"/>
      <c r="E26" s="12">
        <v>0</v>
      </c>
      <c r="F26" s="814"/>
    </row>
    <row r="27" spans="1:6">
      <c r="A27" s="4">
        <v>304</v>
      </c>
      <c r="B27" s="12" t="s">
        <v>31</v>
      </c>
      <c r="C27" s="12">
        <v>0</v>
      </c>
      <c r="D27" s="814"/>
      <c r="E27" s="12">
        <v>0</v>
      </c>
      <c r="F27" s="814"/>
    </row>
    <row r="28" spans="1:6">
      <c r="A28" s="4">
        <v>304</v>
      </c>
      <c r="B28" s="12" t="s">
        <v>32</v>
      </c>
      <c r="C28" s="12"/>
      <c r="D28" s="814"/>
      <c r="E28" s="12"/>
      <c r="F28" s="814"/>
    </row>
    <row r="29" spans="1:6">
      <c r="A29" s="4">
        <v>304</v>
      </c>
      <c r="B29" s="12" t="s">
        <v>33</v>
      </c>
      <c r="C29" s="12">
        <v>1</v>
      </c>
      <c r="D29" s="814"/>
      <c r="E29" s="12">
        <v>1</v>
      </c>
      <c r="F29" s="814"/>
    </row>
    <row r="30" spans="1:6">
      <c r="A30" s="4">
        <v>304</v>
      </c>
      <c r="B30" s="12" t="s">
        <v>34</v>
      </c>
      <c r="C30" s="12">
        <v>0</v>
      </c>
      <c r="D30" s="814"/>
      <c r="E30" s="12">
        <v>0</v>
      </c>
      <c r="F30" s="814"/>
    </row>
    <row r="31" spans="1:6">
      <c r="A31" s="4">
        <v>304</v>
      </c>
      <c r="B31" s="12" t="s">
        <v>35</v>
      </c>
      <c r="C31" s="12">
        <v>20220629</v>
      </c>
      <c r="D31" s="814"/>
      <c r="E31" s="12">
        <v>20220629</v>
      </c>
      <c r="F31" s="814"/>
    </row>
    <row r="32" spans="1:6">
      <c r="A32" s="4">
        <v>304</v>
      </c>
      <c r="B32" s="12" t="s">
        <v>36</v>
      </c>
      <c r="C32" s="15" t="s">
        <v>1336</v>
      </c>
      <c r="D32" s="814"/>
      <c r="E32" s="15" t="s">
        <v>1336</v>
      </c>
      <c r="F32" s="814"/>
    </row>
    <row r="33" spans="1:6">
      <c r="A33" s="4">
        <v>304</v>
      </c>
      <c r="B33" s="12" t="s">
        <v>38</v>
      </c>
      <c r="C33" s="15" t="s">
        <v>834</v>
      </c>
      <c r="D33" s="814"/>
      <c r="E33" s="15" t="s">
        <v>834</v>
      </c>
      <c r="F33" s="814"/>
    </row>
    <row r="34" spans="1:6">
      <c r="A34" s="4">
        <v>304</v>
      </c>
      <c r="B34" s="12" t="s">
        <v>39</v>
      </c>
      <c r="C34" s="16">
        <v>0</v>
      </c>
      <c r="D34" s="814"/>
      <c r="E34" s="16">
        <v>0</v>
      </c>
      <c r="F34" s="814"/>
    </row>
    <row r="35" spans="1:6">
      <c r="A35" s="4">
        <v>304</v>
      </c>
      <c r="B35" s="12" t="s">
        <v>40</v>
      </c>
      <c r="C35" s="12">
        <v>0</v>
      </c>
      <c r="D35" s="814"/>
      <c r="E35" s="12">
        <v>0</v>
      </c>
      <c r="F35" s="814"/>
    </row>
    <row r="36" spans="1:6">
      <c r="A36" s="19">
        <v>301</v>
      </c>
      <c r="B36" s="8" t="s">
        <v>30</v>
      </c>
      <c r="C36" s="8">
        <v>4002</v>
      </c>
      <c r="D36" s="814"/>
      <c r="E36" s="8">
        <v>2005</v>
      </c>
      <c r="F36" s="814"/>
    </row>
    <row r="37" spans="1:6">
      <c r="A37" s="4">
        <v>301</v>
      </c>
      <c r="B37" s="12" t="s">
        <v>41</v>
      </c>
      <c r="C37" s="12">
        <v>2</v>
      </c>
      <c r="D37" s="814"/>
      <c r="E37" s="12">
        <v>2</v>
      </c>
      <c r="F37" s="814"/>
    </row>
    <row r="38" spans="1:6">
      <c r="A38" s="4">
        <v>301</v>
      </c>
      <c r="B38" s="12" t="s">
        <v>32</v>
      </c>
      <c r="C38" s="12"/>
      <c r="D38" s="814"/>
      <c r="E38" s="12"/>
      <c r="F38" s="814"/>
    </row>
    <row r="39" spans="1:6">
      <c r="A39" s="4">
        <v>301</v>
      </c>
      <c r="B39" s="12" t="s">
        <v>42</v>
      </c>
      <c r="C39" s="13" t="s">
        <v>46</v>
      </c>
      <c r="D39" s="814"/>
      <c r="E39" s="13" t="s">
        <v>930</v>
      </c>
      <c r="F39" s="814"/>
    </row>
    <row r="40" spans="1:6">
      <c r="A40" s="4">
        <v>301</v>
      </c>
      <c r="B40" s="12" t="s">
        <v>47</v>
      </c>
      <c r="C40" s="13">
        <v>1</v>
      </c>
      <c r="D40" s="814"/>
      <c r="E40" s="13">
        <v>1</v>
      </c>
      <c r="F40" s="814"/>
    </row>
    <row r="41" spans="1:6">
      <c r="A41" s="4">
        <v>301</v>
      </c>
      <c r="B41" s="12" t="s">
        <v>48</v>
      </c>
      <c r="C41" s="13" t="s">
        <v>929</v>
      </c>
      <c r="D41" s="814"/>
      <c r="E41" s="13" t="s">
        <v>132</v>
      </c>
      <c r="F41" s="814"/>
    </row>
    <row r="42" spans="1:6">
      <c r="A42" s="4">
        <v>301</v>
      </c>
      <c r="B42" s="12" t="s">
        <v>55</v>
      </c>
      <c r="C42" s="13">
        <v>0</v>
      </c>
      <c r="D42" s="814"/>
      <c r="E42" s="13">
        <v>0</v>
      </c>
      <c r="F42" s="814"/>
    </row>
    <row r="43" spans="1:6">
      <c r="A43" s="4">
        <v>301</v>
      </c>
      <c r="B43" s="12" t="s">
        <v>56</v>
      </c>
      <c r="C43" s="13" t="s">
        <v>57</v>
      </c>
      <c r="D43" s="814"/>
      <c r="E43" s="16" t="s">
        <v>931</v>
      </c>
      <c r="F43" s="814"/>
    </row>
    <row r="44" spans="1:6">
      <c r="A44" s="4">
        <v>301</v>
      </c>
      <c r="B44" s="12" t="s">
        <v>60</v>
      </c>
      <c r="C44" s="13">
        <v>7</v>
      </c>
      <c r="D44" s="814"/>
      <c r="E44" s="13">
        <v>1</v>
      </c>
      <c r="F44" s="814"/>
    </row>
    <row r="45" spans="1:6">
      <c r="A45" s="4">
        <v>301</v>
      </c>
      <c r="B45" s="12" t="s">
        <v>34</v>
      </c>
      <c r="C45" s="13">
        <v>0</v>
      </c>
      <c r="D45" s="814"/>
      <c r="E45" s="13">
        <v>0</v>
      </c>
      <c r="F45" s="814"/>
    </row>
    <row r="46" spans="1:6">
      <c r="A46" s="4">
        <v>301</v>
      </c>
      <c r="B46" s="12" t="s">
        <v>61</v>
      </c>
      <c r="C46" s="13" t="s">
        <v>57</v>
      </c>
      <c r="D46" s="814"/>
      <c r="E46" s="13" t="s">
        <v>955</v>
      </c>
      <c r="F46" s="814"/>
    </row>
    <row r="47" spans="1:6">
      <c r="A47" s="4">
        <v>302</v>
      </c>
      <c r="B47" s="12" t="s">
        <v>26</v>
      </c>
      <c r="C47" s="13">
        <v>12</v>
      </c>
      <c r="D47" s="814"/>
      <c r="E47" s="13">
        <v>12</v>
      </c>
      <c r="F47" s="814"/>
    </row>
    <row r="48" spans="1:6">
      <c r="A48" s="4">
        <v>302</v>
      </c>
      <c r="B48" s="12" t="s">
        <v>27</v>
      </c>
      <c r="C48" s="13">
        <v>34</v>
      </c>
      <c r="D48" s="814"/>
      <c r="E48" s="13">
        <v>2</v>
      </c>
      <c r="F48" s="814"/>
    </row>
    <row r="49" spans="1:6">
      <c r="A49" s="4">
        <v>302</v>
      </c>
      <c r="B49" s="12" t="s">
        <v>68</v>
      </c>
      <c r="C49" s="13">
        <v>22</v>
      </c>
      <c r="D49" s="814"/>
      <c r="E49" s="13">
        <v>4</v>
      </c>
      <c r="F49" s="814"/>
    </row>
    <row r="50" spans="1:6">
      <c r="A50" s="4">
        <v>302</v>
      </c>
      <c r="B50" s="12" t="s">
        <v>29</v>
      </c>
      <c r="C50" s="13">
        <v>0</v>
      </c>
      <c r="D50" s="814"/>
      <c r="E50" s="13">
        <v>0</v>
      </c>
      <c r="F50" s="814"/>
    </row>
    <row r="51" spans="1:6">
      <c r="A51" s="7">
        <v>302</v>
      </c>
      <c r="B51" s="8" t="s">
        <v>30</v>
      </c>
      <c r="C51" s="8">
        <v>4002</v>
      </c>
      <c r="D51" s="814"/>
      <c r="E51" s="8">
        <v>2005</v>
      </c>
      <c r="F51" s="814"/>
    </row>
    <row r="52" spans="1:6">
      <c r="A52" s="4">
        <v>302</v>
      </c>
      <c r="B52" s="12" t="s">
        <v>69</v>
      </c>
      <c r="C52" s="12">
        <v>50</v>
      </c>
      <c r="D52" s="814"/>
      <c r="E52" s="12">
        <v>400</v>
      </c>
      <c r="F52" s="814"/>
    </row>
    <row r="53" spans="1:6">
      <c r="A53" s="4">
        <v>302</v>
      </c>
      <c r="B53" s="12" t="s">
        <v>31</v>
      </c>
      <c r="C53" s="12">
        <v>1</v>
      </c>
      <c r="D53" s="814"/>
      <c r="E53" s="12">
        <v>400</v>
      </c>
      <c r="F53" s="814"/>
    </row>
    <row r="54" spans="1:6">
      <c r="A54" s="4">
        <v>302</v>
      </c>
      <c r="B54" s="12" t="s">
        <v>70</v>
      </c>
      <c r="C54" s="12">
        <v>0</v>
      </c>
      <c r="D54" s="814"/>
      <c r="E54" s="12">
        <v>0</v>
      </c>
      <c r="F54" s="814"/>
    </row>
    <row r="55" spans="1:6">
      <c r="A55" s="4">
        <v>302</v>
      </c>
      <c r="B55" s="12" t="s">
        <v>71</v>
      </c>
      <c r="C55" s="12">
        <v>0</v>
      </c>
      <c r="D55" s="814"/>
      <c r="E55" s="12">
        <v>0</v>
      </c>
      <c r="F55" s="814"/>
    </row>
    <row r="56" spans="1:6">
      <c r="A56" s="4">
        <v>302</v>
      </c>
      <c r="B56" s="12" t="s">
        <v>72</v>
      </c>
      <c r="C56" s="12">
        <v>0</v>
      </c>
      <c r="D56" s="814"/>
      <c r="E56" s="12">
        <v>2</v>
      </c>
      <c r="F56" s="814"/>
    </row>
    <row r="57" spans="1:6">
      <c r="A57" s="4">
        <v>302</v>
      </c>
      <c r="B57" s="12" t="s">
        <v>73</v>
      </c>
      <c r="C57" s="12">
        <v>1</v>
      </c>
      <c r="D57" s="814"/>
      <c r="E57" s="12">
        <v>1</v>
      </c>
      <c r="F57" s="814"/>
    </row>
    <row r="58" spans="1:6">
      <c r="A58" s="4">
        <v>302</v>
      </c>
      <c r="B58" s="12" t="s">
        <v>74</v>
      </c>
      <c r="C58" s="12">
        <v>1</v>
      </c>
      <c r="D58" s="814"/>
      <c r="E58" s="12">
        <v>1</v>
      </c>
      <c r="F58" s="814"/>
    </row>
    <row r="59" spans="1:6">
      <c r="A59" s="4">
        <v>302</v>
      </c>
      <c r="B59" s="12" t="s">
        <v>75</v>
      </c>
      <c r="C59" s="12">
        <v>1</v>
      </c>
      <c r="D59" s="814"/>
      <c r="E59" s="12">
        <v>1</v>
      </c>
      <c r="F59" s="814"/>
    </row>
    <row r="60" spans="1:6">
      <c r="A60" s="4">
        <v>302</v>
      </c>
      <c r="B60" s="12" t="s">
        <v>42</v>
      </c>
      <c r="C60" s="13" t="s">
        <v>46</v>
      </c>
      <c r="D60" s="814"/>
      <c r="E60" s="13" t="s">
        <v>930</v>
      </c>
      <c r="F60" s="814"/>
    </row>
    <row r="61" spans="1:6">
      <c r="A61" s="4">
        <v>302</v>
      </c>
      <c r="B61" s="12" t="s">
        <v>77</v>
      </c>
      <c r="C61" s="13" t="s">
        <v>925</v>
      </c>
      <c r="D61" s="814"/>
      <c r="E61" s="13" t="s">
        <v>932</v>
      </c>
      <c r="F61" s="814"/>
    </row>
    <row r="62" spans="1:6">
      <c r="A62" s="4">
        <v>302</v>
      </c>
      <c r="B62" s="12" t="s">
        <v>88</v>
      </c>
      <c r="C62" s="13" t="s">
        <v>926</v>
      </c>
      <c r="D62" s="814"/>
      <c r="E62" s="13" t="s">
        <v>933</v>
      </c>
      <c r="F62" s="814"/>
    </row>
    <row r="63" spans="1:6">
      <c r="A63" s="4">
        <v>302</v>
      </c>
      <c r="B63" s="12" t="s">
        <v>99</v>
      </c>
      <c r="C63" s="13" t="s">
        <v>927</v>
      </c>
      <c r="D63" s="814"/>
      <c r="E63" s="13" t="s">
        <v>927</v>
      </c>
      <c r="F63" s="814"/>
    </row>
    <row r="64" spans="1:6">
      <c r="A64" s="4">
        <v>302</v>
      </c>
      <c r="B64" s="12" t="s">
        <v>101</v>
      </c>
      <c r="C64" s="13" t="s">
        <v>46</v>
      </c>
      <c r="D64" s="814"/>
      <c r="E64" s="13" t="s">
        <v>930</v>
      </c>
      <c r="F64" s="814"/>
    </row>
    <row r="65" spans="1:6">
      <c r="A65" s="4">
        <v>302</v>
      </c>
      <c r="B65" s="12" t="s">
        <v>102</v>
      </c>
      <c r="C65" s="13">
        <v>0</v>
      </c>
      <c r="D65" s="814"/>
      <c r="E65" s="13">
        <v>0</v>
      </c>
      <c r="F65" s="814"/>
    </row>
    <row r="66" spans="1:6">
      <c r="A66" s="4">
        <v>302</v>
      </c>
      <c r="B66" s="12" t="s">
        <v>103</v>
      </c>
      <c r="C66" s="13">
        <v>1</v>
      </c>
      <c r="D66" s="814"/>
      <c r="E66" s="13">
        <v>1</v>
      </c>
      <c r="F66" s="814"/>
    </row>
    <row r="67" spans="1:6">
      <c r="A67" s="7">
        <v>305</v>
      </c>
      <c r="B67" s="8" t="s">
        <v>104</v>
      </c>
      <c r="C67" s="9" t="s">
        <v>928</v>
      </c>
      <c r="D67" s="814"/>
      <c r="E67" s="9" t="s">
        <v>928</v>
      </c>
      <c r="F67" s="814"/>
    </row>
    <row r="68" spans="1:6">
      <c r="A68" s="4">
        <v>305</v>
      </c>
      <c r="B68" s="12" t="s">
        <v>106</v>
      </c>
      <c r="C68" s="13" t="s">
        <v>779</v>
      </c>
      <c r="D68" s="814"/>
      <c r="E68" s="13" t="s">
        <v>779</v>
      </c>
      <c r="F68" s="814"/>
    </row>
    <row r="69" spans="1:6">
      <c r="A69" s="4">
        <v>305</v>
      </c>
      <c r="B69" s="12" t="s">
        <v>107</v>
      </c>
      <c r="C69" s="13" t="s">
        <v>779</v>
      </c>
      <c r="D69" s="814"/>
      <c r="E69" s="13" t="s">
        <v>779</v>
      </c>
      <c r="F69" s="814"/>
    </row>
    <row r="70" spans="1:6">
      <c r="A70" s="4">
        <v>305</v>
      </c>
      <c r="B70" s="12" t="s">
        <v>110</v>
      </c>
      <c r="C70" s="13" t="s">
        <v>779</v>
      </c>
      <c r="D70" s="814"/>
      <c r="E70" s="13" t="s">
        <v>779</v>
      </c>
      <c r="F70" s="814"/>
    </row>
    <row r="71" spans="1:6">
      <c r="A71" s="7">
        <v>305</v>
      </c>
      <c r="B71" s="8" t="s">
        <v>104</v>
      </c>
      <c r="C71" s="9" t="s">
        <v>779</v>
      </c>
      <c r="D71" s="814"/>
      <c r="E71" s="9" t="s">
        <v>779</v>
      </c>
      <c r="F71" s="814"/>
    </row>
    <row r="72" spans="1:6">
      <c r="A72" s="4">
        <v>305</v>
      </c>
      <c r="B72" s="12" t="s">
        <v>106</v>
      </c>
      <c r="C72" s="13" t="s">
        <v>779</v>
      </c>
      <c r="D72" s="814"/>
      <c r="E72" s="13" t="s">
        <v>779</v>
      </c>
      <c r="F72" s="814"/>
    </row>
    <row r="73" spans="1:6">
      <c r="A73" s="4">
        <v>305</v>
      </c>
      <c r="B73" s="12" t="s">
        <v>107</v>
      </c>
      <c r="C73" s="13" t="s">
        <v>779</v>
      </c>
      <c r="D73" s="814"/>
      <c r="E73" s="13" t="s">
        <v>779</v>
      </c>
      <c r="F73" s="814"/>
    </row>
    <row r="74" spans="1:6">
      <c r="A74" s="4">
        <v>305</v>
      </c>
      <c r="B74" s="12" t="s">
        <v>110</v>
      </c>
      <c r="C74" s="13" t="s">
        <v>779</v>
      </c>
      <c r="D74" s="815"/>
      <c r="E74" s="13" t="s">
        <v>779</v>
      </c>
      <c r="F74" s="815"/>
    </row>
    <row r="75" spans="1:6">
      <c r="A75" s="322"/>
      <c r="C75" s="51"/>
      <c r="D75" s="388"/>
      <c r="E75" s="51"/>
      <c r="F75" s="388"/>
    </row>
    <row r="77" spans="1:6" ht="18">
      <c r="A77" s="806" t="s">
        <v>900</v>
      </c>
      <c r="B77" s="806"/>
      <c r="C77" s="806"/>
    </row>
    <row r="78" spans="1:6">
      <c r="A78" s="807" t="s">
        <v>126</v>
      </c>
      <c r="B78" s="807"/>
      <c r="C78" s="356"/>
    </row>
    <row r="79" spans="1:6">
      <c r="A79" s="798" t="s">
        <v>3</v>
      </c>
      <c r="B79" s="808" t="s">
        <v>4</v>
      </c>
      <c r="C79" s="810" t="s">
        <v>903</v>
      </c>
      <c r="D79" s="811"/>
      <c r="E79" s="810" t="s">
        <v>902</v>
      </c>
      <c r="F79" s="811"/>
    </row>
    <row r="80" spans="1:6" ht="85.5">
      <c r="A80" s="798"/>
      <c r="B80" s="809"/>
      <c r="C80" s="4" t="s">
        <v>15</v>
      </c>
      <c r="D80" s="363" t="s">
        <v>832</v>
      </c>
      <c r="E80" s="4" t="s">
        <v>15</v>
      </c>
      <c r="F80" s="363" t="s">
        <v>832</v>
      </c>
    </row>
    <row r="81" spans="1:6">
      <c r="A81" s="7">
        <v>303</v>
      </c>
      <c r="B81" s="8" t="s">
        <v>16</v>
      </c>
      <c r="C81" s="8">
        <v>25233288</v>
      </c>
      <c r="D81" s="813"/>
      <c r="E81" s="8">
        <v>24380436</v>
      </c>
      <c r="F81" s="813"/>
    </row>
    <row r="82" spans="1:6">
      <c r="A82" s="4">
        <v>303</v>
      </c>
      <c r="B82" s="12" t="s">
        <v>17</v>
      </c>
      <c r="C82" s="13" t="s">
        <v>1338</v>
      </c>
      <c r="D82" s="814"/>
      <c r="E82" s="13" t="s">
        <v>1339</v>
      </c>
      <c r="F82" s="814"/>
    </row>
    <row r="83" spans="1:6">
      <c r="A83" s="4">
        <v>303</v>
      </c>
      <c r="B83" s="12" t="s">
        <v>18</v>
      </c>
      <c r="C83" s="12">
        <v>1</v>
      </c>
      <c r="D83" s="814"/>
      <c r="E83" s="12">
        <v>1</v>
      </c>
      <c r="F83" s="814"/>
    </row>
    <row r="84" spans="1:6">
      <c r="A84" s="4">
        <v>303</v>
      </c>
      <c r="B84" s="12" t="s">
        <v>19</v>
      </c>
      <c r="C84" s="12">
        <v>2</v>
      </c>
      <c r="D84" s="814"/>
      <c r="E84" s="12">
        <v>2</v>
      </c>
      <c r="F84" s="814"/>
    </row>
    <row r="85" spans="1:6">
      <c r="A85" s="4">
        <v>303</v>
      </c>
      <c r="B85" s="12" t="s">
        <v>20</v>
      </c>
      <c r="C85" s="12">
        <v>0</v>
      </c>
      <c r="D85" s="814"/>
      <c r="E85" s="12">
        <v>0</v>
      </c>
      <c r="F85" s="814"/>
    </row>
    <row r="86" spans="1:6">
      <c r="A86" s="4">
        <v>303</v>
      </c>
      <c r="B86" s="12" t="s">
        <v>21</v>
      </c>
      <c r="C86" s="16" t="s">
        <v>944</v>
      </c>
      <c r="D86" s="814"/>
      <c r="E86" s="16" t="s">
        <v>945</v>
      </c>
      <c r="F86" s="814"/>
    </row>
    <row r="87" spans="1:6">
      <c r="A87" s="4">
        <v>303</v>
      </c>
      <c r="B87" s="12" t="s">
        <v>22</v>
      </c>
      <c r="C87" s="12">
        <v>20220629</v>
      </c>
      <c r="D87" s="814"/>
      <c r="E87" s="12">
        <v>20220629</v>
      </c>
      <c r="F87" s="814"/>
    </row>
    <row r="88" spans="1:6">
      <c r="A88" s="4">
        <v>303</v>
      </c>
      <c r="B88" s="12" t="s">
        <v>23</v>
      </c>
      <c r="C88" s="12">
        <v>2</v>
      </c>
      <c r="D88" s="814"/>
      <c r="E88" s="12">
        <v>2</v>
      </c>
      <c r="F88" s="814"/>
    </row>
    <row r="89" spans="1:6">
      <c r="A89" s="4">
        <v>303</v>
      </c>
      <c r="B89" s="12" t="s">
        <v>24</v>
      </c>
      <c r="C89" s="12">
        <v>1</v>
      </c>
      <c r="D89" s="814"/>
      <c r="E89" s="12">
        <v>1</v>
      </c>
      <c r="F89" s="814"/>
    </row>
    <row r="90" spans="1:6">
      <c r="A90" s="7">
        <v>304</v>
      </c>
      <c r="B90" s="8" t="s">
        <v>25</v>
      </c>
      <c r="C90" s="8">
        <v>25233288</v>
      </c>
      <c r="D90" s="814"/>
      <c r="E90" s="8">
        <v>24380436</v>
      </c>
      <c r="F90" s="814"/>
    </row>
    <row r="91" spans="1:6">
      <c r="A91" s="4">
        <v>304</v>
      </c>
      <c r="B91" s="12" t="s">
        <v>17</v>
      </c>
      <c r="C91" s="13" t="s">
        <v>1338</v>
      </c>
      <c r="D91" s="814"/>
      <c r="E91" s="13" t="s">
        <v>1339</v>
      </c>
      <c r="F91" s="814"/>
    </row>
    <row r="92" spans="1:6">
      <c r="A92" s="4">
        <v>304</v>
      </c>
      <c r="B92" s="12" t="s">
        <v>26</v>
      </c>
      <c r="C92" s="13">
        <v>12</v>
      </c>
      <c r="D92" s="814"/>
      <c r="E92" s="13">
        <v>12</v>
      </c>
      <c r="F92" s="814"/>
    </row>
    <row r="93" spans="1:6">
      <c r="A93" s="4">
        <v>304</v>
      </c>
      <c r="B93" s="12" t="s">
        <v>27</v>
      </c>
      <c r="C93" s="13">
        <v>20</v>
      </c>
      <c r="D93" s="814"/>
      <c r="E93" s="13">
        <v>20</v>
      </c>
      <c r="F93" s="814"/>
    </row>
    <row r="94" spans="1:6">
      <c r="A94" s="4">
        <v>304</v>
      </c>
      <c r="B94" s="12" t="s">
        <v>28</v>
      </c>
      <c r="C94" s="13">
        <v>6</v>
      </c>
      <c r="D94" s="814"/>
      <c r="E94" s="13">
        <v>6</v>
      </c>
      <c r="F94" s="814"/>
    </row>
    <row r="95" spans="1:6">
      <c r="A95" s="4">
        <v>304</v>
      </c>
      <c r="B95" s="12" t="s">
        <v>29</v>
      </c>
      <c r="C95" s="13">
        <v>0</v>
      </c>
      <c r="D95" s="814"/>
      <c r="E95" s="13">
        <v>0</v>
      </c>
      <c r="F95" s="814"/>
    </row>
    <row r="96" spans="1:6">
      <c r="A96" s="7">
        <v>304</v>
      </c>
      <c r="B96" s="8" t="s">
        <v>30</v>
      </c>
      <c r="C96" s="8">
        <v>1928</v>
      </c>
      <c r="D96" s="814"/>
      <c r="E96" s="8">
        <v>1044</v>
      </c>
      <c r="F96" s="814"/>
    </row>
    <row r="97" spans="1:6">
      <c r="A97" s="4">
        <v>304</v>
      </c>
      <c r="B97" s="12" t="s">
        <v>22</v>
      </c>
      <c r="C97" s="13" t="s">
        <v>1200</v>
      </c>
      <c r="D97" s="814"/>
      <c r="E97" s="13" t="s">
        <v>1200</v>
      </c>
      <c r="F97" s="814"/>
    </row>
    <row r="98" spans="1:6">
      <c r="A98" s="4">
        <v>304</v>
      </c>
      <c r="B98" s="12" t="s">
        <v>21</v>
      </c>
      <c r="C98" s="16" t="s">
        <v>944</v>
      </c>
      <c r="D98" s="814"/>
      <c r="E98" s="16" t="s">
        <v>945</v>
      </c>
      <c r="F98" s="814"/>
    </row>
    <row r="99" spans="1:6">
      <c r="A99" s="4">
        <v>304</v>
      </c>
      <c r="B99" s="12" t="s">
        <v>31</v>
      </c>
      <c r="C99" s="12">
        <v>0</v>
      </c>
      <c r="D99" s="814"/>
      <c r="E99" s="12">
        <v>0</v>
      </c>
      <c r="F99" s="814"/>
    </row>
    <row r="100" spans="1:6">
      <c r="A100" s="4">
        <v>304</v>
      </c>
      <c r="B100" s="12" t="s">
        <v>32</v>
      </c>
      <c r="C100" s="12"/>
      <c r="D100" s="814"/>
      <c r="E100" s="12"/>
      <c r="F100" s="814"/>
    </row>
    <row r="101" spans="1:6">
      <c r="A101" s="4">
        <v>304</v>
      </c>
      <c r="B101" s="12" t="s">
        <v>33</v>
      </c>
      <c r="C101" s="12">
        <v>1</v>
      </c>
      <c r="D101" s="814"/>
      <c r="E101" s="12">
        <v>1</v>
      </c>
      <c r="F101" s="814"/>
    </row>
    <row r="102" spans="1:6">
      <c r="A102" s="4">
        <v>304</v>
      </c>
      <c r="B102" s="12" t="s">
        <v>34</v>
      </c>
      <c r="C102" s="12">
        <v>0</v>
      </c>
      <c r="D102" s="814"/>
      <c r="E102" s="12">
        <v>0</v>
      </c>
      <c r="F102" s="814"/>
    </row>
    <row r="103" spans="1:6">
      <c r="A103" s="4">
        <v>304</v>
      </c>
      <c r="B103" s="12" t="s">
        <v>35</v>
      </c>
      <c r="C103" s="12">
        <v>20220629</v>
      </c>
      <c r="D103" s="814"/>
      <c r="E103" s="12">
        <v>20220629</v>
      </c>
      <c r="F103" s="814"/>
    </row>
    <row r="104" spans="1:6">
      <c r="A104" s="4">
        <v>304</v>
      </c>
      <c r="B104" s="12" t="s">
        <v>36</v>
      </c>
      <c r="C104" s="15" t="s">
        <v>1336</v>
      </c>
      <c r="D104" s="814"/>
      <c r="E104" s="15" t="s">
        <v>1336</v>
      </c>
      <c r="F104" s="814"/>
    </row>
    <row r="105" spans="1:6">
      <c r="A105" s="4">
        <v>304</v>
      </c>
      <c r="B105" s="12" t="s">
        <v>38</v>
      </c>
      <c r="C105" s="15" t="s">
        <v>834</v>
      </c>
      <c r="D105" s="814"/>
      <c r="E105" s="15" t="s">
        <v>834</v>
      </c>
      <c r="F105" s="814"/>
    </row>
    <row r="106" spans="1:6">
      <c r="A106" s="4">
        <v>304</v>
      </c>
      <c r="B106" s="12" t="s">
        <v>39</v>
      </c>
      <c r="C106" s="16">
        <v>0</v>
      </c>
      <c r="D106" s="814"/>
      <c r="E106" s="16">
        <v>0</v>
      </c>
      <c r="F106" s="814"/>
    </row>
    <row r="107" spans="1:6">
      <c r="A107" s="4">
        <v>304</v>
      </c>
      <c r="B107" s="12" t="s">
        <v>40</v>
      </c>
      <c r="C107" s="12">
        <v>0</v>
      </c>
      <c r="D107" s="814"/>
      <c r="E107" s="12">
        <v>0</v>
      </c>
      <c r="F107" s="814"/>
    </row>
    <row r="108" spans="1:6">
      <c r="A108" s="19">
        <v>301</v>
      </c>
      <c r="B108" s="8" t="s">
        <v>30</v>
      </c>
      <c r="C108" s="8">
        <v>1928</v>
      </c>
      <c r="D108" s="814"/>
      <c r="E108" s="8">
        <v>1044</v>
      </c>
      <c r="F108" s="814"/>
    </row>
    <row r="109" spans="1:6">
      <c r="A109" s="4">
        <v>301</v>
      </c>
      <c r="B109" s="12" t="s">
        <v>41</v>
      </c>
      <c r="C109" s="12">
        <v>2</v>
      </c>
      <c r="D109" s="814"/>
      <c r="E109" s="12">
        <v>2</v>
      </c>
      <c r="F109" s="814"/>
    </row>
    <row r="110" spans="1:6">
      <c r="A110" s="4">
        <v>301</v>
      </c>
      <c r="B110" s="12" t="s">
        <v>32</v>
      </c>
      <c r="C110" s="13"/>
      <c r="D110" s="814"/>
      <c r="E110" s="12"/>
      <c r="F110" s="814"/>
    </row>
    <row r="111" spans="1:6">
      <c r="A111" s="4">
        <v>301</v>
      </c>
      <c r="B111" s="12" t="s">
        <v>42</v>
      </c>
      <c r="C111" s="13" t="s">
        <v>930</v>
      </c>
      <c r="D111" s="814"/>
      <c r="E111" s="13" t="s">
        <v>930</v>
      </c>
      <c r="F111" s="814"/>
    </row>
    <row r="112" spans="1:6">
      <c r="A112" s="4">
        <v>301</v>
      </c>
      <c r="B112" s="12" t="s">
        <v>47</v>
      </c>
      <c r="C112" s="13">
        <v>1</v>
      </c>
      <c r="D112" s="814"/>
      <c r="E112" s="13">
        <v>1</v>
      </c>
      <c r="F112" s="814"/>
    </row>
    <row r="113" spans="1:6">
      <c r="A113" s="4">
        <v>301</v>
      </c>
      <c r="B113" s="12" t="s">
        <v>48</v>
      </c>
      <c r="C113" s="13" t="s">
        <v>938</v>
      </c>
      <c r="D113" s="814"/>
      <c r="E113" s="13" t="s">
        <v>941</v>
      </c>
      <c r="F113" s="814"/>
    </row>
    <row r="114" spans="1:6">
      <c r="A114" s="4">
        <v>301</v>
      </c>
      <c r="B114" s="12" t="s">
        <v>55</v>
      </c>
      <c r="C114" s="13">
        <v>0</v>
      </c>
      <c r="D114" s="814"/>
      <c r="E114" s="13">
        <v>0</v>
      </c>
      <c r="F114" s="814"/>
    </row>
    <row r="115" spans="1:6">
      <c r="A115" s="4">
        <v>301</v>
      </c>
      <c r="B115" s="12" t="s">
        <v>56</v>
      </c>
      <c r="C115" s="16" t="s">
        <v>939</v>
      </c>
      <c r="D115" s="814"/>
      <c r="E115" s="13">
        <v>1044</v>
      </c>
      <c r="F115" s="814"/>
    </row>
    <row r="116" spans="1:6">
      <c r="A116" s="4">
        <v>301</v>
      </c>
      <c r="B116" s="12" t="s">
        <v>60</v>
      </c>
      <c r="C116" s="13">
        <v>1</v>
      </c>
      <c r="D116" s="814"/>
      <c r="E116" s="13">
        <v>1</v>
      </c>
      <c r="F116" s="814"/>
    </row>
    <row r="117" spans="1:6">
      <c r="A117" s="4">
        <v>301</v>
      </c>
      <c r="B117" s="12" t="s">
        <v>34</v>
      </c>
      <c r="C117" s="13">
        <v>0</v>
      </c>
      <c r="D117" s="814"/>
      <c r="E117" s="13">
        <v>0</v>
      </c>
      <c r="F117" s="814"/>
    </row>
    <row r="118" spans="1:6">
      <c r="A118" s="4">
        <v>301</v>
      </c>
      <c r="B118" s="12" t="s">
        <v>61</v>
      </c>
      <c r="C118" s="13" t="s">
        <v>942</v>
      </c>
      <c r="D118" s="814"/>
      <c r="E118" s="13" t="s">
        <v>943</v>
      </c>
      <c r="F118" s="814"/>
    </row>
    <row r="119" spans="1:6">
      <c r="A119" s="4">
        <v>302</v>
      </c>
      <c r="B119" s="12" t="s">
        <v>26</v>
      </c>
      <c r="C119" s="13">
        <v>12</v>
      </c>
      <c r="D119" s="814"/>
      <c r="E119" s="13">
        <v>12</v>
      </c>
      <c r="F119" s="814"/>
    </row>
    <row r="120" spans="1:6">
      <c r="A120" s="4">
        <v>302</v>
      </c>
      <c r="B120" s="12" t="s">
        <v>27</v>
      </c>
      <c r="C120" s="13">
        <v>20</v>
      </c>
      <c r="D120" s="814"/>
      <c r="E120" s="13">
        <v>20</v>
      </c>
      <c r="F120" s="814"/>
    </row>
    <row r="121" spans="1:6">
      <c r="A121" s="4">
        <v>302</v>
      </c>
      <c r="B121" s="12" t="s">
        <v>68</v>
      </c>
      <c r="C121" s="13">
        <v>6</v>
      </c>
      <c r="D121" s="814"/>
      <c r="E121" s="13">
        <v>6</v>
      </c>
      <c r="F121" s="814"/>
    </row>
    <row r="122" spans="1:6">
      <c r="A122" s="4">
        <v>302</v>
      </c>
      <c r="B122" s="12" t="s">
        <v>29</v>
      </c>
      <c r="C122" s="13">
        <v>0</v>
      </c>
      <c r="D122" s="814"/>
      <c r="E122" s="13">
        <v>0</v>
      </c>
      <c r="F122" s="814"/>
    </row>
    <row r="123" spans="1:6">
      <c r="A123" s="7">
        <v>302</v>
      </c>
      <c r="B123" s="8" t="s">
        <v>30</v>
      </c>
      <c r="C123" s="8">
        <v>1928</v>
      </c>
      <c r="D123" s="814"/>
      <c r="E123" s="8">
        <v>1044</v>
      </c>
      <c r="F123" s="814"/>
    </row>
    <row r="124" spans="1:6">
      <c r="A124" s="4">
        <v>302</v>
      </c>
      <c r="B124" s="12" t="s">
        <v>69</v>
      </c>
      <c r="C124" s="12">
        <v>400</v>
      </c>
      <c r="D124" s="814"/>
      <c r="E124" s="12">
        <v>500</v>
      </c>
      <c r="F124" s="814"/>
    </row>
    <row r="125" spans="1:6">
      <c r="A125" s="4">
        <v>302</v>
      </c>
      <c r="B125" s="12" t="s">
        <v>31</v>
      </c>
      <c r="C125" s="12">
        <v>400</v>
      </c>
      <c r="D125" s="814"/>
      <c r="E125" s="12">
        <v>500</v>
      </c>
      <c r="F125" s="814"/>
    </row>
    <row r="126" spans="1:6">
      <c r="A126" s="4">
        <v>302</v>
      </c>
      <c r="B126" s="12" t="s">
        <v>70</v>
      </c>
      <c r="C126" s="12">
        <v>2</v>
      </c>
      <c r="D126" s="814"/>
      <c r="E126" s="12">
        <v>2</v>
      </c>
      <c r="F126" s="814"/>
    </row>
    <row r="127" spans="1:6">
      <c r="A127" s="4">
        <v>302</v>
      </c>
      <c r="B127" s="12" t="s">
        <v>71</v>
      </c>
      <c r="C127" s="12">
        <v>0</v>
      </c>
      <c r="D127" s="814"/>
      <c r="E127" s="12">
        <v>0</v>
      </c>
      <c r="F127" s="814"/>
    </row>
    <row r="128" spans="1:6">
      <c r="A128" s="4">
        <v>302</v>
      </c>
      <c r="B128" s="12" t="s">
        <v>72</v>
      </c>
      <c r="C128" s="12">
        <v>2</v>
      </c>
      <c r="D128" s="814"/>
      <c r="E128" s="12">
        <v>2</v>
      </c>
      <c r="F128" s="814"/>
    </row>
    <row r="129" spans="1:6">
      <c r="A129" s="4">
        <v>302</v>
      </c>
      <c r="B129" s="12" t="s">
        <v>73</v>
      </c>
      <c r="C129" s="12">
        <v>1</v>
      </c>
      <c r="D129" s="814"/>
      <c r="E129" s="12">
        <v>1</v>
      </c>
      <c r="F129" s="814"/>
    </row>
    <row r="130" spans="1:6">
      <c r="A130" s="4">
        <v>302</v>
      </c>
      <c r="B130" s="12" t="s">
        <v>74</v>
      </c>
      <c r="C130" s="12">
        <v>1</v>
      </c>
      <c r="D130" s="814"/>
      <c r="E130" s="12">
        <v>1</v>
      </c>
      <c r="F130" s="814"/>
    </row>
    <row r="131" spans="1:6">
      <c r="A131" s="4">
        <v>302</v>
      </c>
      <c r="B131" s="12" t="s">
        <v>75</v>
      </c>
      <c r="C131" s="12">
        <v>1</v>
      </c>
      <c r="D131" s="814"/>
      <c r="E131" s="12">
        <v>1</v>
      </c>
      <c r="F131" s="814"/>
    </row>
    <row r="132" spans="1:6">
      <c r="A132" s="4">
        <v>302</v>
      </c>
      <c r="B132" s="12" t="s">
        <v>42</v>
      </c>
      <c r="C132" s="13" t="s">
        <v>930</v>
      </c>
      <c r="D132" s="814"/>
      <c r="E132" s="13" t="s">
        <v>930</v>
      </c>
      <c r="F132" s="814"/>
    </row>
    <row r="133" spans="1:6">
      <c r="A133" s="4">
        <v>302</v>
      </c>
      <c r="B133" s="12" t="s">
        <v>77</v>
      </c>
      <c r="C133" s="13" t="s">
        <v>940</v>
      </c>
      <c r="D133" s="814"/>
      <c r="E133" s="13" t="s">
        <v>935</v>
      </c>
      <c r="F133" s="814"/>
    </row>
    <row r="134" spans="1:6">
      <c r="A134" s="4">
        <v>302</v>
      </c>
      <c r="B134" s="12" t="s">
        <v>88</v>
      </c>
      <c r="C134" s="13" t="s">
        <v>934</v>
      </c>
      <c r="D134" s="814"/>
      <c r="E134" s="13" t="s">
        <v>936</v>
      </c>
      <c r="F134" s="814"/>
    </row>
    <row r="135" spans="1:6">
      <c r="A135" s="4">
        <v>302</v>
      </c>
      <c r="B135" s="12" t="s">
        <v>99</v>
      </c>
      <c r="C135" s="13" t="s">
        <v>937</v>
      </c>
      <c r="D135" s="814"/>
      <c r="E135" s="13" t="s">
        <v>937</v>
      </c>
      <c r="F135" s="814"/>
    </row>
    <row r="136" spans="1:6">
      <c r="A136" s="4">
        <v>302</v>
      </c>
      <c r="B136" s="12" t="s">
        <v>101</v>
      </c>
      <c r="C136" s="13" t="s">
        <v>930</v>
      </c>
      <c r="D136" s="814"/>
      <c r="E136" s="13" t="s">
        <v>930</v>
      </c>
      <c r="F136" s="814"/>
    </row>
    <row r="137" spans="1:6">
      <c r="A137" s="4">
        <v>302</v>
      </c>
      <c r="B137" s="12" t="s">
        <v>102</v>
      </c>
      <c r="C137" s="13">
        <v>0</v>
      </c>
      <c r="D137" s="814"/>
      <c r="E137" s="13">
        <v>0</v>
      </c>
      <c r="F137" s="814"/>
    </row>
    <row r="138" spans="1:6">
      <c r="A138" s="4">
        <v>302</v>
      </c>
      <c r="B138" s="12" t="s">
        <v>103</v>
      </c>
      <c r="C138" s="13">
        <v>1</v>
      </c>
      <c r="D138" s="814"/>
      <c r="E138" s="13">
        <v>1</v>
      </c>
      <c r="F138" s="814"/>
    </row>
    <row r="139" spans="1:6">
      <c r="A139" s="7">
        <v>305</v>
      </c>
      <c r="B139" s="8" t="s">
        <v>104</v>
      </c>
      <c r="C139" s="9" t="s">
        <v>928</v>
      </c>
      <c r="D139" s="814"/>
      <c r="E139" s="9" t="s">
        <v>928</v>
      </c>
      <c r="F139" s="814"/>
    </row>
    <row r="140" spans="1:6">
      <c r="A140" s="4">
        <v>305</v>
      </c>
      <c r="B140" s="12" t="s">
        <v>106</v>
      </c>
      <c r="C140" s="13" t="s">
        <v>779</v>
      </c>
      <c r="D140" s="814"/>
      <c r="E140" s="13" t="s">
        <v>779</v>
      </c>
      <c r="F140" s="814"/>
    </row>
    <row r="141" spans="1:6">
      <c r="A141" s="4">
        <v>305</v>
      </c>
      <c r="B141" s="12" t="s">
        <v>107</v>
      </c>
      <c r="C141" s="13" t="s">
        <v>779</v>
      </c>
      <c r="D141" s="814"/>
      <c r="E141" s="13" t="s">
        <v>779</v>
      </c>
      <c r="F141" s="814"/>
    </row>
    <row r="142" spans="1:6">
      <c r="A142" s="4">
        <v>305</v>
      </c>
      <c r="B142" s="12" t="s">
        <v>110</v>
      </c>
      <c r="C142" s="13" t="s">
        <v>779</v>
      </c>
      <c r="D142" s="814"/>
      <c r="E142" s="13" t="s">
        <v>779</v>
      </c>
      <c r="F142" s="814"/>
    </row>
    <row r="143" spans="1:6">
      <c r="A143" s="7">
        <v>305</v>
      </c>
      <c r="B143" s="8" t="s">
        <v>104</v>
      </c>
      <c r="C143" s="9" t="s">
        <v>779</v>
      </c>
      <c r="D143" s="814"/>
      <c r="E143" s="9" t="s">
        <v>779</v>
      </c>
      <c r="F143" s="814"/>
    </row>
    <row r="144" spans="1:6">
      <c r="A144" s="4">
        <v>305</v>
      </c>
      <c r="B144" s="12" t="s">
        <v>106</v>
      </c>
      <c r="C144" s="13" t="s">
        <v>779</v>
      </c>
      <c r="D144" s="814"/>
      <c r="E144" s="13" t="s">
        <v>779</v>
      </c>
      <c r="F144" s="814"/>
    </row>
    <row r="145" spans="1:6">
      <c r="A145" s="4">
        <v>305</v>
      </c>
      <c r="B145" s="12" t="s">
        <v>107</v>
      </c>
      <c r="C145" s="13" t="s">
        <v>779</v>
      </c>
      <c r="D145" s="814"/>
      <c r="E145" s="13" t="s">
        <v>779</v>
      </c>
      <c r="F145" s="814"/>
    </row>
    <row r="146" spans="1:6">
      <c r="A146" s="4">
        <v>305</v>
      </c>
      <c r="B146" s="12" t="s">
        <v>110</v>
      </c>
      <c r="C146" s="13" t="s">
        <v>779</v>
      </c>
      <c r="D146" s="815"/>
      <c r="E146" s="13" t="s">
        <v>779</v>
      </c>
      <c r="F146" s="815"/>
    </row>
  </sheetData>
  <sheetProtection algorithmName="SHA-512" hashValue="YwBYdZo8TdKomVJGwqyX2fQ6vOsbJLw+pST1PaGInr8i+zavur0Ha7Z8q52dpxLuPKtoGZfwmKqRTI59BGlJKQ==" saltValue="TiT0OogpLF19q1TuUK5FEg==" spinCount="100000" sheet="1" objects="1" scenarios="1"/>
  <protectedRanges>
    <protectedRange sqref="F9:F74 D9:D74 D81:D146 F81:F146" name="Range1"/>
  </protectedRanges>
  <customSheetViews>
    <customSheetView guid="{4D2DF15E-B3DC-41FE-9D4C-16680270AC6A}" scale="85" topLeftCell="B1">
      <selection activeCell="E104" sqref="E104"/>
      <pageMargins left="0.7" right="0.7" top="0.75" bottom="0.75" header="0.3" footer="0.3"/>
    </customSheetView>
    <customSheetView guid="{05634267-729A-4E9F-99EC-4CD6715DCA12}" scale="85" topLeftCell="B1">
      <selection activeCell="E104" sqref="E104"/>
      <pageMargins left="0.7" right="0.7" top="0.75" bottom="0.75" header="0.3" footer="0.3"/>
    </customSheetView>
  </customSheetViews>
  <mergeCells count="19">
    <mergeCell ref="D9:D74"/>
    <mergeCell ref="F9:F74"/>
    <mergeCell ref="A77:C77"/>
    <mergeCell ref="A78:B78"/>
    <mergeCell ref="A1:F1"/>
    <mergeCell ref="A3:J3"/>
    <mergeCell ref="A5:C5"/>
    <mergeCell ref="A6:B6"/>
    <mergeCell ref="A7:A8"/>
    <mergeCell ref="B7:B8"/>
    <mergeCell ref="C7:D7"/>
    <mergeCell ref="E7:F7"/>
    <mergeCell ref="A2:N2"/>
    <mergeCell ref="A79:A80"/>
    <mergeCell ref="B79:B80"/>
    <mergeCell ref="C79:D79"/>
    <mergeCell ref="D81:D146"/>
    <mergeCell ref="F81:F146"/>
    <mergeCell ref="E79:F79"/>
  </mergeCells>
  <phoneticPr fontId="5" type="noConversion"/>
  <pageMargins left="0.7" right="0.7" top="0.75" bottom="0.75" header="0.3" footer="0.3"/>
  <headerFooter>
    <oddFooter>&amp;C_x000D_&amp;1#&amp;"Aptos"&amp;8&amp;K0000FF Classification – Internal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37"/>
  <sheetViews>
    <sheetView zoomScale="90" zoomScaleNormal="90" workbookViewId="0">
      <selection activeCell="A4" sqref="A4:L4"/>
    </sheetView>
  </sheetViews>
  <sheetFormatPr defaultRowHeight="14.25"/>
  <cols>
    <col min="1" max="1" width="26.42578125" style="1" bestFit="1" customWidth="1"/>
    <col min="2" max="2" width="18.5703125" style="1" bestFit="1" customWidth="1"/>
    <col min="3" max="3" width="17.7109375" style="1" bestFit="1" customWidth="1"/>
    <col min="4" max="4" width="29.140625" style="1" bestFit="1" customWidth="1"/>
    <col min="5" max="5" width="17.7109375" style="1" bestFit="1" customWidth="1"/>
    <col min="6" max="6" width="18.5703125" style="1" bestFit="1" customWidth="1"/>
    <col min="7" max="7" width="17.7109375" style="1" bestFit="1" customWidth="1"/>
    <col min="8" max="8" width="18.5703125" style="1" bestFit="1" customWidth="1"/>
    <col min="9" max="9" width="17.7109375" style="1" bestFit="1" customWidth="1"/>
    <col min="10" max="10" width="18.5703125" style="1" bestFit="1" customWidth="1"/>
    <col min="11" max="11" width="17.7109375" style="1" bestFit="1" customWidth="1"/>
    <col min="12" max="16384" width="9.140625" style="1"/>
  </cols>
  <sheetData>
    <row r="1" spans="1:14" ht="18">
      <c r="A1" s="819" t="s">
        <v>1071</v>
      </c>
      <c r="B1" s="804"/>
      <c r="C1" s="804"/>
      <c r="D1" s="804"/>
      <c r="E1" s="804"/>
      <c r="F1" s="804"/>
      <c r="G1" s="804"/>
      <c r="H1" s="804"/>
      <c r="I1" s="804"/>
      <c r="J1" s="804"/>
      <c r="K1" s="804"/>
    </row>
    <row r="2" spans="1:14" ht="15.75">
      <c r="A2" s="805" t="s">
        <v>1340</v>
      </c>
      <c r="B2" s="805"/>
      <c r="C2" s="805"/>
      <c r="D2" s="805"/>
      <c r="E2" s="805"/>
      <c r="F2" s="805"/>
      <c r="G2" s="805"/>
      <c r="H2" s="805"/>
      <c r="I2" s="805"/>
      <c r="J2" s="805"/>
      <c r="K2" s="805"/>
      <c r="L2" s="805"/>
      <c r="M2" s="805"/>
      <c r="N2" s="805"/>
    </row>
    <row r="3" spans="1:14" ht="15">
      <c r="A3" s="27" t="s">
        <v>211</v>
      </c>
      <c r="B3" s="27"/>
      <c r="C3" s="27"/>
      <c r="D3" s="27"/>
      <c r="E3" s="27"/>
      <c r="F3" s="27"/>
      <c r="G3" s="27"/>
      <c r="H3" s="27"/>
      <c r="I3" s="27"/>
      <c r="J3" s="27"/>
      <c r="K3" s="27"/>
      <c r="L3" s="27"/>
      <c r="M3" s="27"/>
      <c r="N3" s="27"/>
    </row>
    <row r="4" spans="1:14" ht="15">
      <c r="A4" s="805" t="s">
        <v>923</v>
      </c>
      <c r="B4" s="805"/>
      <c r="C4" s="805"/>
      <c r="D4" s="805"/>
      <c r="E4" s="805"/>
      <c r="F4" s="805"/>
      <c r="G4" s="805"/>
      <c r="H4" s="805"/>
      <c r="I4" s="805"/>
      <c r="J4" s="805"/>
      <c r="K4" s="805"/>
      <c r="L4" s="805"/>
    </row>
    <row r="5" spans="1:14" ht="15">
      <c r="A5" s="27"/>
      <c r="B5" s="27"/>
      <c r="C5" s="27"/>
      <c r="D5" s="27"/>
      <c r="E5" s="27"/>
      <c r="F5" s="27"/>
      <c r="G5" s="27"/>
      <c r="H5" s="27"/>
      <c r="I5" s="27"/>
      <c r="J5" s="27"/>
      <c r="K5" s="27"/>
      <c r="L5" s="27"/>
      <c r="M5" s="27"/>
      <c r="N5" s="27"/>
    </row>
    <row r="6" spans="1:14" ht="18">
      <c r="A6" s="52" t="s">
        <v>861</v>
      </c>
      <c r="B6" s="52"/>
      <c r="C6" s="52"/>
      <c r="D6" s="52"/>
      <c r="E6" s="52"/>
      <c r="F6" s="52"/>
      <c r="G6" s="52"/>
    </row>
    <row r="7" spans="1:14" ht="18">
      <c r="A7" s="53" t="s">
        <v>862</v>
      </c>
      <c r="B7" s="53"/>
      <c r="C7" s="53"/>
      <c r="D7" s="53"/>
      <c r="E7" s="53"/>
      <c r="F7" s="53"/>
      <c r="G7" s="53"/>
    </row>
    <row r="8" spans="1:14">
      <c r="A8" s="28"/>
      <c r="B8" s="829" t="s">
        <v>151</v>
      </c>
      <c r="C8" s="830"/>
      <c r="D8" s="829" t="s">
        <v>6</v>
      </c>
      <c r="E8" s="830"/>
    </row>
    <row r="9" spans="1:14" ht="90">
      <c r="A9" s="48" t="s">
        <v>863</v>
      </c>
      <c r="B9" s="30" t="s">
        <v>864</v>
      </c>
      <c r="C9" s="36" t="s">
        <v>831</v>
      </c>
      <c r="D9" s="30" t="s">
        <v>864</v>
      </c>
      <c r="E9" s="36" t="s">
        <v>831</v>
      </c>
    </row>
    <row r="10" spans="1:14" s="21" customFormat="1" ht="15">
      <c r="A10" s="32" t="s">
        <v>16</v>
      </c>
      <c r="B10" s="32">
        <v>8521686</v>
      </c>
      <c r="C10" s="813"/>
      <c r="D10" s="32">
        <v>2492371</v>
      </c>
      <c r="E10" s="813"/>
    </row>
    <row r="11" spans="1:14">
      <c r="A11" s="31" t="s">
        <v>214</v>
      </c>
      <c r="B11" s="17" t="s">
        <v>2177</v>
      </c>
      <c r="C11" s="814"/>
      <c r="D11" s="17" t="s">
        <v>2178</v>
      </c>
      <c r="E11" s="814"/>
    </row>
    <row r="12" spans="1:14">
      <c r="A12" s="31" t="s">
        <v>216</v>
      </c>
      <c r="B12" s="31">
        <v>1</v>
      </c>
      <c r="C12" s="814"/>
      <c r="D12" s="31">
        <v>1</v>
      </c>
      <c r="E12" s="814"/>
    </row>
    <row r="13" spans="1:14">
      <c r="A13" s="31" t="s">
        <v>217</v>
      </c>
      <c r="B13" s="31">
        <v>0</v>
      </c>
      <c r="C13" s="814"/>
      <c r="D13" s="31">
        <v>0</v>
      </c>
      <c r="E13" s="814"/>
    </row>
    <row r="14" spans="1:14">
      <c r="A14" s="31" t="s">
        <v>218</v>
      </c>
      <c r="B14" s="31">
        <v>9</v>
      </c>
      <c r="C14" s="814"/>
      <c r="D14" s="31">
        <v>3</v>
      </c>
      <c r="E14" s="814"/>
    </row>
    <row r="15" spans="1:14">
      <c r="A15" s="31" t="s">
        <v>219</v>
      </c>
      <c r="B15" s="17">
        <v>667.77</v>
      </c>
      <c r="C15" s="814"/>
      <c r="D15" s="17" t="s">
        <v>2135</v>
      </c>
      <c r="E15" s="814"/>
    </row>
    <row r="16" spans="1:14">
      <c r="A16" s="31" t="s">
        <v>220</v>
      </c>
      <c r="B16" s="17">
        <v>667.77</v>
      </c>
      <c r="C16" s="814"/>
      <c r="D16" s="17" t="s">
        <v>2135</v>
      </c>
      <c r="E16" s="814"/>
    </row>
    <row r="17" spans="1:5">
      <c r="A17" s="31" t="s">
        <v>221</v>
      </c>
      <c r="B17" s="17" t="s">
        <v>2177</v>
      </c>
      <c r="C17" s="814"/>
      <c r="D17" s="17" t="s">
        <v>2179</v>
      </c>
      <c r="E17" s="814"/>
    </row>
    <row r="18" spans="1:5">
      <c r="A18" s="31" t="s">
        <v>222</v>
      </c>
      <c r="B18" s="31">
        <v>0</v>
      </c>
      <c r="C18" s="814"/>
      <c r="D18" s="31">
        <v>0</v>
      </c>
      <c r="E18" s="814"/>
    </row>
    <row r="19" spans="1:5">
      <c r="A19" s="31" t="s">
        <v>223</v>
      </c>
      <c r="B19" s="31">
        <v>249</v>
      </c>
      <c r="C19" s="814"/>
      <c r="D19" s="31">
        <v>354</v>
      </c>
      <c r="E19" s="814"/>
    </row>
    <row r="20" spans="1:5">
      <c r="A20" s="31" t="s">
        <v>224</v>
      </c>
      <c r="B20" s="31">
        <v>2232</v>
      </c>
      <c r="C20" s="815"/>
      <c r="D20" s="31">
        <v>883</v>
      </c>
      <c r="E20" s="815"/>
    </row>
    <row r="23" spans="1:5" ht="18">
      <c r="A23" s="52" t="s">
        <v>865</v>
      </c>
    </row>
    <row r="24" spans="1:5" ht="18">
      <c r="A24" s="53" t="s">
        <v>862</v>
      </c>
    </row>
    <row r="25" spans="1:5">
      <c r="A25" s="28"/>
      <c r="B25" s="829" t="s">
        <v>866</v>
      </c>
      <c r="C25" s="830"/>
      <c r="D25" s="829" t="s">
        <v>152</v>
      </c>
      <c r="E25" s="830"/>
    </row>
    <row r="26" spans="1:5" ht="90">
      <c r="A26" s="48" t="s">
        <v>863</v>
      </c>
      <c r="B26" s="30" t="s">
        <v>864</v>
      </c>
      <c r="C26" s="36" t="s">
        <v>831</v>
      </c>
      <c r="D26" s="30" t="s">
        <v>864</v>
      </c>
      <c r="E26" s="36" t="s">
        <v>831</v>
      </c>
    </row>
    <row r="27" spans="1:5" s="21" customFormat="1" ht="15">
      <c r="A27" s="32" t="s">
        <v>16</v>
      </c>
      <c r="B27" s="32">
        <v>23078671</v>
      </c>
      <c r="C27" s="813"/>
      <c r="D27" s="32">
        <v>19073217</v>
      </c>
      <c r="E27" s="813"/>
    </row>
    <row r="28" spans="1:5">
      <c r="A28" s="31" t="s">
        <v>214</v>
      </c>
      <c r="B28" s="17" t="s">
        <v>2177</v>
      </c>
      <c r="C28" s="814"/>
      <c r="D28" s="14" t="s">
        <v>215</v>
      </c>
      <c r="E28" s="814"/>
    </row>
    <row r="29" spans="1:5">
      <c r="A29" s="31" t="s">
        <v>216</v>
      </c>
      <c r="B29" s="31">
        <v>1</v>
      </c>
      <c r="C29" s="814"/>
      <c r="D29" s="31">
        <v>0</v>
      </c>
      <c r="E29" s="814"/>
    </row>
    <row r="30" spans="1:5">
      <c r="A30" s="31" t="s">
        <v>217</v>
      </c>
      <c r="B30" s="31">
        <v>0</v>
      </c>
      <c r="C30" s="814"/>
      <c r="D30" s="31">
        <v>0</v>
      </c>
      <c r="E30" s="814"/>
    </row>
    <row r="31" spans="1:5">
      <c r="A31" s="31" t="s">
        <v>218</v>
      </c>
      <c r="B31" s="31">
        <v>9</v>
      </c>
      <c r="C31" s="814"/>
      <c r="D31" s="31">
        <v>0</v>
      </c>
      <c r="E31" s="814"/>
    </row>
    <row r="32" spans="1:5">
      <c r="A32" s="31" t="s">
        <v>219</v>
      </c>
      <c r="B32" s="17" t="s">
        <v>2064</v>
      </c>
      <c r="C32" s="814"/>
      <c r="D32" s="14" t="s">
        <v>215</v>
      </c>
      <c r="E32" s="814"/>
    </row>
    <row r="33" spans="1:5">
      <c r="A33" s="31" t="s">
        <v>220</v>
      </c>
      <c r="B33" s="17" t="s">
        <v>2064</v>
      </c>
      <c r="C33" s="814"/>
      <c r="D33" s="14" t="s">
        <v>215</v>
      </c>
      <c r="E33" s="814"/>
    </row>
    <row r="34" spans="1:5">
      <c r="A34" s="31" t="s">
        <v>221</v>
      </c>
      <c r="B34" s="17" t="s">
        <v>2177</v>
      </c>
      <c r="C34" s="814"/>
      <c r="D34" s="14" t="s">
        <v>215</v>
      </c>
      <c r="E34" s="814"/>
    </row>
    <row r="35" spans="1:5">
      <c r="A35" s="31" t="s">
        <v>222</v>
      </c>
      <c r="B35" s="31">
        <v>0</v>
      </c>
      <c r="C35" s="814"/>
      <c r="D35" s="31">
        <v>0</v>
      </c>
      <c r="E35" s="814"/>
    </row>
    <row r="36" spans="1:5">
      <c r="A36" s="31" t="s">
        <v>223</v>
      </c>
      <c r="B36" s="31">
        <v>419</v>
      </c>
      <c r="C36" s="814"/>
      <c r="D36" s="31">
        <v>0</v>
      </c>
      <c r="E36" s="814"/>
    </row>
    <row r="37" spans="1:5">
      <c r="A37" s="31" t="s">
        <v>224</v>
      </c>
      <c r="B37" s="31">
        <v>2305</v>
      </c>
      <c r="C37" s="815"/>
      <c r="D37" s="31">
        <v>0</v>
      </c>
      <c r="E37" s="815"/>
    </row>
  </sheetData>
  <sheetProtection algorithmName="SHA-512" hashValue="LfwxA1dsytkU7kSx1F9MUKeOLqbA0gAB//zxqO8/5SOvzh84ErurZjOoR3EVSr5vrmlHG0tNwpUKFjXxmTClbA==" saltValue="Z0aLXIkMVd+yYoa5z9iJ3A==" spinCount="100000" sheet="1" objects="1" scenarios="1"/>
  <protectedRanges>
    <protectedRange sqref="C10:C20 E10:E20 E27:E37 C27:C37" name="Range1"/>
  </protectedRanges>
  <customSheetViews>
    <customSheetView guid="{4D2DF15E-B3DC-41FE-9D4C-16680270AC6A}" scale="90">
      <selection activeCell="H25" sqref="H25"/>
      <pageMargins left="0.7" right="0.7" top="0.75" bottom="0.75" header="0.3" footer="0.3"/>
    </customSheetView>
    <customSheetView guid="{05634267-729A-4E9F-99EC-4CD6715DCA12}" scale="90">
      <selection activeCell="H25" sqref="H25"/>
      <pageMargins left="0.7" right="0.7" top="0.75" bottom="0.75" header="0.3" footer="0.3"/>
    </customSheetView>
  </customSheetViews>
  <mergeCells count="11">
    <mergeCell ref="B25:C25"/>
    <mergeCell ref="D25:E25"/>
    <mergeCell ref="C27:C37"/>
    <mergeCell ref="E27:E37"/>
    <mergeCell ref="A1:K1"/>
    <mergeCell ref="A2:N2"/>
    <mergeCell ref="A4:L4"/>
    <mergeCell ref="B8:C8"/>
    <mergeCell ref="D8:E8"/>
    <mergeCell ref="C10:C20"/>
    <mergeCell ref="E10:E20"/>
  </mergeCells>
  <phoneticPr fontId="5" type="noConversion"/>
  <pageMargins left="0.7" right="0.7" top="0.75" bottom="0.75" header="0.3" footer="0.3"/>
  <headerFooter>
    <oddFooter>&amp;C_x000D_&amp;1#&amp;"Aptos"&amp;8&amp;K0000FF Classification – Internal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32"/>
  <sheetViews>
    <sheetView zoomScale="90" zoomScaleNormal="90" workbookViewId="0">
      <selection activeCell="A4" sqref="A4:L4"/>
    </sheetView>
  </sheetViews>
  <sheetFormatPr defaultRowHeight="14.25"/>
  <cols>
    <col min="1" max="1" width="26.42578125" style="1" bestFit="1" customWidth="1"/>
    <col min="2" max="2" width="29.140625" style="1" bestFit="1" customWidth="1"/>
    <col min="3" max="3" width="17.7109375" style="1" bestFit="1" customWidth="1"/>
    <col min="4" max="4" width="29.140625" style="1" bestFit="1" customWidth="1"/>
    <col min="5" max="5" width="17.7109375" style="1" bestFit="1" customWidth="1"/>
    <col min="6" max="6" width="18.5703125" style="1" bestFit="1" customWidth="1"/>
    <col min="7" max="7" width="17.7109375" style="1" bestFit="1" customWidth="1"/>
    <col min="8" max="8" width="18.5703125" style="1" bestFit="1" customWidth="1"/>
    <col min="9" max="9" width="17.7109375" style="1" bestFit="1" customWidth="1"/>
    <col min="10" max="10" width="18.5703125" style="1" bestFit="1" customWidth="1"/>
    <col min="11" max="11" width="17.7109375" style="1" bestFit="1" customWidth="1"/>
    <col min="12" max="16384" width="9.140625" style="1"/>
  </cols>
  <sheetData>
    <row r="1" spans="1:14" ht="18">
      <c r="A1" s="819" t="s">
        <v>1072</v>
      </c>
      <c r="B1" s="804"/>
      <c r="C1" s="804"/>
      <c r="D1" s="804"/>
      <c r="E1" s="804"/>
      <c r="F1" s="804"/>
      <c r="G1" s="804"/>
      <c r="H1" s="804"/>
      <c r="I1" s="804"/>
      <c r="J1" s="804"/>
      <c r="K1" s="804"/>
    </row>
    <row r="2" spans="1:14" ht="15.75">
      <c r="A2" s="805" t="s">
        <v>1341</v>
      </c>
      <c r="B2" s="805"/>
      <c r="C2" s="805"/>
      <c r="D2" s="805"/>
      <c r="E2" s="805"/>
      <c r="F2" s="805"/>
      <c r="G2" s="805"/>
      <c r="H2" s="805"/>
      <c r="I2" s="805"/>
      <c r="J2" s="805"/>
      <c r="K2" s="805"/>
      <c r="L2" s="805"/>
      <c r="M2" s="805"/>
      <c r="N2" s="805"/>
    </row>
    <row r="3" spans="1:14" ht="15">
      <c r="A3" s="27" t="s">
        <v>211</v>
      </c>
      <c r="B3" s="27"/>
      <c r="C3" s="27"/>
      <c r="D3" s="27"/>
      <c r="E3" s="27"/>
      <c r="F3" s="27"/>
      <c r="G3" s="27"/>
      <c r="H3" s="27"/>
      <c r="I3" s="27"/>
      <c r="J3" s="27"/>
      <c r="K3" s="27"/>
      <c r="L3" s="27"/>
      <c r="M3" s="27"/>
      <c r="N3" s="27"/>
    </row>
    <row r="4" spans="1:14" ht="15">
      <c r="A4" s="805" t="s">
        <v>923</v>
      </c>
      <c r="B4" s="805"/>
      <c r="C4" s="805"/>
      <c r="D4" s="805"/>
      <c r="E4" s="805"/>
      <c r="F4" s="805"/>
      <c r="G4" s="805"/>
      <c r="H4" s="805"/>
      <c r="I4" s="805"/>
      <c r="J4" s="805"/>
      <c r="K4" s="805"/>
      <c r="L4" s="805"/>
    </row>
    <row r="5" spans="1:14" ht="15">
      <c r="A5" s="27"/>
      <c r="B5" s="27"/>
      <c r="C5" s="27"/>
      <c r="D5" s="27"/>
      <c r="E5" s="27"/>
      <c r="F5" s="27"/>
      <c r="G5" s="27"/>
      <c r="H5" s="27"/>
      <c r="I5" s="27"/>
      <c r="J5" s="27"/>
      <c r="K5" s="27"/>
      <c r="L5" s="27"/>
      <c r="M5" s="27"/>
      <c r="N5" s="27"/>
    </row>
    <row r="6" spans="1:14" ht="18">
      <c r="A6" s="52" t="s">
        <v>793</v>
      </c>
      <c r="B6" s="52"/>
      <c r="C6" s="52"/>
      <c r="D6" s="52"/>
      <c r="E6" s="52"/>
      <c r="F6" s="52"/>
      <c r="G6" s="52"/>
    </row>
    <row r="7" spans="1:14" ht="18">
      <c r="A7" s="53" t="s">
        <v>794</v>
      </c>
      <c r="B7" s="53"/>
      <c r="C7" s="53"/>
      <c r="D7" s="53"/>
      <c r="E7" s="53"/>
      <c r="F7" s="53"/>
      <c r="G7" s="53"/>
    </row>
    <row r="8" spans="1:14">
      <c r="A8" s="28"/>
      <c r="B8" s="829" t="s">
        <v>151</v>
      </c>
      <c r="C8" s="830"/>
      <c r="D8" s="829" t="s">
        <v>6</v>
      </c>
      <c r="E8" s="830"/>
    </row>
    <row r="9" spans="1:14" ht="90">
      <c r="A9" s="48" t="s">
        <v>115</v>
      </c>
      <c r="B9" s="30" t="s">
        <v>154</v>
      </c>
      <c r="C9" s="36" t="s">
        <v>831</v>
      </c>
      <c r="D9" s="30" t="s">
        <v>154</v>
      </c>
      <c r="E9" s="36" t="s">
        <v>831</v>
      </c>
    </row>
    <row r="10" spans="1:14" s="21" customFormat="1" ht="15">
      <c r="A10" s="32" t="s">
        <v>16</v>
      </c>
      <c r="B10" s="32">
        <v>8521686</v>
      </c>
      <c r="C10" s="813"/>
      <c r="D10" s="32">
        <v>2492371</v>
      </c>
      <c r="E10" s="813"/>
    </row>
    <row r="11" spans="1:14">
      <c r="A11" s="31" t="s">
        <v>217</v>
      </c>
      <c r="B11" s="14">
        <v>0</v>
      </c>
      <c r="C11" s="814"/>
      <c r="D11" s="31">
        <v>0</v>
      </c>
      <c r="E11" s="814"/>
    </row>
    <row r="12" spans="1:14">
      <c r="A12" s="31" t="s">
        <v>219</v>
      </c>
      <c r="B12" s="17">
        <v>667.77</v>
      </c>
      <c r="C12" s="814"/>
      <c r="D12" s="17" t="s">
        <v>2135</v>
      </c>
      <c r="E12" s="814"/>
    </row>
    <row r="13" spans="1:14">
      <c r="A13" s="31" t="s">
        <v>220</v>
      </c>
      <c r="B13" s="17">
        <v>667.77</v>
      </c>
      <c r="C13" s="814"/>
      <c r="D13" s="17" t="s">
        <v>2135</v>
      </c>
      <c r="E13" s="814"/>
    </row>
    <row r="14" spans="1:14">
      <c r="A14" s="31" t="s">
        <v>221</v>
      </c>
      <c r="B14" s="17" t="s">
        <v>2177</v>
      </c>
      <c r="C14" s="814"/>
      <c r="D14" s="17" t="s">
        <v>2179</v>
      </c>
      <c r="E14" s="814"/>
    </row>
    <row r="15" spans="1:14">
      <c r="A15" s="31" t="s">
        <v>222</v>
      </c>
      <c r="B15" s="31">
        <v>0</v>
      </c>
      <c r="C15" s="814"/>
      <c r="D15" s="31">
        <v>0</v>
      </c>
      <c r="E15" s="814"/>
    </row>
    <row r="16" spans="1:14">
      <c r="A16" s="31" t="s">
        <v>223</v>
      </c>
      <c r="B16" s="31">
        <v>249</v>
      </c>
      <c r="C16" s="814"/>
      <c r="D16" s="31">
        <v>354</v>
      </c>
      <c r="E16" s="814"/>
    </row>
    <row r="17" spans="1:5">
      <c r="A17" s="31" t="s">
        <v>236</v>
      </c>
      <c r="B17" s="17" t="s">
        <v>2177</v>
      </c>
      <c r="C17" s="814"/>
      <c r="D17" s="17" t="s">
        <v>2178</v>
      </c>
      <c r="E17" s="814"/>
    </row>
    <row r="18" spans="1:5">
      <c r="A18" s="31" t="s">
        <v>224</v>
      </c>
      <c r="B18" s="31">
        <v>2232</v>
      </c>
      <c r="C18" s="815"/>
      <c r="D18" s="31">
        <v>883</v>
      </c>
      <c r="E18" s="815"/>
    </row>
    <row r="20" spans="1:5" ht="18">
      <c r="A20" s="52" t="s">
        <v>797</v>
      </c>
    </row>
    <row r="21" spans="1:5" ht="18">
      <c r="A21" s="53" t="s">
        <v>794</v>
      </c>
    </row>
    <row r="22" spans="1:5">
      <c r="A22" s="28"/>
      <c r="B22" s="829" t="s">
        <v>188</v>
      </c>
      <c r="C22" s="830"/>
      <c r="D22" s="829" t="s">
        <v>152</v>
      </c>
      <c r="E22" s="830"/>
    </row>
    <row r="23" spans="1:5" ht="90">
      <c r="A23" s="48" t="s">
        <v>115</v>
      </c>
      <c r="B23" s="30" t="s">
        <v>154</v>
      </c>
      <c r="C23" s="36" t="s">
        <v>831</v>
      </c>
      <c r="D23" s="30" t="s">
        <v>154</v>
      </c>
      <c r="E23" s="36" t="s">
        <v>831</v>
      </c>
    </row>
    <row r="24" spans="1:5" s="21" customFormat="1" ht="15">
      <c r="A24" s="32" t="s">
        <v>16</v>
      </c>
      <c r="B24" s="32">
        <v>23078671</v>
      </c>
      <c r="C24" s="813"/>
      <c r="D24" s="32">
        <v>19073217</v>
      </c>
      <c r="E24" s="813"/>
    </row>
    <row r="25" spans="1:5">
      <c r="A25" s="31" t="s">
        <v>217</v>
      </c>
      <c r="B25" s="14">
        <v>0</v>
      </c>
      <c r="C25" s="814"/>
      <c r="D25" s="14">
        <v>0</v>
      </c>
      <c r="E25" s="814"/>
    </row>
    <row r="26" spans="1:5">
      <c r="A26" s="31" t="s">
        <v>219</v>
      </c>
      <c r="B26" s="17" t="s">
        <v>2064</v>
      </c>
      <c r="C26" s="814"/>
      <c r="D26" s="14" t="s">
        <v>215</v>
      </c>
      <c r="E26" s="814"/>
    </row>
    <row r="27" spans="1:5">
      <c r="A27" s="31" t="s">
        <v>220</v>
      </c>
      <c r="B27" s="17" t="s">
        <v>2064</v>
      </c>
      <c r="C27" s="814"/>
      <c r="D27" s="14" t="s">
        <v>215</v>
      </c>
      <c r="E27" s="814"/>
    </row>
    <row r="28" spans="1:5">
      <c r="A28" s="31" t="s">
        <v>221</v>
      </c>
      <c r="B28" s="17" t="s">
        <v>2177</v>
      </c>
      <c r="C28" s="814"/>
      <c r="D28" s="14" t="s">
        <v>215</v>
      </c>
      <c r="E28" s="814"/>
    </row>
    <row r="29" spans="1:5">
      <c r="A29" s="31" t="s">
        <v>222</v>
      </c>
      <c r="B29" s="31">
        <v>0</v>
      </c>
      <c r="C29" s="814"/>
      <c r="D29" s="31">
        <v>0</v>
      </c>
      <c r="E29" s="814"/>
    </row>
    <row r="30" spans="1:5">
      <c r="A30" s="31" t="s">
        <v>223</v>
      </c>
      <c r="B30" s="31">
        <v>419</v>
      </c>
      <c r="C30" s="814"/>
      <c r="D30" s="31">
        <v>0</v>
      </c>
      <c r="E30" s="814"/>
    </row>
    <row r="31" spans="1:5">
      <c r="A31" s="31" t="s">
        <v>236</v>
      </c>
      <c r="B31" s="17" t="s">
        <v>2177</v>
      </c>
      <c r="C31" s="814"/>
      <c r="D31" s="14" t="s">
        <v>215</v>
      </c>
      <c r="E31" s="814"/>
    </row>
    <row r="32" spans="1:5">
      <c r="A32" s="31" t="s">
        <v>224</v>
      </c>
      <c r="B32" s="31">
        <v>2305</v>
      </c>
      <c r="C32" s="815"/>
      <c r="D32" s="31">
        <v>0</v>
      </c>
      <c r="E32" s="815"/>
    </row>
  </sheetData>
  <sheetProtection algorithmName="SHA-512" hashValue="+JW6Ajx5LfAuAgLuY4+VWJ1JhDbBSB/yLKieDq+OTKpMoac8pC8U9GOkK/45BYQNYS5Vf2l/NSVUyQmAiTNZyQ==" saltValue="fXRfE7KWBzz8Dl4tVLEYUQ==" spinCount="100000" sheet="1" objects="1" scenarios="1"/>
  <protectedRanges>
    <protectedRange sqref="C10:C18 E10:E18 E24:E32 C24:C32" name="Range1"/>
  </protectedRanges>
  <customSheetViews>
    <customSheetView guid="{4D2DF15E-B3DC-41FE-9D4C-16680270AC6A}" scale="90">
      <selection activeCell="A3" sqref="A3"/>
      <pageMargins left="0.7" right="0.7" top="0.75" bottom="0.75" header="0.3" footer="0.3"/>
    </customSheetView>
    <customSheetView guid="{05634267-729A-4E9F-99EC-4CD6715DCA12}" scale="90">
      <selection activeCell="A3" sqref="A3"/>
      <pageMargins left="0.7" right="0.7" top="0.75" bottom="0.75" header="0.3" footer="0.3"/>
    </customSheetView>
  </customSheetViews>
  <mergeCells count="11">
    <mergeCell ref="B22:C22"/>
    <mergeCell ref="D22:E22"/>
    <mergeCell ref="C24:C32"/>
    <mergeCell ref="E24:E32"/>
    <mergeCell ref="A1:K1"/>
    <mergeCell ref="A2:N2"/>
    <mergeCell ref="A4:L4"/>
    <mergeCell ref="B8:C8"/>
    <mergeCell ref="D8:E8"/>
    <mergeCell ref="C10:C18"/>
    <mergeCell ref="E10:E18"/>
  </mergeCells>
  <phoneticPr fontId="5" type="noConversion"/>
  <pageMargins left="0.7" right="0.7" top="0.75" bottom="0.75" header="0.3" footer="0.3"/>
  <headerFooter>
    <oddFooter>&amp;C_x000D_&amp;1#&amp;"Aptos"&amp;8&amp;K0000FF Classification – Internal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19"/>
  <sheetViews>
    <sheetView zoomScale="90" zoomScaleNormal="90" workbookViewId="0">
      <pane xSplit="1" topLeftCell="B1" activePane="topRight" state="frozen"/>
      <selection activeCell="N31" sqref="N31"/>
      <selection pane="topRight" activeCell="A3" sqref="A3:L3"/>
    </sheetView>
  </sheetViews>
  <sheetFormatPr defaultRowHeight="14.25"/>
  <cols>
    <col min="1" max="1" width="28.5703125" style="1" bestFit="1" customWidth="1"/>
    <col min="2" max="2" width="19.5703125" style="1" customWidth="1"/>
    <col min="3" max="3" width="22.28515625" style="1" bestFit="1" customWidth="1"/>
    <col min="4" max="4" width="19.5703125" style="1" bestFit="1" customWidth="1"/>
    <col min="5" max="5" width="21.140625" style="1" customWidth="1"/>
    <col min="6" max="6" width="19.5703125" style="1" bestFit="1" customWidth="1"/>
    <col min="7" max="7" width="18.7109375" style="1" bestFit="1" customWidth="1"/>
    <col min="8" max="8" width="19.5703125" style="1" bestFit="1" customWidth="1"/>
    <col min="9" max="9" width="18.7109375" style="1" bestFit="1" customWidth="1"/>
    <col min="10" max="10" width="17.85546875" style="1" bestFit="1" customWidth="1"/>
    <col min="11" max="11" width="19.5703125" style="1" bestFit="1" customWidth="1"/>
    <col min="12" max="12" width="18.7109375" style="1" bestFit="1" customWidth="1"/>
    <col min="13" max="13" width="17.85546875" style="1" bestFit="1" customWidth="1"/>
    <col min="14" max="14" width="19.5703125" style="1" bestFit="1" customWidth="1"/>
    <col min="15" max="15" width="18.7109375" style="1" bestFit="1" customWidth="1"/>
    <col min="16" max="16" width="17.85546875" style="1" bestFit="1" customWidth="1"/>
    <col min="17" max="17" width="19.5703125" style="1" bestFit="1" customWidth="1"/>
    <col min="18" max="18" width="18.7109375" style="1" bestFit="1" customWidth="1"/>
    <col min="19" max="19" width="18.42578125" style="1" bestFit="1" customWidth="1"/>
    <col min="20" max="20" width="18.5703125" style="1" bestFit="1" customWidth="1"/>
    <col min="21" max="21" width="17.85546875" style="1" customWidth="1"/>
    <col min="22" max="22" width="18.42578125" style="1" bestFit="1" customWidth="1"/>
    <col min="23" max="23" width="18.5703125" style="1" bestFit="1" customWidth="1"/>
    <col min="24" max="24" width="17.85546875" style="1" bestFit="1" customWidth="1"/>
    <col min="25" max="39" width="83.140625" style="1" customWidth="1"/>
    <col min="40" max="16384" width="9.140625" style="1"/>
  </cols>
  <sheetData>
    <row r="1" spans="1:14" ht="18">
      <c r="A1" s="819" t="s">
        <v>1073</v>
      </c>
      <c r="B1" s="804"/>
      <c r="C1" s="804"/>
      <c r="D1" s="804"/>
      <c r="E1" s="804"/>
      <c r="F1" s="804"/>
      <c r="G1" s="804"/>
    </row>
    <row r="2" spans="1:14" ht="15.75">
      <c r="A2" s="805" t="s">
        <v>1341</v>
      </c>
      <c r="B2" s="805"/>
      <c r="C2" s="805"/>
      <c r="D2" s="805"/>
      <c r="E2" s="805"/>
      <c r="F2" s="805"/>
      <c r="G2" s="805"/>
      <c r="H2" s="805"/>
      <c r="I2" s="805"/>
      <c r="J2" s="805"/>
      <c r="K2" s="805"/>
      <c r="L2" s="805"/>
      <c r="M2" s="805"/>
      <c r="N2" s="805"/>
    </row>
    <row r="3" spans="1:14" ht="15">
      <c r="A3" s="805" t="s">
        <v>923</v>
      </c>
      <c r="B3" s="805"/>
      <c r="C3" s="805"/>
      <c r="D3" s="805"/>
      <c r="E3" s="805"/>
      <c r="F3" s="805"/>
      <c r="G3" s="805"/>
      <c r="H3" s="805"/>
      <c r="I3" s="805"/>
      <c r="J3" s="805"/>
      <c r="K3" s="805"/>
      <c r="L3" s="805"/>
    </row>
    <row r="5" spans="1:14" ht="18">
      <c r="A5" s="806" t="s">
        <v>248</v>
      </c>
      <c r="B5" s="806"/>
      <c r="C5" s="806"/>
      <c r="D5" s="806"/>
      <c r="E5" s="806"/>
      <c r="F5" s="27"/>
      <c r="G5" s="27"/>
      <c r="H5" s="27"/>
      <c r="I5" s="27"/>
      <c r="J5" s="27"/>
    </row>
    <row r="6" spans="1:14">
      <c r="A6" s="28"/>
      <c r="B6" s="829" t="s">
        <v>151</v>
      </c>
      <c r="C6" s="830"/>
      <c r="D6" s="829" t="s">
        <v>6</v>
      </c>
      <c r="E6" s="830"/>
    </row>
    <row r="7" spans="1:14" ht="75">
      <c r="A7" s="48" t="s">
        <v>115</v>
      </c>
      <c r="B7" s="30" t="s">
        <v>154</v>
      </c>
      <c r="C7" s="36" t="s">
        <v>831</v>
      </c>
      <c r="D7" s="30" t="s">
        <v>154</v>
      </c>
      <c r="E7" s="36" t="s">
        <v>831</v>
      </c>
    </row>
    <row r="8" spans="1:14" s="21" customFormat="1" ht="15">
      <c r="A8" s="31" t="s">
        <v>155</v>
      </c>
      <c r="B8" s="31">
        <v>2</v>
      </c>
      <c r="C8" s="813"/>
      <c r="D8" s="31">
        <v>2</v>
      </c>
      <c r="E8" s="813"/>
      <c r="F8" s="1"/>
      <c r="G8" s="1"/>
      <c r="H8" s="1"/>
      <c r="I8" s="1"/>
      <c r="J8" s="1"/>
      <c r="K8" s="1"/>
      <c r="L8" s="1"/>
      <c r="M8" s="1"/>
      <c r="N8" s="1"/>
    </row>
    <row r="9" spans="1:14" ht="15">
      <c r="A9" s="32" t="s">
        <v>27</v>
      </c>
      <c r="B9" s="32">
        <v>34</v>
      </c>
      <c r="C9" s="814"/>
      <c r="D9" s="32">
        <v>120</v>
      </c>
      <c r="E9" s="814"/>
      <c r="F9" s="21"/>
      <c r="G9" s="21"/>
      <c r="H9" s="21"/>
      <c r="I9" s="21"/>
      <c r="J9" s="21"/>
      <c r="K9" s="21"/>
      <c r="L9" s="21"/>
      <c r="M9" s="21"/>
      <c r="N9" s="21"/>
    </row>
    <row r="10" spans="1:14">
      <c r="A10" s="31" t="s">
        <v>156</v>
      </c>
      <c r="B10" s="31">
        <v>4</v>
      </c>
      <c r="C10" s="814"/>
      <c r="D10" s="31">
        <v>4</v>
      </c>
      <c r="E10" s="814"/>
    </row>
    <row r="11" spans="1:14">
      <c r="A11" s="31" t="s">
        <v>16</v>
      </c>
      <c r="B11" s="31">
        <v>0</v>
      </c>
      <c r="C11" s="814"/>
      <c r="D11" s="31">
        <v>0</v>
      </c>
      <c r="E11" s="814"/>
    </row>
    <row r="12" spans="1:14">
      <c r="A12" s="31" t="s">
        <v>30</v>
      </c>
      <c r="B12" s="31">
        <v>0</v>
      </c>
      <c r="C12" s="814"/>
      <c r="D12" s="31">
        <v>0</v>
      </c>
      <c r="E12" s="814"/>
    </row>
    <row r="13" spans="1:14">
      <c r="A13" s="31" t="s">
        <v>157</v>
      </c>
      <c r="B13" s="397"/>
      <c r="C13" s="814"/>
      <c r="D13" s="397"/>
      <c r="E13" s="814"/>
    </row>
    <row r="14" spans="1:14">
      <c r="A14" s="31" t="s">
        <v>158</v>
      </c>
      <c r="B14" s="17"/>
      <c r="C14" s="814"/>
      <c r="D14" s="17"/>
      <c r="E14" s="814"/>
    </row>
    <row r="15" spans="1:14">
      <c r="A15" s="31" t="s">
        <v>159</v>
      </c>
      <c r="B15" s="31"/>
      <c r="C15" s="814"/>
      <c r="D15" s="31"/>
      <c r="E15" s="814"/>
    </row>
    <row r="16" spans="1:14">
      <c r="A16" s="31" t="s">
        <v>160</v>
      </c>
      <c r="B16" s="31"/>
      <c r="C16" s="814"/>
      <c r="D16" s="31"/>
      <c r="E16" s="814"/>
    </row>
    <row r="17" spans="1:5">
      <c r="A17" s="31" t="s">
        <v>161</v>
      </c>
      <c r="B17" s="31">
        <v>0</v>
      </c>
      <c r="C17" s="814"/>
      <c r="D17" s="31">
        <v>0</v>
      </c>
      <c r="E17" s="814"/>
    </row>
    <row r="18" spans="1:5">
      <c r="A18" s="31" t="s">
        <v>162</v>
      </c>
      <c r="B18" s="31">
        <v>3</v>
      </c>
      <c r="C18" s="814"/>
      <c r="D18" s="31">
        <v>3</v>
      </c>
      <c r="E18" s="814"/>
    </row>
    <row r="19" spans="1:5">
      <c r="A19" s="31" t="s">
        <v>163</v>
      </c>
      <c r="B19" s="31">
        <v>15</v>
      </c>
      <c r="C19" s="815"/>
      <c r="D19" s="31">
        <v>15</v>
      </c>
      <c r="E19" s="815"/>
    </row>
  </sheetData>
  <sheetProtection algorithmName="SHA-512" hashValue="eB9p0l8m4fUfTnc2mYwiTQO7XkwNo0yvXcfyZraNkIw9vfoJtvAzsaZUwUBpKLRjc/EW9xrFYE9FG3R2W6zNUQ==" saltValue="nBYeI2ysjtYO0y8+3CheQw==" spinCount="100000" sheet="1" objects="1" scenarios="1"/>
  <protectedRanges>
    <protectedRange sqref="C8:C19 E8:E19" name="Range1"/>
  </protectedRanges>
  <customSheetViews>
    <customSheetView guid="{4D2DF15E-B3DC-41FE-9D4C-16680270AC6A}" scale="90">
      <pane xSplit="1" topLeftCell="B1" activePane="topRight" state="frozen"/>
      <selection pane="topRight" activeCell="D29" sqref="D29"/>
      <pageMargins left="0.7" right="0.7" top="0.75" bottom="0.75" header="0.3" footer="0.3"/>
    </customSheetView>
    <customSheetView guid="{05634267-729A-4E9F-99EC-4CD6715DCA12}" scale="90">
      <pane xSplit="1" topLeftCell="B1" activePane="topRight" state="frozen"/>
      <selection pane="topRight" activeCell="D29" sqref="D29"/>
      <pageMargins left="0.7" right="0.7" top="0.75" bottom="0.75" header="0.3" footer="0.3"/>
    </customSheetView>
  </customSheetViews>
  <mergeCells count="8">
    <mergeCell ref="C8:C19"/>
    <mergeCell ref="E8:E19"/>
    <mergeCell ref="A1:G1"/>
    <mergeCell ref="A3:L3"/>
    <mergeCell ref="A5:E5"/>
    <mergeCell ref="B6:C6"/>
    <mergeCell ref="D6:E6"/>
    <mergeCell ref="A2:N2"/>
  </mergeCells>
  <phoneticPr fontId="5" type="noConversion"/>
  <pageMargins left="0.7" right="0.7" top="0.75" bottom="0.75" header="0.3" footer="0.3"/>
  <headerFooter>
    <oddFooter>&amp;C_x000D_&amp;1#&amp;"Aptos"&amp;8&amp;K0000FF Classification – Internal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17"/>
  <sheetViews>
    <sheetView zoomScale="90" zoomScaleNormal="90" workbookViewId="0">
      <selection activeCell="A3" sqref="A3:L3"/>
    </sheetView>
  </sheetViews>
  <sheetFormatPr defaultRowHeight="14.25"/>
  <cols>
    <col min="1" max="1" width="26.7109375" style="1" bestFit="1" customWidth="1"/>
    <col min="2" max="2" width="19.5703125" style="1" bestFit="1" customWidth="1"/>
    <col min="3" max="3" width="19" style="1" bestFit="1" customWidth="1"/>
    <col min="4" max="4" width="19.5703125" style="1" bestFit="1" customWidth="1"/>
    <col min="5" max="5" width="19" style="1" bestFit="1" customWidth="1"/>
    <col min="6" max="6" width="19.5703125" style="1" bestFit="1" customWidth="1"/>
    <col min="7" max="7" width="19" style="1" bestFit="1" customWidth="1"/>
    <col min="8" max="8" width="19.5703125" style="1" bestFit="1" customWidth="1"/>
    <col min="9" max="9" width="19" style="1" bestFit="1" customWidth="1"/>
    <col min="10" max="10" width="19.5703125" style="1" bestFit="1" customWidth="1"/>
    <col min="11" max="11" width="19" style="1" bestFit="1" customWidth="1"/>
    <col min="12" max="16384" width="9.140625" style="1"/>
  </cols>
  <sheetData>
    <row r="1" spans="1:14" ht="18">
      <c r="A1" s="819" t="s">
        <v>1074</v>
      </c>
      <c r="B1" s="804"/>
      <c r="C1" s="804"/>
      <c r="D1" s="804"/>
      <c r="E1" s="804"/>
      <c r="F1" s="804"/>
      <c r="G1" s="804"/>
      <c r="H1" s="804"/>
      <c r="I1" s="804"/>
      <c r="J1" s="804"/>
      <c r="K1" s="804"/>
    </row>
    <row r="2" spans="1:14" ht="15.75">
      <c r="A2" s="805" t="s">
        <v>1342</v>
      </c>
      <c r="B2" s="805"/>
      <c r="C2" s="805"/>
      <c r="D2" s="805"/>
      <c r="E2" s="805"/>
      <c r="F2" s="805"/>
      <c r="G2" s="805"/>
      <c r="H2" s="805"/>
      <c r="I2" s="805"/>
      <c r="J2" s="805"/>
      <c r="K2" s="805"/>
      <c r="L2" s="805"/>
      <c r="M2" s="805"/>
      <c r="N2" s="805"/>
    </row>
    <row r="3" spans="1:14" ht="15">
      <c r="A3" s="805" t="s">
        <v>923</v>
      </c>
      <c r="B3" s="805"/>
      <c r="C3" s="805"/>
      <c r="D3" s="805"/>
      <c r="E3" s="805"/>
      <c r="F3" s="805"/>
      <c r="G3" s="805"/>
      <c r="H3" s="805"/>
      <c r="I3" s="805"/>
      <c r="J3" s="805"/>
      <c r="K3" s="805"/>
      <c r="L3" s="805"/>
    </row>
    <row r="4" spans="1:14" ht="15">
      <c r="A4" s="27"/>
      <c r="B4" s="27"/>
      <c r="C4" s="27"/>
      <c r="D4" s="27"/>
      <c r="E4" s="27"/>
      <c r="F4" s="27"/>
      <c r="G4" s="27"/>
      <c r="H4" s="27"/>
      <c r="I4" s="27"/>
      <c r="J4" s="27"/>
      <c r="K4" s="27"/>
      <c r="L4" s="27"/>
      <c r="M4" s="27"/>
      <c r="N4" s="27"/>
    </row>
    <row r="5" spans="1:14" ht="18">
      <c r="A5" s="806" t="s">
        <v>867</v>
      </c>
      <c r="B5" s="806"/>
      <c r="C5" s="806"/>
      <c r="D5" s="806"/>
      <c r="E5" s="806"/>
      <c r="F5" s="806"/>
      <c r="G5" s="806"/>
    </row>
    <row r="6" spans="1:14">
      <c r="A6" s="28"/>
      <c r="B6" s="829" t="s">
        <v>151</v>
      </c>
      <c r="C6" s="830"/>
      <c r="D6" s="829" t="s">
        <v>6</v>
      </c>
      <c r="E6" s="830"/>
    </row>
    <row r="7" spans="1:14" ht="71.25">
      <c r="A7" s="48" t="s">
        <v>115</v>
      </c>
      <c r="B7" s="4" t="s">
        <v>174</v>
      </c>
      <c r="C7" s="363" t="s">
        <v>832</v>
      </c>
      <c r="D7" s="4" t="s">
        <v>174</v>
      </c>
      <c r="E7" s="363" t="s">
        <v>832</v>
      </c>
    </row>
    <row r="8" spans="1:14" s="21" customFormat="1" ht="15">
      <c r="A8" s="32" t="s">
        <v>16</v>
      </c>
      <c r="B8" s="10">
        <v>43845502</v>
      </c>
      <c r="C8" s="813"/>
      <c r="D8" s="10">
        <v>922963</v>
      </c>
      <c r="E8" s="813"/>
    </row>
    <row r="9" spans="1:14" s="21" customFormat="1" ht="15">
      <c r="A9" s="31" t="s">
        <v>190</v>
      </c>
      <c r="B9" s="14">
        <v>2</v>
      </c>
      <c r="C9" s="814"/>
      <c r="D9" s="14">
        <v>1</v>
      </c>
      <c r="E9" s="814"/>
    </row>
    <row r="10" spans="1:14">
      <c r="A10" s="31" t="s">
        <v>191</v>
      </c>
      <c r="B10" s="14">
        <v>1</v>
      </c>
      <c r="C10" s="815"/>
      <c r="D10" s="14">
        <v>2</v>
      </c>
      <c r="E10" s="815"/>
    </row>
    <row r="12" spans="1:14">
      <c r="A12" s="831" t="s">
        <v>192</v>
      </c>
      <c r="B12" s="831"/>
      <c r="C12" s="831"/>
      <c r="D12" s="831"/>
      <c r="E12" s="831"/>
      <c r="F12" s="831"/>
      <c r="G12" s="831"/>
    </row>
    <row r="13" spans="1:14">
      <c r="A13" s="28"/>
      <c r="B13" s="829" t="s">
        <v>188</v>
      </c>
      <c r="C13" s="830"/>
      <c r="D13" s="829" t="s">
        <v>899</v>
      </c>
      <c r="E13" s="830"/>
    </row>
    <row r="14" spans="1:14" ht="71.25">
      <c r="A14" s="48" t="s">
        <v>115</v>
      </c>
      <c r="B14" s="4" t="s">
        <v>174</v>
      </c>
      <c r="C14" s="363" t="s">
        <v>832</v>
      </c>
      <c r="D14" s="4" t="s">
        <v>174</v>
      </c>
      <c r="E14" s="363" t="s">
        <v>832</v>
      </c>
    </row>
    <row r="15" spans="1:14" s="21" customFormat="1" ht="15">
      <c r="A15" s="32" t="s">
        <v>16</v>
      </c>
      <c r="B15" s="10">
        <v>30738702</v>
      </c>
      <c r="C15" s="813"/>
      <c r="D15" s="10">
        <v>1247112</v>
      </c>
      <c r="E15" s="813"/>
    </row>
    <row r="16" spans="1:14" s="21" customFormat="1" ht="15">
      <c r="A16" s="31" t="s">
        <v>190</v>
      </c>
      <c r="B16" s="14">
        <v>2</v>
      </c>
      <c r="C16" s="814"/>
      <c r="D16" s="14">
        <v>2</v>
      </c>
      <c r="E16" s="814"/>
    </row>
    <row r="17" spans="1:5">
      <c r="A17" s="31" t="s">
        <v>191</v>
      </c>
      <c r="B17" s="14">
        <v>1</v>
      </c>
      <c r="C17" s="815"/>
      <c r="D17" s="14">
        <v>1</v>
      </c>
      <c r="E17" s="815"/>
    </row>
  </sheetData>
  <sheetProtection algorithmName="SHA-512" hashValue="dW2b3t92bkLaciJjBxXgMTiGLuO6f0lNGmoVoQny7b3nFu49F376h6BBTj3gEHz80EmZbkScaJo+rfcJDKuZwg==" saltValue="adxRO9USJ6Dj/AoY3HFqNg==" spinCount="100000" sheet="1" objects="1" scenarios="1"/>
  <protectedRanges>
    <protectedRange sqref="E8:E10 C8:C10 C15:C17 E15:E17" name="Range1"/>
  </protectedRanges>
  <customSheetViews>
    <customSheetView guid="{4D2DF15E-B3DC-41FE-9D4C-16680270AC6A}" scale="90">
      <selection activeCell="E24" sqref="E24"/>
      <pageMargins left="0.7" right="0.7" top="0.75" bottom="0.75" header="0.3" footer="0.3"/>
    </customSheetView>
    <customSheetView guid="{05634267-729A-4E9F-99EC-4CD6715DCA12}" scale="90">
      <selection activeCell="E24" sqref="E24"/>
      <pageMargins left="0.7" right="0.7" top="0.75" bottom="0.75" header="0.3" footer="0.3"/>
    </customSheetView>
  </customSheetViews>
  <mergeCells count="13">
    <mergeCell ref="B6:C6"/>
    <mergeCell ref="D6:E6"/>
    <mergeCell ref="C8:C10"/>
    <mergeCell ref="E8:E10"/>
    <mergeCell ref="A1:K1"/>
    <mergeCell ref="A2:N2"/>
    <mergeCell ref="A3:L3"/>
    <mergeCell ref="A5:G5"/>
    <mergeCell ref="A12:G12"/>
    <mergeCell ref="B13:C13"/>
    <mergeCell ref="D13:E13"/>
    <mergeCell ref="C15:C17"/>
    <mergeCell ref="E15:E17"/>
  </mergeCells>
  <phoneticPr fontId="5" type="noConversion"/>
  <pageMargins left="0.7" right="0.7" top="0.75" bottom="0.75" header="0.3" footer="0.3"/>
  <headerFooter>
    <oddFooter>&amp;C_x000D_&amp;1#&amp;"Aptos"&amp;8&amp;K0000FF Classification – Internal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O49"/>
  <sheetViews>
    <sheetView zoomScale="85" zoomScaleNormal="85" workbookViewId="0">
      <selection activeCell="A4" sqref="A4:L4"/>
    </sheetView>
  </sheetViews>
  <sheetFormatPr defaultRowHeight="16.5"/>
  <cols>
    <col min="1" max="1" width="15.7109375" style="95" bestFit="1" customWidth="1"/>
    <col min="2" max="2" width="19.5703125" style="95" bestFit="1" customWidth="1"/>
    <col min="3" max="3" width="12" style="95" bestFit="1" customWidth="1"/>
    <col min="4" max="4" width="8.28515625" style="95" bestFit="1" customWidth="1"/>
    <col min="5" max="5" width="12.140625" style="95" bestFit="1" customWidth="1"/>
    <col min="6" max="6" width="19.5703125" style="95" bestFit="1" customWidth="1"/>
    <col min="7" max="7" width="12" style="95" bestFit="1" customWidth="1"/>
    <col min="8" max="8" width="8.28515625" style="95" bestFit="1"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8.28515625" style="91" bestFit="1" customWidth="1"/>
    <col min="15" max="15" width="12.140625" style="91" bestFit="1" customWidth="1"/>
    <col min="16" max="16" width="19.5703125" style="91" bestFit="1" customWidth="1"/>
    <col min="17" max="17" width="12" style="91" bestFit="1" customWidth="1"/>
    <col min="18" max="18" width="13.140625" style="91" bestFit="1" customWidth="1"/>
    <col min="19" max="19" width="29.28515625" style="91" bestFit="1" customWidth="1"/>
    <col min="20" max="20" width="4.28515625" style="91" bestFit="1" customWidth="1"/>
    <col min="21" max="21" width="12.140625" style="91" bestFit="1" customWidth="1"/>
    <col min="22" max="22" width="19.5703125" style="91" bestFit="1" customWidth="1"/>
    <col min="23" max="23" width="20.140625" style="91" bestFit="1" customWidth="1"/>
    <col min="24" max="24" width="13.42578125" style="91" bestFit="1" customWidth="1"/>
    <col min="25" max="25" width="12.140625" style="91" bestFit="1" customWidth="1"/>
    <col min="26" max="26" width="19.5703125" style="91" bestFit="1" customWidth="1"/>
    <col min="27" max="27" width="12" style="91" bestFit="1" customWidth="1"/>
    <col min="28" max="28" width="13.42578125" style="91" bestFit="1" customWidth="1"/>
    <col min="29" max="29" width="29.28515625" style="91" bestFit="1" customWidth="1"/>
    <col min="30" max="30" width="4.28515625" style="91" bestFit="1" customWidth="1"/>
    <col min="31" max="31" width="23.5703125" style="91" bestFit="1" customWidth="1"/>
    <col min="32" max="32" width="8.85546875" style="91" bestFit="1" customWidth="1"/>
    <col min="33" max="33" width="7.42578125" style="91" bestFit="1" customWidth="1"/>
    <col min="34" max="34" width="9.28515625" style="91" bestFit="1" customWidth="1"/>
    <col min="35" max="35" width="12.42578125" style="91" bestFit="1" customWidth="1"/>
    <col min="36" max="36" width="23.5703125" style="91" bestFit="1" customWidth="1"/>
    <col min="37" max="37" width="8.85546875" style="91" bestFit="1" customWidth="1"/>
    <col min="38" max="38" width="7.42578125" style="91" bestFit="1" customWidth="1"/>
    <col min="39" max="39" width="9.28515625" style="91" bestFit="1" customWidth="1"/>
    <col min="40" max="40" width="12.42578125" style="91" bestFit="1" customWidth="1"/>
    <col min="41" max="41" width="29.28515625" style="91" bestFit="1" customWidth="1"/>
    <col min="42" max="42" width="3.5703125" style="95" bestFit="1" customWidth="1"/>
    <col min="43" max="43" width="22.7109375" style="95" bestFit="1" customWidth="1"/>
    <col min="44" max="16384" width="9.140625" style="95"/>
  </cols>
  <sheetData>
    <row r="1" spans="1:41" s="26" customFormat="1" ht="18">
      <c r="A1" s="804" t="s">
        <v>1075</v>
      </c>
      <c r="B1" s="804"/>
      <c r="C1" s="804"/>
      <c r="D1" s="804"/>
      <c r="E1" s="804"/>
      <c r="F1" s="804"/>
      <c r="G1" s="804"/>
      <c r="H1" s="804"/>
      <c r="I1" s="804"/>
      <c r="J1" s="804"/>
      <c r="K1" s="804"/>
      <c r="L1" s="804"/>
      <c r="M1" s="804"/>
      <c r="N1" s="804"/>
      <c r="O1" s="804"/>
      <c r="P1" s="804"/>
      <c r="Q1" s="804"/>
      <c r="R1" s="804"/>
      <c r="S1" s="804"/>
      <c r="T1" s="1"/>
      <c r="U1" s="66"/>
      <c r="V1" s="66"/>
      <c r="W1" s="66"/>
      <c r="X1" s="66"/>
      <c r="Y1" s="66"/>
      <c r="Z1" s="66"/>
      <c r="AA1" s="66"/>
      <c r="AB1" s="66"/>
      <c r="AC1" s="66"/>
      <c r="AD1" s="1"/>
      <c r="AE1" s="1"/>
      <c r="AF1" s="1"/>
      <c r="AG1" s="1"/>
      <c r="AH1" s="1"/>
      <c r="AI1" s="1"/>
      <c r="AJ1" s="1"/>
      <c r="AK1" s="1"/>
      <c r="AL1" s="1"/>
      <c r="AM1" s="1"/>
      <c r="AN1" s="1"/>
      <c r="AO1" s="1"/>
    </row>
    <row r="2" spans="1:41" s="67" customFormat="1" ht="15.75">
      <c r="A2" s="805" t="s">
        <v>1344</v>
      </c>
      <c r="B2" s="805"/>
      <c r="C2" s="805"/>
      <c r="D2" s="805"/>
      <c r="E2" s="805"/>
      <c r="F2" s="805"/>
      <c r="G2" s="805"/>
      <c r="H2" s="805"/>
      <c r="I2" s="805"/>
      <c r="J2" s="805"/>
      <c r="K2" s="805"/>
      <c r="L2" s="805"/>
      <c r="M2" s="805"/>
      <c r="N2" s="805"/>
      <c r="O2" s="805"/>
      <c r="P2" s="805"/>
      <c r="Q2" s="805"/>
      <c r="R2" s="805"/>
      <c r="S2" s="805"/>
      <c r="T2" s="805"/>
      <c r="AE2" s="33"/>
      <c r="AF2" s="33"/>
      <c r="AG2" s="33"/>
      <c r="AH2" s="33"/>
      <c r="AI2" s="33"/>
      <c r="AJ2" s="33"/>
      <c r="AK2" s="33"/>
      <c r="AL2" s="33"/>
      <c r="AM2" s="33"/>
      <c r="AN2" s="33"/>
      <c r="AO2" s="33"/>
    </row>
    <row r="3" spans="1:41" s="26" customFormat="1" ht="15">
      <c r="A3" s="805" t="s">
        <v>211</v>
      </c>
      <c r="B3" s="805"/>
      <c r="C3" s="805"/>
      <c r="D3" s="805"/>
      <c r="E3" s="805"/>
      <c r="F3" s="805"/>
      <c r="G3" s="805"/>
      <c r="H3" s="805"/>
      <c r="I3" s="805"/>
      <c r="J3" s="805"/>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s="1" customFormat="1" ht="15">
      <c r="A4" s="805" t="s">
        <v>923</v>
      </c>
      <c r="B4" s="805"/>
      <c r="C4" s="805"/>
      <c r="D4" s="805"/>
      <c r="E4" s="805"/>
      <c r="F4" s="805"/>
      <c r="G4" s="805"/>
      <c r="H4" s="805"/>
      <c r="I4" s="805"/>
      <c r="J4" s="805"/>
      <c r="K4" s="805"/>
      <c r="L4" s="805"/>
    </row>
    <row r="5" spans="1:41" s="26" customFormat="1" ht="15">
      <c r="A5" s="68"/>
      <c r="B5" s="68"/>
      <c r="C5" s="68"/>
      <c r="D5" s="68"/>
      <c r="E5" s="68"/>
      <c r="F5" s="68"/>
      <c r="G5" s="68"/>
      <c r="H5" s="68"/>
      <c r="I5" s="68"/>
      <c r="J5" s="27"/>
      <c r="K5" s="27"/>
      <c r="L5" s="27"/>
      <c r="M5" s="27"/>
      <c r="N5" s="27"/>
      <c r="O5" s="27"/>
      <c r="P5" s="27"/>
      <c r="Q5" s="27"/>
      <c r="R5" s="27"/>
      <c r="S5" s="27"/>
      <c r="T5" s="27"/>
      <c r="U5" s="1"/>
      <c r="V5" s="1"/>
      <c r="W5" s="1"/>
      <c r="X5" s="1"/>
      <c r="Y5" s="1"/>
      <c r="Z5" s="1"/>
      <c r="AA5" s="1"/>
      <c r="AB5" s="1"/>
      <c r="AC5" s="1"/>
      <c r="AD5" s="1"/>
      <c r="AE5" s="1"/>
      <c r="AF5" s="1"/>
      <c r="AG5" s="1"/>
      <c r="AH5" s="1"/>
      <c r="AI5" s="1"/>
      <c r="AJ5" s="1"/>
      <c r="AK5" s="1"/>
      <c r="AL5" s="1"/>
      <c r="AM5" s="1"/>
      <c r="AN5" s="1"/>
      <c r="AO5" s="1"/>
    </row>
    <row r="6" spans="1:41" s="67" customFormat="1" ht="15">
      <c r="A6" s="805" t="s">
        <v>1079</v>
      </c>
      <c r="B6" s="805"/>
      <c r="C6" s="805"/>
      <c r="D6" s="805"/>
      <c r="E6" s="805"/>
      <c r="F6" s="805"/>
      <c r="G6" s="805"/>
      <c r="H6" s="805"/>
      <c r="I6" s="805"/>
      <c r="J6" s="805"/>
      <c r="K6" s="805" t="s">
        <v>1080</v>
      </c>
      <c r="L6" s="805"/>
      <c r="M6" s="805"/>
      <c r="N6" s="805"/>
      <c r="O6" s="805"/>
      <c r="P6" s="805"/>
      <c r="Q6" s="805"/>
      <c r="R6" s="805"/>
      <c r="S6" s="805"/>
      <c r="T6" s="805"/>
      <c r="U6" s="805" t="s">
        <v>1081</v>
      </c>
      <c r="V6" s="805"/>
      <c r="W6" s="805"/>
      <c r="X6" s="805"/>
      <c r="Y6" s="805"/>
      <c r="Z6" s="805"/>
      <c r="AA6" s="805"/>
      <c r="AB6" s="805"/>
      <c r="AC6" s="805"/>
      <c r="AD6" s="33"/>
      <c r="AE6" s="805" t="s">
        <v>1082</v>
      </c>
      <c r="AF6" s="805"/>
      <c r="AG6" s="805"/>
      <c r="AH6" s="805"/>
      <c r="AI6" s="805"/>
      <c r="AJ6" s="805"/>
      <c r="AK6" s="805"/>
      <c r="AL6" s="805"/>
      <c r="AM6" s="805"/>
      <c r="AN6" s="805"/>
      <c r="AO6" s="805"/>
    </row>
    <row r="7" spans="1:41" s="392" customFormat="1" ht="15.75">
      <c r="A7" s="391"/>
      <c r="B7" s="391"/>
      <c r="C7" s="391"/>
      <c r="D7" s="391"/>
      <c r="E7" s="391"/>
      <c r="F7" s="391"/>
      <c r="G7" s="391"/>
      <c r="H7" s="391"/>
      <c r="K7" s="391"/>
      <c r="L7" s="391"/>
      <c r="M7" s="391"/>
      <c r="N7" s="391"/>
      <c r="O7" s="391"/>
      <c r="P7" s="391"/>
      <c r="Q7" s="391"/>
      <c r="R7" s="391"/>
      <c r="U7" s="391"/>
      <c r="V7" s="391"/>
      <c r="W7" s="391"/>
      <c r="X7" s="391"/>
      <c r="Y7" s="391"/>
      <c r="Z7" s="391"/>
      <c r="AA7" s="391"/>
      <c r="AB7" s="391"/>
      <c r="AE7" s="391"/>
      <c r="AF7" s="391"/>
      <c r="AG7" s="391"/>
      <c r="AH7" s="391"/>
      <c r="AI7" s="391"/>
      <c r="AJ7" s="391"/>
      <c r="AK7" s="391"/>
      <c r="AL7" s="391"/>
      <c r="AM7" s="391"/>
      <c r="AN7" s="391"/>
    </row>
    <row r="8" spans="1:41" s="392" customFormat="1" thickBot="1"/>
    <row r="9" spans="1:41" s="72" customFormat="1" ht="16.5" customHeight="1" thickBot="1">
      <c r="A9" s="1000" t="s">
        <v>868</v>
      </c>
      <c r="B9" s="1001"/>
      <c r="C9" s="1001"/>
      <c r="D9" s="1001"/>
      <c r="E9" s="1001"/>
      <c r="F9" s="1001"/>
      <c r="G9" s="1001"/>
      <c r="H9" s="1002"/>
      <c r="J9" s="70"/>
      <c r="K9" s="1000" t="s">
        <v>2088</v>
      </c>
      <c r="L9" s="1001"/>
      <c r="M9" s="1001"/>
      <c r="N9" s="1001"/>
      <c r="O9" s="1001"/>
      <c r="P9" s="1001"/>
      <c r="Q9" s="1001"/>
      <c r="R9" s="1002"/>
      <c r="T9" s="70"/>
      <c r="U9" s="1000" t="s">
        <v>407</v>
      </c>
      <c r="V9" s="1001"/>
      <c r="W9" s="1001"/>
      <c r="X9" s="1001"/>
      <c r="Y9" s="1001"/>
      <c r="Z9" s="1001"/>
      <c r="AA9" s="1001"/>
      <c r="AB9" s="1002"/>
      <c r="AD9" s="70"/>
      <c r="AE9" s="849" t="s">
        <v>870</v>
      </c>
      <c r="AF9" s="850"/>
      <c r="AG9" s="850"/>
      <c r="AH9" s="850"/>
      <c r="AI9" s="850"/>
      <c r="AJ9" s="850"/>
      <c r="AK9" s="850"/>
      <c r="AL9" s="850"/>
      <c r="AM9" s="850"/>
      <c r="AN9" s="851"/>
      <c r="AO9" s="70"/>
    </row>
    <row r="10" spans="1:41" s="72" customFormat="1" ht="31.5">
      <c r="A10" s="855" t="s">
        <v>288</v>
      </c>
      <c r="B10" s="856"/>
      <c r="C10" s="856"/>
      <c r="D10" s="857"/>
      <c r="E10" s="858" t="s">
        <v>289</v>
      </c>
      <c r="F10" s="859"/>
      <c r="G10" s="856"/>
      <c r="H10" s="857"/>
      <c r="I10" s="639" t="s">
        <v>1343</v>
      </c>
      <c r="J10" s="70"/>
      <c r="K10" s="855" t="s">
        <v>288</v>
      </c>
      <c r="L10" s="856"/>
      <c r="M10" s="856"/>
      <c r="N10" s="857"/>
      <c r="O10" s="858" t="s">
        <v>289</v>
      </c>
      <c r="P10" s="859"/>
      <c r="Q10" s="856"/>
      <c r="R10" s="857"/>
      <c r="S10" s="639" t="s">
        <v>1343</v>
      </c>
      <c r="T10" s="70"/>
      <c r="U10" s="855" t="s">
        <v>288</v>
      </c>
      <c r="V10" s="856"/>
      <c r="W10" s="856"/>
      <c r="X10" s="857"/>
      <c r="Y10" s="858" t="s">
        <v>289</v>
      </c>
      <c r="Z10" s="859"/>
      <c r="AA10" s="856"/>
      <c r="AB10" s="857"/>
      <c r="AC10" s="639" t="s">
        <v>1343</v>
      </c>
      <c r="AD10" s="70"/>
      <c r="AE10" s="861" t="s">
        <v>288</v>
      </c>
      <c r="AF10" s="862"/>
      <c r="AG10" s="862"/>
      <c r="AH10" s="863"/>
      <c r="AI10" s="863"/>
      <c r="AJ10" s="864" t="s">
        <v>871</v>
      </c>
      <c r="AK10" s="865"/>
      <c r="AL10" s="862"/>
      <c r="AM10" s="862"/>
      <c r="AN10" s="866"/>
      <c r="AO10" s="639" t="s">
        <v>1343</v>
      </c>
    </row>
    <row r="11" spans="1:41" s="72" customFormat="1" ht="63">
      <c r="A11" s="79" t="s">
        <v>291</v>
      </c>
      <c r="B11" s="80" t="s">
        <v>214</v>
      </c>
      <c r="C11" s="80" t="s">
        <v>292</v>
      </c>
      <c r="D11" s="80" t="s">
        <v>293</v>
      </c>
      <c r="E11" s="81" t="s">
        <v>294</v>
      </c>
      <c r="F11" s="80" t="s">
        <v>214</v>
      </c>
      <c r="G11" s="80" t="s">
        <v>292</v>
      </c>
      <c r="H11" s="80" t="s">
        <v>295</v>
      </c>
      <c r="I11" s="640" t="s">
        <v>831</v>
      </c>
      <c r="J11" s="70"/>
      <c r="K11" s="79" t="s">
        <v>291</v>
      </c>
      <c r="L11" s="80" t="s">
        <v>214</v>
      </c>
      <c r="M11" s="80" t="s">
        <v>292</v>
      </c>
      <c r="N11" s="80" t="s">
        <v>293</v>
      </c>
      <c r="O11" s="81" t="s">
        <v>294</v>
      </c>
      <c r="P11" s="80" t="s">
        <v>214</v>
      </c>
      <c r="Q11" s="80" t="s">
        <v>292</v>
      </c>
      <c r="R11" s="80" t="s">
        <v>295</v>
      </c>
      <c r="S11" s="640" t="s">
        <v>831</v>
      </c>
      <c r="T11" s="70"/>
      <c r="U11" s="79" t="s">
        <v>291</v>
      </c>
      <c r="V11" s="80" t="s">
        <v>214</v>
      </c>
      <c r="W11" s="80" t="s">
        <v>292</v>
      </c>
      <c r="X11" s="80" t="s">
        <v>293</v>
      </c>
      <c r="Y11" s="81" t="s">
        <v>294</v>
      </c>
      <c r="Z11" s="80" t="s">
        <v>214</v>
      </c>
      <c r="AA11" s="80" t="s">
        <v>292</v>
      </c>
      <c r="AB11" s="80" t="s">
        <v>295</v>
      </c>
      <c r="AC11" s="640" t="s">
        <v>831</v>
      </c>
      <c r="AD11" s="70"/>
      <c r="AE11" s="87" t="s">
        <v>873</v>
      </c>
      <c r="AF11" s="80" t="s">
        <v>874</v>
      </c>
      <c r="AG11" s="80" t="s">
        <v>214</v>
      </c>
      <c r="AH11" s="84" t="s">
        <v>246</v>
      </c>
      <c r="AI11" s="80" t="s">
        <v>875</v>
      </c>
      <c r="AJ11" s="81" t="s">
        <v>302</v>
      </c>
      <c r="AK11" s="80" t="s">
        <v>874</v>
      </c>
      <c r="AL11" s="80" t="s">
        <v>214</v>
      </c>
      <c r="AM11" s="80" t="s">
        <v>246</v>
      </c>
      <c r="AN11" s="80" t="s">
        <v>304</v>
      </c>
      <c r="AO11" s="640" t="s">
        <v>831</v>
      </c>
    </row>
    <row r="12" spans="1:41" s="72" customFormat="1" ht="15.75">
      <c r="A12" s="903" t="s">
        <v>305</v>
      </c>
      <c r="B12" s="904"/>
      <c r="C12" s="904"/>
      <c r="D12" s="905"/>
      <c r="E12" s="522"/>
      <c r="F12" s="521"/>
      <c r="G12" s="521"/>
      <c r="H12" s="523"/>
      <c r="I12" s="908"/>
      <c r="J12" s="70"/>
      <c r="K12" s="903" t="s">
        <v>305</v>
      </c>
      <c r="L12" s="904"/>
      <c r="M12" s="904"/>
      <c r="N12" s="905"/>
      <c r="O12" s="522"/>
      <c r="P12" s="521"/>
      <c r="Q12" s="521"/>
      <c r="R12" s="523"/>
      <c r="S12" s="908"/>
      <c r="T12" s="70"/>
      <c r="U12" s="903" t="s">
        <v>305</v>
      </c>
      <c r="V12" s="904"/>
      <c r="W12" s="904"/>
      <c r="X12" s="905"/>
      <c r="Y12" s="522"/>
      <c r="Z12" s="521"/>
      <c r="AA12" s="521"/>
      <c r="AB12" s="523"/>
      <c r="AC12" s="908"/>
      <c r="AD12" s="70"/>
      <c r="AE12" s="903" t="s">
        <v>305</v>
      </c>
      <c r="AF12" s="904"/>
      <c r="AG12" s="904"/>
      <c r="AH12" s="904"/>
      <c r="AI12" s="905"/>
      <c r="AJ12" s="522"/>
      <c r="AK12" s="521"/>
      <c r="AL12" s="521"/>
      <c r="AM12" s="521"/>
      <c r="AN12" s="523"/>
      <c r="AO12" s="908"/>
    </row>
    <row r="13" spans="1:41" s="72" customFormat="1" ht="15.75">
      <c r="A13" s="520"/>
      <c r="B13" s="521"/>
      <c r="C13" s="521"/>
      <c r="D13" s="521"/>
      <c r="E13" s="522">
        <v>1</v>
      </c>
      <c r="F13" s="521">
        <v>230.01</v>
      </c>
      <c r="G13" s="521">
        <v>27</v>
      </c>
      <c r="H13" s="523">
        <v>3</v>
      </c>
      <c r="I13" s="1006"/>
      <c r="J13" s="70"/>
      <c r="K13" s="520"/>
      <c r="L13" s="521"/>
      <c r="M13" s="521"/>
      <c r="N13" s="521"/>
      <c r="O13" s="522">
        <v>1</v>
      </c>
      <c r="P13" s="521">
        <v>230.01</v>
      </c>
      <c r="Q13" s="521">
        <v>27</v>
      </c>
      <c r="R13" s="523">
        <v>3</v>
      </c>
      <c r="S13" s="1006"/>
      <c r="T13" s="70"/>
      <c r="U13" s="520"/>
      <c r="V13" s="521"/>
      <c r="W13" s="521"/>
      <c r="X13" s="521"/>
      <c r="Y13" s="522">
        <v>1</v>
      </c>
      <c r="Z13" s="521">
        <v>230.01</v>
      </c>
      <c r="AA13" s="521">
        <v>27</v>
      </c>
      <c r="AB13" s="523">
        <v>3</v>
      </c>
      <c r="AC13" s="1006"/>
      <c r="AD13" s="70"/>
      <c r="AE13" s="606"/>
      <c r="AF13" s="521"/>
      <c r="AG13" s="521"/>
      <c r="AH13" s="556"/>
      <c r="AI13" s="553"/>
      <c r="AJ13" s="633" t="s">
        <v>2184</v>
      </c>
      <c r="AK13" s="521">
        <v>1</v>
      </c>
      <c r="AL13" s="521">
        <v>230.01</v>
      </c>
      <c r="AM13" s="521">
        <v>9</v>
      </c>
      <c r="AN13" s="523">
        <v>0</v>
      </c>
      <c r="AO13" s="1006"/>
    </row>
    <row r="14" spans="1:41" ht="17.25" thickBot="1">
      <c r="A14" s="568"/>
      <c r="B14" s="592"/>
      <c r="C14" s="592"/>
      <c r="D14" s="592"/>
      <c r="E14" s="602"/>
      <c r="F14" s="592"/>
      <c r="G14" s="592"/>
      <c r="H14" s="541"/>
      <c r="I14" s="1007"/>
      <c r="J14" s="70"/>
      <c r="K14" s="568"/>
      <c r="L14" s="592"/>
      <c r="M14" s="592"/>
      <c r="N14" s="592"/>
      <c r="O14" s="602"/>
      <c r="P14" s="592"/>
      <c r="Q14" s="592"/>
      <c r="R14" s="541"/>
      <c r="S14" s="1007"/>
      <c r="T14" s="70"/>
      <c r="U14" s="568"/>
      <c r="V14" s="592"/>
      <c r="W14" s="592"/>
      <c r="X14" s="592"/>
      <c r="Y14" s="602"/>
      <c r="Z14" s="592"/>
      <c r="AA14" s="592"/>
      <c r="AB14" s="541"/>
      <c r="AC14" s="1007"/>
      <c r="AD14" s="70"/>
      <c r="AE14" s="606"/>
      <c r="AF14" s="521"/>
      <c r="AG14" s="521"/>
      <c r="AH14" s="556"/>
      <c r="AI14" s="553"/>
      <c r="AJ14" s="633" t="s">
        <v>2185</v>
      </c>
      <c r="AK14" s="521">
        <v>2</v>
      </c>
      <c r="AL14" s="521">
        <v>230.01</v>
      </c>
      <c r="AM14" s="521">
        <v>9</v>
      </c>
      <c r="AN14" s="523">
        <v>0</v>
      </c>
      <c r="AO14" s="1006"/>
    </row>
    <row r="15" spans="1:41" ht="17.25" thickBot="1">
      <c r="A15" s="91"/>
      <c r="B15" s="91"/>
      <c r="C15" s="91"/>
      <c r="D15" s="91"/>
      <c r="E15" s="91"/>
      <c r="F15" s="91"/>
      <c r="G15" s="91"/>
      <c r="H15" s="91"/>
      <c r="I15" s="91"/>
      <c r="AE15" s="603"/>
      <c r="AF15" s="592"/>
      <c r="AG15" s="592"/>
      <c r="AH15" s="571"/>
      <c r="AI15" s="567"/>
      <c r="AJ15" s="593" t="s">
        <v>2186</v>
      </c>
      <c r="AK15" s="592">
        <v>3</v>
      </c>
      <c r="AL15" s="623">
        <v>230.01</v>
      </c>
      <c r="AM15" s="592">
        <v>9</v>
      </c>
      <c r="AN15" s="541">
        <v>0</v>
      </c>
      <c r="AO15" s="1007"/>
    </row>
    <row r="16" spans="1:41" s="703" customFormat="1"/>
    <row r="17" spans="1:41" s="703" customFormat="1" ht="17.25" thickBot="1"/>
    <row r="18" spans="1:41" s="72" customFormat="1" ht="16.5" customHeight="1" thickBot="1">
      <c r="A18" s="1000" t="s">
        <v>1144</v>
      </c>
      <c r="B18" s="1001"/>
      <c r="C18" s="1001"/>
      <c r="D18" s="1001"/>
      <c r="E18" s="1001"/>
      <c r="F18" s="1001"/>
      <c r="G18" s="1001"/>
      <c r="H18" s="1002"/>
      <c r="J18" s="70"/>
      <c r="K18" s="1000" t="s">
        <v>1145</v>
      </c>
      <c r="L18" s="1001"/>
      <c r="M18" s="1001"/>
      <c r="N18" s="1001"/>
      <c r="O18" s="1001"/>
      <c r="P18" s="1001"/>
      <c r="Q18" s="1001"/>
      <c r="R18" s="1002"/>
      <c r="T18" s="70"/>
      <c r="U18" s="1000" t="s">
        <v>415</v>
      </c>
      <c r="V18" s="1001"/>
      <c r="W18" s="1001"/>
      <c r="X18" s="1001"/>
      <c r="Y18" s="1001"/>
      <c r="Z18" s="1001"/>
      <c r="AA18" s="1001"/>
      <c r="AB18" s="1002"/>
      <c r="AD18" s="70"/>
      <c r="AE18" s="849" t="s">
        <v>1132</v>
      </c>
      <c r="AF18" s="850"/>
      <c r="AG18" s="850"/>
      <c r="AH18" s="850"/>
      <c r="AI18" s="850"/>
      <c r="AJ18" s="850"/>
      <c r="AK18" s="850"/>
      <c r="AL18" s="850"/>
      <c r="AM18" s="850"/>
      <c r="AN18" s="851"/>
      <c r="AO18" s="70"/>
    </row>
    <row r="19" spans="1:41" s="72" customFormat="1" ht="31.5">
      <c r="A19" s="855" t="s">
        <v>288</v>
      </c>
      <c r="B19" s="856"/>
      <c r="C19" s="856"/>
      <c r="D19" s="857"/>
      <c r="E19" s="858" t="s">
        <v>289</v>
      </c>
      <c r="F19" s="859"/>
      <c r="G19" s="856"/>
      <c r="H19" s="857"/>
      <c r="I19" s="639" t="s">
        <v>2136</v>
      </c>
      <c r="J19" s="70"/>
      <c r="K19" s="855" t="s">
        <v>288</v>
      </c>
      <c r="L19" s="856"/>
      <c r="M19" s="856"/>
      <c r="N19" s="857"/>
      <c r="O19" s="858" t="s">
        <v>289</v>
      </c>
      <c r="P19" s="859"/>
      <c r="Q19" s="856"/>
      <c r="R19" s="857"/>
      <c r="S19" s="639" t="s">
        <v>2136</v>
      </c>
      <c r="T19" s="70"/>
      <c r="U19" s="855" t="s">
        <v>288</v>
      </c>
      <c r="V19" s="856"/>
      <c r="W19" s="856"/>
      <c r="X19" s="857"/>
      <c r="Y19" s="858" t="s">
        <v>289</v>
      </c>
      <c r="Z19" s="859"/>
      <c r="AA19" s="856"/>
      <c r="AB19" s="857"/>
      <c r="AC19" s="639" t="s">
        <v>2136</v>
      </c>
      <c r="AD19" s="70"/>
      <c r="AE19" s="861" t="s">
        <v>288</v>
      </c>
      <c r="AF19" s="862"/>
      <c r="AG19" s="862"/>
      <c r="AH19" s="863"/>
      <c r="AI19" s="863"/>
      <c r="AJ19" s="864" t="s">
        <v>290</v>
      </c>
      <c r="AK19" s="865"/>
      <c r="AL19" s="862"/>
      <c r="AM19" s="862"/>
      <c r="AN19" s="866"/>
      <c r="AO19" s="639" t="s">
        <v>2136</v>
      </c>
    </row>
    <row r="20" spans="1:41" s="72" customFormat="1" ht="63">
      <c r="A20" s="79" t="s">
        <v>291</v>
      </c>
      <c r="B20" s="80" t="s">
        <v>214</v>
      </c>
      <c r="C20" s="80" t="s">
        <v>292</v>
      </c>
      <c r="D20" s="80" t="s">
        <v>293</v>
      </c>
      <c r="E20" s="81" t="s">
        <v>294</v>
      </c>
      <c r="F20" s="80" t="s">
        <v>214</v>
      </c>
      <c r="G20" s="80" t="s">
        <v>292</v>
      </c>
      <c r="H20" s="80" t="s">
        <v>295</v>
      </c>
      <c r="I20" s="640" t="s">
        <v>831</v>
      </c>
      <c r="J20" s="70"/>
      <c r="K20" s="79" t="s">
        <v>291</v>
      </c>
      <c r="L20" s="80" t="s">
        <v>214</v>
      </c>
      <c r="M20" s="80" t="s">
        <v>292</v>
      </c>
      <c r="N20" s="80" t="s">
        <v>293</v>
      </c>
      <c r="O20" s="81" t="s">
        <v>294</v>
      </c>
      <c r="P20" s="80" t="s">
        <v>214</v>
      </c>
      <c r="Q20" s="80" t="s">
        <v>292</v>
      </c>
      <c r="R20" s="80" t="s">
        <v>295</v>
      </c>
      <c r="S20" s="640" t="s">
        <v>831</v>
      </c>
      <c r="T20" s="70"/>
      <c r="U20" s="79" t="s">
        <v>291</v>
      </c>
      <c r="V20" s="80" t="s">
        <v>214</v>
      </c>
      <c r="W20" s="80" t="s">
        <v>292</v>
      </c>
      <c r="X20" s="80" t="s">
        <v>293</v>
      </c>
      <c r="Y20" s="81" t="s">
        <v>294</v>
      </c>
      <c r="Z20" s="80" t="s">
        <v>214</v>
      </c>
      <c r="AA20" s="80" t="s">
        <v>292</v>
      </c>
      <c r="AB20" s="80" t="s">
        <v>295</v>
      </c>
      <c r="AC20" s="640" t="s">
        <v>831</v>
      </c>
      <c r="AD20" s="70"/>
      <c r="AE20" s="528" t="s">
        <v>299</v>
      </c>
      <c r="AF20" s="521" t="s">
        <v>300</v>
      </c>
      <c r="AG20" s="521" t="s">
        <v>214</v>
      </c>
      <c r="AH20" s="525" t="s">
        <v>246</v>
      </c>
      <c r="AI20" s="521" t="s">
        <v>301</v>
      </c>
      <c r="AJ20" s="522" t="s">
        <v>302</v>
      </c>
      <c r="AK20" s="521" t="s">
        <v>300</v>
      </c>
      <c r="AL20" s="521" t="s">
        <v>214</v>
      </c>
      <c r="AM20" s="521" t="s">
        <v>246</v>
      </c>
      <c r="AN20" s="523" t="s">
        <v>304</v>
      </c>
      <c r="AO20" s="640" t="s">
        <v>831</v>
      </c>
    </row>
    <row r="21" spans="1:41" s="72" customFormat="1" ht="15.75">
      <c r="A21" s="520">
        <v>3</v>
      </c>
      <c r="B21" s="760" t="s">
        <v>2137</v>
      </c>
      <c r="C21" s="521">
        <v>28</v>
      </c>
      <c r="D21" s="521">
        <v>28</v>
      </c>
      <c r="E21" s="522"/>
      <c r="F21" s="521"/>
      <c r="G21" s="521"/>
      <c r="H21" s="523"/>
      <c r="I21" s="908"/>
      <c r="J21" s="70"/>
      <c r="K21" s="520">
        <v>3</v>
      </c>
      <c r="L21" s="760" t="s">
        <v>2137</v>
      </c>
      <c r="M21" s="521">
        <v>28</v>
      </c>
      <c r="N21" s="521">
        <v>28</v>
      </c>
      <c r="O21" s="522"/>
      <c r="P21" s="521"/>
      <c r="Q21" s="521"/>
      <c r="R21" s="523"/>
      <c r="S21" s="908"/>
      <c r="T21" s="70"/>
      <c r="U21" s="520">
        <v>3</v>
      </c>
      <c r="V21" s="760" t="s">
        <v>2137</v>
      </c>
      <c r="W21" s="521">
        <v>28</v>
      </c>
      <c r="X21" s="521">
        <v>28</v>
      </c>
      <c r="Y21" s="522"/>
      <c r="Z21" s="521"/>
      <c r="AA21" s="521"/>
      <c r="AB21" s="523"/>
      <c r="AC21" s="908"/>
      <c r="AD21" s="70"/>
      <c r="AE21" s="606" t="s">
        <v>2193</v>
      </c>
      <c r="AF21" s="619">
        <v>58</v>
      </c>
      <c r="AG21" s="760" t="s">
        <v>2137</v>
      </c>
      <c r="AH21" s="556">
        <v>1</v>
      </c>
      <c r="AI21" s="553">
        <v>0</v>
      </c>
      <c r="AJ21" s="634"/>
      <c r="AK21" s="635"/>
      <c r="AL21" s="635"/>
      <c r="AM21" s="635"/>
      <c r="AN21" s="701"/>
      <c r="AO21" s="1096"/>
    </row>
    <row r="22" spans="1:41" s="72" customFormat="1" ht="15.75">
      <c r="A22" s="520">
        <v>2</v>
      </c>
      <c r="B22" s="760" t="s">
        <v>2180</v>
      </c>
      <c r="C22" s="521">
        <v>130</v>
      </c>
      <c r="D22" s="521">
        <v>26</v>
      </c>
      <c r="E22" s="522"/>
      <c r="F22" s="521"/>
      <c r="G22" s="521"/>
      <c r="H22" s="523"/>
      <c r="I22" s="1006"/>
      <c r="J22" s="70"/>
      <c r="K22" s="520">
        <v>2</v>
      </c>
      <c r="L22" s="760" t="s">
        <v>2180</v>
      </c>
      <c r="M22" s="521">
        <v>130</v>
      </c>
      <c r="N22" s="521">
        <v>26</v>
      </c>
      <c r="O22" s="522"/>
      <c r="P22" s="521"/>
      <c r="Q22" s="521"/>
      <c r="R22" s="523"/>
      <c r="S22" s="1006"/>
      <c r="T22" s="70"/>
      <c r="U22" s="520">
        <v>2</v>
      </c>
      <c r="V22" s="760" t="s">
        <v>2180</v>
      </c>
      <c r="W22" s="521">
        <v>130</v>
      </c>
      <c r="X22" s="521">
        <v>26</v>
      </c>
      <c r="Y22" s="522"/>
      <c r="Z22" s="521"/>
      <c r="AA22" s="521"/>
      <c r="AB22" s="523"/>
      <c r="AC22" s="1006"/>
      <c r="AD22" s="70"/>
      <c r="AE22" s="606" t="s">
        <v>2194</v>
      </c>
      <c r="AF22" s="619">
        <v>57</v>
      </c>
      <c r="AG22" s="760" t="s">
        <v>2137</v>
      </c>
      <c r="AH22" s="556">
        <v>1</v>
      </c>
      <c r="AI22" s="553">
        <v>0</v>
      </c>
      <c r="AJ22" s="634"/>
      <c r="AK22" s="635"/>
      <c r="AL22" s="635"/>
      <c r="AM22" s="635"/>
      <c r="AN22" s="701"/>
      <c r="AO22" s="1096"/>
    </row>
    <row r="23" spans="1:41" s="72" customFormat="1" ht="15.75">
      <c r="A23" s="520">
        <v>1</v>
      </c>
      <c r="B23" s="760" t="s">
        <v>2179</v>
      </c>
      <c r="C23" s="521">
        <v>23</v>
      </c>
      <c r="D23" s="521">
        <v>4</v>
      </c>
      <c r="E23" s="522"/>
      <c r="F23" s="521"/>
      <c r="G23" s="521"/>
      <c r="H23" s="523"/>
      <c r="I23" s="1006"/>
      <c r="J23" s="70"/>
      <c r="K23" s="520">
        <v>1</v>
      </c>
      <c r="L23" s="760" t="s">
        <v>2179</v>
      </c>
      <c r="M23" s="521">
        <v>23</v>
      </c>
      <c r="N23" s="521">
        <v>4</v>
      </c>
      <c r="O23" s="522"/>
      <c r="P23" s="521"/>
      <c r="Q23" s="521"/>
      <c r="R23" s="523"/>
      <c r="S23" s="1006"/>
      <c r="T23" s="70"/>
      <c r="U23" s="520">
        <v>1</v>
      </c>
      <c r="V23" s="760" t="s">
        <v>2179</v>
      </c>
      <c r="W23" s="521">
        <v>23</v>
      </c>
      <c r="X23" s="521">
        <v>4</v>
      </c>
      <c r="Y23" s="522"/>
      <c r="Z23" s="521"/>
      <c r="AA23" s="521"/>
      <c r="AB23" s="523"/>
      <c r="AC23" s="1006"/>
      <c r="AD23" s="70"/>
      <c r="AE23" s="606" t="s">
        <v>848</v>
      </c>
      <c r="AF23" s="521" t="s">
        <v>848</v>
      </c>
      <c r="AG23" s="521" t="s">
        <v>848</v>
      </c>
      <c r="AH23" s="521" t="s">
        <v>848</v>
      </c>
      <c r="AI23" s="553" t="s">
        <v>848</v>
      </c>
      <c r="AJ23" s="634"/>
      <c r="AK23" s="635"/>
      <c r="AL23" s="635"/>
      <c r="AM23" s="635"/>
      <c r="AN23" s="701"/>
      <c r="AO23" s="1096"/>
    </row>
    <row r="24" spans="1:41" s="72" customFormat="1" ht="15.75">
      <c r="A24" s="520"/>
      <c r="B24" s="760"/>
      <c r="C24" s="521"/>
      <c r="D24" s="521"/>
      <c r="E24" s="522">
        <v>1</v>
      </c>
      <c r="F24" s="621" t="s">
        <v>2178</v>
      </c>
      <c r="G24" s="521">
        <v>5</v>
      </c>
      <c r="H24" s="523">
        <v>1</v>
      </c>
      <c r="I24" s="1006"/>
      <c r="J24" s="70"/>
      <c r="K24" s="520"/>
      <c r="L24" s="760"/>
      <c r="M24" s="521"/>
      <c r="N24" s="521"/>
      <c r="O24" s="522">
        <v>1</v>
      </c>
      <c r="P24" s="621" t="s">
        <v>2178</v>
      </c>
      <c r="Q24" s="521">
        <v>5</v>
      </c>
      <c r="R24" s="523">
        <v>1</v>
      </c>
      <c r="S24" s="1006"/>
      <c r="T24" s="70"/>
      <c r="U24" s="520"/>
      <c r="V24" s="760"/>
      <c r="W24" s="521"/>
      <c r="X24" s="521"/>
      <c r="Y24" s="522">
        <v>1</v>
      </c>
      <c r="Z24" s="621" t="s">
        <v>2178</v>
      </c>
      <c r="AA24" s="521">
        <v>5</v>
      </c>
      <c r="AB24" s="523">
        <v>1</v>
      </c>
      <c r="AC24" s="1006"/>
      <c r="AD24" s="70"/>
      <c r="AE24" s="606" t="s">
        <v>848</v>
      </c>
      <c r="AF24" s="521" t="s">
        <v>848</v>
      </c>
      <c r="AG24" s="521" t="s">
        <v>848</v>
      </c>
      <c r="AH24" s="521" t="s">
        <v>848</v>
      </c>
      <c r="AI24" s="553" t="s">
        <v>848</v>
      </c>
      <c r="AJ24" s="634"/>
      <c r="AK24" s="635"/>
      <c r="AL24" s="635"/>
      <c r="AM24" s="635"/>
      <c r="AN24" s="701"/>
      <c r="AO24" s="1096"/>
    </row>
    <row r="25" spans="1:41" s="72" customFormat="1" ht="15.75">
      <c r="A25" s="520"/>
      <c r="B25" s="760"/>
      <c r="C25" s="521"/>
      <c r="D25" s="521"/>
      <c r="E25" s="522">
        <v>2</v>
      </c>
      <c r="F25" s="621" t="s">
        <v>2181</v>
      </c>
      <c r="G25" s="521">
        <v>12</v>
      </c>
      <c r="H25" s="523">
        <v>12</v>
      </c>
      <c r="I25" s="1006"/>
      <c r="J25" s="70"/>
      <c r="K25" s="520"/>
      <c r="L25" s="760"/>
      <c r="M25" s="521"/>
      <c r="N25" s="521"/>
      <c r="O25" s="522">
        <v>2</v>
      </c>
      <c r="P25" s="621" t="s">
        <v>2181</v>
      </c>
      <c r="Q25" s="521">
        <v>12</v>
      </c>
      <c r="R25" s="523">
        <v>12</v>
      </c>
      <c r="S25" s="1006"/>
      <c r="T25" s="70"/>
      <c r="U25" s="520"/>
      <c r="V25" s="760"/>
      <c r="W25" s="521"/>
      <c r="X25" s="521"/>
      <c r="Y25" s="522">
        <v>2</v>
      </c>
      <c r="Z25" s="621" t="s">
        <v>2181</v>
      </c>
      <c r="AA25" s="521">
        <v>12</v>
      </c>
      <c r="AB25" s="523">
        <v>12</v>
      </c>
      <c r="AC25" s="1006"/>
      <c r="AD25" s="70"/>
      <c r="AE25" s="606" t="s">
        <v>2192</v>
      </c>
      <c r="AF25" s="619">
        <v>2</v>
      </c>
      <c r="AG25" s="760" t="s">
        <v>2179</v>
      </c>
      <c r="AH25" s="556">
        <v>7</v>
      </c>
      <c r="AI25" s="553">
        <v>0</v>
      </c>
      <c r="AJ25" s="634"/>
      <c r="AK25" s="635"/>
      <c r="AL25" s="635"/>
      <c r="AM25" s="635"/>
      <c r="AN25" s="701"/>
      <c r="AO25" s="1096"/>
    </row>
    <row r="26" spans="1:41" s="72" customFormat="1" ht="15.75">
      <c r="A26" s="520"/>
      <c r="B26" s="760"/>
      <c r="C26" s="521"/>
      <c r="D26" s="521"/>
      <c r="E26" s="522">
        <v>3</v>
      </c>
      <c r="F26" s="621" t="s">
        <v>2182</v>
      </c>
      <c r="G26" s="521">
        <v>45</v>
      </c>
      <c r="H26" s="523">
        <v>15</v>
      </c>
      <c r="I26" s="1006"/>
      <c r="J26" s="70"/>
      <c r="K26" s="520"/>
      <c r="L26" s="760"/>
      <c r="M26" s="521"/>
      <c r="N26" s="521"/>
      <c r="O26" s="522">
        <v>3</v>
      </c>
      <c r="P26" s="621" t="s">
        <v>2182</v>
      </c>
      <c r="Q26" s="521">
        <v>45</v>
      </c>
      <c r="R26" s="523">
        <v>15</v>
      </c>
      <c r="S26" s="1006"/>
      <c r="T26" s="70"/>
      <c r="U26" s="520"/>
      <c r="V26" s="760"/>
      <c r="W26" s="521"/>
      <c r="X26" s="521"/>
      <c r="Y26" s="522">
        <v>3</v>
      </c>
      <c r="Z26" s="621" t="s">
        <v>2182</v>
      </c>
      <c r="AA26" s="521">
        <v>45</v>
      </c>
      <c r="AB26" s="523">
        <v>15</v>
      </c>
      <c r="AC26" s="1006"/>
      <c r="AD26" s="70"/>
      <c r="AE26" s="606" t="s">
        <v>2191</v>
      </c>
      <c r="AF26" s="619">
        <v>1</v>
      </c>
      <c r="AG26" s="760" t="s">
        <v>2179</v>
      </c>
      <c r="AH26" s="556">
        <v>2</v>
      </c>
      <c r="AI26" s="553">
        <v>0</v>
      </c>
      <c r="AJ26" s="634"/>
      <c r="AK26" s="635"/>
      <c r="AL26" s="635"/>
      <c r="AM26" s="635"/>
      <c r="AN26" s="701"/>
      <c r="AO26" s="1096"/>
    </row>
    <row r="27" spans="1:41" s="72" customFormat="1" ht="15.75">
      <c r="A27" s="520"/>
      <c r="B27" s="760"/>
      <c r="C27" s="521"/>
      <c r="D27" s="521"/>
      <c r="E27" s="522">
        <v>4</v>
      </c>
      <c r="F27" s="621" t="s">
        <v>2183</v>
      </c>
      <c r="G27" s="521">
        <v>17</v>
      </c>
      <c r="H27" s="523">
        <v>17</v>
      </c>
      <c r="I27" s="1006"/>
      <c r="J27" s="70"/>
      <c r="K27" s="520"/>
      <c r="L27" s="760"/>
      <c r="M27" s="521"/>
      <c r="N27" s="521"/>
      <c r="O27" s="522">
        <v>4</v>
      </c>
      <c r="P27" s="621" t="s">
        <v>2183</v>
      </c>
      <c r="Q27" s="521">
        <v>17</v>
      </c>
      <c r="R27" s="523">
        <v>17</v>
      </c>
      <c r="S27" s="1006"/>
      <c r="T27" s="70"/>
      <c r="U27" s="520"/>
      <c r="V27" s="760"/>
      <c r="W27" s="521"/>
      <c r="X27" s="521"/>
      <c r="Y27" s="522">
        <v>4</v>
      </c>
      <c r="Z27" s="621" t="s">
        <v>2183</v>
      </c>
      <c r="AA27" s="521">
        <v>17</v>
      </c>
      <c r="AB27" s="523">
        <v>17</v>
      </c>
      <c r="AC27" s="1006"/>
      <c r="AD27" s="70"/>
      <c r="AE27" s="606"/>
      <c r="AF27" s="619"/>
      <c r="AG27" s="760"/>
      <c r="AH27" s="556"/>
      <c r="AI27" s="553"/>
      <c r="AJ27" s="636" t="s">
        <v>2187</v>
      </c>
      <c r="AK27" s="635">
        <v>1</v>
      </c>
      <c r="AL27" s="761" t="s">
        <v>2178</v>
      </c>
      <c r="AM27" s="635">
        <v>5</v>
      </c>
      <c r="AN27" s="701">
        <v>0</v>
      </c>
      <c r="AO27" s="1096"/>
    </row>
    <row r="28" spans="1:41" s="72" customFormat="1" thickBot="1">
      <c r="A28" s="568"/>
      <c r="B28" s="592"/>
      <c r="C28" s="592"/>
      <c r="D28" s="592"/>
      <c r="E28" s="602">
        <v>5</v>
      </c>
      <c r="F28" s="623" t="s">
        <v>2135</v>
      </c>
      <c r="G28" s="592">
        <v>25</v>
      </c>
      <c r="H28" s="541">
        <v>25</v>
      </c>
      <c r="I28" s="1007"/>
      <c r="J28" s="70"/>
      <c r="K28" s="568"/>
      <c r="L28" s="592"/>
      <c r="M28" s="592"/>
      <c r="N28" s="592"/>
      <c r="O28" s="602">
        <v>5</v>
      </c>
      <c r="P28" s="623" t="s">
        <v>2135</v>
      </c>
      <c r="Q28" s="592">
        <v>25</v>
      </c>
      <c r="R28" s="541">
        <v>25</v>
      </c>
      <c r="S28" s="1007"/>
      <c r="T28" s="70"/>
      <c r="U28" s="568"/>
      <c r="V28" s="592"/>
      <c r="W28" s="592"/>
      <c r="X28" s="592"/>
      <c r="Y28" s="602">
        <v>5</v>
      </c>
      <c r="Z28" s="623" t="s">
        <v>2135</v>
      </c>
      <c r="AA28" s="592">
        <v>25</v>
      </c>
      <c r="AB28" s="541">
        <v>25</v>
      </c>
      <c r="AC28" s="1007"/>
      <c r="AD28" s="70"/>
      <c r="AE28" s="606"/>
      <c r="AF28" s="521"/>
      <c r="AG28" s="521"/>
      <c r="AH28" s="521"/>
      <c r="AI28" s="553"/>
      <c r="AJ28" s="636" t="s">
        <v>2188</v>
      </c>
      <c r="AK28" s="635">
        <v>2</v>
      </c>
      <c r="AL28" s="761" t="s">
        <v>2181</v>
      </c>
      <c r="AM28" s="635"/>
      <c r="AN28" s="701"/>
      <c r="AO28" s="1096"/>
    </row>
    <row r="29" spans="1:41" s="72" customFormat="1">
      <c r="A29" s="758"/>
      <c r="B29" s="759"/>
      <c r="C29" s="759"/>
      <c r="D29" s="759"/>
      <c r="E29" s="759"/>
      <c r="F29" s="759"/>
      <c r="G29" s="759"/>
      <c r="H29" s="759"/>
      <c r="I29" s="91"/>
      <c r="J29" s="70"/>
      <c r="K29" s="758"/>
      <c r="L29" s="759"/>
      <c r="M29" s="759"/>
      <c r="N29" s="759"/>
      <c r="O29" s="759"/>
      <c r="P29" s="759"/>
      <c r="Q29" s="759"/>
      <c r="R29" s="759"/>
      <c r="S29" s="91"/>
      <c r="T29" s="70"/>
      <c r="U29" s="758"/>
      <c r="V29" s="759"/>
      <c r="W29" s="759"/>
      <c r="X29" s="759"/>
      <c r="Y29" s="759"/>
      <c r="Z29" s="759"/>
      <c r="AA29" s="759"/>
      <c r="AB29" s="759"/>
      <c r="AC29" s="91"/>
      <c r="AD29" s="70"/>
      <c r="AE29" s="606"/>
      <c r="AF29" s="521"/>
      <c r="AG29" s="521"/>
      <c r="AH29" s="521"/>
      <c r="AI29" s="553"/>
      <c r="AJ29" s="634" t="s">
        <v>848</v>
      </c>
      <c r="AK29" s="635" t="s">
        <v>848</v>
      </c>
      <c r="AL29" s="635" t="s">
        <v>848</v>
      </c>
      <c r="AM29" s="635" t="s">
        <v>848</v>
      </c>
      <c r="AN29" s="701" t="s">
        <v>848</v>
      </c>
      <c r="AO29" s="1096"/>
    </row>
    <row r="30" spans="1:41" s="72" customFormat="1">
      <c r="A30" s="758"/>
      <c r="B30" s="759"/>
      <c r="C30" s="759"/>
      <c r="D30" s="759"/>
      <c r="E30" s="759"/>
      <c r="F30" s="759"/>
      <c r="G30" s="759"/>
      <c r="H30" s="759"/>
      <c r="I30" s="91"/>
      <c r="J30" s="70"/>
      <c r="K30" s="758"/>
      <c r="L30" s="759"/>
      <c r="M30" s="759"/>
      <c r="N30" s="759"/>
      <c r="O30" s="759"/>
      <c r="P30" s="759"/>
      <c r="Q30" s="759"/>
      <c r="R30" s="759"/>
      <c r="S30" s="91"/>
      <c r="T30" s="70"/>
      <c r="U30" s="758"/>
      <c r="V30" s="759"/>
      <c r="W30" s="759"/>
      <c r="X30" s="759"/>
      <c r="Y30" s="759"/>
      <c r="Z30" s="759"/>
      <c r="AA30" s="759"/>
      <c r="AB30" s="759"/>
      <c r="AC30" s="91"/>
      <c r="AD30" s="70"/>
      <c r="AE30" s="606"/>
      <c r="AF30" s="521"/>
      <c r="AG30" s="760"/>
      <c r="AH30" s="556"/>
      <c r="AI30" s="553"/>
      <c r="AJ30" s="634" t="s">
        <v>848</v>
      </c>
      <c r="AK30" s="635" t="s">
        <v>848</v>
      </c>
      <c r="AL30" s="635" t="s">
        <v>848</v>
      </c>
      <c r="AM30" s="635" t="s">
        <v>848</v>
      </c>
      <c r="AN30" s="701" t="s">
        <v>848</v>
      </c>
      <c r="AO30" s="1096"/>
    </row>
    <row r="31" spans="1:41" s="72" customFormat="1">
      <c r="A31" s="758"/>
      <c r="B31" s="759"/>
      <c r="C31" s="759"/>
      <c r="D31" s="759"/>
      <c r="E31" s="759"/>
      <c r="F31" s="759"/>
      <c r="G31" s="759"/>
      <c r="H31" s="759"/>
      <c r="I31" s="91"/>
      <c r="J31" s="70"/>
      <c r="K31" s="758"/>
      <c r="L31" s="759"/>
      <c r="M31" s="759"/>
      <c r="N31" s="759"/>
      <c r="O31" s="759"/>
      <c r="P31" s="759"/>
      <c r="Q31" s="759"/>
      <c r="R31" s="759"/>
      <c r="S31" s="91"/>
      <c r="T31" s="70"/>
      <c r="U31" s="758"/>
      <c r="V31" s="759"/>
      <c r="W31" s="759"/>
      <c r="X31" s="759"/>
      <c r="Y31" s="759"/>
      <c r="Z31" s="759"/>
      <c r="AA31" s="759"/>
      <c r="AB31" s="759"/>
      <c r="AC31" s="91"/>
      <c r="AD31" s="70"/>
      <c r="AE31" s="606"/>
      <c r="AF31" s="521"/>
      <c r="AG31" s="760"/>
      <c r="AH31" s="556"/>
      <c r="AI31" s="553"/>
      <c r="AJ31" s="634" t="s">
        <v>2189</v>
      </c>
      <c r="AK31" s="635">
        <v>69</v>
      </c>
      <c r="AL31" s="761" t="s">
        <v>2135</v>
      </c>
      <c r="AM31" s="635">
        <v>1</v>
      </c>
      <c r="AN31" s="701">
        <v>0</v>
      </c>
      <c r="AO31" s="1096"/>
    </row>
    <row r="32" spans="1:41" ht="17.25" thickBot="1">
      <c r="A32" s="91"/>
      <c r="B32" s="91"/>
      <c r="C32" s="91"/>
      <c r="D32" s="91"/>
      <c r="E32" s="91"/>
      <c r="F32" s="91"/>
      <c r="G32" s="91"/>
      <c r="H32" s="91"/>
      <c r="I32" s="91"/>
      <c r="S32" s="95"/>
      <c r="AE32" s="572"/>
      <c r="AF32" s="566"/>
      <c r="AG32" s="566"/>
      <c r="AH32" s="566"/>
      <c r="AI32" s="567"/>
      <c r="AJ32" s="762" t="s">
        <v>2190</v>
      </c>
      <c r="AK32" s="638">
        <v>70</v>
      </c>
      <c r="AL32" s="638" t="s">
        <v>2135</v>
      </c>
      <c r="AM32" s="638">
        <v>1</v>
      </c>
      <c r="AN32" s="702">
        <v>0</v>
      </c>
      <c r="AO32" s="1097"/>
    </row>
    <row r="33" spans="1:41" s="703" customFormat="1"/>
    <row r="34" spans="1:41" s="703" customFormat="1" ht="17.25" thickBot="1"/>
    <row r="35" spans="1:41" s="72" customFormat="1" ht="16.5" customHeight="1" thickBot="1">
      <c r="A35" s="1000" t="s">
        <v>1146</v>
      </c>
      <c r="B35" s="1001"/>
      <c r="C35" s="1001"/>
      <c r="D35" s="1001"/>
      <c r="E35" s="1001"/>
      <c r="F35" s="1001"/>
      <c r="G35" s="1001"/>
      <c r="H35" s="1002"/>
      <c r="J35" s="70"/>
      <c r="K35" s="1000" t="s">
        <v>1147</v>
      </c>
      <c r="L35" s="1001"/>
      <c r="M35" s="1001"/>
      <c r="N35" s="1001"/>
      <c r="O35" s="1001"/>
      <c r="P35" s="1001"/>
      <c r="Q35" s="1001"/>
      <c r="R35" s="1002"/>
      <c r="T35" s="70"/>
      <c r="U35" s="1000" t="s">
        <v>422</v>
      </c>
      <c r="V35" s="1001"/>
      <c r="W35" s="1001"/>
      <c r="X35" s="1001"/>
      <c r="Y35" s="1001"/>
      <c r="Z35" s="1001"/>
      <c r="AA35" s="1001"/>
      <c r="AB35" s="1002"/>
      <c r="AD35" s="70"/>
      <c r="AE35" s="849" t="s">
        <v>1148</v>
      </c>
      <c r="AF35" s="850"/>
      <c r="AG35" s="850"/>
      <c r="AH35" s="850"/>
      <c r="AI35" s="850"/>
      <c r="AJ35" s="850"/>
      <c r="AK35" s="850"/>
      <c r="AL35" s="850"/>
      <c r="AM35" s="850"/>
      <c r="AN35" s="851"/>
      <c r="AO35" s="70"/>
    </row>
    <row r="36" spans="1:41" s="72" customFormat="1" ht="31.5">
      <c r="A36" s="855" t="s">
        <v>288</v>
      </c>
      <c r="B36" s="856"/>
      <c r="C36" s="856"/>
      <c r="D36" s="857"/>
      <c r="E36" s="858" t="s">
        <v>289</v>
      </c>
      <c r="F36" s="859"/>
      <c r="G36" s="856"/>
      <c r="H36" s="857"/>
      <c r="I36" s="639" t="s">
        <v>2070</v>
      </c>
      <c r="J36" s="70"/>
      <c r="K36" s="855" t="s">
        <v>288</v>
      </c>
      <c r="L36" s="856"/>
      <c r="M36" s="856"/>
      <c r="N36" s="857"/>
      <c r="O36" s="858" t="s">
        <v>289</v>
      </c>
      <c r="P36" s="859"/>
      <c r="Q36" s="856"/>
      <c r="R36" s="857"/>
      <c r="S36" s="639" t="s">
        <v>2070</v>
      </c>
      <c r="T36" s="70"/>
      <c r="U36" s="855" t="s">
        <v>288</v>
      </c>
      <c r="V36" s="856"/>
      <c r="W36" s="856"/>
      <c r="X36" s="857"/>
      <c r="Y36" s="858" t="s">
        <v>289</v>
      </c>
      <c r="Z36" s="859"/>
      <c r="AA36" s="856"/>
      <c r="AB36" s="857"/>
      <c r="AC36" s="639" t="s">
        <v>2070</v>
      </c>
      <c r="AD36" s="70"/>
      <c r="AE36" s="861" t="s">
        <v>288</v>
      </c>
      <c r="AF36" s="862"/>
      <c r="AG36" s="862"/>
      <c r="AH36" s="863"/>
      <c r="AI36" s="863"/>
      <c r="AJ36" s="864" t="s">
        <v>290</v>
      </c>
      <c r="AK36" s="865"/>
      <c r="AL36" s="862"/>
      <c r="AM36" s="862"/>
      <c r="AN36" s="866"/>
      <c r="AO36" s="639" t="s">
        <v>2070</v>
      </c>
    </row>
    <row r="37" spans="1:41" s="72" customFormat="1" ht="63">
      <c r="A37" s="79" t="s">
        <v>291</v>
      </c>
      <c r="B37" s="80" t="s">
        <v>214</v>
      </c>
      <c r="C37" s="80" t="s">
        <v>292</v>
      </c>
      <c r="D37" s="80" t="s">
        <v>293</v>
      </c>
      <c r="E37" s="81" t="s">
        <v>294</v>
      </c>
      <c r="F37" s="80" t="s">
        <v>214</v>
      </c>
      <c r="G37" s="80" t="s">
        <v>292</v>
      </c>
      <c r="H37" s="80" t="s">
        <v>295</v>
      </c>
      <c r="I37" s="640" t="s">
        <v>831</v>
      </c>
      <c r="J37" s="70"/>
      <c r="K37" s="79" t="s">
        <v>291</v>
      </c>
      <c r="L37" s="80" t="s">
        <v>214</v>
      </c>
      <c r="M37" s="80" t="s">
        <v>292</v>
      </c>
      <c r="N37" s="80" t="s">
        <v>293</v>
      </c>
      <c r="O37" s="81" t="s">
        <v>294</v>
      </c>
      <c r="P37" s="80" t="s">
        <v>214</v>
      </c>
      <c r="Q37" s="80" t="s">
        <v>292</v>
      </c>
      <c r="R37" s="80" t="s">
        <v>295</v>
      </c>
      <c r="S37" s="640" t="s">
        <v>831</v>
      </c>
      <c r="T37" s="70"/>
      <c r="U37" s="79" t="s">
        <v>291</v>
      </c>
      <c r="V37" s="80" t="s">
        <v>214</v>
      </c>
      <c r="W37" s="80" t="s">
        <v>292</v>
      </c>
      <c r="X37" s="80" t="s">
        <v>293</v>
      </c>
      <c r="Y37" s="81" t="s">
        <v>294</v>
      </c>
      <c r="Z37" s="80" t="s">
        <v>214</v>
      </c>
      <c r="AA37" s="80" t="s">
        <v>292</v>
      </c>
      <c r="AB37" s="80" t="s">
        <v>295</v>
      </c>
      <c r="AC37" s="640" t="s">
        <v>831</v>
      </c>
      <c r="AD37" s="70"/>
      <c r="AE37" s="528" t="s">
        <v>299</v>
      </c>
      <c r="AF37" s="521" t="s">
        <v>300</v>
      </c>
      <c r="AG37" s="521" t="s">
        <v>214</v>
      </c>
      <c r="AH37" s="525" t="s">
        <v>246</v>
      </c>
      <c r="AI37" s="521" t="s">
        <v>301</v>
      </c>
      <c r="AJ37" s="522" t="s">
        <v>302</v>
      </c>
      <c r="AK37" s="521" t="s">
        <v>300</v>
      </c>
      <c r="AL37" s="521" t="s">
        <v>214</v>
      </c>
      <c r="AM37" s="521" t="s">
        <v>246</v>
      </c>
      <c r="AN37" s="523" t="s">
        <v>304</v>
      </c>
      <c r="AO37" s="640" t="s">
        <v>831</v>
      </c>
    </row>
    <row r="38" spans="1:41" s="72" customFormat="1" ht="15.75">
      <c r="A38" s="520">
        <v>1</v>
      </c>
      <c r="B38" s="621" t="s">
        <v>2177</v>
      </c>
      <c r="C38" s="521">
        <v>10</v>
      </c>
      <c r="D38" s="521">
        <v>10</v>
      </c>
      <c r="E38" s="522"/>
      <c r="F38" s="531"/>
      <c r="G38" s="531"/>
      <c r="H38" s="532"/>
      <c r="I38" s="1006"/>
      <c r="J38" s="70"/>
      <c r="K38" s="520">
        <v>1</v>
      </c>
      <c r="L38" s="621" t="s">
        <v>2177</v>
      </c>
      <c r="M38" s="521">
        <v>10</v>
      </c>
      <c r="N38" s="521">
        <v>10</v>
      </c>
      <c r="O38" s="522"/>
      <c r="P38" s="531"/>
      <c r="Q38" s="531"/>
      <c r="R38" s="532"/>
      <c r="S38" s="1006"/>
      <c r="T38" s="70"/>
      <c r="U38" s="520">
        <v>1</v>
      </c>
      <c r="V38" s="621" t="s">
        <v>2177</v>
      </c>
      <c r="W38" s="521">
        <v>10</v>
      </c>
      <c r="X38" s="521">
        <v>10</v>
      </c>
      <c r="Y38" s="522"/>
      <c r="Z38" s="531"/>
      <c r="AA38" s="531"/>
      <c r="AB38" s="532"/>
      <c r="AC38" s="1006"/>
      <c r="AD38" s="70"/>
      <c r="AE38" s="606" t="s">
        <v>2198</v>
      </c>
      <c r="AF38" s="521">
        <v>10</v>
      </c>
      <c r="AG38" s="621" t="s">
        <v>2177</v>
      </c>
      <c r="AH38" s="556"/>
      <c r="AI38" s="553">
        <v>0</v>
      </c>
      <c r="AJ38" s="634"/>
      <c r="AK38" s="635"/>
      <c r="AL38" s="635"/>
      <c r="AM38" s="635"/>
      <c r="AN38" s="701"/>
      <c r="AO38" s="1096"/>
    </row>
    <row r="39" spans="1:41" s="72" customFormat="1" thickBot="1">
      <c r="A39" s="568"/>
      <c r="B39" s="592"/>
      <c r="C39" s="592"/>
      <c r="D39" s="592"/>
      <c r="E39" s="967" t="s">
        <v>305</v>
      </c>
      <c r="F39" s="968"/>
      <c r="G39" s="968"/>
      <c r="H39" s="969"/>
      <c r="I39" s="1007"/>
      <c r="J39" s="70"/>
      <c r="K39" s="568"/>
      <c r="L39" s="592"/>
      <c r="M39" s="592"/>
      <c r="N39" s="592"/>
      <c r="O39" s="967" t="s">
        <v>305</v>
      </c>
      <c r="P39" s="968"/>
      <c r="Q39" s="968"/>
      <c r="R39" s="969"/>
      <c r="S39" s="1007"/>
      <c r="T39" s="70"/>
      <c r="U39" s="568"/>
      <c r="V39" s="592"/>
      <c r="W39" s="592"/>
      <c r="X39" s="592"/>
      <c r="Y39" s="967" t="s">
        <v>305</v>
      </c>
      <c r="Z39" s="968"/>
      <c r="AA39" s="968"/>
      <c r="AB39" s="969"/>
      <c r="AC39" s="1007"/>
      <c r="AD39" s="70"/>
      <c r="AE39" s="606" t="s">
        <v>2197</v>
      </c>
      <c r="AF39" s="521">
        <v>9</v>
      </c>
      <c r="AG39" s="621" t="s">
        <v>2177</v>
      </c>
      <c r="AH39" s="556"/>
      <c r="AI39" s="553">
        <v>0</v>
      </c>
      <c r="AJ39" s="634"/>
      <c r="AK39" s="635"/>
      <c r="AL39" s="635"/>
      <c r="AM39" s="635"/>
      <c r="AN39" s="701"/>
      <c r="AO39" s="1096"/>
    </row>
    <row r="40" spans="1:41" s="72" customFormat="1">
      <c r="A40" s="91"/>
      <c r="B40" s="91"/>
      <c r="C40" s="91"/>
      <c r="D40" s="91"/>
      <c r="E40" s="91"/>
      <c r="F40" s="91"/>
      <c r="G40" s="91"/>
      <c r="H40" s="91"/>
      <c r="I40" s="91"/>
      <c r="J40" s="70"/>
      <c r="K40" s="91"/>
      <c r="L40" s="91"/>
      <c r="M40" s="91"/>
      <c r="N40" s="91"/>
      <c r="O40" s="91"/>
      <c r="P40" s="91"/>
      <c r="Q40" s="91"/>
      <c r="R40" s="91"/>
      <c r="S40" s="91"/>
      <c r="T40" s="70"/>
      <c r="U40" s="91"/>
      <c r="V40" s="91"/>
      <c r="W40" s="91"/>
      <c r="X40" s="91"/>
      <c r="Y40" s="91"/>
      <c r="Z40" s="91"/>
      <c r="AA40" s="91"/>
      <c r="AB40" s="91"/>
      <c r="AC40" s="91"/>
      <c r="AD40" s="70"/>
      <c r="AE40" s="606" t="s">
        <v>848</v>
      </c>
      <c r="AF40" s="521" t="s">
        <v>848</v>
      </c>
      <c r="AG40" s="521" t="s">
        <v>848</v>
      </c>
      <c r="AH40" s="521" t="s">
        <v>848</v>
      </c>
      <c r="AI40" s="553" t="s">
        <v>848</v>
      </c>
      <c r="AJ40" s="634"/>
      <c r="AK40" s="635"/>
      <c r="AL40" s="635"/>
      <c r="AM40" s="635"/>
      <c r="AN40" s="701"/>
      <c r="AO40" s="1096"/>
    </row>
    <row r="41" spans="1:41" s="72" customFormat="1">
      <c r="A41" s="91"/>
      <c r="B41" s="91"/>
      <c r="C41" s="91"/>
      <c r="D41" s="91"/>
      <c r="E41" s="91"/>
      <c r="F41" s="91"/>
      <c r="G41" s="91"/>
      <c r="H41" s="91"/>
      <c r="I41" s="91"/>
      <c r="J41" s="70"/>
      <c r="K41" s="91"/>
      <c r="L41" s="91"/>
      <c r="M41" s="91"/>
      <c r="N41" s="91"/>
      <c r="O41" s="91"/>
      <c r="P41" s="91"/>
      <c r="Q41" s="91"/>
      <c r="R41" s="91"/>
      <c r="S41" s="91"/>
      <c r="T41" s="70"/>
      <c r="U41" s="91"/>
      <c r="V41" s="91"/>
      <c r="W41" s="91"/>
      <c r="X41" s="91"/>
      <c r="Y41" s="91"/>
      <c r="Z41" s="91"/>
      <c r="AA41" s="91"/>
      <c r="AB41" s="91"/>
      <c r="AC41" s="91"/>
      <c r="AD41" s="70"/>
      <c r="AE41" s="606" t="s">
        <v>848</v>
      </c>
      <c r="AF41" s="521" t="s">
        <v>848</v>
      </c>
      <c r="AG41" s="521" t="s">
        <v>848</v>
      </c>
      <c r="AH41" s="521" t="s">
        <v>848</v>
      </c>
      <c r="AI41" s="553" t="s">
        <v>848</v>
      </c>
      <c r="AJ41" s="633"/>
      <c r="AK41" s="521"/>
      <c r="AL41" s="621"/>
      <c r="AM41" s="521"/>
      <c r="AN41" s="523"/>
      <c r="AO41" s="1096"/>
    </row>
    <row r="42" spans="1:41" s="72" customFormat="1">
      <c r="A42" s="91"/>
      <c r="B42" s="91"/>
      <c r="C42" s="91"/>
      <c r="D42" s="91"/>
      <c r="E42" s="91"/>
      <c r="F42" s="91"/>
      <c r="G42" s="91"/>
      <c r="H42" s="91"/>
      <c r="I42" s="91"/>
      <c r="J42" s="70"/>
      <c r="K42" s="91"/>
      <c r="L42" s="91"/>
      <c r="M42" s="91"/>
      <c r="N42" s="91"/>
      <c r="O42" s="91"/>
      <c r="P42" s="91"/>
      <c r="Q42" s="91"/>
      <c r="R42" s="91"/>
      <c r="S42" s="91"/>
      <c r="T42" s="70"/>
      <c r="U42" s="91"/>
      <c r="V42" s="91"/>
      <c r="W42" s="91"/>
      <c r="X42" s="91"/>
      <c r="Y42" s="91"/>
      <c r="Z42" s="91"/>
      <c r="AA42" s="91"/>
      <c r="AB42" s="91"/>
      <c r="AC42" s="91"/>
      <c r="AD42" s="70"/>
      <c r="AE42" s="606" t="s">
        <v>2196</v>
      </c>
      <c r="AF42" s="521">
        <v>2</v>
      </c>
      <c r="AG42" s="621" t="s">
        <v>2177</v>
      </c>
      <c r="AH42" s="556"/>
      <c r="AI42" s="553">
        <v>0</v>
      </c>
      <c r="AJ42" s="633"/>
      <c r="AK42" s="521"/>
      <c r="AL42" s="621"/>
      <c r="AM42" s="521"/>
      <c r="AN42" s="523"/>
      <c r="AO42" s="1096"/>
    </row>
    <row r="43" spans="1:41" s="72" customFormat="1">
      <c r="A43" s="91"/>
      <c r="B43" s="91"/>
      <c r="C43" s="91"/>
      <c r="D43" s="91"/>
      <c r="E43" s="91"/>
      <c r="F43" s="91"/>
      <c r="G43" s="91"/>
      <c r="H43" s="91"/>
      <c r="I43" s="91"/>
      <c r="J43" s="70"/>
      <c r="K43" s="91"/>
      <c r="L43" s="91"/>
      <c r="M43" s="91"/>
      <c r="N43" s="91"/>
      <c r="O43" s="91"/>
      <c r="P43" s="91"/>
      <c r="Q43" s="91"/>
      <c r="R43" s="91"/>
      <c r="S43" s="91"/>
      <c r="T43" s="70"/>
      <c r="U43" s="91"/>
      <c r="V43" s="91"/>
      <c r="W43" s="91"/>
      <c r="X43" s="91"/>
      <c r="Y43" s="91"/>
      <c r="Z43" s="91"/>
      <c r="AA43" s="91"/>
      <c r="AB43" s="91"/>
      <c r="AC43" s="91"/>
      <c r="AD43" s="70"/>
      <c r="AE43" s="606" t="s">
        <v>2195</v>
      </c>
      <c r="AF43" s="521">
        <v>1</v>
      </c>
      <c r="AG43" s="621" t="s">
        <v>2177</v>
      </c>
      <c r="AH43" s="556"/>
      <c r="AI43" s="553">
        <v>0</v>
      </c>
      <c r="AJ43" s="522"/>
      <c r="AK43" s="521"/>
      <c r="AL43" s="521"/>
      <c r="AM43" s="521"/>
      <c r="AN43" s="523"/>
      <c r="AO43" s="1096"/>
    </row>
    <row r="44" spans="1:41" ht="17.25" thickBot="1">
      <c r="A44" s="91"/>
      <c r="B44" s="91"/>
      <c r="C44" s="91"/>
      <c r="D44" s="91"/>
      <c r="E44" s="91"/>
      <c r="F44" s="91"/>
      <c r="G44" s="91"/>
      <c r="H44" s="91"/>
      <c r="I44" s="91"/>
      <c r="AE44" s="572"/>
      <c r="AF44" s="566"/>
      <c r="AG44" s="566"/>
      <c r="AH44" s="566"/>
      <c r="AI44" s="567"/>
      <c r="AJ44" s="1098" t="s">
        <v>305</v>
      </c>
      <c r="AK44" s="1099"/>
      <c r="AL44" s="1099"/>
      <c r="AM44" s="1099"/>
      <c r="AN44" s="1100"/>
      <c r="AO44" s="1097"/>
    </row>
    <row r="45" spans="1:41">
      <c r="A45" s="91"/>
      <c r="B45" s="91"/>
      <c r="C45" s="91"/>
      <c r="D45" s="91"/>
      <c r="E45" s="91"/>
      <c r="F45" s="91"/>
      <c r="G45" s="91"/>
      <c r="H45" s="91"/>
      <c r="I45" s="91"/>
    </row>
    <row r="46" spans="1:41">
      <c r="A46" s="91"/>
      <c r="B46" s="91"/>
      <c r="C46" s="91"/>
      <c r="D46" s="91"/>
      <c r="E46" s="91"/>
      <c r="F46" s="91"/>
      <c r="G46" s="91"/>
      <c r="H46" s="91"/>
      <c r="I46" s="91"/>
    </row>
    <row r="47" spans="1:41">
      <c r="A47" s="91"/>
      <c r="B47" s="91"/>
      <c r="C47" s="91"/>
      <c r="D47" s="91"/>
      <c r="E47" s="91"/>
      <c r="F47" s="91"/>
      <c r="G47" s="91"/>
      <c r="H47" s="91"/>
      <c r="I47" s="91"/>
    </row>
    <row r="48" spans="1:41">
      <c r="A48" s="91"/>
      <c r="B48" s="91"/>
      <c r="C48" s="91"/>
      <c r="D48" s="91"/>
      <c r="E48" s="91"/>
      <c r="F48" s="91"/>
      <c r="G48" s="91"/>
      <c r="H48" s="91"/>
      <c r="I48" s="91"/>
    </row>
    <row r="49" spans="1:9">
      <c r="A49" s="91"/>
      <c r="B49" s="91"/>
      <c r="C49" s="91"/>
      <c r="D49" s="91"/>
      <c r="E49" s="91"/>
      <c r="F49" s="91"/>
      <c r="G49" s="91"/>
      <c r="H49" s="91"/>
      <c r="I49" s="91"/>
    </row>
  </sheetData>
  <sheetProtection algorithmName="SHA-512" hashValue="Z+7gTZZFg/lYNDTO9hCnOySR4AfKYtbhUtPkDGW0eEbgh16leUwWHScY4CnIm5rVPTkHA3Mqm8lfR3zu6z3jOg==" saltValue="qtDtxVlD4mbmc5ARkLGt1Q==" spinCount="100000" sheet="1" objects="1" scenarios="1"/>
  <protectedRanges>
    <protectedRange sqref="AC38:AC39 AO38:AO44 AO12:AO17 AC12:AC14 I12:I14 S12:S14 AO21:AO34 I21:I28 S21:S28 AC21:AC28 I38:I39 S38:S39" name="Range1"/>
  </protectedRanges>
  <customSheetViews>
    <customSheetView guid="{4D2DF15E-B3DC-41FE-9D4C-16680270AC6A}" scale="85" topLeftCell="A31">
      <selection activeCell="M22" sqref="M22"/>
      <pageMargins left="0.7" right="0.7" top="0.75" bottom="0.75" header="0.3" footer="0.3"/>
      <pageSetup paperSize="9" orientation="portrait" r:id="rId1"/>
    </customSheetView>
    <customSheetView guid="{05634267-729A-4E9F-99EC-4CD6715DCA12}" scale="85" topLeftCell="A31">
      <selection activeCell="M22" sqref="M22"/>
      <pageMargins left="0.7" right="0.7" top="0.75" bottom="0.75" header="0.3" footer="0.3"/>
      <pageSetup paperSize="9" orientation="portrait" r:id="rId2"/>
    </customSheetView>
  </customSheetViews>
  <mergeCells count="64">
    <mergeCell ref="AJ44:AN44"/>
    <mergeCell ref="O39:R39"/>
    <mergeCell ref="E39:H39"/>
    <mergeCell ref="Y39:AB39"/>
    <mergeCell ref="U6:AC6"/>
    <mergeCell ref="AE6:AO6"/>
    <mergeCell ref="A9:H9"/>
    <mergeCell ref="K9:R9"/>
    <mergeCell ref="U9:AB9"/>
    <mergeCell ref="AE9:AN9"/>
    <mergeCell ref="A10:D10"/>
    <mergeCell ref="E10:H10"/>
    <mergeCell ref="K10:N10"/>
    <mergeCell ref="O10:R10"/>
    <mergeCell ref="U12:X12"/>
    <mergeCell ref="A12:D12"/>
    <mergeCell ref="A1:S1"/>
    <mergeCell ref="A2:T2"/>
    <mergeCell ref="A3:J3"/>
    <mergeCell ref="A4:L4"/>
    <mergeCell ref="A6:J6"/>
    <mergeCell ref="K6:T6"/>
    <mergeCell ref="I12:I14"/>
    <mergeCell ref="AJ10:AN10"/>
    <mergeCell ref="AO21:AO32"/>
    <mergeCell ref="I21:I28"/>
    <mergeCell ref="S21:S28"/>
    <mergeCell ref="AC21:AC28"/>
    <mergeCell ref="K12:N12"/>
    <mergeCell ref="U10:X10"/>
    <mergeCell ref="Y10:AB10"/>
    <mergeCell ref="AE10:AI10"/>
    <mergeCell ref="AE12:AI12"/>
    <mergeCell ref="S12:S14"/>
    <mergeCell ref="AC12:AC14"/>
    <mergeCell ref="AO12:AO15"/>
    <mergeCell ref="A18:H18"/>
    <mergeCell ref="K18:R18"/>
    <mergeCell ref="U18:AB18"/>
    <mergeCell ref="AE18:AN18"/>
    <mergeCell ref="A19:D19"/>
    <mergeCell ref="E19:H19"/>
    <mergeCell ref="K19:N19"/>
    <mergeCell ref="O19:R19"/>
    <mergeCell ref="U19:X19"/>
    <mergeCell ref="Y19:AB19"/>
    <mergeCell ref="AE19:AI19"/>
    <mergeCell ref="AJ19:AN19"/>
    <mergeCell ref="AO38:AO44"/>
    <mergeCell ref="I38:I39"/>
    <mergeCell ref="S38:S39"/>
    <mergeCell ref="AC38:AC39"/>
    <mergeCell ref="A35:H35"/>
    <mergeCell ref="K35:R35"/>
    <mergeCell ref="U35:AB35"/>
    <mergeCell ref="AE35:AN35"/>
    <mergeCell ref="A36:D36"/>
    <mergeCell ref="E36:H36"/>
    <mergeCell ref="K36:N36"/>
    <mergeCell ref="O36:R36"/>
    <mergeCell ref="U36:X36"/>
    <mergeCell ref="Y36:AB36"/>
    <mergeCell ref="AE36:AI36"/>
    <mergeCell ref="AJ36:AN36"/>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O289"/>
  <sheetViews>
    <sheetView zoomScale="85" zoomScaleNormal="85" workbookViewId="0">
      <selection activeCell="A4" sqref="A4:L4"/>
    </sheetView>
  </sheetViews>
  <sheetFormatPr defaultRowHeight="16.5"/>
  <cols>
    <col min="1" max="1" width="15.7109375" style="95" bestFit="1" customWidth="1"/>
    <col min="2" max="2" width="19.5703125" style="95" bestFit="1" customWidth="1"/>
    <col min="3" max="3" width="12" style="95" bestFit="1" customWidth="1"/>
    <col min="4" max="4" width="8.28515625" style="95" bestFit="1" customWidth="1"/>
    <col min="5" max="5" width="12.140625" style="95" bestFit="1" customWidth="1"/>
    <col min="6" max="6" width="19.5703125" style="95" bestFit="1" customWidth="1"/>
    <col min="7" max="7" width="12" style="95" bestFit="1" customWidth="1"/>
    <col min="8" max="8" width="8.28515625" style="95" bestFit="1"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8.28515625" style="91" bestFit="1" customWidth="1"/>
    <col min="15" max="15" width="12.140625" style="91" bestFit="1" customWidth="1"/>
    <col min="16" max="16" width="19.5703125" style="91" bestFit="1" customWidth="1"/>
    <col min="17" max="17" width="12" style="91" bestFit="1" customWidth="1"/>
    <col min="18" max="18" width="13.140625" style="91" bestFit="1" customWidth="1"/>
    <col min="19" max="19" width="29.28515625" style="91" bestFit="1" customWidth="1"/>
    <col min="20" max="20" width="4.28515625" style="91" bestFit="1" customWidth="1"/>
    <col min="21" max="21" width="12.140625" style="91" bestFit="1" customWidth="1"/>
    <col min="22" max="22" width="19.5703125" style="91" bestFit="1" customWidth="1"/>
    <col min="23" max="23" width="20.140625" style="91" bestFit="1" customWidth="1"/>
    <col min="24" max="24" width="13.42578125" style="91" bestFit="1" customWidth="1"/>
    <col min="25" max="25" width="12.140625" style="91" bestFit="1" customWidth="1"/>
    <col min="26" max="26" width="19.5703125" style="91" bestFit="1" customWidth="1"/>
    <col min="27" max="27" width="12" style="91" bestFit="1" customWidth="1"/>
    <col min="28" max="28" width="13.42578125" style="91" bestFit="1" customWidth="1"/>
    <col min="29" max="29" width="29.28515625" style="91" bestFit="1" customWidth="1"/>
    <col min="30" max="30" width="4.28515625" style="91" bestFit="1" customWidth="1"/>
    <col min="31" max="31" width="23.5703125" style="91" bestFit="1" customWidth="1"/>
    <col min="32" max="32" width="8.85546875" style="91" bestFit="1" customWidth="1"/>
    <col min="33" max="33" width="7.42578125" style="91" bestFit="1" customWidth="1"/>
    <col min="34" max="34" width="9.28515625" style="91" bestFit="1" customWidth="1"/>
    <col min="35" max="35" width="12.42578125" style="91" bestFit="1" customWidth="1"/>
    <col min="36" max="36" width="23.5703125" style="91" bestFit="1" customWidth="1"/>
    <col min="37" max="37" width="8.85546875" style="91" bestFit="1" customWidth="1"/>
    <col min="38" max="38" width="7.42578125" style="91" bestFit="1" customWidth="1"/>
    <col min="39" max="39" width="9.28515625" style="91" bestFit="1" customWidth="1"/>
    <col min="40" max="40" width="12.42578125" style="91" bestFit="1" customWidth="1"/>
    <col min="41" max="41" width="29.28515625" style="91" bestFit="1" customWidth="1"/>
    <col min="42" max="42" width="3.5703125" style="95" bestFit="1" customWidth="1"/>
    <col min="43" max="16384" width="9.140625" style="95"/>
  </cols>
  <sheetData>
    <row r="1" spans="1:41" s="26" customFormat="1" ht="18">
      <c r="A1" s="804" t="s">
        <v>1076</v>
      </c>
      <c r="B1" s="804"/>
      <c r="C1" s="804"/>
      <c r="D1" s="804"/>
      <c r="E1" s="804"/>
      <c r="F1" s="804"/>
      <c r="G1" s="804"/>
      <c r="H1" s="804"/>
      <c r="I1" s="804"/>
      <c r="J1" s="804"/>
      <c r="K1" s="804"/>
      <c r="L1" s="804"/>
      <c r="M1" s="804"/>
      <c r="N1" s="804"/>
      <c r="O1" s="804"/>
      <c r="P1" s="804"/>
      <c r="Q1" s="804"/>
      <c r="R1" s="804"/>
      <c r="S1" s="804"/>
      <c r="T1" s="1"/>
      <c r="U1" s="66"/>
      <c r="V1" s="66"/>
      <c r="W1" s="66"/>
      <c r="X1" s="66"/>
      <c r="Y1" s="66"/>
      <c r="Z1" s="66"/>
      <c r="AA1" s="66"/>
      <c r="AB1" s="66"/>
      <c r="AC1" s="66"/>
      <c r="AD1" s="1"/>
      <c r="AE1" s="1"/>
      <c r="AF1" s="1"/>
      <c r="AG1" s="1"/>
      <c r="AH1" s="1"/>
      <c r="AI1" s="1"/>
      <c r="AJ1" s="1"/>
      <c r="AK1" s="1"/>
      <c r="AL1" s="1"/>
      <c r="AM1" s="1"/>
      <c r="AN1" s="1"/>
      <c r="AO1" s="1"/>
    </row>
    <row r="2" spans="1:41" s="67" customFormat="1" ht="15.75">
      <c r="A2" s="805" t="s">
        <v>1344</v>
      </c>
      <c r="B2" s="805"/>
      <c r="C2" s="805"/>
      <c r="D2" s="805"/>
      <c r="E2" s="805"/>
      <c r="F2" s="805"/>
      <c r="G2" s="805"/>
      <c r="H2" s="805"/>
      <c r="I2" s="805"/>
      <c r="J2" s="805"/>
      <c r="K2" s="805"/>
      <c r="L2" s="805"/>
      <c r="M2" s="805"/>
      <c r="N2" s="805"/>
      <c r="O2" s="805"/>
      <c r="P2" s="805"/>
      <c r="Q2" s="805"/>
      <c r="R2" s="805"/>
      <c r="S2" s="805"/>
      <c r="T2" s="805"/>
      <c r="AE2" s="33"/>
      <c r="AF2" s="33"/>
      <c r="AG2" s="33"/>
      <c r="AH2" s="33"/>
      <c r="AI2" s="33"/>
      <c r="AJ2" s="33"/>
      <c r="AK2" s="33"/>
      <c r="AL2" s="33"/>
      <c r="AM2" s="33"/>
      <c r="AN2" s="33"/>
      <c r="AO2" s="33"/>
    </row>
    <row r="3" spans="1:41" s="26" customFormat="1" ht="15">
      <c r="A3" s="805" t="s">
        <v>211</v>
      </c>
      <c r="B3" s="805"/>
      <c r="C3" s="805"/>
      <c r="D3" s="805"/>
      <c r="E3" s="805"/>
      <c r="F3" s="805"/>
      <c r="G3" s="805"/>
      <c r="H3" s="805"/>
      <c r="I3" s="805"/>
      <c r="J3" s="805"/>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s="1" customFormat="1" ht="15">
      <c r="A4" s="805" t="s">
        <v>952</v>
      </c>
      <c r="B4" s="805"/>
      <c r="C4" s="805"/>
      <c r="D4" s="805"/>
      <c r="E4" s="805"/>
      <c r="F4" s="805"/>
      <c r="G4" s="805"/>
      <c r="H4" s="805"/>
      <c r="I4" s="805"/>
      <c r="J4" s="805"/>
      <c r="K4" s="805"/>
      <c r="L4" s="805"/>
    </row>
    <row r="5" spans="1:41" s="26" customFormat="1" ht="15">
      <c r="A5" s="68"/>
      <c r="B5" s="68"/>
      <c r="C5" s="68"/>
      <c r="D5" s="68"/>
      <c r="E5" s="68"/>
      <c r="F5" s="68"/>
      <c r="G5" s="68"/>
      <c r="H5" s="68"/>
      <c r="I5" s="68"/>
      <c r="J5" s="27"/>
      <c r="K5" s="27"/>
      <c r="L5" s="27"/>
      <c r="M5" s="27"/>
      <c r="N5" s="27"/>
      <c r="O5" s="27"/>
      <c r="P5" s="27"/>
      <c r="Q5" s="27"/>
      <c r="R5" s="27"/>
      <c r="S5" s="27"/>
      <c r="T5" s="27"/>
      <c r="U5" s="1"/>
      <c r="V5" s="1"/>
      <c r="W5" s="1"/>
      <c r="X5" s="1"/>
      <c r="Y5" s="1"/>
      <c r="Z5" s="1"/>
      <c r="AA5" s="1"/>
      <c r="AB5" s="1"/>
      <c r="AC5" s="1"/>
      <c r="AD5" s="1"/>
      <c r="AE5" s="1"/>
      <c r="AF5" s="1"/>
      <c r="AG5" s="1"/>
      <c r="AH5" s="1"/>
      <c r="AI5" s="1"/>
      <c r="AJ5" s="1"/>
      <c r="AK5" s="1"/>
      <c r="AL5" s="1"/>
      <c r="AM5" s="1"/>
      <c r="AN5" s="1"/>
      <c r="AO5" s="1"/>
    </row>
    <row r="6" spans="1:41" s="67" customFormat="1" ht="15">
      <c r="A6" s="805" t="s">
        <v>1079</v>
      </c>
      <c r="B6" s="805"/>
      <c r="C6" s="805"/>
      <c r="D6" s="805"/>
      <c r="E6" s="805"/>
      <c r="F6" s="805"/>
      <c r="G6" s="805"/>
      <c r="H6" s="805"/>
      <c r="I6" s="805"/>
      <c r="J6" s="805"/>
      <c r="K6" s="805" t="s">
        <v>1083</v>
      </c>
      <c r="L6" s="805"/>
      <c r="M6" s="805"/>
      <c r="N6" s="805"/>
      <c r="O6" s="805"/>
      <c r="P6" s="805"/>
      <c r="Q6" s="805"/>
      <c r="R6" s="805"/>
      <c r="S6" s="805"/>
      <c r="T6" s="805"/>
      <c r="U6" s="805" t="s">
        <v>1081</v>
      </c>
      <c r="V6" s="805"/>
      <c r="W6" s="805"/>
      <c r="X6" s="805"/>
      <c r="Y6" s="805"/>
      <c r="Z6" s="805"/>
      <c r="AA6" s="805"/>
      <c r="AB6" s="805"/>
      <c r="AC6" s="805"/>
      <c r="AD6" s="33"/>
      <c r="AE6" s="805" t="s">
        <v>1084</v>
      </c>
      <c r="AF6" s="805"/>
      <c r="AG6" s="805"/>
      <c r="AH6" s="805"/>
      <c r="AI6" s="805"/>
      <c r="AJ6" s="805"/>
      <c r="AK6" s="805"/>
      <c r="AL6" s="805"/>
      <c r="AM6" s="805"/>
      <c r="AN6" s="805"/>
      <c r="AO6" s="805"/>
    </row>
    <row r="7" spans="1:41" s="392" customFormat="1" ht="15.75">
      <c r="A7" s="391"/>
      <c r="B7" s="391"/>
      <c r="C7" s="391"/>
      <c r="D7" s="391"/>
      <c r="E7" s="391"/>
      <c r="F7" s="391"/>
      <c r="G7" s="391"/>
      <c r="H7" s="391"/>
      <c r="K7" s="391"/>
      <c r="L7" s="391"/>
      <c r="M7" s="391"/>
      <c r="N7" s="391"/>
      <c r="O7" s="391"/>
      <c r="P7" s="391"/>
      <c r="Q7" s="391"/>
      <c r="R7" s="391"/>
      <c r="U7" s="391"/>
      <c r="V7" s="391"/>
      <c r="W7" s="391"/>
      <c r="X7" s="391"/>
      <c r="Y7" s="391"/>
      <c r="Z7" s="391"/>
      <c r="AA7" s="391"/>
      <c r="AB7" s="391"/>
      <c r="AE7" s="391"/>
      <c r="AF7" s="391"/>
      <c r="AG7" s="391"/>
      <c r="AH7" s="391"/>
      <c r="AI7" s="391"/>
      <c r="AJ7" s="391"/>
      <c r="AK7" s="391"/>
      <c r="AL7" s="391"/>
      <c r="AM7" s="391"/>
      <c r="AN7" s="391"/>
    </row>
    <row r="8" spans="1:41" s="392" customFormat="1" thickBot="1"/>
    <row r="9" spans="1:41" s="72" customFormat="1" thickBot="1">
      <c r="A9" s="1000" t="s">
        <v>876</v>
      </c>
      <c r="B9" s="1001"/>
      <c r="C9" s="1001"/>
      <c r="D9" s="1001"/>
      <c r="E9" s="1001"/>
      <c r="F9" s="1001"/>
      <c r="G9" s="1001"/>
      <c r="H9" s="1002"/>
      <c r="J9" s="70"/>
      <c r="K9" s="849" t="s">
        <v>869</v>
      </c>
      <c r="L9" s="850"/>
      <c r="M9" s="850"/>
      <c r="N9" s="850"/>
      <c r="O9" s="850"/>
      <c r="P9" s="850"/>
      <c r="Q9" s="850"/>
      <c r="R9" s="851"/>
      <c r="S9" s="122"/>
      <c r="T9" s="70"/>
      <c r="U9" s="849" t="s">
        <v>877</v>
      </c>
      <c r="V9" s="850"/>
      <c r="W9" s="850"/>
      <c r="X9" s="850"/>
      <c r="Y9" s="850"/>
      <c r="Z9" s="850"/>
      <c r="AA9" s="850"/>
      <c r="AB9" s="851"/>
      <c r="AC9" s="70"/>
      <c r="AD9" s="70"/>
      <c r="AE9" s="1000" t="s">
        <v>287</v>
      </c>
      <c r="AF9" s="1001"/>
      <c r="AG9" s="1001"/>
      <c r="AH9" s="1001"/>
      <c r="AI9" s="1001"/>
      <c r="AJ9" s="1001"/>
      <c r="AK9" s="1001"/>
      <c r="AL9" s="1001"/>
      <c r="AM9" s="1001"/>
      <c r="AN9" s="1002"/>
      <c r="AO9" s="70"/>
    </row>
    <row r="10" spans="1:41" s="72" customFormat="1" ht="31.5">
      <c r="A10" s="855" t="s">
        <v>288</v>
      </c>
      <c r="B10" s="856"/>
      <c r="C10" s="856"/>
      <c r="D10" s="857"/>
      <c r="E10" s="858" t="s">
        <v>289</v>
      </c>
      <c r="F10" s="859"/>
      <c r="G10" s="856"/>
      <c r="H10" s="857"/>
      <c r="I10" s="641" t="s">
        <v>1345</v>
      </c>
      <c r="J10" s="70"/>
      <c r="K10" s="855" t="s">
        <v>288</v>
      </c>
      <c r="L10" s="856"/>
      <c r="M10" s="856"/>
      <c r="N10" s="857"/>
      <c r="O10" s="858" t="s">
        <v>289</v>
      </c>
      <c r="P10" s="859"/>
      <c r="Q10" s="856"/>
      <c r="R10" s="857"/>
      <c r="S10" s="641" t="s">
        <v>1345</v>
      </c>
      <c r="T10" s="70"/>
      <c r="U10" s="855" t="s">
        <v>288</v>
      </c>
      <c r="V10" s="856"/>
      <c r="W10" s="856"/>
      <c r="X10" s="857"/>
      <c r="Y10" s="858" t="s">
        <v>289</v>
      </c>
      <c r="Z10" s="859"/>
      <c r="AA10" s="856"/>
      <c r="AB10" s="857"/>
      <c r="AC10" s="641" t="s">
        <v>1345</v>
      </c>
      <c r="AD10" s="70"/>
      <c r="AE10" s="861" t="s">
        <v>288</v>
      </c>
      <c r="AF10" s="862"/>
      <c r="AG10" s="862"/>
      <c r="AH10" s="863"/>
      <c r="AI10" s="863"/>
      <c r="AJ10" s="864" t="s">
        <v>871</v>
      </c>
      <c r="AK10" s="865"/>
      <c r="AL10" s="862"/>
      <c r="AM10" s="862"/>
      <c r="AN10" s="863"/>
      <c r="AO10" s="641" t="s">
        <v>1345</v>
      </c>
    </row>
    <row r="11" spans="1:41" s="72" customFormat="1" ht="63">
      <c r="A11" s="74" t="s">
        <v>291</v>
      </c>
      <c r="B11" s="75" t="s">
        <v>214</v>
      </c>
      <c r="C11" s="75" t="s">
        <v>292</v>
      </c>
      <c r="D11" s="75" t="s">
        <v>872</v>
      </c>
      <c r="E11" s="76" t="s">
        <v>294</v>
      </c>
      <c r="F11" s="75" t="s">
        <v>214</v>
      </c>
      <c r="G11" s="75" t="s">
        <v>292</v>
      </c>
      <c r="H11" s="75" t="s">
        <v>295</v>
      </c>
      <c r="I11" s="640" t="s">
        <v>831</v>
      </c>
      <c r="J11" s="70"/>
      <c r="K11" s="74" t="s">
        <v>291</v>
      </c>
      <c r="L11" s="75" t="s">
        <v>214</v>
      </c>
      <c r="M11" s="75" t="s">
        <v>292</v>
      </c>
      <c r="N11" s="75" t="s">
        <v>293</v>
      </c>
      <c r="O11" s="76" t="s">
        <v>294</v>
      </c>
      <c r="P11" s="75" t="s">
        <v>214</v>
      </c>
      <c r="Q11" s="75" t="s">
        <v>292</v>
      </c>
      <c r="R11" s="75" t="s">
        <v>295</v>
      </c>
      <c r="S11" s="640" t="s">
        <v>831</v>
      </c>
      <c r="T11" s="70"/>
      <c r="U11" s="74" t="s">
        <v>291</v>
      </c>
      <c r="V11" s="75" t="s">
        <v>214</v>
      </c>
      <c r="W11" s="75" t="s">
        <v>292</v>
      </c>
      <c r="X11" s="75" t="s">
        <v>293</v>
      </c>
      <c r="Y11" s="76" t="s">
        <v>294</v>
      </c>
      <c r="Z11" s="75" t="s">
        <v>214</v>
      </c>
      <c r="AA11" s="75" t="s">
        <v>292</v>
      </c>
      <c r="AB11" s="75" t="s">
        <v>295</v>
      </c>
      <c r="AC11" s="640" t="s">
        <v>831</v>
      </c>
      <c r="AD11" s="70"/>
      <c r="AE11" s="87" t="s">
        <v>873</v>
      </c>
      <c r="AF11" s="80" t="s">
        <v>874</v>
      </c>
      <c r="AG11" s="80" t="s">
        <v>214</v>
      </c>
      <c r="AH11" s="84" t="s">
        <v>246</v>
      </c>
      <c r="AI11" s="80" t="s">
        <v>875</v>
      </c>
      <c r="AJ11" s="81" t="s">
        <v>302</v>
      </c>
      <c r="AK11" s="80" t="s">
        <v>874</v>
      </c>
      <c r="AL11" s="80" t="s">
        <v>214</v>
      </c>
      <c r="AM11" s="80" t="s">
        <v>246</v>
      </c>
      <c r="AN11" s="80" t="s">
        <v>304</v>
      </c>
      <c r="AO11" s="640" t="s">
        <v>831</v>
      </c>
    </row>
    <row r="12" spans="1:41" s="72" customFormat="1" ht="15.75">
      <c r="A12" s="520">
        <v>1</v>
      </c>
      <c r="B12" s="621" t="s">
        <v>1085</v>
      </c>
      <c r="C12" s="521">
        <v>57</v>
      </c>
      <c r="D12" s="521">
        <v>3</v>
      </c>
      <c r="E12" s="522"/>
      <c r="F12" s="521"/>
      <c r="G12" s="521"/>
      <c r="H12" s="523"/>
      <c r="I12" s="908"/>
      <c r="J12" s="70"/>
      <c r="K12" s="520">
        <v>1</v>
      </c>
      <c r="L12" s="621" t="s">
        <v>1085</v>
      </c>
      <c r="M12" s="521">
        <v>57</v>
      </c>
      <c r="N12" s="521">
        <v>3</v>
      </c>
      <c r="O12" s="522"/>
      <c r="P12" s="521"/>
      <c r="Q12" s="521"/>
      <c r="R12" s="523"/>
      <c r="S12" s="908"/>
      <c r="T12" s="70"/>
      <c r="U12" s="520">
        <v>1</v>
      </c>
      <c r="V12" s="621" t="s">
        <v>1085</v>
      </c>
      <c r="W12" s="521">
        <v>57</v>
      </c>
      <c r="X12" s="521">
        <v>3</v>
      </c>
      <c r="Y12" s="522"/>
      <c r="Z12" s="521"/>
      <c r="AA12" s="521"/>
      <c r="AB12" s="523"/>
      <c r="AC12" s="908"/>
      <c r="AD12" s="70"/>
      <c r="AE12" s="606" t="s">
        <v>2201</v>
      </c>
      <c r="AF12" s="619">
        <v>3</v>
      </c>
      <c r="AG12" s="621" t="s">
        <v>1085</v>
      </c>
      <c r="AH12" s="556">
        <v>19</v>
      </c>
      <c r="AI12" s="553">
        <v>0</v>
      </c>
      <c r="AJ12" s="634"/>
      <c r="AK12" s="635"/>
      <c r="AL12" s="635"/>
      <c r="AM12" s="635"/>
      <c r="AN12" s="701"/>
      <c r="AO12" s="908"/>
    </row>
    <row r="13" spans="1:41" s="72" customFormat="1" thickBot="1">
      <c r="A13" s="568"/>
      <c r="B13" s="592"/>
      <c r="C13" s="592"/>
      <c r="D13" s="592"/>
      <c r="E13" s="602">
        <v>1</v>
      </c>
      <c r="F13" s="592">
        <v>250.09</v>
      </c>
      <c r="G13" s="592">
        <v>39</v>
      </c>
      <c r="H13" s="541">
        <v>3</v>
      </c>
      <c r="I13" s="1007"/>
      <c r="J13" s="70"/>
      <c r="K13" s="568"/>
      <c r="L13" s="592"/>
      <c r="M13" s="592"/>
      <c r="N13" s="592"/>
      <c r="O13" s="602">
        <v>1</v>
      </c>
      <c r="P13" s="592">
        <v>250.09</v>
      </c>
      <c r="Q13" s="592">
        <v>39</v>
      </c>
      <c r="R13" s="541">
        <v>3</v>
      </c>
      <c r="S13" s="1007"/>
      <c r="T13" s="70"/>
      <c r="U13" s="568"/>
      <c r="V13" s="592"/>
      <c r="W13" s="592"/>
      <c r="X13" s="592"/>
      <c r="Y13" s="602">
        <v>1</v>
      </c>
      <c r="Z13" s="592">
        <v>250.09</v>
      </c>
      <c r="AA13" s="592">
        <v>39</v>
      </c>
      <c r="AB13" s="541">
        <v>3</v>
      </c>
      <c r="AC13" s="1007"/>
      <c r="AD13" s="70"/>
      <c r="AE13" s="606" t="s">
        <v>2200</v>
      </c>
      <c r="AF13" s="521">
        <v>2</v>
      </c>
      <c r="AG13" s="621" t="s">
        <v>1085</v>
      </c>
      <c r="AH13" s="556">
        <v>19</v>
      </c>
      <c r="AI13" s="553">
        <v>0</v>
      </c>
      <c r="AJ13" s="634"/>
      <c r="AK13" s="635"/>
      <c r="AL13" s="635"/>
      <c r="AM13" s="635"/>
      <c r="AN13" s="701"/>
      <c r="AO13" s="1006"/>
    </row>
    <row r="14" spans="1:41" s="72" customFormat="1" ht="15.75">
      <c r="A14" s="104"/>
      <c r="B14" s="104"/>
      <c r="C14" s="104"/>
      <c r="D14" s="104"/>
      <c r="E14" s="104"/>
      <c r="F14" s="104"/>
      <c r="G14" s="104"/>
      <c r="H14" s="104"/>
      <c r="I14" s="70"/>
      <c r="J14" s="70"/>
      <c r="K14" s="104"/>
      <c r="L14" s="104"/>
      <c r="M14" s="104"/>
      <c r="N14" s="104"/>
      <c r="O14" s="104"/>
      <c r="P14" s="104"/>
      <c r="Q14" s="104"/>
      <c r="R14" s="104"/>
      <c r="S14" s="70"/>
      <c r="T14" s="70"/>
      <c r="U14" s="104"/>
      <c r="V14" s="104"/>
      <c r="W14" s="104"/>
      <c r="X14" s="104"/>
      <c r="Y14" s="104"/>
      <c r="Z14" s="104"/>
      <c r="AA14" s="104"/>
      <c r="AB14" s="104"/>
      <c r="AC14" s="70"/>
      <c r="AD14" s="70"/>
      <c r="AE14" s="606" t="s">
        <v>2199</v>
      </c>
      <c r="AF14" s="521">
        <v>1</v>
      </c>
      <c r="AG14" s="621" t="s">
        <v>1085</v>
      </c>
      <c r="AH14" s="556">
        <v>19</v>
      </c>
      <c r="AI14" s="553">
        <v>0</v>
      </c>
      <c r="AJ14" s="633"/>
      <c r="AK14" s="521"/>
      <c r="AL14" s="521"/>
      <c r="AM14" s="521"/>
      <c r="AN14" s="523"/>
      <c r="AO14" s="1006"/>
    </row>
    <row r="15" spans="1:41" s="72" customFormat="1" ht="15.75">
      <c r="A15" s="104"/>
      <c r="B15" s="104"/>
      <c r="C15" s="104"/>
      <c r="D15" s="104"/>
      <c r="E15" s="104"/>
      <c r="F15" s="104"/>
      <c r="G15" s="104"/>
      <c r="H15" s="104"/>
      <c r="I15" s="70"/>
      <c r="J15" s="70"/>
      <c r="K15" s="104"/>
      <c r="L15" s="104"/>
      <c r="M15" s="104"/>
      <c r="N15" s="104"/>
      <c r="O15" s="104"/>
      <c r="P15" s="104"/>
      <c r="Q15" s="104"/>
      <c r="R15" s="104"/>
      <c r="S15" s="70"/>
      <c r="T15" s="70"/>
      <c r="U15" s="104"/>
      <c r="V15" s="104"/>
      <c r="W15" s="104"/>
      <c r="X15" s="104"/>
      <c r="Y15" s="104"/>
      <c r="Z15" s="104"/>
      <c r="AA15" s="104"/>
      <c r="AB15" s="104"/>
      <c r="AC15" s="70"/>
      <c r="AD15" s="70"/>
      <c r="AE15" s="626"/>
      <c r="AF15" s="521"/>
      <c r="AG15" s="521"/>
      <c r="AH15" s="556"/>
      <c r="AI15" s="635"/>
      <c r="AJ15" s="633" t="s">
        <v>2202</v>
      </c>
      <c r="AK15" s="521">
        <v>1</v>
      </c>
      <c r="AL15" s="521">
        <v>250.09</v>
      </c>
      <c r="AM15" s="521">
        <v>13</v>
      </c>
      <c r="AN15" s="523">
        <v>0</v>
      </c>
      <c r="AO15" s="1006"/>
    </row>
    <row r="16" spans="1:41">
      <c r="A16" s="104"/>
      <c r="B16" s="104"/>
      <c r="C16" s="104"/>
      <c r="D16" s="104"/>
      <c r="E16" s="104"/>
      <c r="F16" s="104"/>
      <c r="G16" s="104"/>
      <c r="H16" s="104"/>
      <c r="I16" s="70"/>
      <c r="AE16" s="606"/>
      <c r="AF16" s="521"/>
      <c r="AG16" s="521"/>
      <c r="AH16" s="556"/>
      <c r="AI16" s="553"/>
      <c r="AJ16" s="636" t="s">
        <v>2203</v>
      </c>
      <c r="AK16" s="635">
        <v>2</v>
      </c>
      <c r="AL16" s="521">
        <v>250.09</v>
      </c>
      <c r="AM16" s="635">
        <v>13</v>
      </c>
      <c r="AN16" s="701">
        <v>0</v>
      </c>
      <c r="AO16" s="1006"/>
    </row>
    <row r="17" spans="1:41" ht="17.25" thickBot="1">
      <c r="A17" s="104"/>
      <c r="B17" s="104"/>
      <c r="C17" s="104"/>
      <c r="D17" s="104"/>
      <c r="E17" s="104"/>
      <c r="F17" s="104"/>
      <c r="G17" s="104"/>
      <c r="H17" s="104"/>
      <c r="I17" s="70"/>
      <c r="AE17" s="603"/>
      <c r="AF17" s="538"/>
      <c r="AG17" s="538"/>
      <c r="AH17" s="571"/>
      <c r="AI17" s="567"/>
      <c r="AJ17" s="637" t="s">
        <v>2204</v>
      </c>
      <c r="AK17" s="638">
        <v>3</v>
      </c>
      <c r="AL17" s="638">
        <v>250.09</v>
      </c>
      <c r="AM17" s="638">
        <v>13</v>
      </c>
      <c r="AN17" s="702">
        <v>0</v>
      </c>
      <c r="AO17" s="1007"/>
    </row>
    <row r="18" spans="1:41">
      <c r="A18" s="104"/>
      <c r="B18" s="104"/>
      <c r="C18" s="104"/>
      <c r="D18" s="104"/>
      <c r="E18" s="104"/>
      <c r="F18" s="104"/>
      <c r="G18" s="104"/>
      <c r="H18" s="104"/>
      <c r="I18" s="70"/>
    </row>
    <row r="19" spans="1:41">
      <c r="A19" s="104"/>
      <c r="B19" s="104"/>
      <c r="C19" s="104"/>
      <c r="D19" s="104"/>
      <c r="E19" s="104"/>
      <c r="F19" s="104"/>
      <c r="G19" s="104"/>
      <c r="H19" s="104"/>
      <c r="I19" s="70"/>
    </row>
    <row r="20" spans="1:41">
      <c r="A20" s="104"/>
      <c r="B20" s="104"/>
      <c r="C20" s="104"/>
      <c r="D20" s="104"/>
      <c r="E20" s="104"/>
      <c r="F20" s="104"/>
      <c r="G20" s="104"/>
      <c r="H20" s="104"/>
      <c r="I20" s="70"/>
    </row>
    <row r="21" spans="1:41">
      <c r="A21" s="104"/>
      <c r="B21" s="104"/>
      <c r="C21" s="104"/>
      <c r="D21" s="104"/>
      <c r="E21" s="104"/>
      <c r="F21" s="104"/>
      <c r="G21" s="104"/>
      <c r="H21" s="104"/>
      <c r="I21" s="70"/>
    </row>
    <row r="22" spans="1:41">
      <c r="A22" s="104"/>
      <c r="B22" s="104"/>
      <c r="C22" s="104"/>
      <c r="D22" s="104"/>
      <c r="E22" s="104"/>
      <c r="F22" s="104"/>
      <c r="G22" s="104"/>
      <c r="H22" s="104"/>
      <c r="I22" s="70"/>
    </row>
    <row r="23" spans="1:41">
      <c r="A23" s="104"/>
      <c r="B23" s="104"/>
      <c r="C23" s="104"/>
      <c r="D23" s="104"/>
      <c r="E23" s="104"/>
      <c r="F23" s="104"/>
      <c r="G23" s="104"/>
      <c r="H23" s="104"/>
      <c r="I23" s="70"/>
    </row>
    <row r="24" spans="1:41">
      <c r="A24" s="104"/>
      <c r="B24" s="104"/>
      <c r="C24" s="104"/>
      <c r="D24" s="104"/>
      <c r="E24" s="104"/>
      <c r="F24" s="104"/>
      <c r="G24" s="104"/>
      <c r="H24" s="104"/>
      <c r="I24" s="70"/>
    </row>
    <row r="25" spans="1:41">
      <c r="A25" s="104"/>
      <c r="B25" s="104"/>
      <c r="C25" s="104"/>
      <c r="D25" s="104"/>
      <c r="E25" s="104"/>
      <c r="F25" s="104"/>
      <c r="G25" s="104"/>
      <c r="H25" s="104"/>
      <c r="I25" s="70"/>
    </row>
    <row r="26" spans="1:41">
      <c r="A26" s="104"/>
      <c r="B26" s="104"/>
      <c r="C26" s="104"/>
      <c r="D26" s="104"/>
      <c r="E26" s="104"/>
      <c r="F26" s="104"/>
      <c r="G26" s="104"/>
      <c r="H26" s="104"/>
      <c r="I26" s="70"/>
    </row>
    <row r="27" spans="1:41">
      <c r="A27" s="104"/>
      <c r="B27" s="104"/>
      <c r="C27" s="104"/>
      <c r="D27" s="104"/>
      <c r="E27" s="104"/>
      <c r="F27" s="104"/>
      <c r="G27" s="104"/>
      <c r="H27" s="104"/>
      <c r="I27" s="70"/>
    </row>
    <row r="28" spans="1:41">
      <c r="A28" s="104"/>
      <c r="B28" s="104"/>
      <c r="C28" s="104"/>
      <c r="D28" s="104"/>
      <c r="E28" s="104"/>
      <c r="F28" s="104"/>
      <c r="G28" s="104"/>
      <c r="H28" s="104"/>
      <c r="I28" s="70"/>
    </row>
    <row r="29" spans="1:41">
      <c r="A29" s="104"/>
      <c r="B29" s="104"/>
      <c r="C29" s="104"/>
      <c r="D29" s="104"/>
      <c r="E29" s="104"/>
      <c r="F29" s="104"/>
      <c r="G29" s="104"/>
      <c r="H29" s="104"/>
      <c r="I29" s="70"/>
    </row>
    <row r="30" spans="1:41">
      <c r="A30" s="104"/>
      <c r="B30" s="104"/>
      <c r="C30" s="104"/>
      <c r="D30" s="104"/>
      <c r="E30" s="104"/>
      <c r="F30" s="104"/>
      <c r="G30" s="104"/>
      <c r="H30" s="104"/>
      <c r="I30" s="70"/>
    </row>
    <row r="31" spans="1:41">
      <c r="A31" s="104"/>
      <c r="B31" s="104"/>
      <c r="C31" s="104"/>
      <c r="D31" s="104"/>
      <c r="E31" s="104"/>
      <c r="F31" s="104"/>
      <c r="G31" s="104"/>
      <c r="H31" s="104"/>
      <c r="I31" s="70"/>
    </row>
    <row r="32" spans="1:41">
      <c r="A32" s="104"/>
      <c r="B32" s="104"/>
      <c r="C32" s="104"/>
      <c r="D32" s="104"/>
      <c r="E32" s="104"/>
      <c r="F32" s="104"/>
      <c r="G32" s="104"/>
      <c r="H32" s="104"/>
      <c r="I32" s="70"/>
    </row>
    <row r="33" spans="1:9">
      <c r="A33" s="104"/>
      <c r="B33" s="104"/>
      <c r="C33" s="104"/>
      <c r="D33" s="104"/>
      <c r="E33" s="104"/>
      <c r="F33" s="104"/>
      <c r="G33" s="104"/>
      <c r="H33" s="104"/>
      <c r="I33" s="70"/>
    </row>
    <row r="34" spans="1:9">
      <c r="A34" s="104"/>
      <c r="B34" s="104"/>
      <c r="C34" s="104"/>
      <c r="D34" s="104"/>
      <c r="E34" s="104"/>
      <c r="F34" s="104"/>
      <c r="G34" s="104"/>
      <c r="H34" s="104"/>
      <c r="I34" s="70"/>
    </row>
    <row r="35" spans="1:9">
      <c r="A35" s="104"/>
      <c r="B35" s="104"/>
      <c r="C35" s="104"/>
      <c r="D35" s="104"/>
      <c r="E35" s="104"/>
      <c r="F35" s="104"/>
      <c r="G35" s="104"/>
      <c r="H35" s="104"/>
      <c r="I35" s="70"/>
    </row>
    <row r="36" spans="1:9">
      <c r="A36" s="104"/>
      <c r="B36" s="104"/>
      <c r="C36" s="104"/>
      <c r="D36" s="104"/>
      <c r="E36" s="104"/>
      <c r="F36" s="104"/>
      <c r="G36" s="104"/>
      <c r="H36" s="104"/>
      <c r="I36" s="70"/>
    </row>
    <row r="37" spans="1:9">
      <c r="A37" s="104"/>
      <c r="B37" s="104"/>
      <c r="C37" s="104"/>
      <c r="D37" s="104"/>
      <c r="E37" s="104"/>
      <c r="F37" s="104"/>
      <c r="G37" s="104"/>
      <c r="H37" s="104"/>
      <c r="I37" s="70"/>
    </row>
    <row r="38" spans="1:9">
      <c r="A38" s="104"/>
      <c r="B38" s="104"/>
      <c r="C38" s="104"/>
      <c r="D38" s="104"/>
      <c r="E38" s="104"/>
      <c r="F38" s="104"/>
      <c r="G38" s="104"/>
      <c r="H38" s="104"/>
      <c r="I38" s="70"/>
    </row>
    <row r="39" spans="1:9">
      <c r="A39" s="104"/>
      <c r="B39" s="104"/>
      <c r="C39" s="104"/>
      <c r="D39" s="104"/>
      <c r="E39" s="104"/>
      <c r="F39" s="104"/>
      <c r="G39" s="104"/>
      <c r="H39" s="104"/>
      <c r="I39" s="70"/>
    </row>
    <row r="40" spans="1:9">
      <c r="A40" s="104"/>
      <c r="B40" s="104"/>
      <c r="C40" s="104"/>
      <c r="D40" s="104"/>
      <c r="E40" s="104"/>
      <c r="F40" s="104"/>
      <c r="G40" s="104"/>
      <c r="H40" s="104"/>
      <c r="I40" s="70"/>
    </row>
    <row r="41" spans="1:9">
      <c r="A41" s="104"/>
      <c r="B41" s="104"/>
      <c r="C41" s="104"/>
      <c r="D41" s="104"/>
      <c r="E41" s="104"/>
      <c r="F41" s="104"/>
      <c r="G41" s="104"/>
      <c r="H41" s="104"/>
      <c r="I41" s="70"/>
    </row>
    <row r="42" spans="1:9">
      <c r="A42" s="104"/>
      <c r="B42" s="104"/>
      <c r="C42" s="104"/>
      <c r="D42" s="104"/>
      <c r="E42" s="104"/>
      <c r="F42" s="104"/>
      <c r="G42" s="104"/>
      <c r="H42" s="104"/>
      <c r="I42" s="70"/>
    </row>
    <row r="43" spans="1:9">
      <c r="A43" s="104"/>
      <c r="B43" s="104"/>
      <c r="C43" s="104"/>
      <c r="D43" s="104"/>
      <c r="E43" s="104"/>
      <c r="F43" s="104"/>
      <c r="G43" s="104"/>
      <c r="H43" s="104"/>
      <c r="I43" s="70"/>
    </row>
    <row r="44" spans="1:9">
      <c r="A44" s="104"/>
      <c r="B44" s="104"/>
      <c r="C44" s="104"/>
      <c r="D44" s="104"/>
      <c r="E44" s="104"/>
      <c r="F44" s="104"/>
      <c r="G44" s="104"/>
      <c r="H44" s="104"/>
      <c r="I44" s="70"/>
    </row>
    <row r="45" spans="1:9">
      <c r="A45" s="104"/>
      <c r="B45" s="104"/>
      <c r="C45" s="104"/>
      <c r="D45" s="104"/>
      <c r="E45" s="104"/>
      <c r="F45" s="104"/>
      <c r="G45" s="104"/>
      <c r="H45" s="104"/>
      <c r="I45" s="70"/>
    </row>
    <row r="46" spans="1:9">
      <c r="A46" s="104"/>
      <c r="B46" s="104"/>
      <c r="C46" s="104"/>
      <c r="D46" s="104"/>
      <c r="E46" s="104"/>
      <c r="F46" s="104"/>
      <c r="G46" s="104"/>
      <c r="H46" s="104"/>
      <c r="I46" s="70"/>
    </row>
    <row r="47" spans="1:9">
      <c r="A47" s="104"/>
      <c r="B47" s="104"/>
      <c r="C47" s="104"/>
      <c r="D47" s="104"/>
      <c r="E47" s="104"/>
      <c r="F47" s="104"/>
      <c r="G47" s="104"/>
      <c r="H47" s="104"/>
      <c r="I47" s="70"/>
    </row>
    <row r="48" spans="1:9">
      <c r="A48" s="104"/>
      <c r="B48" s="104"/>
      <c r="C48" s="104"/>
      <c r="D48" s="104"/>
      <c r="E48" s="104"/>
      <c r="F48" s="104"/>
      <c r="G48" s="104"/>
      <c r="H48" s="104"/>
      <c r="I48" s="70"/>
    </row>
    <row r="49" spans="1:9">
      <c r="A49" s="104"/>
      <c r="B49" s="104"/>
      <c r="C49" s="104"/>
      <c r="D49" s="104"/>
      <c r="E49" s="104"/>
      <c r="F49" s="104"/>
      <c r="G49" s="104"/>
      <c r="H49" s="104"/>
      <c r="I49" s="70"/>
    </row>
    <row r="50" spans="1:9">
      <c r="A50" s="104"/>
      <c r="B50" s="104"/>
      <c r="C50" s="104"/>
      <c r="D50" s="104"/>
      <c r="E50" s="104"/>
      <c r="F50" s="104"/>
      <c r="G50" s="104"/>
      <c r="H50" s="104"/>
      <c r="I50" s="70"/>
    </row>
    <row r="51" spans="1:9">
      <c r="A51" s="104"/>
      <c r="B51" s="104"/>
      <c r="C51" s="104"/>
      <c r="D51" s="104"/>
      <c r="E51" s="104"/>
      <c r="F51" s="104"/>
      <c r="G51" s="104"/>
      <c r="H51" s="104"/>
      <c r="I51" s="70"/>
    </row>
    <row r="52" spans="1:9">
      <c r="A52" s="104"/>
      <c r="B52" s="104"/>
      <c r="C52" s="104"/>
      <c r="D52" s="104"/>
      <c r="E52" s="104"/>
      <c r="F52" s="104"/>
      <c r="G52" s="104"/>
      <c r="H52" s="104"/>
      <c r="I52" s="70"/>
    </row>
    <row r="53" spans="1:9">
      <c r="A53" s="104"/>
      <c r="B53" s="104"/>
      <c r="C53" s="104"/>
      <c r="D53" s="104"/>
      <c r="E53" s="104"/>
      <c r="F53" s="104"/>
      <c r="G53" s="104"/>
      <c r="H53" s="104"/>
      <c r="I53" s="70"/>
    </row>
    <row r="54" spans="1:9">
      <c r="A54" s="104"/>
      <c r="B54" s="104"/>
      <c r="C54" s="104"/>
      <c r="D54" s="104"/>
      <c r="E54" s="104"/>
      <c r="F54" s="104"/>
      <c r="G54" s="104"/>
      <c r="H54" s="104"/>
      <c r="I54" s="70"/>
    </row>
    <row r="55" spans="1:9">
      <c r="A55" s="104"/>
      <c r="B55" s="104"/>
      <c r="C55" s="104"/>
      <c r="D55" s="104"/>
      <c r="E55" s="104"/>
      <c r="F55" s="104"/>
      <c r="G55" s="104"/>
      <c r="H55" s="104"/>
      <c r="I55" s="70"/>
    </row>
    <row r="56" spans="1:9">
      <c r="A56" s="104"/>
      <c r="B56" s="104"/>
      <c r="C56" s="104"/>
      <c r="D56" s="104"/>
      <c r="E56" s="104"/>
      <c r="F56" s="104"/>
      <c r="G56" s="104"/>
      <c r="H56" s="104"/>
      <c r="I56" s="70"/>
    </row>
    <row r="57" spans="1:9">
      <c r="A57" s="104"/>
      <c r="B57" s="104"/>
      <c r="C57" s="104"/>
      <c r="D57" s="104"/>
      <c r="E57" s="104"/>
      <c r="F57" s="104"/>
      <c r="G57" s="104"/>
      <c r="H57" s="104"/>
      <c r="I57" s="70"/>
    </row>
    <row r="58" spans="1:9">
      <c r="A58" s="104"/>
      <c r="B58" s="104"/>
      <c r="C58" s="104"/>
      <c r="D58" s="104"/>
      <c r="E58" s="104"/>
      <c r="F58" s="104"/>
      <c r="G58" s="104"/>
      <c r="H58" s="104"/>
      <c r="I58" s="70"/>
    </row>
    <row r="59" spans="1:9">
      <c r="A59" s="104"/>
      <c r="B59" s="104"/>
      <c r="C59" s="104"/>
      <c r="D59" s="104"/>
      <c r="E59" s="104"/>
      <c r="F59" s="104"/>
      <c r="G59" s="104"/>
      <c r="H59" s="104"/>
      <c r="I59" s="70"/>
    </row>
    <row r="60" spans="1:9">
      <c r="A60" s="104"/>
      <c r="B60" s="104"/>
      <c r="C60" s="104"/>
      <c r="D60" s="104"/>
      <c r="E60" s="104"/>
      <c r="F60" s="104"/>
      <c r="G60" s="104"/>
      <c r="H60" s="104"/>
      <c r="I60" s="70"/>
    </row>
    <row r="61" spans="1:9">
      <c r="A61" s="104"/>
      <c r="B61" s="104"/>
      <c r="C61" s="104"/>
      <c r="D61" s="104"/>
      <c r="E61" s="104"/>
      <c r="F61" s="104"/>
      <c r="G61" s="104"/>
      <c r="H61" s="104"/>
      <c r="I61" s="70"/>
    </row>
    <row r="62" spans="1:9">
      <c r="A62" s="104"/>
      <c r="B62" s="104"/>
      <c r="C62" s="104"/>
      <c r="D62" s="104"/>
      <c r="E62" s="104"/>
      <c r="F62" s="104"/>
      <c r="G62" s="104"/>
      <c r="H62" s="104"/>
      <c r="I62" s="70"/>
    </row>
    <row r="63" spans="1:9">
      <c r="A63" s="104"/>
      <c r="B63" s="104"/>
      <c r="C63" s="104"/>
      <c r="D63" s="104"/>
      <c r="E63" s="104"/>
      <c r="F63" s="104"/>
      <c r="G63" s="104"/>
      <c r="H63" s="104"/>
      <c r="I63" s="70"/>
    </row>
    <row r="64" spans="1:9">
      <c r="A64" s="104"/>
      <c r="B64" s="104"/>
      <c r="C64" s="104"/>
      <c r="D64" s="104"/>
      <c r="E64" s="104"/>
      <c r="F64" s="104"/>
      <c r="G64" s="104"/>
      <c r="H64" s="104"/>
      <c r="I64" s="70"/>
    </row>
    <row r="65" spans="1:9">
      <c r="A65" s="104"/>
      <c r="B65" s="104"/>
      <c r="C65" s="104"/>
      <c r="D65" s="104"/>
      <c r="E65" s="104"/>
      <c r="F65" s="104"/>
      <c r="G65" s="104"/>
      <c r="H65" s="104"/>
      <c r="I65" s="70"/>
    </row>
    <row r="66" spans="1:9">
      <c r="A66" s="104"/>
      <c r="B66" s="104"/>
      <c r="C66" s="104"/>
      <c r="D66" s="104"/>
      <c r="E66" s="104"/>
      <c r="F66" s="104"/>
      <c r="G66" s="104"/>
      <c r="H66" s="104"/>
      <c r="I66" s="70"/>
    </row>
    <row r="67" spans="1:9">
      <c r="A67" s="104"/>
      <c r="B67" s="104"/>
      <c r="C67" s="104"/>
      <c r="D67" s="104"/>
      <c r="E67" s="104"/>
      <c r="F67" s="104"/>
      <c r="G67" s="104"/>
      <c r="H67" s="104"/>
      <c r="I67" s="70"/>
    </row>
    <row r="68" spans="1:9">
      <c r="A68" s="104"/>
      <c r="B68" s="104"/>
      <c r="C68" s="104"/>
      <c r="D68" s="104"/>
      <c r="E68" s="104"/>
      <c r="F68" s="104"/>
      <c r="G68" s="104"/>
      <c r="H68" s="104"/>
      <c r="I68" s="70"/>
    </row>
    <row r="69" spans="1:9">
      <c r="A69" s="104"/>
      <c r="B69" s="104"/>
      <c r="C69" s="104"/>
      <c r="D69" s="104"/>
      <c r="E69" s="104"/>
      <c r="F69" s="104"/>
      <c r="G69" s="104"/>
      <c r="H69" s="104"/>
      <c r="I69" s="70"/>
    </row>
    <row r="70" spans="1:9">
      <c r="A70" s="104"/>
      <c r="B70" s="104"/>
      <c r="C70" s="104"/>
      <c r="D70" s="104"/>
      <c r="E70" s="104"/>
      <c r="F70" s="104"/>
      <c r="G70" s="104"/>
      <c r="H70" s="104"/>
      <c r="I70" s="70"/>
    </row>
    <row r="71" spans="1:9">
      <c r="A71" s="104"/>
      <c r="B71" s="104"/>
      <c r="C71" s="104"/>
      <c r="D71" s="104"/>
      <c r="E71" s="104"/>
      <c r="F71" s="104"/>
      <c r="G71" s="104"/>
      <c r="H71" s="104"/>
      <c r="I71" s="70"/>
    </row>
    <row r="72" spans="1:9">
      <c r="A72" s="104"/>
      <c r="B72" s="104"/>
      <c r="C72" s="104"/>
      <c r="D72" s="104"/>
      <c r="E72" s="104"/>
      <c r="F72" s="104"/>
      <c r="G72" s="104"/>
      <c r="H72" s="104"/>
      <c r="I72" s="70"/>
    </row>
    <row r="73" spans="1:9">
      <c r="A73" s="104"/>
      <c r="B73" s="104"/>
      <c r="C73" s="104"/>
      <c r="D73" s="104"/>
      <c r="E73" s="104"/>
      <c r="F73" s="104"/>
      <c r="G73" s="104"/>
      <c r="H73" s="104"/>
      <c r="I73" s="70"/>
    </row>
    <row r="74" spans="1:9">
      <c r="A74" s="104"/>
      <c r="B74" s="104"/>
      <c r="C74" s="104"/>
      <c r="D74" s="104"/>
      <c r="E74" s="104"/>
      <c r="F74" s="104"/>
      <c r="G74" s="104"/>
      <c r="H74" s="104"/>
      <c r="I74" s="70"/>
    </row>
    <row r="75" spans="1:9">
      <c r="A75" s="104"/>
      <c r="B75" s="104"/>
      <c r="C75" s="104"/>
      <c r="D75" s="104"/>
      <c r="E75" s="104"/>
      <c r="F75" s="104"/>
      <c r="G75" s="104"/>
      <c r="H75" s="104"/>
      <c r="I75" s="70"/>
    </row>
    <row r="76" spans="1:9">
      <c r="A76" s="104"/>
      <c r="B76" s="104"/>
      <c r="C76" s="104"/>
      <c r="D76" s="104"/>
      <c r="E76" s="104"/>
      <c r="F76" s="104"/>
      <c r="G76" s="104"/>
      <c r="H76" s="104"/>
      <c r="I76" s="70"/>
    </row>
    <row r="77" spans="1:9">
      <c r="A77" s="104"/>
      <c r="B77" s="104"/>
      <c r="C77" s="104"/>
      <c r="D77" s="104"/>
      <c r="E77" s="104"/>
      <c r="F77" s="104"/>
      <c r="G77" s="104"/>
      <c r="H77" s="104"/>
      <c r="I77" s="70"/>
    </row>
    <row r="78" spans="1:9">
      <c r="A78" s="104"/>
      <c r="B78" s="104"/>
      <c r="C78" s="104"/>
      <c r="D78" s="104"/>
      <c r="E78" s="104"/>
      <c r="F78" s="104"/>
      <c r="G78" s="104"/>
      <c r="H78" s="104"/>
      <c r="I78" s="70"/>
    </row>
    <row r="79" spans="1:9">
      <c r="A79" s="104"/>
      <c r="B79" s="104"/>
      <c r="C79" s="104"/>
      <c r="D79" s="104"/>
      <c r="E79" s="104"/>
      <c r="F79" s="104"/>
      <c r="G79" s="104"/>
      <c r="H79" s="104"/>
      <c r="I79" s="70"/>
    </row>
    <row r="80" spans="1:9">
      <c r="A80" s="104"/>
      <c r="B80" s="104"/>
      <c r="C80" s="104"/>
      <c r="D80" s="104"/>
      <c r="E80" s="104"/>
      <c r="F80" s="104"/>
      <c r="G80" s="104"/>
      <c r="H80" s="104"/>
      <c r="I80" s="70"/>
    </row>
    <row r="81" spans="1:9">
      <c r="A81" s="104"/>
      <c r="B81" s="104"/>
      <c r="C81" s="104"/>
      <c r="D81" s="104"/>
      <c r="E81" s="104"/>
      <c r="F81" s="104"/>
      <c r="G81" s="104"/>
      <c r="H81" s="104"/>
      <c r="I81" s="70"/>
    </row>
    <row r="82" spans="1:9">
      <c r="A82" s="104"/>
      <c r="B82" s="104"/>
      <c r="C82" s="104"/>
      <c r="D82" s="104"/>
      <c r="E82" s="104"/>
      <c r="F82" s="104"/>
      <c r="G82" s="104"/>
      <c r="H82" s="104"/>
      <c r="I82" s="70"/>
    </row>
    <row r="83" spans="1:9">
      <c r="A83" s="104"/>
      <c r="B83" s="104"/>
      <c r="C83" s="104"/>
      <c r="D83" s="104"/>
      <c r="E83" s="104"/>
      <c r="F83" s="104"/>
      <c r="G83" s="104"/>
      <c r="H83" s="104"/>
      <c r="I83" s="70"/>
    </row>
    <row r="84" spans="1:9">
      <c r="A84" s="104"/>
      <c r="B84" s="104"/>
      <c r="C84" s="104"/>
      <c r="D84" s="104"/>
      <c r="E84" s="104"/>
      <c r="F84" s="104"/>
      <c r="G84" s="104"/>
      <c r="H84" s="104"/>
      <c r="I84" s="70"/>
    </row>
    <row r="85" spans="1:9">
      <c r="A85" s="104"/>
      <c r="B85" s="104"/>
      <c r="C85" s="104"/>
      <c r="D85" s="104"/>
      <c r="E85" s="104"/>
      <c r="F85" s="104"/>
      <c r="G85" s="104"/>
      <c r="H85" s="104"/>
      <c r="I85" s="70"/>
    </row>
    <row r="86" spans="1:9">
      <c r="A86" s="104"/>
      <c r="B86" s="104"/>
      <c r="C86" s="104"/>
      <c r="D86" s="104"/>
      <c r="E86" s="104"/>
      <c r="F86" s="104"/>
      <c r="G86" s="104"/>
      <c r="H86" s="104"/>
      <c r="I86" s="70"/>
    </row>
    <row r="87" spans="1:9">
      <c r="A87" s="104"/>
      <c r="B87" s="104"/>
      <c r="C87" s="104"/>
      <c r="D87" s="104"/>
      <c r="E87" s="104"/>
      <c r="F87" s="104"/>
      <c r="G87" s="104"/>
      <c r="H87" s="104"/>
      <c r="I87" s="70"/>
    </row>
    <row r="88" spans="1:9">
      <c r="A88" s="104"/>
      <c r="B88" s="104"/>
      <c r="C88" s="104"/>
      <c r="D88" s="104"/>
      <c r="E88" s="104"/>
      <c r="F88" s="104"/>
      <c r="G88" s="104"/>
      <c r="H88" s="104"/>
      <c r="I88" s="70"/>
    </row>
    <row r="89" spans="1:9">
      <c r="A89" s="104"/>
      <c r="B89" s="104"/>
      <c r="C89" s="104"/>
      <c r="D89" s="104"/>
      <c r="E89" s="104"/>
      <c r="F89" s="104"/>
      <c r="G89" s="104"/>
      <c r="H89" s="104"/>
      <c r="I89" s="70"/>
    </row>
    <row r="90" spans="1:9">
      <c r="A90" s="104"/>
      <c r="B90" s="104"/>
      <c r="C90" s="104"/>
      <c r="D90" s="104"/>
      <c r="E90" s="104"/>
      <c r="F90" s="104"/>
      <c r="G90" s="104"/>
      <c r="H90" s="104"/>
      <c r="I90" s="70"/>
    </row>
    <row r="91" spans="1:9">
      <c r="A91" s="104"/>
      <c r="B91" s="104"/>
      <c r="C91" s="104"/>
      <c r="D91" s="104"/>
      <c r="E91" s="104"/>
      <c r="F91" s="104"/>
      <c r="G91" s="104"/>
      <c r="H91" s="104"/>
      <c r="I91" s="70"/>
    </row>
    <row r="92" spans="1:9">
      <c r="A92" s="104"/>
      <c r="B92" s="104"/>
      <c r="C92" s="104"/>
      <c r="D92" s="104"/>
      <c r="E92" s="104"/>
      <c r="F92" s="104"/>
      <c r="G92" s="104"/>
      <c r="H92" s="104"/>
      <c r="I92" s="70"/>
    </row>
    <row r="93" spans="1:9">
      <c r="A93" s="104"/>
      <c r="B93" s="104"/>
      <c r="C93" s="104"/>
      <c r="D93" s="104"/>
      <c r="E93" s="104"/>
      <c r="F93" s="104"/>
      <c r="G93" s="104"/>
      <c r="H93" s="104"/>
      <c r="I93" s="70"/>
    </row>
    <row r="94" spans="1:9">
      <c r="A94" s="104"/>
      <c r="B94" s="104"/>
      <c r="C94" s="104"/>
      <c r="D94" s="104"/>
      <c r="E94" s="104"/>
      <c r="F94" s="104"/>
      <c r="G94" s="104"/>
      <c r="H94" s="104"/>
      <c r="I94" s="70"/>
    </row>
    <row r="95" spans="1:9">
      <c r="A95" s="104"/>
      <c r="B95" s="104"/>
      <c r="C95" s="104"/>
      <c r="D95" s="104"/>
      <c r="E95" s="104"/>
      <c r="F95" s="104"/>
      <c r="G95" s="104"/>
      <c r="H95" s="104"/>
      <c r="I95" s="70"/>
    </row>
    <row r="96" spans="1:9">
      <c r="A96" s="104"/>
      <c r="B96" s="104"/>
      <c r="C96" s="104"/>
      <c r="D96" s="104"/>
      <c r="E96" s="104"/>
      <c r="F96" s="104"/>
      <c r="G96" s="104"/>
      <c r="H96" s="104"/>
      <c r="I96" s="70"/>
    </row>
    <row r="97" spans="1:9">
      <c r="A97" s="104"/>
      <c r="B97" s="104"/>
      <c r="C97" s="104"/>
      <c r="D97" s="104"/>
      <c r="E97" s="104"/>
      <c r="F97" s="104"/>
      <c r="G97" s="104"/>
      <c r="H97" s="104"/>
      <c r="I97" s="70"/>
    </row>
    <row r="98" spans="1:9">
      <c r="A98" s="104"/>
      <c r="B98" s="104"/>
      <c r="C98" s="104"/>
      <c r="D98" s="104"/>
      <c r="E98" s="104"/>
      <c r="F98" s="104"/>
      <c r="G98" s="104"/>
      <c r="H98" s="104"/>
      <c r="I98" s="70"/>
    </row>
    <row r="99" spans="1:9">
      <c r="A99" s="104"/>
      <c r="B99" s="104"/>
      <c r="C99" s="104"/>
      <c r="D99" s="104"/>
      <c r="E99" s="104"/>
      <c r="F99" s="104"/>
      <c r="G99" s="104"/>
      <c r="H99" s="104"/>
      <c r="I99" s="70"/>
    </row>
    <row r="100" spans="1:9">
      <c r="A100" s="104"/>
      <c r="B100" s="104"/>
      <c r="C100" s="104"/>
      <c r="D100" s="104"/>
      <c r="E100" s="104"/>
      <c r="F100" s="104"/>
      <c r="G100" s="104"/>
      <c r="H100" s="104"/>
      <c r="I100" s="70"/>
    </row>
    <row r="101" spans="1:9">
      <c r="A101" s="104"/>
      <c r="B101" s="104"/>
      <c r="C101" s="104"/>
      <c r="D101" s="104"/>
      <c r="E101" s="104"/>
      <c r="F101" s="104"/>
      <c r="G101" s="104"/>
      <c r="H101" s="104"/>
      <c r="I101" s="70"/>
    </row>
    <row r="102" spans="1:9">
      <c r="A102" s="104"/>
      <c r="B102" s="104"/>
      <c r="C102" s="104"/>
      <c r="D102" s="104"/>
      <c r="E102" s="104"/>
      <c r="F102" s="104"/>
      <c r="G102" s="104"/>
      <c r="H102" s="104"/>
      <c r="I102" s="70"/>
    </row>
    <row r="103" spans="1:9">
      <c r="A103" s="104"/>
      <c r="B103" s="104"/>
      <c r="C103" s="104"/>
      <c r="D103" s="104"/>
      <c r="E103" s="104"/>
      <c r="F103" s="104"/>
      <c r="G103" s="104"/>
      <c r="H103" s="104"/>
      <c r="I103" s="70"/>
    </row>
    <row r="104" spans="1:9">
      <c r="A104" s="104"/>
      <c r="B104" s="104"/>
      <c r="C104" s="104"/>
      <c r="D104" s="104"/>
      <c r="E104" s="104"/>
      <c r="F104" s="104"/>
      <c r="G104" s="104"/>
      <c r="H104" s="104"/>
      <c r="I104" s="70"/>
    </row>
    <row r="105" spans="1:9">
      <c r="A105" s="104"/>
      <c r="B105" s="104"/>
      <c r="C105" s="104"/>
      <c r="D105" s="104"/>
      <c r="E105" s="104"/>
      <c r="F105" s="104"/>
      <c r="G105" s="104"/>
      <c r="H105" s="104"/>
      <c r="I105" s="70"/>
    </row>
    <row r="106" spans="1:9">
      <c r="A106" s="104"/>
      <c r="B106" s="104"/>
      <c r="C106" s="104"/>
      <c r="D106" s="104"/>
      <c r="E106" s="104"/>
      <c r="F106" s="104"/>
      <c r="G106" s="104"/>
      <c r="H106" s="104"/>
      <c r="I106" s="70"/>
    </row>
    <row r="107" spans="1:9">
      <c r="A107" s="104"/>
      <c r="B107" s="104"/>
      <c r="C107" s="104"/>
      <c r="D107" s="104"/>
      <c r="E107" s="104"/>
      <c r="F107" s="104"/>
      <c r="G107" s="104"/>
      <c r="H107" s="104"/>
      <c r="I107" s="70"/>
    </row>
    <row r="108" spans="1:9">
      <c r="A108" s="104"/>
      <c r="B108" s="104"/>
      <c r="C108" s="104"/>
      <c r="D108" s="104"/>
      <c r="E108" s="104"/>
      <c r="F108" s="104"/>
      <c r="G108" s="104"/>
      <c r="H108" s="104"/>
      <c r="I108" s="70"/>
    </row>
    <row r="109" spans="1:9">
      <c r="A109" s="104"/>
      <c r="B109" s="104"/>
      <c r="C109" s="104"/>
      <c r="D109" s="104"/>
      <c r="E109" s="104"/>
      <c r="F109" s="104"/>
      <c r="G109" s="104"/>
      <c r="H109" s="104"/>
      <c r="I109" s="70"/>
    </row>
    <row r="110" spans="1:9">
      <c r="A110" s="104"/>
      <c r="B110" s="104"/>
      <c r="C110" s="104"/>
      <c r="D110" s="104"/>
      <c r="E110" s="104"/>
      <c r="F110" s="104"/>
      <c r="G110" s="104"/>
      <c r="H110" s="104"/>
      <c r="I110" s="70"/>
    </row>
    <row r="111" spans="1:9">
      <c r="A111" s="104"/>
      <c r="B111" s="104"/>
      <c r="C111" s="104"/>
      <c r="D111" s="104"/>
      <c r="E111" s="104"/>
      <c r="F111" s="104"/>
      <c r="G111" s="104"/>
      <c r="H111" s="104"/>
      <c r="I111" s="70"/>
    </row>
    <row r="112" spans="1:9">
      <c r="A112" s="104"/>
      <c r="B112" s="104"/>
      <c r="C112" s="104"/>
      <c r="D112" s="104"/>
      <c r="E112" s="104"/>
      <c r="F112" s="104"/>
      <c r="G112" s="104"/>
      <c r="H112" s="104"/>
      <c r="I112" s="70"/>
    </row>
    <row r="113" spans="1:9">
      <c r="A113" s="104"/>
      <c r="B113" s="104"/>
      <c r="C113" s="104"/>
      <c r="D113" s="104"/>
      <c r="E113" s="104"/>
      <c r="F113" s="104"/>
      <c r="G113" s="104"/>
      <c r="H113" s="104"/>
      <c r="I113" s="70"/>
    </row>
    <row r="114" spans="1:9">
      <c r="A114" s="104"/>
      <c r="B114" s="104"/>
      <c r="C114" s="104"/>
      <c r="D114" s="104"/>
      <c r="E114" s="104"/>
      <c r="F114" s="104"/>
      <c r="G114" s="104"/>
      <c r="H114" s="104"/>
      <c r="I114" s="70"/>
    </row>
    <row r="115" spans="1:9">
      <c r="A115" s="104"/>
      <c r="B115" s="104"/>
      <c r="C115" s="104"/>
      <c r="D115" s="104"/>
      <c r="E115" s="104"/>
      <c r="F115" s="104"/>
      <c r="G115" s="104"/>
      <c r="H115" s="104"/>
      <c r="I115" s="70"/>
    </row>
    <row r="116" spans="1:9">
      <c r="A116" s="104"/>
      <c r="B116" s="104"/>
      <c r="C116" s="104"/>
      <c r="D116" s="104"/>
      <c r="E116" s="104"/>
      <c r="F116" s="104"/>
      <c r="G116" s="104"/>
      <c r="H116" s="104"/>
      <c r="I116" s="70"/>
    </row>
    <row r="117" spans="1:9">
      <c r="A117" s="104"/>
      <c r="B117" s="104"/>
      <c r="C117" s="104"/>
      <c r="D117" s="104"/>
      <c r="E117" s="104"/>
      <c r="F117" s="104"/>
      <c r="G117" s="104"/>
      <c r="H117" s="104"/>
      <c r="I117" s="70"/>
    </row>
    <row r="118" spans="1:9">
      <c r="A118" s="104"/>
      <c r="B118" s="104"/>
      <c r="C118" s="104"/>
      <c r="D118" s="104"/>
      <c r="E118" s="104"/>
      <c r="F118" s="104"/>
      <c r="G118" s="104"/>
      <c r="H118" s="104"/>
      <c r="I118" s="70"/>
    </row>
    <row r="119" spans="1:9">
      <c r="A119" s="104"/>
      <c r="B119" s="104"/>
      <c r="C119" s="104"/>
      <c r="D119" s="104"/>
      <c r="E119" s="104"/>
      <c r="F119" s="104"/>
      <c r="G119" s="104"/>
      <c r="H119" s="104"/>
      <c r="I119" s="70"/>
    </row>
    <row r="120" spans="1:9">
      <c r="A120" s="104"/>
      <c r="B120" s="104"/>
      <c r="C120" s="104"/>
      <c r="D120" s="104"/>
      <c r="E120" s="104"/>
      <c r="F120" s="104"/>
      <c r="G120" s="104"/>
      <c r="H120" s="104"/>
      <c r="I120" s="70"/>
    </row>
    <row r="121" spans="1:9">
      <c r="A121" s="104"/>
      <c r="B121" s="104"/>
      <c r="C121" s="104"/>
      <c r="D121" s="104"/>
      <c r="E121" s="104"/>
      <c r="F121" s="104"/>
      <c r="G121" s="104"/>
      <c r="H121" s="104"/>
      <c r="I121" s="70"/>
    </row>
    <row r="122" spans="1:9">
      <c r="A122" s="104"/>
      <c r="B122" s="104"/>
      <c r="C122" s="104"/>
      <c r="D122" s="104"/>
      <c r="E122" s="104"/>
      <c r="F122" s="104"/>
      <c r="G122" s="104"/>
      <c r="H122" s="104"/>
      <c r="I122" s="70"/>
    </row>
    <row r="123" spans="1:9">
      <c r="A123" s="104"/>
      <c r="B123" s="104"/>
      <c r="C123" s="104"/>
      <c r="D123" s="104"/>
      <c r="E123" s="104"/>
      <c r="F123" s="104"/>
      <c r="G123" s="104"/>
      <c r="H123" s="104"/>
      <c r="I123" s="70"/>
    </row>
    <row r="124" spans="1:9">
      <c r="A124" s="104"/>
      <c r="B124" s="104"/>
      <c r="C124" s="104"/>
      <c r="D124" s="104"/>
      <c r="E124" s="104"/>
      <c r="F124" s="104"/>
      <c r="G124" s="104"/>
      <c r="H124" s="104"/>
      <c r="I124" s="70"/>
    </row>
    <row r="125" spans="1:9">
      <c r="A125" s="104"/>
      <c r="B125" s="104"/>
      <c r="C125" s="104"/>
      <c r="D125" s="104"/>
      <c r="E125" s="104"/>
      <c r="F125" s="104"/>
      <c r="G125" s="104"/>
      <c r="H125" s="104"/>
      <c r="I125" s="70"/>
    </row>
    <row r="126" spans="1:9">
      <c r="A126" s="104"/>
      <c r="B126" s="104"/>
      <c r="C126" s="104"/>
      <c r="D126" s="104"/>
      <c r="E126" s="104"/>
      <c r="F126" s="104"/>
      <c r="G126" s="104"/>
      <c r="H126" s="104"/>
      <c r="I126" s="70"/>
    </row>
    <row r="127" spans="1:9">
      <c r="A127" s="104"/>
      <c r="B127" s="104"/>
      <c r="C127" s="104"/>
      <c r="D127" s="104"/>
      <c r="E127" s="104"/>
      <c r="F127" s="104"/>
      <c r="G127" s="104"/>
      <c r="H127" s="104"/>
      <c r="I127" s="70"/>
    </row>
    <row r="128" spans="1:9">
      <c r="A128" s="104"/>
      <c r="B128" s="104"/>
      <c r="C128" s="104"/>
      <c r="D128" s="104"/>
      <c r="E128" s="104"/>
      <c r="F128" s="104"/>
      <c r="G128" s="104"/>
      <c r="H128" s="104"/>
      <c r="I128" s="70"/>
    </row>
    <row r="129" spans="1:9">
      <c r="A129" s="104"/>
      <c r="B129" s="104"/>
      <c r="C129" s="104"/>
      <c r="D129" s="104"/>
      <c r="E129" s="104"/>
      <c r="F129" s="104"/>
      <c r="G129" s="104"/>
      <c r="H129" s="104"/>
      <c r="I129" s="70"/>
    </row>
    <row r="130" spans="1:9">
      <c r="A130" s="104"/>
      <c r="B130" s="104"/>
      <c r="C130" s="104"/>
      <c r="D130" s="104"/>
      <c r="E130" s="104"/>
      <c r="F130" s="104"/>
      <c r="G130" s="104"/>
      <c r="H130" s="104"/>
      <c r="I130" s="70"/>
    </row>
    <row r="131" spans="1:9">
      <c r="A131" s="104"/>
      <c r="B131" s="104"/>
      <c r="C131" s="104"/>
      <c r="D131" s="104"/>
      <c r="E131" s="104"/>
      <c r="F131" s="104"/>
      <c r="G131" s="104"/>
      <c r="H131" s="104"/>
      <c r="I131" s="70"/>
    </row>
    <row r="132" spans="1:9">
      <c r="A132" s="104"/>
      <c r="B132" s="104"/>
      <c r="C132" s="104"/>
      <c r="D132" s="104"/>
      <c r="E132" s="104"/>
      <c r="F132" s="104"/>
      <c r="G132" s="104"/>
      <c r="H132" s="104"/>
      <c r="I132" s="70"/>
    </row>
    <row r="133" spans="1:9">
      <c r="A133" s="104"/>
      <c r="B133" s="104"/>
      <c r="C133" s="104"/>
      <c r="D133" s="104"/>
      <c r="E133" s="104"/>
      <c r="F133" s="104"/>
      <c r="G133" s="104"/>
      <c r="H133" s="104"/>
      <c r="I133" s="70"/>
    </row>
    <row r="134" spans="1:9">
      <c r="A134" s="104"/>
      <c r="B134" s="104"/>
      <c r="C134" s="104"/>
      <c r="D134" s="104"/>
      <c r="E134" s="104"/>
      <c r="F134" s="104"/>
      <c r="G134" s="104"/>
      <c r="H134" s="104"/>
      <c r="I134" s="70"/>
    </row>
    <row r="135" spans="1:9">
      <c r="A135" s="104"/>
      <c r="B135" s="104"/>
      <c r="C135" s="104"/>
      <c r="D135" s="104"/>
      <c r="E135" s="104"/>
      <c r="F135" s="104"/>
      <c r="G135" s="104"/>
      <c r="H135" s="104"/>
      <c r="I135" s="70"/>
    </row>
    <row r="136" spans="1:9">
      <c r="A136" s="104"/>
      <c r="B136" s="104"/>
      <c r="C136" s="104"/>
      <c r="D136" s="104"/>
      <c r="E136" s="104"/>
      <c r="F136" s="104"/>
      <c r="G136" s="104"/>
      <c r="H136" s="104"/>
      <c r="I136" s="70"/>
    </row>
    <row r="137" spans="1:9">
      <c r="A137" s="104"/>
      <c r="B137" s="104"/>
      <c r="C137" s="104"/>
      <c r="D137" s="104"/>
      <c r="E137" s="104"/>
      <c r="F137" s="104"/>
      <c r="G137" s="104"/>
      <c r="H137" s="104"/>
      <c r="I137" s="70"/>
    </row>
    <row r="138" spans="1:9">
      <c r="A138" s="104"/>
      <c r="B138" s="104"/>
      <c r="C138" s="104"/>
      <c r="D138" s="104"/>
      <c r="E138" s="104"/>
      <c r="F138" s="104"/>
      <c r="G138" s="104"/>
      <c r="H138" s="104"/>
      <c r="I138" s="70"/>
    </row>
    <row r="139" spans="1:9">
      <c r="A139" s="104"/>
      <c r="B139" s="104"/>
      <c r="C139" s="104"/>
      <c r="D139" s="104"/>
      <c r="E139" s="104"/>
      <c r="F139" s="104"/>
      <c r="G139" s="104"/>
      <c r="H139" s="104"/>
      <c r="I139" s="70"/>
    </row>
    <row r="140" spans="1:9">
      <c r="A140" s="104"/>
      <c r="B140" s="104"/>
      <c r="C140" s="104"/>
      <c r="D140" s="104"/>
      <c r="E140" s="104"/>
      <c r="F140" s="104"/>
      <c r="G140" s="104"/>
      <c r="H140" s="104"/>
      <c r="I140" s="70"/>
    </row>
    <row r="141" spans="1:9">
      <c r="A141" s="104"/>
      <c r="B141" s="104"/>
      <c r="C141" s="104"/>
      <c r="D141" s="104"/>
      <c r="E141" s="104"/>
      <c r="F141" s="104"/>
      <c r="G141" s="104"/>
      <c r="H141" s="104"/>
      <c r="I141" s="70"/>
    </row>
    <row r="142" spans="1:9">
      <c r="A142" s="104"/>
      <c r="B142" s="104"/>
      <c r="C142" s="104"/>
      <c r="D142" s="104"/>
      <c r="E142" s="104"/>
      <c r="F142" s="104"/>
      <c r="G142" s="104"/>
      <c r="H142" s="104"/>
      <c r="I142" s="70"/>
    </row>
    <row r="143" spans="1:9">
      <c r="A143" s="104"/>
      <c r="B143" s="104"/>
      <c r="C143" s="104"/>
      <c r="D143" s="104"/>
      <c r="E143" s="104"/>
      <c r="F143" s="104"/>
      <c r="G143" s="104"/>
      <c r="H143" s="104"/>
      <c r="I143" s="70"/>
    </row>
    <row r="144" spans="1:9">
      <c r="A144" s="104"/>
      <c r="B144" s="104"/>
      <c r="C144" s="104"/>
      <c r="D144" s="104"/>
      <c r="E144" s="104"/>
      <c r="F144" s="104"/>
      <c r="G144" s="104"/>
      <c r="H144" s="104"/>
      <c r="I144" s="70"/>
    </row>
    <row r="145" spans="1:9">
      <c r="A145" s="104"/>
      <c r="B145" s="104"/>
      <c r="C145" s="104"/>
      <c r="D145" s="104"/>
      <c r="E145" s="104"/>
      <c r="F145" s="104"/>
      <c r="G145" s="104"/>
      <c r="H145" s="104"/>
      <c r="I145" s="70"/>
    </row>
    <row r="146" spans="1:9">
      <c r="A146" s="104"/>
      <c r="B146" s="104"/>
      <c r="C146" s="104"/>
      <c r="D146" s="104"/>
      <c r="E146" s="104"/>
      <c r="F146" s="104"/>
      <c r="G146" s="104"/>
      <c r="H146" s="104"/>
      <c r="I146" s="70"/>
    </row>
    <row r="147" spans="1:9">
      <c r="A147" s="104"/>
      <c r="B147" s="104"/>
      <c r="C147" s="104"/>
      <c r="D147" s="104"/>
      <c r="E147" s="104"/>
      <c r="F147" s="104"/>
      <c r="G147" s="104"/>
      <c r="H147" s="104"/>
      <c r="I147" s="70"/>
    </row>
    <row r="148" spans="1:9">
      <c r="A148" s="104"/>
      <c r="B148" s="104"/>
      <c r="C148" s="104"/>
      <c r="D148" s="104"/>
      <c r="E148" s="104"/>
      <c r="F148" s="104"/>
      <c r="G148" s="104"/>
      <c r="H148" s="104"/>
      <c r="I148" s="70"/>
    </row>
    <row r="149" spans="1:9">
      <c r="A149" s="104"/>
      <c r="B149" s="104"/>
      <c r="C149" s="104"/>
      <c r="D149" s="104"/>
      <c r="E149" s="104"/>
      <c r="F149" s="104"/>
      <c r="G149" s="104"/>
      <c r="H149" s="104"/>
      <c r="I149" s="70"/>
    </row>
    <row r="150" spans="1:9">
      <c r="A150" s="104"/>
      <c r="B150" s="104"/>
      <c r="C150" s="104"/>
      <c r="D150" s="104"/>
      <c r="E150" s="104"/>
      <c r="F150" s="104"/>
      <c r="G150" s="104"/>
      <c r="H150" s="104"/>
      <c r="I150" s="70"/>
    </row>
    <row r="151" spans="1:9">
      <c r="A151" s="104"/>
      <c r="B151" s="104"/>
      <c r="C151" s="104"/>
      <c r="D151" s="104"/>
      <c r="E151" s="104"/>
      <c r="F151" s="104"/>
      <c r="G151" s="104"/>
      <c r="H151" s="104"/>
      <c r="I151" s="70"/>
    </row>
    <row r="152" spans="1:9">
      <c r="A152" s="104"/>
      <c r="B152" s="104"/>
      <c r="C152" s="104"/>
      <c r="D152" s="104"/>
      <c r="E152" s="104"/>
      <c r="F152" s="104"/>
      <c r="G152" s="104"/>
      <c r="H152" s="104"/>
      <c r="I152" s="70"/>
    </row>
    <row r="153" spans="1:9">
      <c r="A153" s="104"/>
      <c r="B153" s="104"/>
      <c r="C153" s="104"/>
      <c r="D153" s="104"/>
      <c r="E153" s="104"/>
      <c r="F153" s="104"/>
      <c r="G153" s="104"/>
      <c r="H153" s="104"/>
      <c r="I153" s="70"/>
    </row>
    <row r="154" spans="1:9">
      <c r="A154" s="104"/>
      <c r="B154" s="104"/>
      <c r="C154" s="104"/>
      <c r="D154" s="104"/>
      <c r="E154" s="104"/>
      <c r="F154" s="104"/>
      <c r="G154" s="104"/>
      <c r="H154" s="104"/>
      <c r="I154" s="70"/>
    </row>
    <row r="155" spans="1:9">
      <c r="A155" s="104"/>
      <c r="B155" s="104"/>
      <c r="C155" s="104"/>
      <c r="D155" s="104"/>
      <c r="E155" s="104"/>
      <c r="F155" s="104"/>
      <c r="G155" s="104"/>
      <c r="H155" s="104"/>
      <c r="I155" s="70"/>
    </row>
    <row r="156" spans="1:9">
      <c r="A156" s="104"/>
      <c r="B156" s="104"/>
      <c r="C156" s="104"/>
      <c r="D156" s="104"/>
      <c r="E156" s="104"/>
      <c r="F156" s="104"/>
      <c r="G156" s="104"/>
      <c r="H156" s="104"/>
      <c r="I156" s="70"/>
    </row>
    <row r="157" spans="1:9">
      <c r="A157" s="104"/>
      <c r="B157" s="104"/>
      <c r="C157" s="104"/>
      <c r="D157" s="104"/>
      <c r="E157" s="104"/>
      <c r="F157" s="104"/>
      <c r="G157" s="104"/>
      <c r="H157" s="104"/>
      <c r="I157" s="70"/>
    </row>
    <row r="158" spans="1:9">
      <c r="A158" s="104"/>
      <c r="B158" s="104"/>
      <c r="C158" s="104"/>
      <c r="D158" s="104"/>
      <c r="E158" s="104"/>
      <c r="F158" s="104"/>
      <c r="G158" s="104"/>
      <c r="H158" s="104"/>
      <c r="I158" s="70"/>
    </row>
    <row r="159" spans="1:9">
      <c r="A159" s="104"/>
      <c r="B159" s="104"/>
      <c r="C159" s="104"/>
      <c r="D159" s="104"/>
      <c r="E159" s="104"/>
      <c r="F159" s="104"/>
      <c r="G159" s="104"/>
      <c r="H159" s="104"/>
      <c r="I159" s="70"/>
    </row>
    <row r="160" spans="1:9">
      <c r="A160" s="104"/>
      <c r="B160" s="104"/>
      <c r="C160" s="104"/>
      <c r="D160" s="104"/>
      <c r="E160" s="104"/>
      <c r="F160" s="104"/>
      <c r="G160" s="104"/>
      <c r="H160" s="104"/>
      <c r="I160" s="70"/>
    </row>
    <row r="161" spans="1:9">
      <c r="A161" s="104"/>
      <c r="B161" s="104"/>
      <c r="C161" s="104"/>
      <c r="D161" s="104"/>
      <c r="E161" s="104"/>
      <c r="F161" s="104"/>
      <c r="G161" s="104"/>
      <c r="H161" s="104"/>
      <c r="I161" s="70"/>
    </row>
    <row r="162" spans="1:9">
      <c r="A162" s="104"/>
      <c r="B162" s="104"/>
      <c r="C162" s="104"/>
      <c r="D162" s="104"/>
      <c r="E162" s="104"/>
      <c r="F162" s="104"/>
      <c r="G162" s="104"/>
      <c r="H162" s="104"/>
      <c r="I162" s="70"/>
    </row>
    <row r="163" spans="1:9">
      <c r="A163" s="104"/>
      <c r="B163" s="104"/>
      <c r="C163" s="104"/>
      <c r="D163" s="104"/>
      <c r="E163" s="104"/>
      <c r="F163" s="104"/>
      <c r="G163" s="104"/>
      <c r="H163" s="104"/>
      <c r="I163" s="70"/>
    </row>
    <row r="164" spans="1:9">
      <c r="A164" s="104"/>
      <c r="B164" s="104"/>
      <c r="C164" s="104"/>
      <c r="D164" s="104"/>
      <c r="E164" s="104"/>
      <c r="F164" s="104"/>
      <c r="G164" s="104"/>
      <c r="H164" s="104"/>
      <c r="I164" s="70"/>
    </row>
    <row r="165" spans="1:9">
      <c r="A165" s="104"/>
      <c r="B165" s="104"/>
      <c r="C165" s="104"/>
      <c r="D165" s="104"/>
      <c r="E165" s="104"/>
      <c r="F165" s="104"/>
      <c r="G165" s="104"/>
      <c r="H165" s="104"/>
      <c r="I165" s="70"/>
    </row>
    <row r="166" spans="1:9">
      <c r="A166" s="104"/>
      <c r="B166" s="104"/>
      <c r="C166" s="104"/>
      <c r="D166" s="104"/>
      <c r="E166" s="104"/>
      <c r="F166" s="104"/>
      <c r="G166" s="104"/>
      <c r="H166" s="104"/>
      <c r="I166" s="70"/>
    </row>
    <row r="167" spans="1:9">
      <c r="A167" s="104"/>
      <c r="B167" s="104"/>
      <c r="C167" s="104"/>
      <c r="D167" s="104"/>
      <c r="E167" s="104"/>
      <c r="F167" s="104"/>
      <c r="G167" s="104"/>
      <c r="H167" s="104"/>
      <c r="I167" s="70"/>
    </row>
    <row r="168" spans="1:9">
      <c r="A168" s="104"/>
      <c r="B168" s="104"/>
      <c r="C168" s="104"/>
      <c r="D168" s="104"/>
      <c r="E168" s="104"/>
      <c r="F168" s="104"/>
      <c r="G168" s="104"/>
      <c r="H168" s="104"/>
      <c r="I168" s="70"/>
    </row>
    <row r="169" spans="1:9">
      <c r="A169" s="104"/>
      <c r="B169" s="104"/>
      <c r="C169" s="104"/>
      <c r="D169" s="104"/>
      <c r="E169" s="104"/>
      <c r="F169" s="104"/>
      <c r="G169" s="104"/>
      <c r="H169" s="104"/>
      <c r="I169" s="70"/>
    </row>
    <row r="170" spans="1:9">
      <c r="A170" s="104"/>
      <c r="B170" s="104"/>
      <c r="C170" s="104"/>
      <c r="D170" s="104"/>
      <c r="E170" s="104"/>
      <c r="F170" s="104"/>
      <c r="G170" s="104"/>
      <c r="H170" s="104"/>
      <c r="I170" s="70"/>
    </row>
    <row r="171" spans="1:9">
      <c r="A171" s="104"/>
      <c r="B171" s="104"/>
      <c r="C171" s="104"/>
      <c r="D171" s="104"/>
      <c r="E171" s="104"/>
      <c r="F171" s="104"/>
      <c r="G171" s="104"/>
      <c r="H171" s="104"/>
      <c r="I171" s="70"/>
    </row>
    <row r="172" spans="1:9">
      <c r="A172" s="104"/>
      <c r="B172" s="104"/>
      <c r="C172" s="104"/>
      <c r="D172" s="104"/>
      <c r="E172" s="104"/>
      <c r="F172" s="104"/>
      <c r="G172" s="104"/>
      <c r="H172" s="104"/>
      <c r="I172" s="70"/>
    </row>
    <row r="173" spans="1:9">
      <c r="A173" s="104"/>
      <c r="B173" s="104"/>
      <c r="C173" s="104"/>
      <c r="D173" s="104"/>
      <c r="E173" s="104"/>
      <c r="F173" s="104"/>
      <c r="G173" s="104"/>
      <c r="H173" s="104"/>
      <c r="I173" s="70"/>
    </row>
    <row r="174" spans="1:9">
      <c r="A174" s="104"/>
      <c r="B174" s="104"/>
      <c r="C174" s="104"/>
      <c r="D174" s="104"/>
      <c r="E174" s="104"/>
      <c r="F174" s="104"/>
      <c r="G174" s="104"/>
      <c r="H174" s="104"/>
      <c r="I174" s="70"/>
    </row>
    <row r="175" spans="1:9">
      <c r="A175" s="104"/>
      <c r="B175" s="104"/>
      <c r="C175" s="104"/>
      <c r="D175" s="104"/>
      <c r="E175" s="104"/>
      <c r="F175" s="104"/>
      <c r="G175" s="104"/>
      <c r="H175" s="104"/>
      <c r="I175" s="70"/>
    </row>
    <row r="176" spans="1:9">
      <c r="A176" s="104"/>
      <c r="B176" s="104"/>
      <c r="C176" s="104"/>
      <c r="D176" s="104"/>
      <c r="E176" s="104"/>
      <c r="F176" s="104"/>
      <c r="G176" s="104"/>
      <c r="H176" s="104"/>
      <c r="I176" s="70"/>
    </row>
    <row r="177" spans="1:9">
      <c r="A177" s="104"/>
      <c r="B177" s="104"/>
      <c r="C177" s="104"/>
      <c r="D177" s="104"/>
      <c r="E177" s="104"/>
      <c r="F177" s="104"/>
      <c r="G177" s="104"/>
      <c r="H177" s="104"/>
      <c r="I177" s="70"/>
    </row>
    <row r="178" spans="1:9">
      <c r="A178" s="104"/>
      <c r="B178" s="104"/>
      <c r="C178" s="104"/>
      <c r="D178" s="104"/>
      <c r="E178" s="104"/>
      <c r="F178" s="104"/>
      <c r="G178" s="104"/>
      <c r="H178" s="104"/>
      <c r="I178" s="70"/>
    </row>
    <row r="179" spans="1:9">
      <c r="A179" s="104"/>
      <c r="B179" s="104"/>
      <c r="C179" s="104"/>
      <c r="D179" s="104"/>
      <c r="E179" s="104"/>
      <c r="F179" s="104"/>
      <c r="G179" s="104"/>
      <c r="H179" s="104"/>
      <c r="I179" s="70"/>
    </row>
    <row r="180" spans="1:9">
      <c r="A180" s="104"/>
      <c r="B180" s="104"/>
      <c r="C180" s="104"/>
      <c r="D180" s="104"/>
      <c r="E180" s="104"/>
      <c r="F180" s="104"/>
      <c r="G180" s="104"/>
      <c r="H180" s="104"/>
      <c r="I180" s="70"/>
    </row>
    <row r="181" spans="1:9">
      <c r="A181" s="104"/>
      <c r="B181" s="104"/>
      <c r="C181" s="104"/>
      <c r="D181" s="104"/>
      <c r="E181" s="104"/>
      <c r="F181" s="104"/>
      <c r="G181" s="104"/>
      <c r="H181" s="104"/>
      <c r="I181" s="70"/>
    </row>
    <row r="182" spans="1:9">
      <c r="A182" s="104"/>
      <c r="B182" s="104"/>
      <c r="C182" s="104"/>
      <c r="D182" s="104"/>
      <c r="E182" s="104"/>
      <c r="F182" s="104"/>
      <c r="G182" s="104"/>
      <c r="H182" s="104"/>
      <c r="I182" s="70"/>
    </row>
    <row r="183" spans="1:9">
      <c r="A183" s="104"/>
      <c r="B183" s="104"/>
      <c r="C183" s="104"/>
      <c r="D183" s="104"/>
      <c r="E183" s="104"/>
      <c r="F183" s="104"/>
      <c r="G183" s="104"/>
      <c r="H183" s="104"/>
      <c r="I183" s="70"/>
    </row>
    <row r="184" spans="1:9">
      <c r="A184" s="104"/>
      <c r="B184" s="104"/>
      <c r="C184" s="104"/>
      <c r="D184" s="104"/>
      <c r="E184" s="104"/>
      <c r="F184" s="104"/>
      <c r="G184" s="104"/>
      <c r="H184" s="104"/>
      <c r="I184" s="70"/>
    </row>
    <row r="185" spans="1:9">
      <c r="A185" s="104"/>
      <c r="B185" s="104"/>
      <c r="C185" s="104"/>
      <c r="D185" s="104"/>
      <c r="E185" s="104"/>
      <c r="F185" s="104"/>
      <c r="G185" s="104"/>
      <c r="H185" s="104"/>
      <c r="I185" s="70"/>
    </row>
    <row r="186" spans="1:9">
      <c r="A186" s="104"/>
      <c r="B186" s="104"/>
      <c r="C186" s="104"/>
      <c r="D186" s="104"/>
      <c r="E186" s="104"/>
      <c r="F186" s="104"/>
      <c r="G186" s="104"/>
      <c r="H186" s="104"/>
      <c r="I186" s="70"/>
    </row>
    <row r="187" spans="1:9">
      <c r="A187" s="104"/>
      <c r="B187" s="104"/>
      <c r="C187" s="104"/>
      <c r="D187" s="104"/>
      <c r="E187" s="104"/>
      <c r="F187" s="104"/>
      <c r="G187" s="104"/>
      <c r="H187" s="104"/>
      <c r="I187" s="70"/>
    </row>
    <row r="188" spans="1:9">
      <c r="A188" s="104"/>
      <c r="B188" s="104"/>
      <c r="C188" s="104"/>
      <c r="D188" s="104"/>
      <c r="E188" s="104"/>
      <c r="F188" s="104"/>
      <c r="G188" s="104"/>
      <c r="H188" s="104"/>
      <c r="I188" s="70"/>
    </row>
    <row r="189" spans="1:9">
      <c r="A189" s="104"/>
      <c r="B189" s="104"/>
      <c r="C189" s="104"/>
      <c r="D189" s="104"/>
      <c r="E189" s="104"/>
      <c r="F189" s="104"/>
      <c r="G189" s="104"/>
      <c r="H189" s="104"/>
      <c r="I189" s="70"/>
    </row>
    <row r="190" spans="1:9">
      <c r="A190" s="104"/>
      <c r="B190" s="104"/>
      <c r="C190" s="104"/>
      <c r="D190" s="104"/>
      <c r="E190" s="104"/>
      <c r="F190" s="104"/>
      <c r="G190" s="104"/>
      <c r="H190" s="104"/>
      <c r="I190" s="70"/>
    </row>
    <row r="191" spans="1:9">
      <c r="A191" s="104"/>
      <c r="B191" s="104"/>
      <c r="C191" s="104"/>
      <c r="D191" s="104"/>
      <c r="E191" s="104"/>
      <c r="F191" s="104"/>
      <c r="G191" s="104"/>
      <c r="H191" s="104"/>
      <c r="I191" s="70"/>
    </row>
    <row r="192" spans="1:9">
      <c r="A192" s="104"/>
      <c r="B192" s="104"/>
      <c r="C192" s="104"/>
      <c r="D192" s="104"/>
      <c r="E192" s="104"/>
      <c r="F192" s="104"/>
      <c r="G192" s="104"/>
      <c r="H192" s="104"/>
      <c r="I192" s="70"/>
    </row>
    <row r="193" spans="1:9">
      <c r="A193" s="104"/>
      <c r="B193" s="104"/>
      <c r="C193" s="104"/>
      <c r="D193" s="104"/>
      <c r="E193" s="104"/>
      <c r="F193" s="104"/>
      <c r="G193" s="104"/>
      <c r="H193" s="104"/>
      <c r="I193" s="70"/>
    </row>
    <row r="194" spans="1:9">
      <c r="A194" s="104"/>
      <c r="B194" s="104"/>
      <c r="C194" s="104"/>
      <c r="D194" s="104"/>
      <c r="E194" s="104"/>
      <c r="F194" s="104"/>
      <c r="G194" s="104"/>
      <c r="H194" s="104"/>
      <c r="I194" s="70"/>
    </row>
    <row r="195" spans="1:9">
      <c r="A195" s="104"/>
      <c r="B195" s="104"/>
      <c r="C195" s="104"/>
      <c r="D195" s="104"/>
      <c r="E195" s="104"/>
      <c r="F195" s="104"/>
      <c r="G195" s="104"/>
      <c r="H195" s="104"/>
      <c r="I195" s="70"/>
    </row>
    <row r="196" spans="1:9">
      <c r="A196" s="104"/>
      <c r="B196" s="104"/>
      <c r="C196" s="104"/>
      <c r="D196" s="104"/>
      <c r="E196" s="104"/>
      <c r="F196" s="104"/>
      <c r="G196" s="104"/>
      <c r="H196" s="104"/>
      <c r="I196" s="70"/>
    </row>
    <row r="197" spans="1:9">
      <c r="A197" s="104"/>
      <c r="B197" s="104"/>
      <c r="C197" s="104"/>
      <c r="D197" s="104"/>
      <c r="E197" s="104"/>
      <c r="F197" s="104"/>
      <c r="G197" s="104"/>
      <c r="H197" s="104"/>
      <c r="I197" s="70"/>
    </row>
    <row r="198" spans="1:9">
      <c r="A198" s="104"/>
      <c r="B198" s="104"/>
      <c r="C198" s="104"/>
      <c r="D198" s="104"/>
      <c r="E198" s="104"/>
      <c r="F198" s="104"/>
      <c r="G198" s="104"/>
      <c r="H198" s="104"/>
      <c r="I198" s="70"/>
    </row>
    <row r="199" spans="1:9">
      <c r="A199" s="104"/>
      <c r="B199" s="104"/>
      <c r="C199" s="104"/>
      <c r="D199" s="104"/>
      <c r="E199" s="104"/>
      <c r="F199" s="104"/>
      <c r="G199" s="104"/>
      <c r="H199" s="104"/>
      <c r="I199" s="70"/>
    </row>
    <row r="200" spans="1:9">
      <c r="A200" s="104"/>
      <c r="B200" s="104"/>
      <c r="C200" s="104"/>
      <c r="D200" s="104"/>
      <c r="E200" s="104"/>
      <c r="F200" s="104"/>
      <c r="G200" s="104"/>
      <c r="H200" s="104"/>
      <c r="I200" s="70"/>
    </row>
    <row r="201" spans="1:9">
      <c r="A201" s="104"/>
      <c r="B201" s="104"/>
      <c r="C201" s="104"/>
      <c r="D201" s="104"/>
      <c r="E201" s="104"/>
      <c r="F201" s="104"/>
      <c r="G201" s="104"/>
      <c r="H201" s="104"/>
      <c r="I201" s="70"/>
    </row>
    <row r="202" spans="1:9">
      <c r="A202" s="104"/>
      <c r="B202" s="104"/>
      <c r="C202" s="104"/>
      <c r="D202" s="104"/>
      <c r="E202" s="104"/>
      <c r="F202" s="104"/>
      <c r="G202" s="104"/>
      <c r="H202" s="104"/>
      <c r="I202" s="70"/>
    </row>
    <row r="203" spans="1:9">
      <c r="A203" s="104"/>
      <c r="B203" s="104"/>
      <c r="C203" s="104"/>
      <c r="D203" s="104"/>
      <c r="E203" s="104"/>
      <c r="F203" s="104"/>
      <c r="G203" s="104"/>
      <c r="H203" s="104"/>
      <c r="I203" s="70"/>
    </row>
    <row r="204" spans="1:9">
      <c r="A204" s="104"/>
      <c r="B204" s="104"/>
      <c r="C204" s="104"/>
      <c r="D204" s="104"/>
      <c r="E204" s="104"/>
      <c r="F204" s="104"/>
      <c r="G204" s="104"/>
      <c r="H204" s="104"/>
      <c r="I204" s="70"/>
    </row>
    <row r="205" spans="1:9">
      <c r="A205" s="104"/>
      <c r="B205" s="104"/>
      <c r="C205" s="104"/>
      <c r="D205" s="104"/>
      <c r="E205" s="104"/>
      <c r="F205" s="104"/>
      <c r="G205" s="104"/>
      <c r="H205" s="104"/>
      <c r="I205" s="70"/>
    </row>
    <row r="206" spans="1:9">
      <c r="A206" s="104"/>
      <c r="B206" s="104"/>
      <c r="C206" s="104"/>
      <c r="D206" s="104"/>
      <c r="E206" s="104"/>
      <c r="F206" s="104"/>
      <c r="G206" s="104"/>
      <c r="H206" s="104"/>
      <c r="I206" s="70"/>
    </row>
    <row r="207" spans="1:9">
      <c r="A207" s="104"/>
      <c r="B207" s="104"/>
      <c r="C207" s="104"/>
      <c r="D207" s="104"/>
      <c r="E207" s="104"/>
      <c r="F207" s="104"/>
      <c r="G207" s="104"/>
      <c r="H207" s="104"/>
      <c r="I207" s="70"/>
    </row>
    <row r="208" spans="1:9">
      <c r="A208" s="104"/>
      <c r="B208" s="104"/>
      <c r="C208" s="104"/>
      <c r="D208" s="104"/>
      <c r="E208" s="104"/>
      <c r="F208" s="104"/>
      <c r="G208" s="104"/>
      <c r="H208" s="104"/>
      <c r="I208" s="70"/>
    </row>
    <row r="209" spans="1:9">
      <c r="A209" s="104"/>
      <c r="B209" s="104"/>
      <c r="C209" s="104"/>
      <c r="D209" s="104"/>
      <c r="E209" s="104"/>
      <c r="F209" s="104"/>
      <c r="G209" s="104"/>
      <c r="H209" s="104"/>
      <c r="I209" s="70"/>
    </row>
    <row r="210" spans="1:9">
      <c r="A210" s="104"/>
      <c r="B210" s="104"/>
      <c r="C210" s="104"/>
      <c r="D210" s="104"/>
      <c r="E210" s="104"/>
      <c r="F210" s="104"/>
      <c r="G210" s="104"/>
      <c r="H210" s="104"/>
      <c r="I210" s="70"/>
    </row>
    <row r="211" spans="1:9">
      <c r="A211" s="104"/>
      <c r="B211" s="104"/>
      <c r="C211" s="104"/>
      <c r="D211" s="104"/>
      <c r="E211" s="104"/>
      <c r="F211" s="104"/>
      <c r="G211" s="104"/>
      <c r="H211" s="104"/>
      <c r="I211" s="70"/>
    </row>
    <row r="212" spans="1:9">
      <c r="A212" s="104"/>
      <c r="B212" s="104"/>
      <c r="C212" s="104"/>
      <c r="D212" s="104"/>
      <c r="E212" s="104"/>
      <c r="F212" s="104"/>
      <c r="G212" s="104"/>
      <c r="H212" s="104"/>
      <c r="I212" s="70"/>
    </row>
    <row r="213" spans="1:9">
      <c r="A213" s="104"/>
      <c r="B213" s="104"/>
      <c r="C213" s="104"/>
      <c r="D213" s="104"/>
      <c r="E213" s="104"/>
      <c r="F213" s="104"/>
      <c r="G213" s="104"/>
      <c r="H213" s="104"/>
      <c r="I213" s="70"/>
    </row>
    <row r="214" spans="1:9">
      <c r="A214" s="104"/>
      <c r="B214" s="104"/>
      <c r="C214" s="104"/>
      <c r="D214" s="104"/>
      <c r="E214" s="104"/>
      <c r="F214" s="104"/>
      <c r="G214" s="104"/>
      <c r="H214" s="104"/>
      <c r="I214" s="70"/>
    </row>
    <row r="215" spans="1:9">
      <c r="A215" s="104"/>
      <c r="B215" s="104"/>
      <c r="C215" s="104"/>
      <c r="D215" s="104"/>
      <c r="E215" s="104"/>
      <c r="F215" s="104"/>
      <c r="G215" s="104"/>
      <c r="H215" s="104"/>
      <c r="I215" s="70"/>
    </row>
    <row r="216" spans="1:9">
      <c r="A216" s="104"/>
      <c r="B216" s="104"/>
      <c r="C216" s="104"/>
      <c r="D216" s="104"/>
      <c r="E216" s="104"/>
      <c r="F216" s="104"/>
      <c r="G216" s="104"/>
      <c r="H216" s="104"/>
      <c r="I216" s="70"/>
    </row>
    <row r="217" spans="1:9">
      <c r="A217" s="104"/>
      <c r="B217" s="104"/>
      <c r="C217" s="104"/>
      <c r="D217" s="104"/>
      <c r="E217" s="104"/>
      <c r="F217" s="104"/>
      <c r="G217" s="104"/>
      <c r="H217" s="104"/>
      <c r="I217" s="70"/>
    </row>
    <row r="218" spans="1:9">
      <c r="A218" s="104"/>
      <c r="B218" s="104"/>
      <c r="C218" s="104"/>
      <c r="D218" s="104"/>
      <c r="E218" s="104"/>
      <c r="F218" s="104"/>
      <c r="G218" s="104"/>
      <c r="H218" s="104"/>
      <c r="I218" s="70"/>
    </row>
    <row r="219" spans="1:9">
      <c r="A219" s="104"/>
      <c r="B219" s="104"/>
      <c r="C219" s="104"/>
      <c r="D219" s="104"/>
      <c r="E219" s="104"/>
      <c r="F219" s="104"/>
      <c r="G219" s="104"/>
      <c r="H219" s="104"/>
      <c r="I219" s="70"/>
    </row>
    <row r="220" spans="1:9">
      <c r="A220" s="104"/>
      <c r="B220" s="104"/>
      <c r="C220" s="104"/>
      <c r="D220" s="104"/>
      <c r="E220" s="104"/>
      <c r="F220" s="104"/>
      <c r="G220" s="104"/>
      <c r="H220" s="104"/>
      <c r="I220" s="70"/>
    </row>
    <row r="221" spans="1:9">
      <c r="A221" s="104"/>
      <c r="B221" s="104"/>
      <c r="C221" s="104"/>
      <c r="D221" s="104"/>
      <c r="E221" s="104"/>
      <c r="F221" s="104"/>
      <c r="G221" s="104"/>
      <c r="H221" s="104"/>
      <c r="I221" s="70"/>
    </row>
    <row r="222" spans="1:9">
      <c r="A222" s="104"/>
      <c r="B222" s="104"/>
      <c r="C222" s="104"/>
      <c r="D222" s="104"/>
      <c r="E222" s="104"/>
      <c r="F222" s="104"/>
      <c r="G222" s="104"/>
      <c r="H222" s="104"/>
      <c r="I222" s="70"/>
    </row>
    <row r="223" spans="1:9">
      <c r="A223" s="104"/>
      <c r="B223" s="104"/>
      <c r="C223" s="104"/>
      <c r="D223" s="104"/>
      <c r="E223" s="104"/>
      <c r="F223" s="104"/>
      <c r="G223" s="104"/>
      <c r="H223" s="104"/>
      <c r="I223" s="70"/>
    </row>
    <row r="224" spans="1:9">
      <c r="A224" s="104"/>
      <c r="B224" s="104"/>
      <c r="C224" s="104"/>
      <c r="D224" s="104"/>
      <c r="E224" s="104"/>
      <c r="F224" s="104"/>
      <c r="G224" s="104"/>
      <c r="H224" s="104"/>
      <c r="I224" s="70"/>
    </row>
    <row r="225" spans="1:9">
      <c r="A225" s="104"/>
      <c r="B225" s="104"/>
      <c r="C225" s="104"/>
      <c r="D225" s="104"/>
      <c r="E225" s="104"/>
      <c r="F225" s="104"/>
      <c r="G225" s="104"/>
      <c r="H225" s="104"/>
      <c r="I225" s="70"/>
    </row>
    <row r="226" spans="1:9">
      <c r="A226" s="104"/>
      <c r="B226" s="104"/>
      <c r="C226" s="104"/>
      <c r="D226" s="104"/>
      <c r="E226" s="104"/>
      <c r="F226" s="104"/>
      <c r="G226" s="104"/>
      <c r="H226" s="104"/>
      <c r="I226" s="70"/>
    </row>
    <row r="227" spans="1:9">
      <c r="A227" s="104"/>
      <c r="B227" s="104"/>
      <c r="C227" s="104"/>
      <c r="D227" s="104"/>
      <c r="E227" s="104"/>
      <c r="F227" s="104"/>
      <c r="G227" s="104"/>
      <c r="H227" s="104"/>
      <c r="I227" s="70"/>
    </row>
    <row r="228" spans="1:9">
      <c r="A228" s="104"/>
      <c r="B228" s="104"/>
      <c r="C228" s="104"/>
      <c r="D228" s="104"/>
      <c r="E228" s="104"/>
      <c r="F228" s="104"/>
      <c r="G228" s="104"/>
      <c r="H228" s="104"/>
      <c r="I228" s="70"/>
    </row>
    <row r="229" spans="1:9">
      <c r="A229" s="104"/>
      <c r="B229" s="104"/>
      <c r="C229" s="104"/>
      <c r="D229" s="104"/>
      <c r="E229" s="104"/>
      <c r="F229" s="104"/>
      <c r="G229" s="104"/>
      <c r="H229" s="104"/>
      <c r="I229" s="70"/>
    </row>
    <row r="230" spans="1:9">
      <c r="A230" s="104"/>
      <c r="B230" s="104"/>
      <c r="C230" s="104"/>
      <c r="D230" s="104"/>
      <c r="E230" s="104"/>
      <c r="F230" s="104"/>
      <c r="G230" s="104"/>
      <c r="H230" s="104"/>
      <c r="I230" s="70"/>
    </row>
    <row r="231" spans="1:9">
      <c r="A231" s="104"/>
      <c r="B231" s="104"/>
      <c r="C231" s="104"/>
      <c r="D231" s="104"/>
      <c r="E231" s="104"/>
      <c r="F231" s="104"/>
      <c r="G231" s="104"/>
      <c r="H231" s="104"/>
      <c r="I231" s="70"/>
    </row>
    <row r="232" spans="1:9">
      <c r="A232" s="104"/>
      <c r="B232" s="104"/>
      <c r="C232" s="104"/>
      <c r="D232" s="104"/>
      <c r="E232" s="104"/>
      <c r="F232" s="104"/>
      <c r="G232" s="104"/>
      <c r="H232" s="104"/>
      <c r="I232" s="70"/>
    </row>
    <row r="233" spans="1:9">
      <c r="A233" s="104"/>
      <c r="B233" s="104"/>
      <c r="C233" s="104"/>
      <c r="D233" s="104"/>
      <c r="E233" s="104"/>
      <c r="F233" s="104"/>
      <c r="G233" s="104"/>
      <c r="H233" s="104"/>
      <c r="I233" s="70"/>
    </row>
    <row r="234" spans="1:9">
      <c r="A234" s="104"/>
      <c r="B234" s="104"/>
      <c r="C234" s="104"/>
      <c r="D234" s="104"/>
      <c r="E234" s="104"/>
      <c r="F234" s="104"/>
      <c r="G234" s="104"/>
      <c r="H234" s="104"/>
      <c r="I234" s="70"/>
    </row>
    <row r="235" spans="1:9">
      <c r="A235" s="104"/>
      <c r="B235" s="104"/>
      <c r="C235" s="104"/>
      <c r="D235" s="104"/>
      <c r="E235" s="104"/>
      <c r="F235" s="104"/>
      <c r="G235" s="104"/>
      <c r="H235" s="104"/>
      <c r="I235" s="70"/>
    </row>
    <row r="236" spans="1:9">
      <c r="A236" s="104"/>
      <c r="B236" s="104"/>
      <c r="C236" s="104"/>
      <c r="D236" s="104"/>
      <c r="E236" s="104"/>
      <c r="F236" s="104"/>
      <c r="G236" s="104"/>
      <c r="H236" s="104"/>
      <c r="I236" s="70"/>
    </row>
    <row r="237" spans="1:9">
      <c r="A237" s="104"/>
      <c r="B237" s="104"/>
      <c r="C237" s="104"/>
      <c r="D237" s="104"/>
      <c r="E237" s="104"/>
      <c r="F237" s="104"/>
      <c r="G237" s="104"/>
      <c r="H237" s="104"/>
      <c r="I237" s="70"/>
    </row>
    <row r="238" spans="1:9">
      <c r="A238" s="104"/>
      <c r="B238" s="104"/>
      <c r="C238" s="104"/>
      <c r="D238" s="104"/>
      <c r="E238" s="104"/>
      <c r="F238" s="104"/>
      <c r="G238" s="104"/>
      <c r="H238" s="104"/>
      <c r="I238" s="70"/>
    </row>
    <row r="239" spans="1:9">
      <c r="A239" s="104"/>
      <c r="B239" s="104"/>
      <c r="C239" s="104"/>
      <c r="D239" s="104"/>
      <c r="E239" s="104"/>
      <c r="F239" s="104"/>
      <c r="G239" s="104"/>
      <c r="H239" s="104"/>
      <c r="I239" s="70"/>
    </row>
    <row r="240" spans="1:9">
      <c r="A240" s="104"/>
      <c r="B240" s="104"/>
      <c r="C240" s="104"/>
      <c r="D240" s="104"/>
      <c r="E240" s="104"/>
      <c r="F240" s="104"/>
      <c r="G240" s="104"/>
      <c r="H240" s="104"/>
      <c r="I240" s="70"/>
    </row>
    <row r="241" spans="1:9">
      <c r="A241" s="104"/>
      <c r="B241" s="104"/>
      <c r="C241" s="104"/>
      <c r="D241" s="104"/>
      <c r="E241" s="104"/>
      <c r="F241" s="104"/>
      <c r="G241" s="104"/>
      <c r="H241" s="104"/>
      <c r="I241" s="70"/>
    </row>
    <row r="242" spans="1:9">
      <c r="A242" s="104"/>
      <c r="B242" s="104"/>
      <c r="C242" s="104"/>
      <c r="D242" s="104"/>
      <c r="E242" s="104"/>
      <c r="F242" s="104"/>
      <c r="G242" s="104"/>
      <c r="H242" s="104"/>
      <c r="I242" s="70"/>
    </row>
    <row r="243" spans="1:9">
      <c r="A243" s="104"/>
      <c r="B243" s="104"/>
      <c r="C243" s="104"/>
      <c r="D243" s="104"/>
      <c r="E243" s="104"/>
      <c r="F243" s="104"/>
      <c r="G243" s="104"/>
      <c r="H243" s="104"/>
      <c r="I243" s="70"/>
    </row>
    <row r="244" spans="1:9">
      <c r="A244" s="104"/>
      <c r="B244" s="104"/>
      <c r="C244" s="104"/>
      <c r="D244" s="104"/>
      <c r="E244" s="104"/>
      <c r="F244" s="104"/>
      <c r="G244" s="104"/>
      <c r="H244" s="104"/>
      <c r="I244" s="70"/>
    </row>
    <row r="245" spans="1:9">
      <c r="A245" s="104"/>
      <c r="B245" s="104"/>
      <c r="C245" s="104"/>
      <c r="D245" s="104"/>
      <c r="E245" s="104"/>
      <c r="F245" s="104"/>
      <c r="G245" s="104"/>
      <c r="H245" s="104"/>
      <c r="I245" s="70"/>
    </row>
    <row r="246" spans="1:9">
      <c r="A246" s="104"/>
      <c r="B246" s="104"/>
      <c r="C246" s="104"/>
      <c r="D246" s="104"/>
      <c r="E246" s="104"/>
      <c r="F246" s="104"/>
      <c r="G246" s="104"/>
      <c r="H246" s="104"/>
      <c r="I246" s="70"/>
    </row>
    <row r="247" spans="1:9">
      <c r="A247" s="104"/>
      <c r="B247" s="104"/>
      <c r="C247" s="104"/>
      <c r="D247" s="104"/>
      <c r="E247" s="104"/>
      <c r="F247" s="104"/>
      <c r="G247" s="104"/>
      <c r="H247" s="104"/>
      <c r="I247" s="70"/>
    </row>
    <row r="248" spans="1:9">
      <c r="A248" s="104"/>
      <c r="B248" s="104"/>
      <c r="C248" s="104"/>
      <c r="D248" s="104"/>
      <c r="E248" s="104"/>
      <c r="F248" s="104"/>
      <c r="G248" s="104"/>
      <c r="H248" s="104"/>
      <c r="I248" s="70"/>
    </row>
    <row r="249" spans="1:9">
      <c r="A249" s="104"/>
      <c r="B249" s="104"/>
      <c r="C249" s="104"/>
      <c r="D249" s="104"/>
      <c r="E249" s="104"/>
      <c r="F249" s="104"/>
      <c r="G249" s="104"/>
      <c r="H249" s="104"/>
      <c r="I249" s="70"/>
    </row>
    <row r="250" spans="1:9">
      <c r="A250" s="104"/>
      <c r="B250" s="104"/>
      <c r="C250" s="104"/>
      <c r="D250" s="104"/>
      <c r="E250" s="104"/>
      <c r="F250" s="104"/>
      <c r="G250" s="104"/>
      <c r="H250" s="104"/>
      <c r="I250" s="70"/>
    </row>
    <row r="251" spans="1:9">
      <c r="A251" s="104"/>
      <c r="B251" s="104"/>
      <c r="C251" s="104"/>
      <c r="D251" s="104"/>
      <c r="E251" s="104"/>
      <c r="F251" s="104"/>
      <c r="G251" s="104"/>
      <c r="H251" s="104"/>
      <c r="I251" s="70"/>
    </row>
    <row r="252" spans="1:9">
      <c r="A252" s="104"/>
      <c r="B252" s="104"/>
      <c r="C252" s="104"/>
      <c r="D252" s="104"/>
      <c r="E252" s="104"/>
      <c r="F252" s="104"/>
      <c r="G252" s="104"/>
      <c r="H252" s="104"/>
      <c r="I252" s="70"/>
    </row>
    <row r="253" spans="1:9">
      <c r="A253" s="104"/>
      <c r="B253" s="104"/>
      <c r="C253" s="104"/>
      <c r="D253" s="104"/>
      <c r="E253" s="104"/>
      <c r="F253" s="104"/>
      <c r="G253" s="104"/>
      <c r="H253" s="104"/>
      <c r="I253" s="70"/>
    </row>
    <row r="254" spans="1:9">
      <c r="A254" s="104"/>
      <c r="B254" s="104"/>
      <c r="C254" s="104"/>
      <c r="D254" s="104"/>
      <c r="E254" s="104"/>
      <c r="F254" s="104"/>
      <c r="G254" s="104"/>
      <c r="H254" s="104"/>
      <c r="I254" s="70"/>
    </row>
    <row r="255" spans="1:9">
      <c r="A255" s="104"/>
      <c r="B255" s="104"/>
      <c r="C255" s="104"/>
      <c r="D255" s="104"/>
      <c r="E255" s="104"/>
      <c r="F255" s="104"/>
      <c r="G255" s="104"/>
      <c r="H255" s="104"/>
      <c r="I255" s="70"/>
    </row>
    <row r="256" spans="1:9">
      <c r="A256" s="104"/>
      <c r="B256" s="104"/>
      <c r="C256" s="104"/>
      <c r="D256" s="104"/>
      <c r="E256" s="104"/>
      <c r="F256" s="104"/>
      <c r="G256" s="104"/>
      <c r="H256" s="104"/>
      <c r="I256" s="70"/>
    </row>
    <row r="257" spans="1:9">
      <c r="A257" s="104"/>
      <c r="B257" s="104"/>
      <c r="C257" s="104"/>
      <c r="D257" s="104"/>
      <c r="E257" s="104"/>
      <c r="F257" s="104"/>
      <c r="G257" s="104"/>
      <c r="H257" s="104"/>
      <c r="I257" s="70"/>
    </row>
    <row r="258" spans="1:9">
      <c r="A258" s="104"/>
      <c r="B258" s="104"/>
      <c r="C258" s="104"/>
      <c r="D258" s="104"/>
      <c r="E258" s="104"/>
      <c r="F258" s="104"/>
      <c r="G258" s="104"/>
      <c r="H258" s="104"/>
      <c r="I258" s="70"/>
    </row>
    <row r="259" spans="1:9">
      <c r="A259" s="104"/>
      <c r="B259" s="104"/>
      <c r="C259" s="104"/>
      <c r="D259" s="104"/>
      <c r="E259" s="104"/>
      <c r="F259" s="104"/>
      <c r="G259" s="104"/>
      <c r="H259" s="104"/>
      <c r="I259" s="70"/>
    </row>
    <row r="260" spans="1:9">
      <c r="A260" s="104"/>
      <c r="B260" s="104"/>
      <c r="C260" s="104"/>
      <c r="D260" s="104"/>
      <c r="E260" s="104"/>
      <c r="F260" s="104"/>
      <c r="G260" s="104"/>
      <c r="H260" s="104"/>
      <c r="I260" s="70"/>
    </row>
    <row r="261" spans="1:9">
      <c r="A261" s="104"/>
      <c r="B261" s="104"/>
      <c r="C261" s="104"/>
      <c r="D261" s="104"/>
      <c r="E261" s="104"/>
      <c r="F261" s="104"/>
      <c r="G261" s="104"/>
      <c r="H261" s="104"/>
      <c r="I261" s="70"/>
    </row>
    <row r="262" spans="1:9">
      <c r="A262" s="104"/>
      <c r="B262" s="104"/>
      <c r="C262" s="104"/>
      <c r="D262" s="104"/>
      <c r="E262" s="104"/>
      <c r="F262" s="104"/>
      <c r="G262" s="104"/>
      <c r="H262" s="104"/>
      <c r="I262" s="70"/>
    </row>
    <row r="263" spans="1:9">
      <c r="A263" s="104"/>
      <c r="B263" s="104"/>
      <c r="C263" s="104"/>
      <c r="D263" s="104"/>
      <c r="E263" s="104"/>
      <c r="F263" s="104"/>
      <c r="G263" s="104"/>
      <c r="H263" s="104"/>
      <c r="I263" s="70"/>
    </row>
    <row r="264" spans="1:9">
      <c r="A264" s="104"/>
      <c r="B264" s="104"/>
      <c r="C264" s="104"/>
      <c r="D264" s="104"/>
      <c r="E264" s="104"/>
      <c r="F264" s="104"/>
      <c r="G264" s="104"/>
      <c r="H264" s="104"/>
      <c r="I264" s="70"/>
    </row>
    <row r="265" spans="1:9">
      <c r="A265" s="104"/>
      <c r="B265" s="104"/>
      <c r="C265" s="104"/>
      <c r="D265" s="104"/>
      <c r="E265" s="104"/>
      <c r="F265" s="104"/>
      <c r="G265" s="104"/>
      <c r="H265" s="104"/>
      <c r="I265" s="70"/>
    </row>
    <row r="266" spans="1:9">
      <c r="A266" s="104"/>
      <c r="B266" s="104"/>
      <c r="C266" s="104"/>
      <c r="D266" s="104"/>
      <c r="E266" s="104"/>
      <c r="F266" s="104"/>
      <c r="G266" s="104"/>
      <c r="H266" s="104"/>
      <c r="I266" s="70"/>
    </row>
    <row r="267" spans="1:9">
      <c r="A267" s="104"/>
      <c r="B267" s="104"/>
      <c r="C267" s="104"/>
      <c r="D267" s="104"/>
      <c r="E267" s="104"/>
      <c r="F267" s="104"/>
      <c r="G267" s="104"/>
      <c r="H267" s="104"/>
      <c r="I267" s="70"/>
    </row>
    <row r="268" spans="1:9">
      <c r="A268" s="104"/>
      <c r="B268" s="104"/>
      <c r="C268" s="104"/>
      <c r="D268" s="104"/>
      <c r="E268" s="104"/>
      <c r="F268" s="104"/>
      <c r="G268" s="104"/>
      <c r="H268" s="104"/>
      <c r="I268" s="70"/>
    </row>
    <row r="269" spans="1:9">
      <c r="A269" s="104"/>
      <c r="B269" s="104"/>
      <c r="C269" s="104"/>
      <c r="D269" s="104"/>
      <c r="E269" s="104"/>
      <c r="F269" s="104"/>
      <c r="G269" s="104"/>
      <c r="H269" s="104"/>
      <c r="I269" s="70"/>
    </row>
    <row r="270" spans="1:9">
      <c r="A270" s="104"/>
      <c r="B270" s="104"/>
      <c r="C270" s="104"/>
      <c r="D270" s="104"/>
      <c r="E270" s="104"/>
      <c r="F270" s="104"/>
      <c r="G270" s="104"/>
      <c r="H270" s="104"/>
      <c r="I270" s="70"/>
    </row>
    <row r="271" spans="1:9">
      <c r="A271" s="104"/>
      <c r="B271" s="104"/>
      <c r="C271" s="104"/>
      <c r="D271" s="104"/>
      <c r="E271" s="104"/>
      <c r="F271" s="104"/>
      <c r="G271" s="104"/>
      <c r="H271" s="104"/>
      <c r="I271" s="70"/>
    </row>
    <row r="272" spans="1:9">
      <c r="A272" s="104"/>
      <c r="B272" s="104"/>
      <c r="C272" s="104"/>
      <c r="D272" s="104"/>
      <c r="E272" s="104"/>
      <c r="F272" s="104"/>
      <c r="G272" s="104"/>
      <c r="H272" s="104"/>
      <c r="I272" s="70"/>
    </row>
    <row r="273" spans="1:9">
      <c r="A273" s="104"/>
      <c r="B273" s="104"/>
      <c r="C273" s="104"/>
      <c r="D273" s="104"/>
      <c r="E273" s="104"/>
      <c r="F273" s="104"/>
      <c r="G273" s="104"/>
      <c r="H273" s="104"/>
      <c r="I273" s="70"/>
    </row>
    <row r="274" spans="1:9">
      <c r="A274" s="104"/>
      <c r="B274" s="104"/>
      <c r="C274" s="104"/>
      <c r="D274" s="104"/>
      <c r="E274" s="104"/>
      <c r="F274" s="104"/>
      <c r="G274" s="104"/>
      <c r="H274" s="104"/>
      <c r="I274" s="70"/>
    </row>
    <row r="275" spans="1:9">
      <c r="A275" s="104"/>
      <c r="B275" s="104"/>
      <c r="C275" s="104"/>
      <c r="D275" s="104"/>
      <c r="E275" s="104"/>
      <c r="F275" s="104"/>
      <c r="G275" s="104"/>
      <c r="H275" s="104"/>
      <c r="I275" s="70"/>
    </row>
    <row r="276" spans="1:9">
      <c r="A276" s="104"/>
      <c r="B276" s="104"/>
      <c r="C276" s="104"/>
      <c r="D276" s="104"/>
      <c r="E276" s="104"/>
      <c r="F276" s="104"/>
      <c r="G276" s="104"/>
      <c r="H276" s="104"/>
      <c r="I276" s="70"/>
    </row>
    <row r="277" spans="1:9">
      <c r="A277" s="104"/>
      <c r="B277" s="104"/>
      <c r="C277" s="104"/>
      <c r="D277" s="104"/>
      <c r="E277" s="104"/>
      <c r="F277" s="104"/>
      <c r="G277" s="104"/>
      <c r="H277" s="104"/>
      <c r="I277" s="70"/>
    </row>
    <row r="278" spans="1:9">
      <c r="A278" s="104"/>
      <c r="B278" s="104"/>
      <c r="C278" s="104"/>
      <c r="D278" s="104"/>
      <c r="E278" s="104"/>
      <c r="F278" s="104"/>
      <c r="G278" s="104"/>
      <c r="H278" s="104"/>
      <c r="I278" s="70"/>
    </row>
    <row r="279" spans="1:9">
      <c r="A279" s="104"/>
      <c r="B279" s="104"/>
      <c r="C279" s="104"/>
      <c r="D279" s="104"/>
      <c r="E279" s="104"/>
      <c r="F279" s="104"/>
      <c r="G279" s="104"/>
      <c r="H279" s="104"/>
      <c r="I279" s="70"/>
    </row>
    <row r="280" spans="1:9">
      <c r="A280" s="104"/>
      <c r="B280" s="104"/>
      <c r="C280" s="104"/>
      <c r="D280" s="104"/>
      <c r="E280" s="104"/>
      <c r="F280" s="104"/>
      <c r="G280" s="104"/>
      <c r="H280" s="104"/>
      <c r="I280" s="70"/>
    </row>
    <row r="281" spans="1:9">
      <c r="A281" s="104"/>
      <c r="B281" s="104"/>
      <c r="C281" s="104"/>
      <c r="D281" s="104"/>
      <c r="E281" s="104"/>
      <c r="F281" s="104"/>
      <c r="G281" s="104"/>
      <c r="H281" s="104"/>
      <c r="I281" s="70"/>
    </row>
    <row r="282" spans="1:9">
      <c r="A282" s="104"/>
      <c r="B282" s="104"/>
      <c r="C282" s="104"/>
      <c r="D282" s="104"/>
      <c r="E282" s="104"/>
      <c r="F282" s="104"/>
      <c r="G282" s="104"/>
      <c r="H282" s="104"/>
      <c r="I282" s="70"/>
    </row>
    <row r="283" spans="1:9">
      <c r="A283" s="104"/>
      <c r="B283" s="104"/>
      <c r="C283" s="104"/>
      <c r="D283" s="104"/>
      <c r="E283" s="104"/>
      <c r="F283" s="104"/>
      <c r="G283" s="104"/>
      <c r="H283" s="104"/>
      <c r="I283" s="70"/>
    </row>
    <row r="284" spans="1:9">
      <c r="A284" s="104"/>
      <c r="B284" s="104"/>
      <c r="C284" s="104"/>
      <c r="D284" s="104"/>
      <c r="E284" s="104"/>
      <c r="F284" s="104"/>
      <c r="G284" s="104"/>
      <c r="H284" s="104"/>
      <c r="I284" s="70"/>
    </row>
    <row r="285" spans="1:9">
      <c r="A285" s="104"/>
      <c r="B285" s="104"/>
      <c r="C285" s="104"/>
      <c r="D285" s="104"/>
      <c r="E285" s="104"/>
      <c r="F285" s="104"/>
      <c r="G285" s="104"/>
      <c r="H285" s="104"/>
      <c r="I285" s="70"/>
    </row>
    <row r="286" spans="1:9">
      <c r="A286" s="104"/>
      <c r="B286" s="104"/>
      <c r="C286" s="104"/>
      <c r="D286" s="104"/>
      <c r="E286" s="104"/>
      <c r="F286" s="104"/>
      <c r="G286" s="104"/>
      <c r="H286" s="104"/>
      <c r="I286" s="70"/>
    </row>
    <row r="287" spans="1:9">
      <c r="A287" s="104"/>
      <c r="B287" s="104"/>
      <c r="C287" s="104"/>
      <c r="D287" s="104"/>
      <c r="E287" s="104"/>
      <c r="F287" s="104"/>
      <c r="G287" s="104"/>
      <c r="H287" s="104"/>
      <c r="I287" s="70"/>
    </row>
    <row r="288" spans="1:9">
      <c r="A288" s="104"/>
      <c r="B288" s="104"/>
      <c r="C288" s="104"/>
      <c r="D288" s="104"/>
      <c r="E288" s="104"/>
      <c r="F288" s="104"/>
      <c r="G288" s="104"/>
      <c r="H288" s="104"/>
      <c r="I288" s="70"/>
    </row>
    <row r="289" spans="1:9">
      <c r="A289" s="104"/>
      <c r="B289" s="104"/>
      <c r="C289" s="104"/>
      <c r="D289" s="104"/>
      <c r="E289" s="104"/>
      <c r="F289" s="104"/>
      <c r="G289" s="104"/>
      <c r="H289" s="104"/>
      <c r="I289" s="70"/>
    </row>
  </sheetData>
  <sheetProtection algorithmName="SHA-512" hashValue="+YNrr5SArAhv9WfXvnZGQGsNC4EYQMsXfyVZe9L/m8RuI+cR+mzud58VmaanHcFqfqn0MS2kebajF82HESJyVg==" saltValue="j3Yb2sYi7LxJzqenMEpxxA==" spinCount="100000" sheet="1" objects="1" scenarios="1"/>
  <protectedRanges>
    <protectedRange sqref="AC12 AO12:AO14 I12 S12" name="Range1"/>
  </protectedRanges>
  <customSheetViews>
    <customSheetView guid="{4D2DF15E-B3DC-41FE-9D4C-16680270AC6A}" scale="85">
      <selection activeCell="I10" sqref="I10"/>
      <pageMargins left="0.7" right="0.7" top="0.75" bottom="0.75" header="0.3" footer="0.3"/>
      <pageSetup paperSize="9" orientation="portrait" r:id="rId1"/>
    </customSheetView>
    <customSheetView guid="{05634267-729A-4E9F-99EC-4CD6715DCA12}" scale="85">
      <selection activeCell="I10" sqref="I10"/>
      <pageMargins left="0.7" right="0.7" top="0.75" bottom="0.75" header="0.3" footer="0.3"/>
      <pageSetup paperSize="9" orientation="portrait" r:id="rId2"/>
    </customSheetView>
  </customSheetViews>
  <mergeCells count="24">
    <mergeCell ref="U6:AC6"/>
    <mergeCell ref="A10:D10"/>
    <mergeCell ref="E10:H10"/>
    <mergeCell ref="K10:N10"/>
    <mergeCell ref="AE6:AO6"/>
    <mergeCell ref="A9:H9"/>
    <mergeCell ref="K9:R9"/>
    <mergeCell ref="U9:AB9"/>
    <mergeCell ref="AE9:AN9"/>
    <mergeCell ref="A1:S1"/>
    <mergeCell ref="A2:T2"/>
    <mergeCell ref="A3:J3"/>
    <mergeCell ref="A4:L4"/>
    <mergeCell ref="A6:J6"/>
    <mergeCell ref="K6:T6"/>
    <mergeCell ref="I12:I13"/>
    <mergeCell ref="S12:S13"/>
    <mergeCell ref="AO12:AO17"/>
    <mergeCell ref="AE10:AI10"/>
    <mergeCell ref="AJ10:AN10"/>
    <mergeCell ref="Y10:AB10"/>
    <mergeCell ref="AC12:AC13"/>
    <mergeCell ref="O10:R10"/>
    <mergeCell ref="U10:X10"/>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63"/>
  <sheetViews>
    <sheetView zoomScale="85" zoomScaleNormal="85" workbookViewId="0">
      <selection activeCell="A4" sqref="A4:L4"/>
    </sheetView>
  </sheetViews>
  <sheetFormatPr defaultColWidth="35" defaultRowHeight="14.25"/>
  <cols>
    <col min="1" max="1" width="7.28515625" style="1" bestFit="1" customWidth="1"/>
    <col min="2" max="2" width="21.42578125" style="136" bestFit="1" customWidth="1"/>
    <col min="3" max="3" width="8.140625" style="212" bestFit="1" customWidth="1"/>
    <col min="4" max="4" width="9.7109375" style="136" bestFit="1" customWidth="1"/>
    <col min="5" max="5" width="21" style="136" bestFit="1" customWidth="1"/>
    <col min="6" max="6" width="10.140625" style="136" bestFit="1" customWidth="1"/>
    <col min="7" max="7" width="5.5703125" style="136" bestFit="1" customWidth="1"/>
    <col min="8" max="8" width="9.5703125" style="136" bestFit="1" customWidth="1"/>
    <col min="9" max="10" width="14.5703125" style="136" bestFit="1" customWidth="1"/>
    <col min="11" max="11" width="19.140625" style="137" customWidth="1"/>
    <col min="12" max="12" width="17.5703125" style="1" customWidth="1"/>
    <col min="13" max="13" width="18" style="1" customWidth="1"/>
    <col min="14" max="16357" width="35" style="1"/>
    <col min="16358" max="16358" width="35" style="1" customWidth="1"/>
    <col min="16359" max="16384" width="35" style="1"/>
  </cols>
  <sheetData>
    <row r="1" spans="1:13" ht="18">
      <c r="A1" s="66" t="s">
        <v>1077</v>
      </c>
      <c r="B1" s="66"/>
      <c r="C1" s="66"/>
      <c r="D1" s="66"/>
      <c r="E1" s="66"/>
      <c r="F1" s="66"/>
      <c r="G1" s="66"/>
      <c r="H1" s="66"/>
      <c r="I1" s="66"/>
      <c r="J1" s="66"/>
      <c r="K1" s="66"/>
      <c r="L1" s="66"/>
    </row>
    <row r="2" spans="1:13" ht="15">
      <c r="A2" s="33" t="s">
        <v>950</v>
      </c>
      <c r="B2" s="33"/>
      <c r="C2" s="33"/>
      <c r="D2" s="33"/>
      <c r="E2" s="33"/>
      <c r="F2" s="33"/>
      <c r="G2" s="33"/>
      <c r="H2" s="33"/>
      <c r="I2" s="33"/>
      <c r="J2" s="33"/>
      <c r="K2" s="33"/>
      <c r="L2" s="33"/>
    </row>
    <row r="3" spans="1:13" ht="15">
      <c r="A3" s="805" t="s">
        <v>270</v>
      </c>
      <c r="B3" s="805"/>
      <c r="C3" s="805"/>
      <c r="D3" s="805"/>
      <c r="E3" s="805"/>
      <c r="F3" s="805"/>
      <c r="G3" s="805"/>
      <c r="H3" s="805"/>
      <c r="I3" s="805"/>
      <c r="J3" s="805"/>
      <c r="K3" s="805"/>
      <c r="L3" s="805"/>
    </row>
    <row r="4" spans="1:13" ht="15">
      <c r="A4" s="805" t="s">
        <v>951</v>
      </c>
      <c r="B4" s="805"/>
      <c r="C4" s="805"/>
      <c r="D4" s="805"/>
      <c r="E4" s="805"/>
      <c r="F4" s="805"/>
      <c r="G4" s="805"/>
      <c r="H4" s="805"/>
      <c r="I4" s="805"/>
      <c r="J4" s="805"/>
      <c r="K4" s="805"/>
      <c r="L4" s="805"/>
    </row>
    <row r="6" spans="1:13" ht="18.75" thickBot="1">
      <c r="A6" s="806" t="s">
        <v>2247</v>
      </c>
      <c r="B6" s="806"/>
    </row>
    <row r="7" spans="1:13" ht="26.25" customHeight="1" thickBot="1">
      <c r="B7" s="1048" t="s">
        <v>449</v>
      </c>
      <c r="C7" s="1049"/>
      <c r="D7" s="1049"/>
      <c r="E7" s="1049"/>
      <c r="F7" s="1049"/>
      <c r="G7" s="1049"/>
      <c r="H7" s="1049"/>
      <c r="I7" s="1049"/>
      <c r="J7" s="1072"/>
      <c r="K7" s="1076" t="s">
        <v>2138</v>
      </c>
      <c r="L7" s="1077"/>
      <c r="M7" s="1078"/>
    </row>
    <row r="8" spans="1:13" ht="51.75" thickBot="1">
      <c r="B8" s="1073"/>
      <c r="C8" s="1074"/>
      <c r="D8" s="1074"/>
      <c r="E8" s="1074"/>
      <c r="F8" s="1074"/>
      <c r="G8" s="1074"/>
      <c r="H8" s="1074"/>
      <c r="I8" s="1074"/>
      <c r="J8" s="1075"/>
      <c r="K8" s="643" t="s">
        <v>2274</v>
      </c>
      <c r="L8" s="643" t="s">
        <v>2213</v>
      </c>
      <c r="M8" s="643" t="s">
        <v>2277</v>
      </c>
    </row>
    <row r="9" spans="1:13" ht="39" customHeight="1" thickBot="1">
      <c r="A9" s="642" t="s">
        <v>879</v>
      </c>
      <c r="B9" s="165" t="s">
        <v>451</v>
      </c>
      <c r="C9" s="214" t="s">
        <v>214</v>
      </c>
      <c r="D9" s="166" t="s">
        <v>246</v>
      </c>
      <c r="E9" s="166" t="s">
        <v>452</v>
      </c>
      <c r="F9" s="167" t="s">
        <v>880</v>
      </c>
      <c r="G9" s="167" t="s">
        <v>881</v>
      </c>
      <c r="H9" s="166" t="s">
        <v>882</v>
      </c>
      <c r="I9" s="178" t="s">
        <v>456</v>
      </c>
      <c r="J9" s="166" t="s">
        <v>457</v>
      </c>
      <c r="K9" s="1086" t="s">
        <v>946</v>
      </c>
      <c r="L9" s="1086"/>
      <c r="M9" s="1087"/>
    </row>
    <row r="10" spans="1:13" ht="15.75" customHeight="1">
      <c r="A10" s="419"/>
      <c r="B10" s="180" t="s">
        <v>2205</v>
      </c>
      <c r="C10" s="181">
        <v>530.04</v>
      </c>
      <c r="D10" s="170" t="s">
        <v>1086</v>
      </c>
      <c r="E10" s="203" t="s">
        <v>2211</v>
      </c>
      <c r="F10" s="170" t="s">
        <v>460</v>
      </c>
      <c r="G10" s="184" t="s">
        <v>1086</v>
      </c>
      <c r="H10" s="184">
        <v>1</v>
      </c>
      <c r="I10" s="411">
        <v>0</v>
      </c>
      <c r="J10" s="184">
        <v>0</v>
      </c>
      <c r="K10" s="1088"/>
      <c r="L10" s="1089"/>
      <c r="M10" s="1055"/>
    </row>
    <row r="11" spans="1:13" ht="15.75" customHeight="1">
      <c r="A11" s="420"/>
      <c r="B11" s="412" t="s">
        <v>2206</v>
      </c>
      <c r="C11" s="413">
        <v>530.08000000000004</v>
      </c>
      <c r="D11" s="172" t="s">
        <v>459</v>
      </c>
      <c r="E11" s="414" t="s">
        <v>2211</v>
      </c>
      <c r="F11" s="172" t="s">
        <v>460</v>
      </c>
      <c r="G11" s="415" t="s">
        <v>1088</v>
      </c>
      <c r="H11" s="415">
        <v>1</v>
      </c>
      <c r="I11" s="416">
        <v>0</v>
      </c>
      <c r="J11" s="415">
        <v>0</v>
      </c>
      <c r="K11" s="1082"/>
      <c r="L11" s="1083"/>
      <c r="M11" s="1056"/>
    </row>
    <row r="12" spans="1:13" ht="15.75" customHeight="1">
      <c r="A12" s="420"/>
      <c r="B12" s="412" t="s">
        <v>2206</v>
      </c>
      <c r="C12" s="413">
        <v>530.08000000000004</v>
      </c>
      <c r="D12" s="172" t="s">
        <v>459</v>
      </c>
      <c r="E12" s="414" t="s">
        <v>2211</v>
      </c>
      <c r="F12" s="172" t="s">
        <v>460</v>
      </c>
      <c r="G12" s="415" t="s">
        <v>1088</v>
      </c>
      <c r="H12" s="415">
        <v>1</v>
      </c>
      <c r="I12" s="416">
        <v>0</v>
      </c>
      <c r="J12" s="415">
        <v>0</v>
      </c>
      <c r="K12" s="1082"/>
      <c r="L12" s="1083"/>
      <c r="M12" s="1056"/>
    </row>
    <row r="13" spans="1:13" ht="15.75" customHeight="1">
      <c r="A13" s="420"/>
      <c r="B13" s="412" t="s">
        <v>2207</v>
      </c>
      <c r="C13" s="413">
        <v>530.09</v>
      </c>
      <c r="D13" s="172" t="s">
        <v>459</v>
      </c>
      <c r="E13" s="414" t="s">
        <v>2211</v>
      </c>
      <c r="F13" s="172" t="s">
        <v>460</v>
      </c>
      <c r="G13" s="415" t="s">
        <v>1088</v>
      </c>
      <c r="H13" s="415">
        <v>1</v>
      </c>
      <c r="I13" s="416">
        <v>0</v>
      </c>
      <c r="J13" s="415">
        <v>0</v>
      </c>
      <c r="K13" s="1082"/>
      <c r="L13" s="1083"/>
      <c r="M13" s="1056"/>
    </row>
    <row r="14" spans="1:13" ht="15.75" customHeight="1">
      <c r="A14" s="420"/>
      <c r="B14" s="412" t="s">
        <v>2208</v>
      </c>
      <c r="C14" s="413">
        <v>530.04</v>
      </c>
      <c r="D14" s="172" t="s">
        <v>1088</v>
      </c>
      <c r="E14" s="414" t="s">
        <v>2211</v>
      </c>
      <c r="F14" s="172" t="s">
        <v>460</v>
      </c>
      <c r="G14" s="415" t="s">
        <v>1086</v>
      </c>
      <c r="H14" s="415">
        <v>1</v>
      </c>
      <c r="I14" s="416">
        <v>0</v>
      </c>
      <c r="J14" s="415">
        <v>0</v>
      </c>
      <c r="K14" s="1082"/>
      <c r="L14" s="1083"/>
      <c r="M14" s="1056"/>
    </row>
    <row r="15" spans="1:13" ht="15.75" customHeight="1">
      <c r="A15" s="420"/>
      <c r="B15" s="412" t="s">
        <v>2208</v>
      </c>
      <c r="C15" s="413">
        <v>530.04</v>
      </c>
      <c r="D15" s="172" t="s">
        <v>459</v>
      </c>
      <c r="E15" s="414" t="s">
        <v>2211</v>
      </c>
      <c r="F15" s="172" t="s">
        <v>460</v>
      </c>
      <c r="G15" s="415" t="s">
        <v>1086</v>
      </c>
      <c r="H15" s="415">
        <v>1</v>
      </c>
      <c r="I15" s="416">
        <v>0</v>
      </c>
      <c r="J15" s="415">
        <v>0</v>
      </c>
      <c r="K15" s="1082"/>
      <c r="L15" s="1083"/>
      <c r="M15" s="1056"/>
    </row>
    <row r="16" spans="1:13" ht="15.75" customHeight="1">
      <c r="A16" s="420"/>
      <c r="B16" s="412" t="s">
        <v>2209</v>
      </c>
      <c r="C16" s="413">
        <v>530.04</v>
      </c>
      <c r="D16" s="172" t="s">
        <v>459</v>
      </c>
      <c r="E16" s="414" t="s">
        <v>2212</v>
      </c>
      <c r="F16" s="172" t="s">
        <v>460</v>
      </c>
      <c r="G16" s="415" t="s">
        <v>1086</v>
      </c>
      <c r="H16" s="415">
        <v>1</v>
      </c>
      <c r="I16" s="416">
        <v>0</v>
      </c>
      <c r="J16" s="415">
        <v>0</v>
      </c>
      <c r="K16" s="1082"/>
      <c r="L16" s="1083"/>
      <c r="M16" s="1056"/>
    </row>
    <row r="17" spans="1:13" ht="15.75" customHeight="1" thickBot="1">
      <c r="A17" s="422"/>
      <c r="B17" s="219" t="s">
        <v>2210</v>
      </c>
      <c r="C17" s="366">
        <v>530.04999999999995</v>
      </c>
      <c r="D17" s="164" t="s">
        <v>459</v>
      </c>
      <c r="E17" s="221" t="s">
        <v>2212</v>
      </c>
      <c r="F17" s="164" t="s">
        <v>460</v>
      </c>
      <c r="G17" s="222" t="s">
        <v>1088</v>
      </c>
      <c r="H17" s="222">
        <v>1</v>
      </c>
      <c r="I17" s="434">
        <v>0</v>
      </c>
      <c r="J17" s="222">
        <v>0</v>
      </c>
      <c r="K17" s="1084"/>
      <c r="L17" s="1085"/>
      <c r="M17" s="1057"/>
    </row>
    <row r="19" spans="1:13" ht="15" thickBot="1"/>
    <row r="20" spans="1:13" ht="26.25" customHeight="1" thickBot="1">
      <c r="B20" s="1048" t="s">
        <v>6</v>
      </c>
      <c r="C20" s="1049"/>
      <c r="D20" s="1049"/>
      <c r="E20" s="1049"/>
      <c r="F20" s="1049"/>
      <c r="G20" s="1049"/>
      <c r="H20" s="1049"/>
      <c r="I20" s="1049"/>
      <c r="J20" s="1072"/>
      <c r="K20" s="1076" t="s">
        <v>2139</v>
      </c>
      <c r="L20" s="1077"/>
      <c r="M20" s="1078"/>
    </row>
    <row r="21" spans="1:13" ht="51.75" thickBot="1">
      <c r="B21" s="1073"/>
      <c r="C21" s="1074"/>
      <c r="D21" s="1074"/>
      <c r="E21" s="1074"/>
      <c r="F21" s="1074"/>
      <c r="G21" s="1074"/>
      <c r="H21" s="1074"/>
      <c r="I21" s="1074"/>
      <c r="J21" s="1075"/>
      <c r="K21" s="643" t="s">
        <v>2273</v>
      </c>
      <c r="L21" s="643" t="s">
        <v>2217</v>
      </c>
      <c r="M21" s="643" t="s">
        <v>2276</v>
      </c>
    </row>
    <row r="22" spans="1:13" ht="39" customHeight="1" thickBot="1">
      <c r="A22" s="642" t="s">
        <v>450</v>
      </c>
      <c r="B22" s="165" t="s">
        <v>451</v>
      </c>
      <c r="C22" s="214" t="s">
        <v>214</v>
      </c>
      <c r="D22" s="166" t="s">
        <v>246</v>
      </c>
      <c r="E22" s="166" t="s">
        <v>452</v>
      </c>
      <c r="F22" s="167" t="s">
        <v>453</v>
      </c>
      <c r="G22" s="167" t="s">
        <v>454</v>
      </c>
      <c r="H22" s="166" t="s">
        <v>455</v>
      </c>
      <c r="I22" s="178" t="s">
        <v>456</v>
      </c>
      <c r="J22" s="166" t="s">
        <v>457</v>
      </c>
      <c r="K22" s="1086" t="s">
        <v>832</v>
      </c>
      <c r="L22" s="1086"/>
      <c r="M22" s="1087"/>
    </row>
    <row r="23" spans="1:13" ht="15.75" customHeight="1">
      <c r="A23" s="419"/>
      <c r="B23" s="180" t="s">
        <v>2214</v>
      </c>
      <c r="C23" s="181">
        <v>654.67999999999995</v>
      </c>
      <c r="D23" s="170" t="s">
        <v>459</v>
      </c>
      <c r="E23" s="203" t="s">
        <v>2211</v>
      </c>
      <c r="F23" s="170" t="s">
        <v>460</v>
      </c>
      <c r="G23" s="184" t="s">
        <v>1086</v>
      </c>
      <c r="H23" s="184">
        <v>1</v>
      </c>
      <c r="I23" s="411">
        <v>0</v>
      </c>
      <c r="J23" s="184">
        <v>0</v>
      </c>
      <c r="K23" s="1088"/>
      <c r="L23" s="1089"/>
      <c r="M23" s="1055"/>
    </row>
    <row r="24" spans="1:13" ht="15.75" customHeight="1">
      <c r="A24" s="420"/>
      <c r="B24" s="412" t="s">
        <v>2214</v>
      </c>
      <c r="C24" s="413">
        <v>654.67999999999995</v>
      </c>
      <c r="D24" s="172" t="s">
        <v>459</v>
      </c>
      <c r="E24" s="414" t="s">
        <v>2211</v>
      </c>
      <c r="F24" s="172" t="s">
        <v>460</v>
      </c>
      <c r="G24" s="415" t="s">
        <v>1086</v>
      </c>
      <c r="H24" s="415">
        <v>1</v>
      </c>
      <c r="I24" s="416">
        <v>0</v>
      </c>
      <c r="J24" s="415">
        <v>0</v>
      </c>
      <c r="K24" s="1082"/>
      <c r="L24" s="1083"/>
      <c r="M24" s="1056"/>
    </row>
    <row r="25" spans="1:13" ht="15.75" customHeight="1">
      <c r="A25" s="420"/>
      <c r="B25" s="412" t="s">
        <v>2214</v>
      </c>
      <c r="C25" s="413">
        <v>654.67999999999995</v>
      </c>
      <c r="D25" s="172" t="s">
        <v>459</v>
      </c>
      <c r="E25" s="414" t="s">
        <v>2211</v>
      </c>
      <c r="F25" s="172" t="s">
        <v>460</v>
      </c>
      <c r="G25" s="415" t="s">
        <v>1086</v>
      </c>
      <c r="H25" s="415">
        <v>1</v>
      </c>
      <c r="I25" s="416">
        <v>0</v>
      </c>
      <c r="J25" s="415">
        <v>0</v>
      </c>
      <c r="K25" s="1082"/>
      <c r="L25" s="1083"/>
      <c r="M25" s="1056"/>
    </row>
    <row r="26" spans="1:13" ht="15.75" customHeight="1">
      <c r="A26" s="420"/>
      <c r="B26" s="412" t="s">
        <v>2214</v>
      </c>
      <c r="C26" s="413">
        <v>654.67999999999995</v>
      </c>
      <c r="D26" s="172" t="s">
        <v>459</v>
      </c>
      <c r="E26" s="414" t="s">
        <v>2211</v>
      </c>
      <c r="F26" s="172" t="s">
        <v>460</v>
      </c>
      <c r="G26" s="415" t="s">
        <v>1086</v>
      </c>
      <c r="H26" s="415">
        <v>1</v>
      </c>
      <c r="I26" s="416">
        <v>0</v>
      </c>
      <c r="J26" s="415">
        <v>0</v>
      </c>
      <c r="K26" s="1082"/>
      <c r="L26" s="1083"/>
      <c r="M26" s="1056"/>
    </row>
    <row r="27" spans="1:13" ht="15.75" customHeight="1">
      <c r="A27" s="420"/>
      <c r="B27" s="412" t="s">
        <v>2214</v>
      </c>
      <c r="C27" s="413">
        <v>654.67999999999995</v>
      </c>
      <c r="D27" s="172" t="s">
        <v>459</v>
      </c>
      <c r="E27" s="414" t="s">
        <v>2211</v>
      </c>
      <c r="F27" s="172" t="s">
        <v>460</v>
      </c>
      <c r="G27" s="415" t="s">
        <v>1086</v>
      </c>
      <c r="H27" s="415">
        <v>1</v>
      </c>
      <c r="I27" s="416">
        <v>0</v>
      </c>
      <c r="J27" s="415">
        <v>0</v>
      </c>
      <c r="K27" s="1082"/>
      <c r="L27" s="1083"/>
      <c r="M27" s="1056"/>
    </row>
    <row r="28" spans="1:13" ht="15.75" customHeight="1">
      <c r="A28" s="420"/>
      <c r="B28" s="412" t="s">
        <v>2214</v>
      </c>
      <c r="C28" s="413">
        <v>654.67999999999995</v>
      </c>
      <c r="D28" s="172" t="s">
        <v>459</v>
      </c>
      <c r="E28" s="414" t="s">
        <v>2211</v>
      </c>
      <c r="F28" s="172" t="s">
        <v>460</v>
      </c>
      <c r="G28" s="415" t="s">
        <v>1086</v>
      </c>
      <c r="H28" s="415">
        <v>1</v>
      </c>
      <c r="I28" s="416">
        <v>0</v>
      </c>
      <c r="J28" s="415">
        <v>0</v>
      </c>
      <c r="K28" s="1082"/>
      <c r="L28" s="1083"/>
      <c r="M28" s="1056"/>
    </row>
    <row r="29" spans="1:13" ht="15.75" customHeight="1">
      <c r="A29" s="420"/>
      <c r="B29" s="412" t="s">
        <v>2214</v>
      </c>
      <c r="C29" s="413">
        <v>654.67999999999995</v>
      </c>
      <c r="D29" s="172" t="s">
        <v>459</v>
      </c>
      <c r="E29" s="414" t="s">
        <v>2211</v>
      </c>
      <c r="F29" s="172" t="s">
        <v>460</v>
      </c>
      <c r="G29" s="415" t="s">
        <v>1086</v>
      </c>
      <c r="H29" s="415">
        <v>1</v>
      </c>
      <c r="I29" s="416">
        <v>0</v>
      </c>
      <c r="J29" s="415">
        <v>0</v>
      </c>
      <c r="K29" s="1082"/>
      <c r="L29" s="1083"/>
      <c r="M29" s="1056"/>
    </row>
    <row r="30" spans="1:13" ht="15.75" customHeight="1">
      <c r="A30" s="420"/>
      <c r="B30" s="412" t="s">
        <v>2214</v>
      </c>
      <c r="C30" s="413">
        <v>654.67999999999995</v>
      </c>
      <c r="D30" s="172" t="s">
        <v>459</v>
      </c>
      <c r="E30" s="414" t="s">
        <v>2211</v>
      </c>
      <c r="F30" s="172" t="s">
        <v>460</v>
      </c>
      <c r="G30" s="415" t="s">
        <v>1086</v>
      </c>
      <c r="H30" s="415">
        <v>1</v>
      </c>
      <c r="I30" s="416">
        <v>0</v>
      </c>
      <c r="J30" s="415">
        <v>0</v>
      </c>
      <c r="K30" s="1082"/>
      <c r="L30" s="1083"/>
      <c r="M30" s="1056"/>
    </row>
    <row r="31" spans="1:13" ht="15.75" customHeight="1">
      <c r="A31" s="420"/>
      <c r="B31" s="412" t="s">
        <v>2214</v>
      </c>
      <c r="C31" s="413">
        <v>654.67999999999995</v>
      </c>
      <c r="D31" s="172" t="s">
        <v>459</v>
      </c>
      <c r="E31" s="414" t="s">
        <v>2211</v>
      </c>
      <c r="F31" s="172" t="s">
        <v>460</v>
      </c>
      <c r="G31" s="415" t="s">
        <v>1086</v>
      </c>
      <c r="H31" s="415">
        <v>1</v>
      </c>
      <c r="I31" s="416">
        <v>0</v>
      </c>
      <c r="J31" s="415">
        <v>0</v>
      </c>
      <c r="K31" s="1082"/>
      <c r="L31" s="1083"/>
      <c r="M31" s="1056"/>
    </row>
    <row r="32" spans="1:13" ht="15.75" customHeight="1">
      <c r="A32" s="420"/>
      <c r="B32" s="412" t="s">
        <v>2215</v>
      </c>
      <c r="C32" s="413">
        <v>654.67999999999995</v>
      </c>
      <c r="D32" s="172" t="s">
        <v>459</v>
      </c>
      <c r="E32" s="414" t="s">
        <v>2216</v>
      </c>
      <c r="F32" s="172" t="s">
        <v>460</v>
      </c>
      <c r="G32" s="415" t="s">
        <v>1086</v>
      </c>
      <c r="H32" s="415">
        <v>1</v>
      </c>
      <c r="I32" s="416">
        <v>0</v>
      </c>
      <c r="J32" s="415">
        <v>0</v>
      </c>
      <c r="K32" s="1082"/>
      <c r="L32" s="1083"/>
      <c r="M32" s="1056"/>
    </row>
    <row r="33" spans="1:13" ht="15.75" customHeight="1">
      <c r="A33" s="420"/>
      <c r="B33" s="412" t="s">
        <v>2215</v>
      </c>
      <c r="C33" s="413">
        <v>654.67999999999995</v>
      </c>
      <c r="D33" s="172" t="s">
        <v>459</v>
      </c>
      <c r="E33" s="414" t="s">
        <v>2216</v>
      </c>
      <c r="F33" s="172" t="s">
        <v>460</v>
      </c>
      <c r="G33" s="415" t="s">
        <v>1086</v>
      </c>
      <c r="H33" s="415">
        <v>1</v>
      </c>
      <c r="I33" s="416">
        <v>0</v>
      </c>
      <c r="J33" s="415">
        <v>0</v>
      </c>
      <c r="K33" s="1082"/>
      <c r="L33" s="1083"/>
      <c r="M33" s="1056"/>
    </row>
    <row r="34" spans="1:13" ht="15.75" customHeight="1">
      <c r="A34" s="420"/>
      <c r="B34" s="412" t="s">
        <v>2215</v>
      </c>
      <c r="C34" s="413">
        <v>654.67999999999995</v>
      </c>
      <c r="D34" s="172" t="s">
        <v>459</v>
      </c>
      <c r="E34" s="414" t="s">
        <v>2216</v>
      </c>
      <c r="F34" s="172" t="s">
        <v>460</v>
      </c>
      <c r="G34" s="415" t="s">
        <v>1086</v>
      </c>
      <c r="H34" s="415">
        <v>1</v>
      </c>
      <c r="I34" s="416">
        <v>0</v>
      </c>
      <c r="J34" s="415">
        <v>0</v>
      </c>
      <c r="K34" s="1082"/>
      <c r="L34" s="1083"/>
      <c r="M34" s="1056"/>
    </row>
    <row r="35" spans="1:13" ht="15.75" customHeight="1">
      <c r="A35" s="420"/>
      <c r="B35" s="412" t="s">
        <v>2215</v>
      </c>
      <c r="C35" s="413">
        <v>654.67999999999995</v>
      </c>
      <c r="D35" s="172" t="s">
        <v>459</v>
      </c>
      <c r="E35" s="414" t="s">
        <v>2216</v>
      </c>
      <c r="F35" s="172" t="s">
        <v>460</v>
      </c>
      <c r="G35" s="415" t="s">
        <v>1086</v>
      </c>
      <c r="H35" s="415">
        <v>1</v>
      </c>
      <c r="I35" s="416">
        <v>0</v>
      </c>
      <c r="J35" s="415">
        <v>0</v>
      </c>
      <c r="K35" s="1082"/>
      <c r="L35" s="1083"/>
      <c r="M35" s="1056"/>
    </row>
    <row r="36" spans="1:13" ht="15.75" customHeight="1">
      <c r="A36" s="420"/>
      <c r="B36" s="412" t="s">
        <v>2215</v>
      </c>
      <c r="C36" s="413">
        <v>654.67999999999995</v>
      </c>
      <c r="D36" s="172" t="s">
        <v>459</v>
      </c>
      <c r="E36" s="414" t="s">
        <v>2216</v>
      </c>
      <c r="F36" s="172" t="s">
        <v>460</v>
      </c>
      <c r="G36" s="415" t="s">
        <v>1086</v>
      </c>
      <c r="H36" s="415">
        <v>1</v>
      </c>
      <c r="I36" s="416">
        <v>0</v>
      </c>
      <c r="J36" s="415">
        <v>0</v>
      </c>
      <c r="K36" s="1082"/>
      <c r="L36" s="1083"/>
      <c r="M36" s="1056"/>
    </row>
    <row r="37" spans="1:13" ht="15.75" customHeight="1">
      <c r="A37" s="420"/>
      <c r="B37" s="412" t="s">
        <v>2215</v>
      </c>
      <c r="C37" s="413">
        <v>654.67999999999995</v>
      </c>
      <c r="D37" s="172" t="s">
        <v>459</v>
      </c>
      <c r="E37" s="414" t="s">
        <v>2216</v>
      </c>
      <c r="F37" s="172" t="s">
        <v>460</v>
      </c>
      <c r="G37" s="415" t="s">
        <v>1086</v>
      </c>
      <c r="H37" s="415">
        <v>1</v>
      </c>
      <c r="I37" s="416">
        <v>0</v>
      </c>
      <c r="J37" s="415">
        <v>0</v>
      </c>
      <c r="K37" s="1082"/>
      <c r="L37" s="1083"/>
      <c r="M37" s="1056"/>
    </row>
    <row r="38" spans="1:13" ht="15.75" customHeight="1">
      <c r="A38" s="420"/>
      <c r="B38" s="412" t="s">
        <v>2215</v>
      </c>
      <c r="C38" s="413">
        <v>654.67999999999995</v>
      </c>
      <c r="D38" s="172" t="s">
        <v>459</v>
      </c>
      <c r="E38" s="414" t="s">
        <v>2216</v>
      </c>
      <c r="F38" s="172" t="s">
        <v>460</v>
      </c>
      <c r="G38" s="415" t="s">
        <v>1086</v>
      </c>
      <c r="H38" s="415">
        <v>1</v>
      </c>
      <c r="I38" s="416">
        <v>0</v>
      </c>
      <c r="J38" s="415">
        <v>0</v>
      </c>
      <c r="K38" s="1082"/>
      <c r="L38" s="1083"/>
      <c r="M38" s="1056"/>
    </row>
    <row r="39" spans="1:13" ht="15.75" customHeight="1">
      <c r="A39" s="420"/>
      <c r="B39" s="412" t="s">
        <v>2215</v>
      </c>
      <c r="C39" s="413">
        <v>654.67999999999995</v>
      </c>
      <c r="D39" s="172" t="s">
        <v>459</v>
      </c>
      <c r="E39" s="414" t="s">
        <v>2216</v>
      </c>
      <c r="F39" s="172" t="s">
        <v>460</v>
      </c>
      <c r="G39" s="415" t="s">
        <v>1086</v>
      </c>
      <c r="H39" s="415">
        <v>1</v>
      </c>
      <c r="I39" s="416">
        <v>0</v>
      </c>
      <c r="J39" s="415">
        <v>0</v>
      </c>
      <c r="K39" s="1082"/>
      <c r="L39" s="1083"/>
      <c r="M39" s="1056"/>
    </row>
    <row r="40" spans="1:13" ht="15.75" customHeight="1" thickBot="1">
      <c r="A40" s="420"/>
      <c r="B40" s="219" t="s">
        <v>2215</v>
      </c>
      <c r="C40" s="366">
        <v>654.67999999999995</v>
      </c>
      <c r="D40" s="164" t="s">
        <v>459</v>
      </c>
      <c r="E40" s="221" t="s">
        <v>2216</v>
      </c>
      <c r="F40" s="164" t="s">
        <v>460</v>
      </c>
      <c r="G40" s="222" t="s">
        <v>1086</v>
      </c>
      <c r="H40" s="222">
        <v>1</v>
      </c>
      <c r="I40" s="434">
        <v>0</v>
      </c>
      <c r="J40" s="222">
        <v>0</v>
      </c>
      <c r="K40" s="1084"/>
      <c r="L40" s="1085"/>
      <c r="M40" s="1057"/>
    </row>
    <row r="42" spans="1:13" ht="15" thickBot="1"/>
    <row r="43" spans="1:13" ht="26.25" customHeight="1" thickBot="1">
      <c r="B43" s="1048" t="s">
        <v>7</v>
      </c>
      <c r="C43" s="1049"/>
      <c r="D43" s="1049"/>
      <c r="E43" s="1049"/>
      <c r="F43" s="1049"/>
      <c r="G43" s="1049"/>
      <c r="H43" s="1049"/>
      <c r="I43" s="1049"/>
      <c r="J43" s="1072"/>
      <c r="K43" s="1076" t="s">
        <v>2218</v>
      </c>
      <c r="L43" s="1077"/>
      <c r="M43" s="1078"/>
    </row>
    <row r="44" spans="1:13" ht="51.75" thickBot="1">
      <c r="B44" s="1073"/>
      <c r="C44" s="1074"/>
      <c r="D44" s="1074"/>
      <c r="E44" s="1074"/>
      <c r="F44" s="1074"/>
      <c r="G44" s="1074"/>
      <c r="H44" s="1074"/>
      <c r="I44" s="1074"/>
      <c r="J44" s="1075"/>
      <c r="K44" s="643" t="s">
        <v>2272</v>
      </c>
      <c r="L44" s="643" t="s">
        <v>2219</v>
      </c>
      <c r="M44" s="643" t="s">
        <v>2275</v>
      </c>
    </row>
    <row r="45" spans="1:13" ht="39" customHeight="1" thickBot="1">
      <c r="A45" s="642" t="s">
        <v>450</v>
      </c>
      <c r="B45" s="165" t="s">
        <v>451</v>
      </c>
      <c r="C45" s="214" t="s">
        <v>214</v>
      </c>
      <c r="D45" s="166" t="s">
        <v>246</v>
      </c>
      <c r="E45" s="166" t="s">
        <v>452</v>
      </c>
      <c r="F45" s="167" t="s">
        <v>453</v>
      </c>
      <c r="G45" s="167" t="s">
        <v>454</v>
      </c>
      <c r="H45" s="166" t="s">
        <v>455</v>
      </c>
      <c r="I45" s="178" t="s">
        <v>456</v>
      </c>
      <c r="J45" s="166" t="s">
        <v>457</v>
      </c>
      <c r="K45" s="1086" t="s">
        <v>832</v>
      </c>
      <c r="L45" s="1086"/>
      <c r="M45" s="1087"/>
    </row>
    <row r="46" spans="1:13" ht="15.75" customHeight="1">
      <c r="A46" s="419"/>
      <c r="B46" s="180" t="s">
        <v>2220</v>
      </c>
      <c r="C46" s="181" t="s">
        <v>2107</v>
      </c>
      <c r="D46" s="170" t="s">
        <v>459</v>
      </c>
      <c r="E46" s="203" t="s">
        <v>2237</v>
      </c>
      <c r="F46" s="170" t="s">
        <v>460</v>
      </c>
      <c r="G46" s="184" t="s">
        <v>1088</v>
      </c>
      <c r="H46" s="184">
        <v>1</v>
      </c>
      <c r="I46" s="411">
        <v>0</v>
      </c>
      <c r="J46" s="184">
        <v>0</v>
      </c>
      <c r="K46" s="1088"/>
      <c r="L46" s="1089"/>
      <c r="M46" s="1055"/>
    </row>
    <row r="47" spans="1:13" ht="15.75" customHeight="1">
      <c r="A47" s="420"/>
      <c r="B47" s="412" t="s">
        <v>2221</v>
      </c>
      <c r="C47" s="413" t="s">
        <v>2107</v>
      </c>
      <c r="D47" s="172" t="s">
        <v>1086</v>
      </c>
      <c r="E47" s="414" t="s">
        <v>2238</v>
      </c>
      <c r="F47" s="172" t="s">
        <v>460</v>
      </c>
      <c r="G47" s="415" t="s">
        <v>1088</v>
      </c>
      <c r="H47" s="415">
        <v>1</v>
      </c>
      <c r="I47" s="416">
        <v>0</v>
      </c>
      <c r="J47" s="415">
        <v>0</v>
      </c>
      <c r="K47" s="1082"/>
      <c r="L47" s="1083"/>
      <c r="M47" s="1056"/>
    </row>
    <row r="48" spans="1:13" ht="15.75" customHeight="1">
      <c r="A48" s="420"/>
      <c r="B48" s="412" t="s">
        <v>2222</v>
      </c>
      <c r="C48" s="413" t="s">
        <v>2107</v>
      </c>
      <c r="D48" s="172" t="s">
        <v>459</v>
      </c>
      <c r="E48" s="414" t="s">
        <v>2239</v>
      </c>
      <c r="F48" s="172" t="s">
        <v>460</v>
      </c>
      <c r="G48" s="415" t="s">
        <v>1088</v>
      </c>
      <c r="H48" s="415">
        <v>1</v>
      </c>
      <c r="I48" s="416">
        <v>0</v>
      </c>
      <c r="J48" s="415">
        <v>0</v>
      </c>
      <c r="K48" s="1082"/>
      <c r="L48" s="1083"/>
      <c r="M48" s="1056"/>
    </row>
    <row r="49" spans="1:13" ht="15.75" customHeight="1">
      <c r="A49" s="420"/>
      <c r="B49" s="412" t="s">
        <v>2223</v>
      </c>
      <c r="C49" s="413" t="s">
        <v>2107</v>
      </c>
      <c r="D49" s="172" t="s">
        <v>1086</v>
      </c>
      <c r="E49" s="414" t="s">
        <v>2211</v>
      </c>
      <c r="F49" s="172" t="s">
        <v>460</v>
      </c>
      <c r="G49" s="415" t="s">
        <v>1088</v>
      </c>
      <c r="H49" s="415">
        <v>1</v>
      </c>
      <c r="I49" s="416">
        <v>0</v>
      </c>
      <c r="J49" s="415">
        <v>0</v>
      </c>
      <c r="K49" s="1082"/>
      <c r="L49" s="1083"/>
      <c r="M49" s="1056"/>
    </row>
    <row r="50" spans="1:13" ht="15.75" customHeight="1">
      <c r="A50" s="420"/>
      <c r="B50" s="412" t="s">
        <v>2224</v>
      </c>
      <c r="C50" s="413" t="s">
        <v>2107</v>
      </c>
      <c r="D50" s="172" t="s">
        <v>459</v>
      </c>
      <c r="E50" s="414" t="s">
        <v>2211</v>
      </c>
      <c r="F50" s="172" t="s">
        <v>460</v>
      </c>
      <c r="G50" s="415" t="s">
        <v>1088</v>
      </c>
      <c r="H50" s="415">
        <v>1</v>
      </c>
      <c r="I50" s="416">
        <v>0</v>
      </c>
      <c r="J50" s="415">
        <v>0</v>
      </c>
      <c r="K50" s="1082"/>
      <c r="L50" s="1083"/>
      <c r="M50" s="1056"/>
    </row>
    <row r="51" spans="1:13" ht="15.75" customHeight="1">
      <c r="A51" s="420"/>
      <c r="B51" s="412" t="s">
        <v>2225</v>
      </c>
      <c r="C51" s="413" t="s">
        <v>2107</v>
      </c>
      <c r="D51" s="172" t="s">
        <v>1086</v>
      </c>
      <c r="E51" s="414" t="s">
        <v>2240</v>
      </c>
      <c r="F51" s="172" t="s">
        <v>460</v>
      </c>
      <c r="G51" s="415" t="s">
        <v>1088</v>
      </c>
      <c r="H51" s="415">
        <v>1</v>
      </c>
      <c r="I51" s="416">
        <v>0</v>
      </c>
      <c r="J51" s="415">
        <v>0</v>
      </c>
      <c r="K51" s="1082"/>
      <c r="L51" s="1083"/>
      <c r="M51" s="1056"/>
    </row>
    <row r="52" spans="1:13" ht="15.75" customHeight="1">
      <c r="A52" s="420"/>
      <c r="B52" s="412" t="s">
        <v>2226</v>
      </c>
      <c r="C52" s="413" t="s">
        <v>2107</v>
      </c>
      <c r="D52" s="172" t="s">
        <v>459</v>
      </c>
      <c r="E52" s="414" t="s">
        <v>2240</v>
      </c>
      <c r="F52" s="172" t="s">
        <v>460</v>
      </c>
      <c r="G52" s="415" t="s">
        <v>1088</v>
      </c>
      <c r="H52" s="415">
        <v>1</v>
      </c>
      <c r="I52" s="416">
        <v>0</v>
      </c>
      <c r="J52" s="415">
        <v>0</v>
      </c>
      <c r="K52" s="1082"/>
      <c r="L52" s="1083"/>
      <c r="M52" s="1056"/>
    </row>
    <row r="53" spans="1:13" ht="15.75" customHeight="1">
      <c r="A53" s="420"/>
      <c r="B53" s="412" t="s">
        <v>2227</v>
      </c>
      <c r="C53" s="413" t="s">
        <v>2107</v>
      </c>
      <c r="D53" s="172" t="s">
        <v>1086</v>
      </c>
      <c r="E53" s="414" t="s">
        <v>2241</v>
      </c>
      <c r="F53" s="172" t="s">
        <v>460</v>
      </c>
      <c r="G53" s="415" t="s">
        <v>1088</v>
      </c>
      <c r="H53" s="415">
        <v>1</v>
      </c>
      <c r="I53" s="416">
        <v>0</v>
      </c>
      <c r="J53" s="415">
        <v>0</v>
      </c>
      <c r="K53" s="1082"/>
      <c r="L53" s="1083"/>
      <c r="M53" s="1056"/>
    </row>
    <row r="54" spans="1:13" ht="15.75" customHeight="1">
      <c r="A54" s="420"/>
      <c r="B54" s="412" t="s">
        <v>2228</v>
      </c>
      <c r="C54" s="413" t="s">
        <v>2107</v>
      </c>
      <c r="D54" s="172" t="s">
        <v>459</v>
      </c>
      <c r="E54" s="414" t="s">
        <v>2241</v>
      </c>
      <c r="F54" s="172" t="s">
        <v>460</v>
      </c>
      <c r="G54" s="415" t="s">
        <v>1088</v>
      </c>
      <c r="H54" s="415">
        <v>1</v>
      </c>
      <c r="I54" s="416">
        <v>0</v>
      </c>
      <c r="J54" s="415">
        <v>0</v>
      </c>
      <c r="K54" s="1082"/>
      <c r="L54" s="1083"/>
      <c r="M54" s="1056"/>
    </row>
    <row r="55" spans="1:13" ht="15.75" customHeight="1">
      <c r="A55" s="420"/>
      <c r="B55" s="412" t="s">
        <v>2229</v>
      </c>
      <c r="C55" s="413" t="s">
        <v>2107</v>
      </c>
      <c r="D55" s="172" t="s">
        <v>459</v>
      </c>
      <c r="E55" s="414" t="s">
        <v>2242</v>
      </c>
      <c r="F55" s="172" t="s">
        <v>460</v>
      </c>
      <c r="G55" s="415" t="s">
        <v>1088</v>
      </c>
      <c r="H55" s="415">
        <v>1</v>
      </c>
      <c r="I55" s="416">
        <v>0</v>
      </c>
      <c r="J55" s="415">
        <v>0</v>
      </c>
      <c r="K55" s="1082"/>
      <c r="L55" s="1083"/>
      <c r="M55" s="1056"/>
    </row>
    <row r="56" spans="1:13" ht="15.75" customHeight="1">
      <c r="A56" s="420"/>
      <c r="B56" s="412" t="s">
        <v>2230</v>
      </c>
      <c r="C56" s="413" t="s">
        <v>2107</v>
      </c>
      <c r="D56" s="172" t="s">
        <v>1086</v>
      </c>
      <c r="E56" s="414" t="s">
        <v>2243</v>
      </c>
      <c r="F56" s="172" t="s">
        <v>460</v>
      </c>
      <c r="G56" s="415" t="s">
        <v>1088</v>
      </c>
      <c r="H56" s="415">
        <v>1</v>
      </c>
      <c r="I56" s="416">
        <v>0</v>
      </c>
      <c r="J56" s="415">
        <v>0</v>
      </c>
      <c r="K56" s="1082"/>
      <c r="L56" s="1083"/>
      <c r="M56" s="1056"/>
    </row>
    <row r="57" spans="1:13" ht="15.75" customHeight="1">
      <c r="A57" s="420"/>
      <c r="B57" s="412" t="s">
        <v>2231</v>
      </c>
      <c r="C57" s="413" t="s">
        <v>2107</v>
      </c>
      <c r="D57" s="172" t="s">
        <v>459</v>
      </c>
      <c r="E57" s="414" t="s">
        <v>2243</v>
      </c>
      <c r="F57" s="172" t="s">
        <v>460</v>
      </c>
      <c r="G57" s="415" t="s">
        <v>1088</v>
      </c>
      <c r="H57" s="415">
        <v>1</v>
      </c>
      <c r="I57" s="416">
        <v>0</v>
      </c>
      <c r="J57" s="415">
        <v>0</v>
      </c>
      <c r="K57" s="1082"/>
      <c r="L57" s="1083"/>
      <c r="M57" s="1056"/>
    </row>
    <row r="58" spans="1:13" ht="15.75" customHeight="1">
      <c r="A58" s="420"/>
      <c r="B58" s="412" t="s">
        <v>2232</v>
      </c>
      <c r="C58" s="413" t="s">
        <v>2107</v>
      </c>
      <c r="D58" s="172" t="s">
        <v>1086</v>
      </c>
      <c r="E58" s="414" t="s">
        <v>2244</v>
      </c>
      <c r="F58" s="172" t="s">
        <v>460</v>
      </c>
      <c r="G58" s="415" t="s">
        <v>1088</v>
      </c>
      <c r="H58" s="415">
        <v>1</v>
      </c>
      <c r="I58" s="416">
        <v>0</v>
      </c>
      <c r="J58" s="415">
        <v>0</v>
      </c>
      <c r="K58" s="1082"/>
      <c r="L58" s="1083"/>
      <c r="M58" s="1056"/>
    </row>
    <row r="59" spans="1:13" ht="15.75" customHeight="1">
      <c r="A59" s="420"/>
      <c r="B59" s="412" t="s">
        <v>2233</v>
      </c>
      <c r="C59" s="413" t="s">
        <v>2107</v>
      </c>
      <c r="D59" s="172" t="s">
        <v>459</v>
      </c>
      <c r="E59" s="414" t="s">
        <v>2244</v>
      </c>
      <c r="F59" s="172" t="s">
        <v>460</v>
      </c>
      <c r="G59" s="415" t="s">
        <v>1088</v>
      </c>
      <c r="H59" s="415">
        <v>1</v>
      </c>
      <c r="I59" s="416">
        <v>0</v>
      </c>
      <c r="J59" s="415">
        <v>0</v>
      </c>
      <c r="K59" s="1082"/>
      <c r="L59" s="1083"/>
      <c r="M59" s="1056"/>
    </row>
    <row r="60" spans="1:13" ht="15.75" customHeight="1">
      <c r="A60" s="420"/>
      <c r="B60" s="412" t="s">
        <v>2234</v>
      </c>
      <c r="C60" s="413" t="s">
        <v>2107</v>
      </c>
      <c r="D60" s="172" t="s">
        <v>459</v>
      </c>
      <c r="E60" s="414" t="s">
        <v>2245</v>
      </c>
      <c r="F60" s="172" t="s">
        <v>460</v>
      </c>
      <c r="G60" s="415" t="s">
        <v>1088</v>
      </c>
      <c r="H60" s="415">
        <v>1</v>
      </c>
      <c r="I60" s="416">
        <v>0</v>
      </c>
      <c r="J60" s="415">
        <v>0</v>
      </c>
      <c r="K60" s="1082"/>
      <c r="L60" s="1083"/>
      <c r="M60" s="1056"/>
    </row>
    <row r="61" spans="1:13" ht="15" customHeight="1">
      <c r="A61" s="162"/>
      <c r="B61" s="412" t="s">
        <v>2234</v>
      </c>
      <c r="C61" s="413" t="s">
        <v>2107</v>
      </c>
      <c r="D61" s="172" t="s">
        <v>459</v>
      </c>
      <c r="E61" s="414" t="s">
        <v>2245</v>
      </c>
      <c r="F61" s="172" t="s">
        <v>460</v>
      </c>
      <c r="G61" s="415" t="s">
        <v>1088</v>
      </c>
      <c r="H61" s="415">
        <v>1</v>
      </c>
      <c r="I61" s="416">
        <v>0</v>
      </c>
      <c r="J61" s="415">
        <v>0</v>
      </c>
      <c r="K61" s="1082"/>
      <c r="L61" s="1083"/>
      <c r="M61" s="1056"/>
    </row>
    <row r="62" spans="1:13" ht="15" customHeight="1">
      <c r="A62" s="162"/>
      <c r="B62" s="412" t="s">
        <v>2235</v>
      </c>
      <c r="C62" s="413" t="s">
        <v>2107</v>
      </c>
      <c r="D62" s="172" t="s">
        <v>459</v>
      </c>
      <c r="E62" s="414" t="s">
        <v>2245</v>
      </c>
      <c r="F62" s="172" t="s">
        <v>460</v>
      </c>
      <c r="G62" s="415" t="s">
        <v>1088</v>
      </c>
      <c r="H62" s="415">
        <v>1</v>
      </c>
      <c r="I62" s="416">
        <v>0</v>
      </c>
      <c r="J62" s="415">
        <v>0</v>
      </c>
      <c r="K62" s="1082"/>
      <c r="L62" s="1083"/>
      <c r="M62" s="1056"/>
    </row>
    <row r="63" spans="1:13" ht="15" customHeight="1" thickBot="1">
      <c r="A63" s="163"/>
      <c r="B63" s="219" t="s">
        <v>2236</v>
      </c>
      <c r="C63" s="366" t="s">
        <v>2107</v>
      </c>
      <c r="D63" s="164" t="s">
        <v>1086</v>
      </c>
      <c r="E63" s="221" t="s">
        <v>2246</v>
      </c>
      <c r="F63" s="164" t="s">
        <v>460</v>
      </c>
      <c r="G63" s="222" t="s">
        <v>1088</v>
      </c>
      <c r="H63" s="222">
        <v>1</v>
      </c>
      <c r="I63" s="434">
        <v>0</v>
      </c>
      <c r="J63" s="222">
        <v>0</v>
      </c>
      <c r="K63" s="1084"/>
      <c r="L63" s="1085"/>
      <c r="M63" s="1057"/>
    </row>
  </sheetData>
  <sheetProtection algorithmName="SHA-512" hashValue="nC9xxE5so/SOmhCrIrd6Y6fWqNkKhpEABMnx6HILrZ2RAYKwOcMtlU3v12VPdbBnWJ+RR56l/QRQg7uVlI+uUQ==" saltValue="3UOdNF/Qr9aX5ERH3facTg==" spinCount="100000" sheet="1" objects="1" scenarios="1"/>
  <protectedRanges>
    <protectedRange sqref="K46:M60 K23:M40 K10:M17" name="Range1"/>
  </protectedRanges>
  <customSheetViews>
    <customSheetView guid="{4D2DF15E-B3DC-41FE-9D4C-16680270AC6A}" scale="85" topLeftCell="A43">
      <selection activeCell="N71" sqref="N71"/>
      <pageMargins left="0.7" right="0.7" top="0.75" bottom="0.75" header="0.3" footer="0.3"/>
      <pageSetup paperSize="9" orientation="portrait" r:id="rId1"/>
    </customSheetView>
    <customSheetView guid="{05634267-729A-4E9F-99EC-4CD6715DCA12}" scale="85" topLeftCell="A43">
      <selection activeCell="N71" sqref="N71"/>
      <pageMargins left="0.7" right="0.7" top="0.75" bottom="0.75" header="0.3" footer="0.3"/>
      <pageSetup paperSize="9" orientation="portrait" r:id="rId2"/>
    </customSheetView>
  </customSheetViews>
  <mergeCells count="15">
    <mergeCell ref="K9:M9"/>
    <mergeCell ref="K10:M17"/>
    <mergeCell ref="A3:L3"/>
    <mergeCell ref="A4:L4"/>
    <mergeCell ref="A6:B6"/>
    <mergeCell ref="B7:J8"/>
    <mergeCell ref="K7:M7"/>
    <mergeCell ref="K45:M45"/>
    <mergeCell ref="K46:M63"/>
    <mergeCell ref="B20:J21"/>
    <mergeCell ref="K20:M20"/>
    <mergeCell ref="K22:M22"/>
    <mergeCell ref="K23:M40"/>
    <mergeCell ref="B43:J44"/>
    <mergeCell ref="K43:M43"/>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2"/>
  <sheetViews>
    <sheetView zoomScale="85" zoomScaleNormal="85" workbookViewId="0">
      <pane xSplit="3" ySplit="7" topLeftCell="D144" activePane="bottomRight" state="frozen"/>
      <selection sqref="A1:K1"/>
      <selection pane="topRight" sqref="A1:K1"/>
      <selection pane="bottomLeft" sqref="A1:K1"/>
      <selection pane="bottomRight" activeCell="H82" sqref="H82"/>
    </sheetView>
  </sheetViews>
  <sheetFormatPr defaultColWidth="91.28515625" defaultRowHeight="15"/>
  <cols>
    <col min="1" max="1" width="13.28515625" style="1" bestFit="1" customWidth="1"/>
    <col min="2" max="2" width="89.7109375" style="1" bestFit="1" customWidth="1"/>
    <col min="3" max="3" width="22.85546875" style="1" bestFit="1" customWidth="1"/>
    <col min="4" max="7" width="22.7109375" style="339" bestFit="1" customWidth="1"/>
    <col min="8" max="16384" width="91.28515625" style="134"/>
  </cols>
  <sheetData>
    <row r="1" spans="1:7" s="280" customFormat="1" ht="26.25">
      <c r="A1" s="258" t="s">
        <v>596</v>
      </c>
      <c r="B1" s="1"/>
      <c r="C1" s="1"/>
    </row>
    <row r="2" spans="1:7" s="280" customFormat="1" ht="15.75">
      <c r="A2" s="281"/>
      <c r="B2" s="1"/>
      <c r="C2" s="1"/>
    </row>
    <row r="3" spans="1:7" s="280" customFormat="1">
      <c r="A3" s="33" t="s">
        <v>597</v>
      </c>
      <c r="B3" s="33"/>
      <c r="C3" s="33"/>
    </row>
    <row r="4" spans="1:7" s="283" customFormat="1" ht="17.25">
      <c r="A4" s="1" t="s">
        <v>598</v>
      </c>
      <c r="B4" s="282"/>
      <c r="C4" s="282"/>
    </row>
    <row r="5" spans="1:7" s="283" customFormat="1" ht="17.25">
      <c r="A5" s="1" t="s">
        <v>599</v>
      </c>
      <c r="B5" s="282"/>
      <c r="C5" s="282"/>
    </row>
    <row r="6" spans="1:7" s="280" customFormat="1" ht="15.75" thickBot="1">
      <c r="A6" s="33"/>
      <c r="B6" s="33"/>
      <c r="C6" s="33"/>
    </row>
    <row r="7" spans="1:7" s="286" customFormat="1" ht="60.75" thickBot="1">
      <c r="A7" s="284" t="s">
        <v>600</v>
      </c>
      <c r="B7" s="285" t="s">
        <v>601</v>
      </c>
      <c r="C7" s="285" t="s">
        <v>602</v>
      </c>
      <c r="D7" s="285" t="s">
        <v>603</v>
      </c>
      <c r="E7" s="285" t="s">
        <v>604</v>
      </c>
      <c r="F7" s="285" t="s">
        <v>605</v>
      </c>
      <c r="G7" s="285" t="s">
        <v>606</v>
      </c>
    </row>
    <row r="8" spans="1:7" s="286" customFormat="1" ht="15.75" thickBot="1">
      <c r="A8" s="790" t="s">
        <v>607</v>
      </c>
      <c r="B8" s="791"/>
      <c r="C8" s="287"/>
      <c r="D8" s="287"/>
      <c r="E8" s="287"/>
      <c r="F8" s="287"/>
      <c r="G8" s="287"/>
    </row>
    <row r="9" spans="1:7">
      <c r="A9" s="288">
        <v>1</v>
      </c>
      <c r="B9" s="289" t="s">
        <v>608</v>
      </c>
      <c r="C9" s="290"/>
      <c r="D9" s="291"/>
      <c r="E9" s="291"/>
      <c r="F9" s="292"/>
      <c r="G9" s="293"/>
    </row>
    <row r="10" spans="1:7" ht="28.5">
      <c r="A10" s="294">
        <v>1.1000000000000001</v>
      </c>
      <c r="B10" s="295" t="s">
        <v>609</v>
      </c>
      <c r="C10" s="296" t="s">
        <v>610</v>
      </c>
      <c r="D10" s="297" t="s">
        <v>611</v>
      </c>
      <c r="E10" s="297" t="s">
        <v>611</v>
      </c>
      <c r="F10" s="297" t="s">
        <v>611</v>
      </c>
      <c r="G10" s="298" t="s">
        <v>611</v>
      </c>
    </row>
    <row r="11" spans="1:7">
      <c r="A11" s="294"/>
      <c r="B11" s="295"/>
      <c r="C11" s="296"/>
      <c r="D11" s="299"/>
      <c r="E11" s="299"/>
      <c r="F11" s="300"/>
      <c r="G11" s="301"/>
    </row>
    <row r="12" spans="1:7">
      <c r="A12" s="294"/>
      <c r="B12" s="302" t="s">
        <v>612</v>
      </c>
      <c r="C12" s="296"/>
      <c r="D12" s="299"/>
      <c r="E12" s="299"/>
      <c r="F12" s="300"/>
      <c r="G12" s="301"/>
    </row>
    <row r="13" spans="1:7">
      <c r="A13" s="294"/>
      <c r="B13" s="295" t="s">
        <v>613</v>
      </c>
      <c r="C13" s="296"/>
      <c r="D13" s="299"/>
      <c r="E13" s="299"/>
      <c r="F13" s="300"/>
      <c r="G13" s="301"/>
    </row>
    <row r="14" spans="1:7">
      <c r="A14" s="294"/>
      <c r="B14" s="296"/>
      <c r="C14" s="296"/>
      <c r="D14" s="299"/>
      <c r="E14" s="299"/>
      <c r="F14" s="300"/>
      <c r="G14" s="301"/>
    </row>
    <row r="15" spans="1:7" ht="28.5">
      <c r="A15" s="294">
        <v>1.2</v>
      </c>
      <c r="B15" s="295" t="s">
        <v>614</v>
      </c>
      <c r="C15" s="296" t="s">
        <v>615</v>
      </c>
      <c r="D15" s="297" t="s">
        <v>611</v>
      </c>
      <c r="E15" s="297" t="s">
        <v>611</v>
      </c>
      <c r="F15" s="297" t="s">
        <v>611</v>
      </c>
      <c r="G15" s="298" t="s">
        <v>611</v>
      </c>
    </row>
    <row r="16" spans="1:7">
      <c r="A16" s="294"/>
      <c r="B16" s="296"/>
      <c r="C16" s="296"/>
      <c r="D16" s="299"/>
      <c r="E16" s="299"/>
      <c r="F16" s="300"/>
      <c r="G16" s="301"/>
    </row>
    <row r="17" spans="1:7">
      <c r="A17" s="294"/>
      <c r="B17" s="302" t="s">
        <v>612</v>
      </c>
      <c r="C17" s="296"/>
      <c r="D17" s="299"/>
      <c r="E17" s="299"/>
      <c r="F17" s="300"/>
      <c r="G17" s="301"/>
    </row>
    <row r="18" spans="1:7" ht="28.5">
      <c r="A18" s="294"/>
      <c r="B18" s="295" t="s">
        <v>616</v>
      </c>
      <c r="C18" s="296"/>
      <c r="D18" s="299"/>
      <c r="E18" s="299"/>
      <c r="F18" s="300"/>
      <c r="G18" s="301"/>
    </row>
    <row r="19" spans="1:7" ht="15.75" thickBot="1">
      <c r="A19" s="303"/>
      <c r="B19" s="304"/>
      <c r="C19" s="304"/>
      <c r="D19" s="305"/>
      <c r="E19" s="305"/>
      <c r="F19" s="306"/>
      <c r="G19" s="307"/>
    </row>
    <row r="20" spans="1:7">
      <c r="A20" s="288">
        <v>2</v>
      </c>
      <c r="B20" s="289" t="s">
        <v>617</v>
      </c>
      <c r="C20" s="290"/>
      <c r="D20" s="308"/>
      <c r="E20" s="308"/>
      <c r="F20" s="308"/>
      <c r="G20" s="308"/>
    </row>
    <row r="21" spans="1:7">
      <c r="A21" s="309"/>
      <c r="B21" s="310" t="s">
        <v>618</v>
      </c>
      <c r="C21" s="311"/>
      <c r="D21" s="312"/>
      <c r="E21" s="312"/>
      <c r="F21" s="312"/>
      <c r="G21" s="312"/>
    </row>
    <row r="22" spans="1:7" ht="28.5">
      <c r="A22" s="294">
        <v>2.1</v>
      </c>
      <c r="B22" s="313" t="s">
        <v>619</v>
      </c>
      <c r="C22" s="296" t="s">
        <v>620</v>
      </c>
      <c r="D22" s="314" t="s">
        <v>621</v>
      </c>
      <c r="E22" s="314" t="s">
        <v>621</v>
      </c>
      <c r="F22" s="314" t="s">
        <v>621</v>
      </c>
      <c r="G22" s="314" t="s">
        <v>621</v>
      </c>
    </row>
    <row r="23" spans="1:7">
      <c r="A23" s="294"/>
      <c r="B23" s="313"/>
      <c r="C23" s="296"/>
      <c r="D23" s="314"/>
      <c r="E23" s="314"/>
      <c r="F23" s="314"/>
      <c r="G23" s="314"/>
    </row>
    <row r="24" spans="1:7" ht="28.5">
      <c r="A24" s="294">
        <v>2.2000000000000002</v>
      </c>
      <c r="B24" s="295" t="s">
        <v>622</v>
      </c>
      <c r="C24" s="296" t="s">
        <v>623</v>
      </c>
      <c r="D24" s="314" t="s">
        <v>621</v>
      </c>
      <c r="E24" s="314" t="s">
        <v>621</v>
      </c>
      <c r="F24" s="314" t="s">
        <v>621</v>
      </c>
      <c r="G24" s="314" t="s">
        <v>621</v>
      </c>
    </row>
    <row r="25" spans="1:7">
      <c r="A25" s="294"/>
      <c r="B25" s="296"/>
      <c r="C25" s="296"/>
      <c r="D25" s="314"/>
      <c r="E25" s="314"/>
      <c r="F25" s="314"/>
      <c r="G25" s="314"/>
    </row>
    <row r="26" spans="1:7" ht="28.5">
      <c r="A26" s="294">
        <v>2.2999999999999998</v>
      </c>
      <c r="B26" s="313" t="s">
        <v>624</v>
      </c>
      <c r="C26" s="296" t="s">
        <v>625</v>
      </c>
      <c r="D26" s="314" t="s">
        <v>621</v>
      </c>
      <c r="E26" s="314" t="s">
        <v>621</v>
      </c>
      <c r="F26" s="314" t="s">
        <v>621</v>
      </c>
      <c r="G26" s="314" t="s">
        <v>621</v>
      </c>
    </row>
    <row r="27" spans="1:7">
      <c r="A27" s="294"/>
      <c r="B27" s="313"/>
      <c r="C27" s="296"/>
      <c r="D27" s="314"/>
      <c r="E27" s="314"/>
      <c r="F27" s="314"/>
      <c r="G27" s="314"/>
    </row>
    <row r="28" spans="1:7" ht="28.5">
      <c r="A28" s="294">
        <v>2.4</v>
      </c>
      <c r="B28" s="313" t="s">
        <v>626</v>
      </c>
      <c r="C28" s="296" t="s">
        <v>627</v>
      </c>
      <c r="D28" s="314" t="s">
        <v>621</v>
      </c>
      <c r="E28" s="314" t="s">
        <v>621</v>
      </c>
      <c r="F28" s="314" t="s">
        <v>621</v>
      </c>
      <c r="G28" s="314" t="s">
        <v>621</v>
      </c>
    </row>
    <row r="29" spans="1:7">
      <c r="A29" s="294"/>
      <c r="B29" s="313"/>
      <c r="C29" s="296"/>
      <c r="D29" s="314"/>
      <c r="E29" s="314"/>
      <c r="F29" s="314"/>
      <c r="G29" s="314"/>
    </row>
    <row r="30" spans="1:7" ht="28.5">
      <c r="A30" s="294">
        <v>2.5</v>
      </c>
      <c r="B30" s="313" t="s">
        <v>628</v>
      </c>
      <c r="C30" s="296" t="s">
        <v>629</v>
      </c>
      <c r="D30" s="314" t="s">
        <v>621</v>
      </c>
      <c r="E30" s="314" t="s">
        <v>621</v>
      </c>
      <c r="F30" s="314" t="s">
        <v>621</v>
      </c>
      <c r="G30" s="314" t="s">
        <v>621</v>
      </c>
    </row>
    <row r="31" spans="1:7">
      <c r="A31" s="294"/>
      <c r="B31" s="313"/>
      <c r="C31" s="296"/>
      <c r="D31" s="314"/>
      <c r="E31" s="314"/>
      <c r="F31" s="314"/>
      <c r="G31" s="314"/>
    </row>
    <row r="32" spans="1:7" ht="28.5">
      <c r="A32" s="294">
        <v>2.6</v>
      </c>
      <c r="B32" s="313" t="s">
        <v>630</v>
      </c>
      <c r="C32" s="296" t="s">
        <v>631</v>
      </c>
      <c r="D32" s="314" t="s">
        <v>632</v>
      </c>
      <c r="E32" s="314" t="s">
        <v>632</v>
      </c>
      <c r="F32" s="314" t="s">
        <v>632</v>
      </c>
      <c r="G32" s="314" t="s">
        <v>632</v>
      </c>
    </row>
    <row r="33" spans="1:7">
      <c r="A33" s="294"/>
      <c r="B33" s="313"/>
      <c r="C33" s="296"/>
      <c r="D33" s="314"/>
      <c r="E33" s="314"/>
      <c r="F33" s="314"/>
      <c r="G33" s="314"/>
    </row>
    <row r="34" spans="1:7" ht="28.5">
      <c r="A34" s="294">
        <v>2.7</v>
      </c>
      <c r="B34" s="313" t="s">
        <v>633</v>
      </c>
      <c r="C34" s="296" t="s">
        <v>634</v>
      </c>
      <c r="D34" s="314" t="s">
        <v>635</v>
      </c>
      <c r="E34" s="314" t="s">
        <v>635</v>
      </c>
      <c r="F34" s="314" t="s">
        <v>635</v>
      </c>
      <c r="G34" s="314" t="s">
        <v>635</v>
      </c>
    </row>
    <row r="35" spans="1:7">
      <c r="A35" s="294"/>
      <c r="B35" s="313"/>
      <c r="C35" s="296"/>
      <c r="D35" s="314"/>
      <c r="E35" s="314"/>
      <c r="F35" s="314"/>
      <c r="G35" s="314"/>
    </row>
    <row r="36" spans="1:7" ht="28.5">
      <c r="A36" s="294">
        <v>2.8</v>
      </c>
      <c r="B36" s="313" t="s">
        <v>636</v>
      </c>
      <c r="C36" s="296" t="s">
        <v>634</v>
      </c>
      <c r="D36" s="314" t="s">
        <v>637</v>
      </c>
      <c r="E36" s="314" t="s">
        <v>637</v>
      </c>
      <c r="F36" s="314" t="s">
        <v>637</v>
      </c>
      <c r="G36" s="314" t="s">
        <v>637</v>
      </c>
    </row>
    <row r="37" spans="1:7">
      <c r="A37" s="294"/>
      <c r="B37" s="313"/>
      <c r="C37" s="296"/>
      <c r="D37" s="314"/>
      <c r="E37" s="314"/>
      <c r="F37" s="314"/>
      <c r="G37" s="314"/>
    </row>
    <row r="38" spans="1:7" ht="28.5">
      <c r="A38" s="294">
        <v>2.9</v>
      </c>
      <c r="B38" s="313" t="s">
        <v>638</v>
      </c>
      <c r="C38" s="296" t="s">
        <v>639</v>
      </c>
      <c r="D38" s="314"/>
      <c r="E38" s="314"/>
      <c r="F38" s="314" t="s">
        <v>661</v>
      </c>
      <c r="G38" s="314" t="s">
        <v>661</v>
      </c>
    </row>
    <row r="39" spans="1:7">
      <c r="A39" s="294"/>
      <c r="B39" s="313"/>
      <c r="C39" s="296"/>
      <c r="D39" s="314"/>
      <c r="E39" s="314"/>
      <c r="F39" s="314" t="s">
        <v>640</v>
      </c>
      <c r="G39" s="314" t="s">
        <v>640</v>
      </c>
    </row>
    <row r="40" spans="1:7">
      <c r="A40" s="294"/>
      <c r="B40" s="313"/>
      <c r="C40" s="296"/>
      <c r="D40" s="314"/>
      <c r="E40" s="314"/>
      <c r="F40" s="314"/>
      <c r="G40" s="314"/>
    </row>
    <row r="41" spans="1:7" ht="28.5">
      <c r="A41" s="315" t="s">
        <v>641</v>
      </c>
      <c r="B41" s="313" t="s">
        <v>642</v>
      </c>
      <c r="C41" s="296" t="s">
        <v>643</v>
      </c>
      <c r="D41" s="314" t="s">
        <v>644</v>
      </c>
      <c r="E41" s="314" t="s">
        <v>644</v>
      </c>
      <c r="F41" s="314"/>
      <c r="G41" s="314"/>
    </row>
    <row r="42" spans="1:7">
      <c r="A42" s="294"/>
      <c r="B42" s="313"/>
      <c r="C42" s="296"/>
      <c r="D42" s="314"/>
      <c r="E42" s="314"/>
      <c r="F42" s="314"/>
      <c r="G42" s="314"/>
    </row>
    <row r="43" spans="1:7" ht="28.5">
      <c r="A43" s="294">
        <v>2.11</v>
      </c>
      <c r="B43" s="313" t="s">
        <v>645</v>
      </c>
      <c r="C43" s="296" t="s">
        <v>646</v>
      </c>
      <c r="D43" s="314"/>
      <c r="E43" s="314"/>
      <c r="F43" s="314" t="s">
        <v>647</v>
      </c>
      <c r="G43" s="314"/>
    </row>
    <row r="44" spans="1:7">
      <c r="A44" s="294"/>
      <c r="B44" s="313"/>
      <c r="C44" s="296"/>
      <c r="D44" s="314"/>
      <c r="E44" s="314"/>
      <c r="F44" s="314"/>
      <c r="G44" s="314"/>
    </row>
    <row r="45" spans="1:7" ht="28.5">
      <c r="A45" s="294">
        <v>2.12</v>
      </c>
      <c r="B45" s="313" t="s">
        <v>648</v>
      </c>
      <c r="C45" s="296" t="s">
        <v>649</v>
      </c>
      <c r="D45" s="314" t="s">
        <v>650</v>
      </c>
      <c r="E45" s="314" t="s">
        <v>650</v>
      </c>
      <c r="F45" s="314" t="s">
        <v>650</v>
      </c>
      <c r="G45" s="314" t="s">
        <v>650</v>
      </c>
    </row>
    <row r="46" spans="1:7">
      <c r="A46" s="294"/>
      <c r="B46" s="313"/>
      <c r="C46" s="296"/>
      <c r="D46" s="314"/>
      <c r="E46" s="314"/>
      <c r="F46" s="314"/>
      <c r="G46" s="314"/>
    </row>
    <row r="47" spans="1:7" ht="28.5">
      <c r="A47" s="294">
        <v>2.14</v>
      </c>
      <c r="B47" s="295" t="s">
        <v>651</v>
      </c>
      <c r="C47" s="296" t="s">
        <v>652</v>
      </c>
      <c r="D47" s="314" t="s">
        <v>1105</v>
      </c>
      <c r="E47" s="314" t="s">
        <v>1105</v>
      </c>
      <c r="F47" s="314" t="s">
        <v>1105</v>
      </c>
      <c r="G47" s="314" t="s">
        <v>1105</v>
      </c>
    </row>
    <row r="48" spans="1:7">
      <c r="A48" s="294"/>
      <c r="B48" s="296"/>
      <c r="C48" s="296"/>
      <c r="D48" s="314"/>
      <c r="E48" s="314"/>
      <c r="F48" s="314"/>
      <c r="G48" s="314"/>
    </row>
    <row r="49" spans="1:7" ht="28.5">
      <c r="A49" s="294">
        <v>2.15</v>
      </c>
      <c r="B49" s="313" t="s">
        <v>654</v>
      </c>
      <c r="C49" s="296" t="s">
        <v>655</v>
      </c>
      <c r="D49" s="314" t="s">
        <v>653</v>
      </c>
      <c r="E49" s="314" t="s">
        <v>653</v>
      </c>
      <c r="F49" s="314" t="s">
        <v>653</v>
      </c>
      <c r="G49" s="314"/>
    </row>
    <row r="50" spans="1:7">
      <c r="A50" s="294"/>
      <c r="B50" s="313"/>
      <c r="C50" s="296"/>
      <c r="D50" s="314"/>
      <c r="E50" s="314"/>
      <c r="F50" s="314" t="s">
        <v>656</v>
      </c>
      <c r="G50" s="314"/>
    </row>
    <row r="51" spans="1:7">
      <c r="A51" s="294"/>
      <c r="B51" s="313"/>
      <c r="C51" s="296"/>
      <c r="D51" s="314"/>
      <c r="E51" s="314"/>
      <c r="F51" s="314"/>
      <c r="G51" s="314"/>
    </row>
    <row r="52" spans="1:7">
      <c r="A52" s="294"/>
      <c r="B52" s="310" t="s">
        <v>658</v>
      </c>
      <c r="C52" s="296"/>
      <c r="D52" s="314"/>
      <c r="E52" s="314"/>
      <c r="F52" s="314"/>
      <c r="G52" s="314"/>
    </row>
    <row r="53" spans="1:7" ht="28.5">
      <c r="A53" s="294">
        <v>2.16</v>
      </c>
      <c r="B53" s="296" t="s">
        <v>659</v>
      </c>
      <c r="C53" s="296" t="s">
        <v>660</v>
      </c>
      <c r="D53" s="314" t="s">
        <v>663</v>
      </c>
      <c r="E53" s="314"/>
      <c r="F53" s="314"/>
      <c r="G53" s="314" t="s">
        <v>657</v>
      </c>
    </row>
    <row r="54" spans="1:7">
      <c r="A54" s="294"/>
      <c r="B54" s="296"/>
      <c r="C54" s="296"/>
      <c r="D54" s="314"/>
      <c r="E54" s="314"/>
      <c r="F54" s="314"/>
      <c r="G54" s="314" t="s">
        <v>662</v>
      </c>
    </row>
    <row r="55" spans="1:7">
      <c r="A55" s="294"/>
      <c r="B55" s="296"/>
      <c r="C55" s="296"/>
      <c r="D55" s="314"/>
      <c r="E55" s="314"/>
      <c r="F55" s="314"/>
      <c r="G55" s="314"/>
    </row>
    <row r="56" spans="1:7" ht="28.5">
      <c r="A56" s="294">
        <v>2.17</v>
      </c>
      <c r="B56" s="295" t="s">
        <v>664</v>
      </c>
      <c r="C56" s="296" t="s">
        <v>665</v>
      </c>
      <c r="D56" s="314" t="s">
        <v>657</v>
      </c>
      <c r="E56" s="314" t="s">
        <v>657</v>
      </c>
      <c r="F56" s="314" t="s">
        <v>657</v>
      </c>
      <c r="G56" s="314"/>
    </row>
    <row r="57" spans="1:7">
      <c r="A57" s="294"/>
      <c r="B57" s="296"/>
      <c r="C57" s="296"/>
      <c r="D57" s="314" t="s">
        <v>662</v>
      </c>
      <c r="E57" s="314" t="s">
        <v>662</v>
      </c>
      <c r="F57" s="314" t="s">
        <v>662</v>
      </c>
      <c r="G57" s="314"/>
    </row>
    <row r="58" spans="1:7">
      <c r="A58" s="294"/>
      <c r="B58" s="296"/>
      <c r="C58" s="296"/>
      <c r="D58" s="314"/>
      <c r="E58" s="314"/>
      <c r="F58" s="314"/>
      <c r="G58" s="314"/>
    </row>
    <row r="59" spans="1:7" ht="28.5">
      <c r="A59" s="315" t="s">
        <v>666</v>
      </c>
      <c r="B59" s="313" t="s">
        <v>667</v>
      </c>
      <c r="C59" s="296" t="s">
        <v>668</v>
      </c>
      <c r="D59" s="314" t="s">
        <v>657</v>
      </c>
      <c r="E59" s="314" t="s">
        <v>657</v>
      </c>
      <c r="F59" s="314" t="s">
        <v>657</v>
      </c>
      <c r="G59" s="314" t="s">
        <v>657</v>
      </c>
    </row>
    <row r="60" spans="1:7">
      <c r="A60" s="294"/>
      <c r="B60" s="313"/>
      <c r="C60" s="296"/>
      <c r="D60" s="314" t="s">
        <v>662</v>
      </c>
      <c r="E60" s="314" t="s">
        <v>662</v>
      </c>
      <c r="F60" s="314" t="s">
        <v>662</v>
      </c>
      <c r="G60" s="314" t="s">
        <v>662</v>
      </c>
    </row>
    <row r="61" spans="1:7">
      <c r="A61" s="294"/>
      <c r="B61" s="313"/>
      <c r="C61" s="296"/>
      <c r="D61" s="314"/>
      <c r="E61" s="314"/>
      <c r="F61" s="314"/>
      <c r="G61" s="314"/>
    </row>
    <row r="62" spans="1:7" ht="28.5">
      <c r="A62" s="294">
        <v>2.19</v>
      </c>
      <c r="B62" s="313" t="s">
        <v>669</v>
      </c>
      <c r="C62" s="296" t="s">
        <v>670</v>
      </c>
      <c r="D62" s="314" t="s">
        <v>671</v>
      </c>
      <c r="E62" s="314" t="s">
        <v>671</v>
      </c>
      <c r="F62" s="314" t="s">
        <v>671</v>
      </c>
      <c r="G62" s="314" t="s">
        <v>671</v>
      </c>
    </row>
    <row r="63" spans="1:7">
      <c r="A63" s="294"/>
      <c r="B63" s="296"/>
      <c r="C63" s="296"/>
      <c r="D63" s="314"/>
      <c r="E63" s="314"/>
      <c r="F63" s="316"/>
      <c r="G63" s="316"/>
    </row>
    <row r="64" spans="1:7">
      <c r="A64" s="294"/>
      <c r="B64" s="313"/>
      <c r="C64" s="296"/>
      <c r="D64" s="312"/>
      <c r="E64" s="312"/>
      <c r="F64" s="312"/>
      <c r="G64" s="312"/>
    </row>
    <row r="65" spans="1:7">
      <c r="A65" s="294"/>
      <c r="B65" s="295"/>
      <c r="C65" s="296"/>
      <c r="D65" s="317"/>
      <c r="E65" s="317"/>
      <c r="F65" s="312"/>
      <c r="G65" s="312"/>
    </row>
    <row r="66" spans="1:7">
      <c r="A66" s="294"/>
      <c r="B66" s="302" t="s">
        <v>672</v>
      </c>
      <c r="C66" s="296"/>
      <c r="D66" s="312"/>
      <c r="E66" s="312"/>
      <c r="F66" s="312"/>
      <c r="G66" s="312"/>
    </row>
    <row r="67" spans="1:7" ht="185.25">
      <c r="A67" s="294"/>
      <c r="B67" s="318" t="s">
        <v>673</v>
      </c>
      <c r="C67" s="296"/>
      <c r="D67" s="312"/>
      <c r="E67" s="312"/>
      <c r="F67" s="312"/>
      <c r="G67" s="312"/>
    </row>
    <row r="68" spans="1:7" ht="15.75" thickBot="1">
      <c r="A68" s="303"/>
      <c r="B68" s="304"/>
      <c r="C68" s="304"/>
      <c r="D68" s="319"/>
      <c r="E68" s="319"/>
      <c r="F68" s="319"/>
      <c r="G68" s="319"/>
    </row>
    <row r="69" spans="1:7" ht="15.75">
      <c r="A69" s="320"/>
      <c r="D69" s="137"/>
      <c r="E69" s="137"/>
      <c r="F69" s="137"/>
      <c r="G69" s="137"/>
    </row>
    <row r="70" spans="1:7" s="280" customFormat="1" ht="16.5" thickBot="1">
      <c r="A70" s="321"/>
      <c r="B70" s="1"/>
      <c r="C70" s="1"/>
      <c r="D70" s="322"/>
      <c r="E70" s="322"/>
      <c r="F70" s="322"/>
      <c r="G70" s="322"/>
    </row>
    <row r="71" spans="1:7" ht="60.75" thickBot="1">
      <c r="A71" s="284" t="s">
        <v>600</v>
      </c>
      <c r="B71" s="285" t="s">
        <v>601</v>
      </c>
      <c r="C71" s="285" t="s">
        <v>602</v>
      </c>
      <c r="D71" s="285" t="s">
        <v>603</v>
      </c>
      <c r="E71" s="285" t="s">
        <v>604</v>
      </c>
      <c r="F71" s="285" t="s">
        <v>605</v>
      </c>
      <c r="G71" s="285" t="s">
        <v>606</v>
      </c>
    </row>
    <row r="72" spans="1:7" ht="15.75" thickBot="1">
      <c r="A72" s="792" t="s">
        <v>674</v>
      </c>
      <c r="B72" s="793"/>
      <c r="C72" s="323"/>
      <c r="D72" s="323"/>
      <c r="E72" s="323"/>
      <c r="F72" s="323"/>
      <c r="G72" s="323"/>
    </row>
    <row r="73" spans="1:7">
      <c r="A73" s="288">
        <v>3</v>
      </c>
      <c r="B73" s="289" t="s">
        <v>675</v>
      </c>
      <c r="C73" s="290"/>
      <c r="D73" s="324"/>
      <c r="E73" s="324"/>
      <c r="F73" s="324"/>
      <c r="G73" s="308"/>
    </row>
    <row r="74" spans="1:7" ht="57">
      <c r="A74" s="294">
        <v>3.1</v>
      </c>
      <c r="B74" s="296" t="s">
        <v>676</v>
      </c>
      <c r="C74" s="325" t="s">
        <v>677</v>
      </c>
      <c r="D74" s="314" t="s">
        <v>678</v>
      </c>
      <c r="E74" s="314" t="s">
        <v>678</v>
      </c>
      <c r="F74" s="314" t="s">
        <v>679</v>
      </c>
      <c r="G74" s="314" t="s">
        <v>680</v>
      </c>
    </row>
    <row r="75" spans="1:7">
      <c r="A75" s="294"/>
      <c r="B75" s="295"/>
      <c r="C75" s="325"/>
      <c r="D75" s="314" t="s">
        <v>680</v>
      </c>
      <c r="E75" s="314" t="s">
        <v>680</v>
      </c>
      <c r="F75" s="314" t="s">
        <v>680</v>
      </c>
      <c r="G75" s="314" t="s">
        <v>680</v>
      </c>
    </row>
    <row r="76" spans="1:7">
      <c r="A76" s="294"/>
      <c r="B76" s="302" t="s">
        <v>612</v>
      </c>
      <c r="C76" s="325"/>
      <c r="D76" s="314" t="s">
        <v>681</v>
      </c>
      <c r="E76" s="314" t="s">
        <v>681</v>
      </c>
      <c r="F76" s="314" t="s">
        <v>681</v>
      </c>
      <c r="G76" s="314" t="s">
        <v>681</v>
      </c>
    </row>
    <row r="77" spans="1:7" ht="71.25">
      <c r="A77" s="294"/>
      <c r="B77" s="295" t="s">
        <v>682</v>
      </c>
      <c r="C77" s="325"/>
      <c r="D77" s="326"/>
      <c r="E77" s="326"/>
      <c r="F77" s="326"/>
      <c r="G77" s="314"/>
    </row>
    <row r="78" spans="1:7">
      <c r="A78" s="294"/>
      <c r="B78" s="296"/>
      <c r="C78" s="325"/>
      <c r="D78" s="326"/>
      <c r="E78" s="326"/>
      <c r="F78" s="326"/>
      <c r="G78" s="314"/>
    </row>
    <row r="79" spans="1:7" ht="42.75">
      <c r="A79" s="294">
        <v>3.2</v>
      </c>
      <c r="B79" s="296" t="s">
        <v>683</v>
      </c>
      <c r="C79" s="325" t="s">
        <v>684</v>
      </c>
      <c r="D79" s="326"/>
      <c r="E79" s="326"/>
      <c r="F79" s="326"/>
      <c r="G79" s="314"/>
    </row>
    <row r="80" spans="1:7">
      <c r="A80" s="294"/>
      <c r="B80" s="296"/>
      <c r="C80" s="325"/>
      <c r="D80" s="326"/>
      <c r="E80" s="326"/>
      <c r="F80" s="326"/>
      <c r="G80" s="314"/>
    </row>
    <row r="81" spans="1:7">
      <c r="A81" s="294"/>
      <c r="B81" s="302" t="s">
        <v>612</v>
      </c>
      <c r="C81" s="325"/>
      <c r="D81" s="327"/>
      <c r="E81" s="327"/>
      <c r="F81" s="327"/>
      <c r="G81" s="312"/>
    </row>
    <row r="82" spans="1:7" ht="57">
      <c r="A82" s="294"/>
      <c r="B82" s="295" t="s">
        <v>685</v>
      </c>
      <c r="C82" s="325"/>
      <c r="D82" s="327"/>
      <c r="E82" s="327"/>
      <c r="F82" s="327"/>
      <c r="G82" s="312"/>
    </row>
    <row r="83" spans="1:7" ht="15.75" thickBot="1">
      <c r="A83" s="303"/>
      <c r="B83" s="328"/>
      <c r="C83" s="329"/>
      <c r="D83" s="319"/>
      <c r="E83" s="319"/>
      <c r="F83" s="319"/>
      <c r="G83" s="319"/>
    </row>
    <row r="84" spans="1:7" ht="42.75">
      <c r="A84" s="309">
        <v>4</v>
      </c>
      <c r="B84" s="330" t="s">
        <v>2396</v>
      </c>
      <c r="C84" s="290"/>
      <c r="D84" s="314" t="s">
        <v>687</v>
      </c>
      <c r="E84" s="314" t="s">
        <v>687</v>
      </c>
      <c r="F84" s="314" t="s">
        <v>687</v>
      </c>
      <c r="G84" s="314" t="s">
        <v>687</v>
      </c>
    </row>
    <row r="85" spans="1:7" ht="28.5">
      <c r="A85" s="294">
        <v>4.0999999999999996</v>
      </c>
      <c r="B85" s="296" t="s">
        <v>686</v>
      </c>
      <c r="C85" s="325" t="s">
        <v>610</v>
      </c>
      <c r="D85" s="314" t="s">
        <v>688</v>
      </c>
      <c r="E85" s="314" t="s">
        <v>688</v>
      </c>
      <c r="F85" s="314" t="s">
        <v>688</v>
      </c>
      <c r="G85" s="314" t="s">
        <v>688</v>
      </c>
    </row>
    <row r="86" spans="1:7">
      <c r="A86" s="294"/>
      <c r="B86" s="296"/>
      <c r="C86" s="325"/>
      <c r="D86" s="314"/>
      <c r="E86" s="314"/>
      <c r="F86" s="314"/>
      <c r="G86" s="314"/>
    </row>
    <row r="87" spans="1:7" ht="42.75">
      <c r="A87" s="294">
        <v>4.2</v>
      </c>
      <c r="B87" s="296" t="s">
        <v>689</v>
      </c>
      <c r="C87" s="325" t="s">
        <v>690</v>
      </c>
      <c r="D87" s="314"/>
      <c r="E87" s="314"/>
      <c r="F87" s="314"/>
      <c r="G87" s="314"/>
    </row>
    <row r="88" spans="1:7">
      <c r="A88" s="294"/>
      <c r="B88" s="296"/>
      <c r="C88" s="325"/>
      <c r="D88" s="314"/>
      <c r="E88" s="314"/>
      <c r="F88" s="314"/>
      <c r="G88" s="314"/>
    </row>
    <row r="89" spans="1:7">
      <c r="A89" s="294"/>
      <c r="B89" s="296" t="s">
        <v>691</v>
      </c>
      <c r="C89" s="325"/>
      <c r="D89" s="314"/>
      <c r="E89" s="314"/>
      <c r="F89" s="314"/>
      <c r="G89" s="314"/>
    </row>
    <row r="90" spans="1:7">
      <c r="A90" s="294"/>
      <c r="B90" s="296"/>
      <c r="C90" s="325"/>
      <c r="D90" s="312"/>
      <c r="E90" s="312"/>
      <c r="F90" s="312"/>
      <c r="G90" s="312"/>
    </row>
    <row r="91" spans="1:7" ht="85.5">
      <c r="A91" s="294"/>
      <c r="B91" s="296" t="s">
        <v>692</v>
      </c>
      <c r="C91" s="325"/>
      <c r="D91" s="312"/>
      <c r="E91" s="312"/>
      <c r="F91" s="312"/>
      <c r="G91" s="312"/>
    </row>
    <row r="92" spans="1:7" ht="28.5">
      <c r="A92" s="294">
        <v>4.3</v>
      </c>
      <c r="B92" s="296" t="s">
        <v>693</v>
      </c>
      <c r="C92" s="325" t="s">
        <v>694</v>
      </c>
      <c r="D92" s="312"/>
      <c r="E92" s="312"/>
      <c r="F92" s="312"/>
      <c r="G92" s="312"/>
    </row>
    <row r="93" spans="1:7">
      <c r="A93" s="294"/>
      <c r="B93" s="296"/>
      <c r="C93" s="325"/>
      <c r="D93" s="312"/>
      <c r="E93" s="312"/>
      <c r="F93" s="312"/>
      <c r="G93" s="312"/>
    </row>
    <row r="94" spans="1:7" ht="42.75">
      <c r="A94" s="294"/>
      <c r="B94" s="296" t="s">
        <v>695</v>
      </c>
      <c r="C94" s="325"/>
      <c r="D94" s="312"/>
      <c r="E94" s="312"/>
      <c r="F94" s="312"/>
      <c r="G94" s="312"/>
    </row>
    <row r="95" spans="1:7">
      <c r="A95" s="294"/>
      <c r="B95" s="296"/>
      <c r="C95" s="325"/>
      <c r="D95" s="312"/>
      <c r="E95" s="312"/>
      <c r="F95" s="312"/>
      <c r="G95" s="312"/>
    </row>
    <row r="96" spans="1:7">
      <c r="A96" s="294"/>
      <c r="B96" s="302" t="s">
        <v>696</v>
      </c>
      <c r="C96" s="325"/>
      <c r="D96" s="312"/>
      <c r="E96" s="312"/>
      <c r="F96" s="317"/>
      <c r="G96" s="317"/>
    </row>
    <row r="97" spans="1:7" ht="57">
      <c r="A97" s="294"/>
      <c r="B97" s="295" t="s">
        <v>697</v>
      </c>
      <c r="C97" s="325"/>
      <c r="D97" s="317"/>
      <c r="E97" s="317"/>
      <c r="F97" s="312"/>
      <c r="G97" s="312"/>
    </row>
    <row r="98" spans="1:7" ht="15.75" thickBot="1">
      <c r="A98" s="303"/>
      <c r="B98" s="304"/>
      <c r="C98" s="329"/>
      <c r="D98" s="319"/>
      <c r="E98" s="319"/>
      <c r="F98" s="319"/>
      <c r="G98" s="319"/>
    </row>
    <row r="99" spans="1:7">
      <c r="A99" s="309">
        <v>5</v>
      </c>
      <c r="B99" s="330" t="s">
        <v>698</v>
      </c>
      <c r="C99" s="331"/>
      <c r="D99" s="308"/>
      <c r="E99" s="308"/>
      <c r="F99" s="308"/>
      <c r="G99" s="308"/>
    </row>
    <row r="100" spans="1:7" ht="42.75">
      <c r="A100" s="294">
        <v>5.0999999999999996</v>
      </c>
      <c r="B100" s="296" t="s">
        <v>699</v>
      </c>
      <c r="C100" s="158" t="s">
        <v>700</v>
      </c>
      <c r="D100" s="314" t="s">
        <v>701</v>
      </c>
      <c r="E100" s="314" t="s">
        <v>701</v>
      </c>
      <c r="F100" s="314" t="s">
        <v>701</v>
      </c>
      <c r="G100" s="314" t="s">
        <v>701</v>
      </c>
    </row>
    <row r="101" spans="1:7">
      <c r="A101" s="294"/>
      <c r="B101" s="296"/>
      <c r="C101" s="158" t="s">
        <v>702</v>
      </c>
      <c r="D101" s="314" t="s">
        <v>703</v>
      </c>
      <c r="E101" s="314" t="s">
        <v>703</v>
      </c>
      <c r="F101" s="314" t="s">
        <v>703</v>
      </c>
      <c r="G101" s="314" t="s">
        <v>703</v>
      </c>
    </row>
    <row r="102" spans="1:7">
      <c r="A102" s="294"/>
      <c r="B102" s="296" t="s">
        <v>704</v>
      </c>
      <c r="C102" s="158"/>
      <c r="D102" s="314"/>
      <c r="E102" s="314"/>
      <c r="F102" s="314"/>
      <c r="G102" s="314"/>
    </row>
    <row r="103" spans="1:7">
      <c r="A103" s="294"/>
      <c r="B103" s="296" t="s">
        <v>705</v>
      </c>
      <c r="C103" s="158"/>
      <c r="D103" s="314"/>
      <c r="E103" s="314"/>
      <c r="F103" s="314"/>
      <c r="G103" s="314"/>
    </row>
    <row r="104" spans="1:7">
      <c r="A104" s="294"/>
      <c r="B104" s="296"/>
      <c r="C104" s="158"/>
      <c r="D104" s="312"/>
      <c r="E104" s="312"/>
      <c r="F104" s="312"/>
      <c r="G104" s="312"/>
    </row>
    <row r="105" spans="1:7" ht="57">
      <c r="A105" s="294"/>
      <c r="B105" s="296" t="s">
        <v>706</v>
      </c>
      <c r="C105" s="158"/>
      <c r="D105" s="312"/>
      <c r="E105" s="312"/>
      <c r="F105" s="312"/>
      <c r="G105" s="312"/>
    </row>
    <row r="106" spans="1:7">
      <c r="A106" s="294"/>
      <c r="B106" s="296"/>
      <c r="C106" s="158"/>
      <c r="D106" s="312"/>
      <c r="E106" s="312"/>
      <c r="F106" s="312"/>
      <c r="G106" s="312"/>
    </row>
    <row r="107" spans="1:7">
      <c r="A107" s="294"/>
      <c r="B107" s="302" t="s">
        <v>707</v>
      </c>
      <c r="C107" s="158"/>
      <c r="D107" s="312"/>
      <c r="E107" s="312"/>
      <c r="F107" s="312"/>
      <c r="G107" s="312"/>
    </row>
    <row r="108" spans="1:7" ht="85.5">
      <c r="A108" s="294"/>
      <c r="B108" s="295" t="s">
        <v>708</v>
      </c>
      <c r="C108" s="158"/>
      <c r="D108" s="312"/>
      <c r="E108" s="312"/>
      <c r="F108" s="312"/>
      <c r="G108" s="312"/>
    </row>
    <row r="109" spans="1:7" ht="15.75" thickBot="1">
      <c r="A109" s="303"/>
      <c r="B109" s="304"/>
      <c r="C109" s="332"/>
      <c r="D109" s="312"/>
      <c r="E109" s="312"/>
      <c r="F109" s="312"/>
      <c r="G109" s="312"/>
    </row>
    <row r="110" spans="1:7">
      <c r="A110" s="309">
        <v>6</v>
      </c>
      <c r="B110" s="330" t="s">
        <v>709</v>
      </c>
      <c r="C110" s="331"/>
      <c r="D110" s="308"/>
      <c r="E110" s="308"/>
      <c r="F110" s="308"/>
      <c r="G110" s="308"/>
    </row>
    <row r="111" spans="1:7" ht="28.5">
      <c r="A111" s="294">
        <v>6.1</v>
      </c>
      <c r="B111" s="296" t="s">
        <v>710</v>
      </c>
      <c r="C111" s="158" t="s">
        <v>711</v>
      </c>
      <c r="D111" s="314" t="s">
        <v>1151</v>
      </c>
      <c r="E111" s="314" t="s">
        <v>1151</v>
      </c>
      <c r="F111" s="314" t="s">
        <v>1152</v>
      </c>
      <c r="G111" s="314"/>
    </row>
    <row r="112" spans="1:7">
      <c r="A112" s="294"/>
      <c r="B112" s="302"/>
      <c r="C112" s="158"/>
      <c r="D112" s="314" t="s">
        <v>1153</v>
      </c>
      <c r="E112" s="314" t="s">
        <v>1153</v>
      </c>
      <c r="F112" s="314" t="s">
        <v>1153</v>
      </c>
      <c r="G112" s="314" t="s">
        <v>1153</v>
      </c>
    </row>
    <row r="113" spans="1:7">
      <c r="A113" s="294"/>
      <c r="B113" s="302" t="s">
        <v>712</v>
      </c>
      <c r="C113" s="158"/>
      <c r="D113" s="314" t="s">
        <v>1154</v>
      </c>
      <c r="E113" s="314" t="s">
        <v>1154</v>
      </c>
      <c r="F113" s="314" t="s">
        <v>1154</v>
      </c>
      <c r="G113" s="314" t="s">
        <v>1154</v>
      </c>
    </row>
    <row r="114" spans="1:7" ht="85.5">
      <c r="A114" s="294"/>
      <c r="B114" s="295" t="s">
        <v>713</v>
      </c>
      <c r="C114" s="158"/>
      <c r="D114" s="314" t="s">
        <v>1155</v>
      </c>
      <c r="E114" s="314" t="s">
        <v>1155</v>
      </c>
      <c r="F114" s="314" t="s">
        <v>1155</v>
      </c>
      <c r="G114" s="314" t="s">
        <v>1155</v>
      </c>
    </row>
    <row r="115" spans="1:7">
      <c r="A115" s="294"/>
      <c r="B115" s="295"/>
      <c r="C115" s="158"/>
      <c r="D115" s="314"/>
      <c r="E115" s="314"/>
      <c r="F115" s="314"/>
      <c r="G115" s="314"/>
    </row>
    <row r="116" spans="1:7">
      <c r="A116" s="294"/>
      <c r="B116" s="295"/>
      <c r="C116" s="158"/>
      <c r="D116" s="314" t="s">
        <v>1156</v>
      </c>
      <c r="E116" s="314" t="s">
        <v>1156</v>
      </c>
      <c r="F116" s="314" t="s">
        <v>1156</v>
      </c>
      <c r="G116" s="314" t="s">
        <v>1156</v>
      </c>
    </row>
    <row r="117" spans="1:7">
      <c r="A117" s="294"/>
      <c r="B117" s="295"/>
      <c r="C117" s="158"/>
      <c r="D117" s="314"/>
      <c r="E117" s="314"/>
      <c r="F117" s="314"/>
      <c r="G117" s="314"/>
    </row>
    <row r="118" spans="1:7">
      <c r="A118" s="294"/>
      <c r="B118" s="295"/>
      <c r="C118" s="158"/>
      <c r="D118" s="314"/>
      <c r="E118" s="314"/>
      <c r="F118" s="314"/>
      <c r="G118" s="314"/>
    </row>
    <row r="119" spans="1:7" ht="28.5">
      <c r="A119" s="294">
        <v>6.2</v>
      </c>
      <c r="B119" s="296" t="s">
        <v>714</v>
      </c>
      <c r="C119" s="158" t="s">
        <v>711</v>
      </c>
      <c r="D119" s="314" t="s">
        <v>1151</v>
      </c>
      <c r="E119" s="314" t="s">
        <v>1151</v>
      </c>
      <c r="F119" s="314" t="s">
        <v>1152</v>
      </c>
      <c r="G119" s="314"/>
    </row>
    <row r="120" spans="1:7">
      <c r="A120" s="294"/>
      <c r="B120" s="295"/>
      <c r="C120" s="158"/>
      <c r="D120" s="314" t="s">
        <v>1153</v>
      </c>
      <c r="E120" s="314" t="s">
        <v>1153</v>
      </c>
      <c r="F120" s="314" t="s">
        <v>1153</v>
      </c>
      <c r="G120" s="314" t="s">
        <v>1153</v>
      </c>
    </row>
    <row r="121" spans="1:7">
      <c r="A121" s="294"/>
      <c r="B121" s="302" t="s">
        <v>612</v>
      </c>
      <c r="C121" s="158"/>
      <c r="D121" s="314" t="s">
        <v>1154</v>
      </c>
      <c r="E121" s="314" t="s">
        <v>1154</v>
      </c>
      <c r="F121" s="314" t="s">
        <v>1154</v>
      </c>
      <c r="G121" s="314" t="s">
        <v>1154</v>
      </c>
    </row>
    <row r="122" spans="1:7" ht="57">
      <c r="A122" s="294"/>
      <c r="B122" s="295" t="s">
        <v>715</v>
      </c>
      <c r="C122" s="158"/>
      <c r="D122" s="314" t="s">
        <v>1155</v>
      </c>
      <c r="E122" s="314" t="s">
        <v>1155</v>
      </c>
      <c r="F122" s="314" t="s">
        <v>1155</v>
      </c>
      <c r="G122" s="314" t="s">
        <v>1155</v>
      </c>
    </row>
    <row r="123" spans="1:7">
      <c r="A123" s="294"/>
      <c r="B123" s="295"/>
      <c r="C123" s="158"/>
      <c r="D123" s="314"/>
      <c r="E123" s="314"/>
      <c r="F123" s="314"/>
      <c r="G123" s="314"/>
    </row>
    <row r="124" spans="1:7" ht="28.5">
      <c r="A124" s="294"/>
      <c r="B124" s="295" t="s">
        <v>716</v>
      </c>
      <c r="C124" s="158"/>
      <c r="D124" s="314" t="s">
        <v>1156</v>
      </c>
      <c r="E124" s="314" t="s">
        <v>1156</v>
      </c>
      <c r="F124" s="314" t="s">
        <v>1156</v>
      </c>
      <c r="G124" s="314" t="s">
        <v>1156</v>
      </c>
    </row>
    <row r="125" spans="1:7">
      <c r="A125" s="294"/>
      <c r="B125" s="296"/>
      <c r="C125" s="158"/>
      <c r="D125" s="314"/>
      <c r="E125" s="314"/>
      <c r="F125" s="314"/>
      <c r="G125" s="314"/>
    </row>
    <row r="126" spans="1:7" ht="28.5">
      <c r="A126" s="294">
        <v>6.3</v>
      </c>
      <c r="B126" s="296" t="s">
        <v>717</v>
      </c>
      <c r="C126" s="158" t="s">
        <v>718</v>
      </c>
      <c r="D126" s="314" t="s">
        <v>1090</v>
      </c>
      <c r="E126" s="314" t="s">
        <v>1090</v>
      </c>
      <c r="F126" s="314" t="s">
        <v>1090</v>
      </c>
      <c r="G126" s="314" t="s">
        <v>1090</v>
      </c>
    </row>
    <row r="127" spans="1:7">
      <c r="A127" s="294"/>
      <c r="B127" s="296"/>
      <c r="C127" s="158"/>
      <c r="D127" s="317"/>
      <c r="E127" s="317"/>
      <c r="F127" s="317"/>
      <c r="G127" s="317"/>
    </row>
    <row r="128" spans="1:7" ht="85.5">
      <c r="A128" s="294"/>
      <c r="B128" s="296" t="s">
        <v>719</v>
      </c>
      <c r="C128" s="158"/>
      <c r="D128" s="317"/>
      <c r="E128" s="317"/>
      <c r="F128" s="317"/>
      <c r="G128" s="317"/>
    </row>
    <row r="129" spans="1:7">
      <c r="A129" s="294"/>
      <c r="B129" s="296"/>
      <c r="C129" s="158"/>
      <c r="D129" s="317"/>
      <c r="E129" s="317"/>
      <c r="F129" s="317"/>
      <c r="G129" s="317"/>
    </row>
    <row r="130" spans="1:7">
      <c r="A130" s="294"/>
      <c r="B130" s="295"/>
      <c r="C130" s="158"/>
      <c r="D130" s="312"/>
      <c r="E130" s="312"/>
      <c r="F130" s="312"/>
      <c r="G130" s="312"/>
    </row>
    <row r="131" spans="1:7" ht="28.5">
      <c r="A131" s="294"/>
      <c r="B131" s="295" t="s">
        <v>720</v>
      </c>
      <c r="C131" s="158"/>
      <c r="D131" s="312"/>
      <c r="E131" s="312"/>
      <c r="F131" s="312"/>
      <c r="G131" s="312"/>
    </row>
    <row r="132" spans="1:7">
      <c r="A132" s="294"/>
      <c r="B132" s="295"/>
      <c r="C132" s="158"/>
      <c r="D132" s="312"/>
      <c r="E132" s="312"/>
      <c r="F132" s="312"/>
      <c r="G132" s="312"/>
    </row>
    <row r="133" spans="1:7" ht="42.75">
      <c r="A133" s="294">
        <v>6.4</v>
      </c>
      <c r="B133" s="296" t="s">
        <v>721</v>
      </c>
      <c r="C133" s="158" t="s">
        <v>722</v>
      </c>
      <c r="D133" s="314" t="s">
        <v>1151</v>
      </c>
      <c r="E133" s="314" t="s">
        <v>1151</v>
      </c>
      <c r="F133" s="314" t="s">
        <v>1152</v>
      </c>
      <c r="G133" s="314"/>
    </row>
    <row r="134" spans="1:7">
      <c r="A134" s="294"/>
      <c r="B134" s="295"/>
      <c r="C134" s="158"/>
      <c r="D134" s="314" t="s">
        <v>1153</v>
      </c>
      <c r="E134" s="314" t="s">
        <v>1153</v>
      </c>
      <c r="F134" s="314" t="s">
        <v>1153</v>
      </c>
      <c r="G134" s="314" t="s">
        <v>1153</v>
      </c>
    </row>
    <row r="135" spans="1:7">
      <c r="A135" s="294"/>
      <c r="B135" s="302" t="s">
        <v>612</v>
      </c>
      <c r="C135" s="158"/>
      <c r="D135" s="314" t="s">
        <v>1154</v>
      </c>
      <c r="E135" s="314" t="s">
        <v>1154</v>
      </c>
      <c r="F135" s="314" t="s">
        <v>1154</v>
      </c>
      <c r="G135" s="314" t="s">
        <v>1154</v>
      </c>
    </row>
    <row r="136" spans="1:7" ht="57">
      <c r="A136" s="294"/>
      <c r="B136" s="295" t="s">
        <v>723</v>
      </c>
      <c r="C136" s="158"/>
      <c r="D136" s="314" t="s">
        <v>1161</v>
      </c>
      <c r="E136" s="314" t="s">
        <v>1161</v>
      </c>
      <c r="F136" s="314" t="s">
        <v>1161</v>
      </c>
      <c r="G136" s="314" t="s">
        <v>1161</v>
      </c>
    </row>
    <row r="137" spans="1:7">
      <c r="A137" s="294"/>
      <c r="B137" s="295"/>
      <c r="C137" s="158"/>
      <c r="D137" s="314" t="s">
        <v>1162</v>
      </c>
      <c r="E137" s="314" t="s">
        <v>1162</v>
      </c>
      <c r="F137" s="314" t="s">
        <v>1162</v>
      </c>
      <c r="G137" s="314" t="s">
        <v>1162</v>
      </c>
    </row>
    <row r="138" spans="1:7">
      <c r="A138" s="294"/>
      <c r="B138" s="295"/>
      <c r="C138" s="158"/>
      <c r="D138" s="314" t="s">
        <v>1163</v>
      </c>
      <c r="E138" s="314" t="s">
        <v>1163</v>
      </c>
      <c r="F138" s="314" t="s">
        <v>1163</v>
      </c>
      <c r="G138" s="314" t="s">
        <v>1163</v>
      </c>
    </row>
    <row r="139" spans="1:7">
      <c r="A139" s="294"/>
      <c r="B139" s="295"/>
      <c r="C139" s="158"/>
      <c r="D139" s="314" t="s">
        <v>1164</v>
      </c>
      <c r="E139" s="314" t="s">
        <v>1164</v>
      </c>
      <c r="F139" s="314" t="s">
        <v>1164</v>
      </c>
      <c r="G139" s="314" t="s">
        <v>1164</v>
      </c>
    </row>
    <row r="140" spans="1:7">
      <c r="A140" s="294"/>
      <c r="B140" s="295"/>
      <c r="C140" s="158"/>
      <c r="D140" s="314"/>
      <c r="E140" s="314"/>
      <c r="F140" s="314"/>
      <c r="G140" s="314"/>
    </row>
    <row r="141" spans="1:7" ht="28.5">
      <c r="A141" s="294">
        <v>6.5</v>
      </c>
      <c r="B141" s="296" t="s">
        <v>724</v>
      </c>
      <c r="C141" s="158" t="s">
        <v>725</v>
      </c>
      <c r="D141" s="314" t="s">
        <v>1157</v>
      </c>
      <c r="E141" s="314" t="s">
        <v>1157</v>
      </c>
      <c r="F141" s="314" t="s">
        <v>727</v>
      </c>
      <c r="G141" s="314"/>
    </row>
    <row r="142" spans="1:7">
      <c r="A142" s="294"/>
      <c r="B142" s="296"/>
      <c r="C142" s="158"/>
      <c r="D142" s="314" t="s">
        <v>1158</v>
      </c>
      <c r="E142" s="314" t="s">
        <v>1158</v>
      </c>
      <c r="F142" s="314" t="s">
        <v>1158</v>
      </c>
      <c r="G142" s="314" t="s">
        <v>1158</v>
      </c>
    </row>
    <row r="143" spans="1:7">
      <c r="A143" s="294"/>
      <c r="B143" s="302" t="s">
        <v>612</v>
      </c>
      <c r="C143" s="158"/>
      <c r="D143" s="314" t="s">
        <v>1159</v>
      </c>
      <c r="E143" s="314" t="s">
        <v>1159</v>
      </c>
      <c r="F143" s="314" t="s">
        <v>1159</v>
      </c>
      <c r="G143" s="314" t="s">
        <v>1159</v>
      </c>
    </row>
    <row r="144" spans="1:7" ht="57.75" customHeight="1">
      <c r="A144" s="294"/>
      <c r="B144" s="295" t="s">
        <v>726</v>
      </c>
      <c r="C144" s="158"/>
      <c r="D144" s="314" t="s">
        <v>1160</v>
      </c>
      <c r="E144" s="314" t="s">
        <v>1160</v>
      </c>
      <c r="F144" s="314" t="s">
        <v>1160</v>
      </c>
      <c r="G144" s="314" t="s">
        <v>1160</v>
      </c>
    </row>
    <row r="145" spans="1:7">
      <c r="A145" s="294"/>
      <c r="B145" s="295"/>
      <c r="C145" s="158"/>
      <c r="D145" s="314" t="s">
        <v>728</v>
      </c>
      <c r="E145" s="314" t="s">
        <v>728</v>
      </c>
      <c r="F145" s="314" t="s">
        <v>728</v>
      </c>
      <c r="G145" s="314" t="s">
        <v>728</v>
      </c>
    </row>
    <row r="146" spans="1:7">
      <c r="A146" s="294"/>
      <c r="B146" s="295"/>
      <c r="C146" s="158"/>
      <c r="D146" s="314" t="s">
        <v>729</v>
      </c>
      <c r="E146" s="314" t="s">
        <v>729</v>
      </c>
      <c r="F146" s="314" t="s">
        <v>729</v>
      </c>
      <c r="G146" s="314" t="s">
        <v>729</v>
      </c>
    </row>
    <row r="147" spans="1:7" ht="15.75" thickBot="1">
      <c r="A147" s="303"/>
      <c r="B147" s="304"/>
      <c r="C147" s="332"/>
      <c r="D147" s="314"/>
      <c r="E147" s="319"/>
      <c r="F147" s="319"/>
      <c r="G147" s="319"/>
    </row>
    <row r="148" spans="1:7" ht="15.75" thickBot="1">
      <c r="A148" s="288">
        <v>7</v>
      </c>
      <c r="B148" s="289" t="s">
        <v>730</v>
      </c>
      <c r="C148" s="333"/>
      <c r="D148" s="334"/>
      <c r="E148" s="334"/>
      <c r="F148" s="334"/>
      <c r="G148" s="334"/>
    </row>
    <row r="149" spans="1:7">
      <c r="A149" s="333"/>
      <c r="B149" s="333"/>
      <c r="C149" s="333"/>
      <c r="D149" s="713"/>
      <c r="E149" s="713"/>
      <c r="F149" s="713"/>
      <c r="G149" s="713"/>
    </row>
    <row r="150" spans="1:7">
      <c r="A150" s="294">
        <v>7.1</v>
      </c>
      <c r="B150" s="325" t="s">
        <v>731</v>
      </c>
      <c r="C150" s="335"/>
      <c r="D150" s="314"/>
      <c r="E150" s="314"/>
      <c r="F150" s="314"/>
      <c r="G150" s="314"/>
    </row>
    <row r="151" spans="1:7">
      <c r="A151" s="335"/>
      <c r="B151" s="336" t="s">
        <v>612</v>
      </c>
      <c r="C151" s="335"/>
      <c r="D151" s="314" t="s">
        <v>732</v>
      </c>
      <c r="E151" s="314" t="s">
        <v>732</v>
      </c>
      <c r="F151" s="314" t="s">
        <v>732</v>
      </c>
      <c r="G151" s="314" t="s">
        <v>732</v>
      </c>
    </row>
    <row r="152" spans="1:7" ht="86.25" thickBot="1">
      <c r="A152" s="337"/>
      <c r="B152" s="329" t="s">
        <v>733</v>
      </c>
      <c r="C152" s="337"/>
      <c r="D152" s="338" t="s">
        <v>734</v>
      </c>
      <c r="E152" s="338" t="s">
        <v>734</v>
      </c>
      <c r="F152" s="338" t="s">
        <v>734</v>
      </c>
      <c r="G152" s="338" t="s">
        <v>734</v>
      </c>
    </row>
  </sheetData>
  <sheetProtection algorithmName="SHA-512" hashValue="sRyBtxBpGSuHwCf1WXiC1K7+8GXL7NZTdQkRFSkbeVV2IYXch/gqwRmZuT+Yps+UWh5xulneXbRKEg6M8GbXZg==" saltValue="GDCzAPtLSKGPjSGn0mZeOg==" spinCount="100000" sheet="1" objects="1" scenarios="1"/>
  <customSheetViews>
    <customSheetView guid="{4D2DF15E-B3DC-41FE-9D4C-16680270AC6A}" scale="85">
      <pane xSplit="3" ySplit="7" topLeftCell="D71" activePane="bottomRight" state="frozen"/>
      <selection pane="bottomRight" activeCell="F87" sqref="F87"/>
      <pageMargins left="0.7" right="0.7" top="0.75" bottom="0.75" header="0.3" footer="0.3"/>
      <pageSetup paperSize="9" orientation="portrait" r:id="rId1"/>
    </customSheetView>
    <customSheetView guid="{05634267-729A-4E9F-99EC-4CD6715DCA12}" scale="85">
      <pane xSplit="3" ySplit="7" topLeftCell="D71" activePane="bottomRight" state="frozen"/>
      <selection pane="bottomRight" activeCell="F87" sqref="F87"/>
      <pageMargins left="0.7" right="0.7" top="0.75" bottom="0.75" header="0.3" footer="0.3"/>
      <pageSetup paperSize="9" orientation="portrait" r:id="rId2"/>
    </customSheetView>
  </customSheetViews>
  <mergeCells count="2">
    <mergeCell ref="A8:B8"/>
    <mergeCell ref="A72:B72"/>
  </mergeCells>
  <phoneticPr fontId="5" type="noConversion"/>
  <hyperlinks>
    <hyperlink ref="E22" location="'1-1'!A1" display="Test case 1:" xr:uid="{00000000-0004-0000-0300-000000000000}"/>
    <hyperlink ref="F22" location="'1-1'!A1" display="Test case 1:" xr:uid="{00000000-0004-0000-0300-000001000000}"/>
    <hyperlink ref="G22" location="'1-1'!A1" display="Test case 1:" xr:uid="{00000000-0004-0000-0300-000002000000}"/>
    <hyperlink ref="E24" location="'1-1'!A1" display="Test case 1:" xr:uid="{00000000-0004-0000-0300-000003000000}"/>
    <hyperlink ref="F24" location="'1-1'!A1" display="Test case 1:" xr:uid="{00000000-0004-0000-0300-000004000000}"/>
    <hyperlink ref="G24" location="'1-1'!A1" display="Test case 1:" xr:uid="{00000000-0004-0000-0300-000005000000}"/>
    <hyperlink ref="E26" location="'1-1'!A1" display="Test case 1:" xr:uid="{00000000-0004-0000-0300-000006000000}"/>
    <hyperlink ref="F26" location="'1-1'!A1" display="Test case 1:" xr:uid="{00000000-0004-0000-0300-000007000000}"/>
    <hyperlink ref="G26" location="'1-1'!A1" display="Test case 1:" xr:uid="{00000000-0004-0000-0300-000008000000}"/>
    <hyperlink ref="E28" location="'1-1'!A1" display="Test case 1:" xr:uid="{00000000-0004-0000-0300-000009000000}"/>
    <hyperlink ref="F28" location="'1-1'!A1" display="Test case 1:" xr:uid="{00000000-0004-0000-0300-00000A000000}"/>
    <hyperlink ref="G28" location="'1-1'!A1" display="Test case 1:" xr:uid="{00000000-0004-0000-0300-00000B000000}"/>
    <hyperlink ref="E30" location="'1-1'!A1" display="Test case 1:" xr:uid="{00000000-0004-0000-0300-00000C000000}"/>
    <hyperlink ref="F30" location="'1-1'!A1" display="Test case 1:" xr:uid="{00000000-0004-0000-0300-00000D000000}"/>
    <hyperlink ref="G30" location="'1-1'!A1" display="Test case 1:" xr:uid="{00000000-0004-0000-0300-00000E000000}"/>
    <hyperlink ref="E32" location="'1-2'!A1" display="Test case 2:" xr:uid="{00000000-0004-0000-0300-00000F000000}"/>
    <hyperlink ref="F32" location="'1-2'!A1" display="Test case 2:" xr:uid="{00000000-0004-0000-0300-000010000000}"/>
    <hyperlink ref="G32" location="'1-2'!A1" display="Test case 2:" xr:uid="{00000000-0004-0000-0300-000011000000}"/>
    <hyperlink ref="E34" location="'1-3'!A1" display="Test case 3:" xr:uid="{00000000-0004-0000-0300-000012000000}"/>
    <hyperlink ref="F34" location="'1-3'!A1" display="Test case 3:" xr:uid="{00000000-0004-0000-0300-000013000000}"/>
    <hyperlink ref="G34" location="'1-3'!A1" display="Test case 3:" xr:uid="{00000000-0004-0000-0300-000014000000}"/>
    <hyperlink ref="E36" location="'1-4'!A1" display="Test case 4:" xr:uid="{00000000-0004-0000-0300-000015000000}"/>
    <hyperlink ref="F36" location="'1-4'!A1" display="Test case 4:" xr:uid="{00000000-0004-0000-0300-000016000000}"/>
    <hyperlink ref="G36" location="'1-4'!A1" display="Test case 4:" xr:uid="{00000000-0004-0000-0300-000017000000}"/>
    <hyperlink ref="E41" location="'1-6'!A1" display="Test case 6:" xr:uid="{00000000-0004-0000-0300-000018000000}"/>
    <hyperlink ref="F43" location="'1-7'!A1" display="Test case 7:" xr:uid="{00000000-0004-0000-0300-000019000000}"/>
    <hyperlink ref="E45" location="'1-8'!A1" display="Test case 8:" xr:uid="{00000000-0004-0000-0300-00001A000000}"/>
    <hyperlink ref="F45" location="'1-8'!A1" display="Test case 8:" xr:uid="{00000000-0004-0000-0300-00001B000000}"/>
    <hyperlink ref="G45" location="'1-8'!A1" display="Test case 8:" xr:uid="{00000000-0004-0000-0300-00001C000000}"/>
    <hyperlink ref="G53" location="'1-12'!A1" display="Test case 1-13" xr:uid="{00000000-0004-0000-0300-00001D000000}"/>
    <hyperlink ref="E62" location="'1-5'!A1" display="Test case 5:" xr:uid="{00000000-0004-0000-0300-00001E000000}"/>
    <hyperlink ref="F62" location="'1-5'!A1" display="Test case 5:" xr:uid="{00000000-0004-0000-0300-00001F000000}"/>
    <hyperlink ref="G62" location="'1-5'!A1" display="Test case 5:" xr:uid="{00000000-0004-0000-0300-000020000000}"/>
    <hyperlink ref="E100" location="'4-1'!A1" display="Test case 1:" xr:uid="{00000000-0004-0000-0300-000021000000}"/>
    <hyperlink ref="E101" location="'4-2'!A1" display="Test case 2:" xr:uid="{00000000-0004-0000-0300-000022000000}"/>
    <hyperlink ref="F100" location="'4-1'!A1" display="Test case 1:" xr:uid="{00000000-0004-0000-0300-000023000000}"/>
    <hyperlink ref="F101" location="'4-2'!A1" display="Test case 2:" xr:uid="{00000000-0004-0000-0300-000024000000}"/>
    <hyperlink ref="G100" location="'4-1'!A1" display="Test case 1:" xr:uid="{00000000-0004-0000-0300-000025000000}"/>
    <hyperlink ref="G101" location="'4-2'!A1" display="Test case 2:" xr:uid="{00000000-0004-0000-0300-000026000000}"/>
    <hyperlink ref="E151" location="'6-1a'!A1" display="Test case 1a:" xr:uid="{00000000-0004-0000-0300-000027000000}"/>
    <hyperlink ref="F151" location="'6-1a'!A1" display="Test case 1a:" xr:uid="{00000000-0004-0000-0300-000028000000}"/>
    <hyperlink ref="G151" location="'6-2b'!A1" display="Test case 2b:" xr:uid="{00000000-0004-0000-0300-000029000000}"/>
    <hyperlink ref="D22" location="'1-1'!A1" display="Test case 1:" xr:uid="{00000000-0004-0000-0300-00002A000000}"/>
    <hyperlink ref="D24" location="'1-1'!A1" display="Test case 1:" xr:uid="{00000000-0004-0000-0300-00002B000000}"/>
    <hyperlink ref="D26" location="'1-1'!A1" display="Test case 1:" xr:uid="{00000000-0004-0000-0300-00002C000000}"/>
    <hyperlink ref="D28" location="'1-1'!A1" display="Test case 1:" xr:uid="{00000000-0004-0000-0300-00002D000000}"/>
    <hyperlink ref="D30" location="'1-1'!A1" display="Test case 1:" xr:uid="{00000000-0004-0000-0300-00002E000000}"/>
    <hyperlink ref="D32" location="'1-2'!A1" display="Test case 2:" xr:uid="{00000000-0004-0000-0300-00002F000000}"/>
    <hyperlink ref="D34" location="'1-3'!A1" display="Test case 3:" xr:uid="{00000000-0004-0000-0300-000030000000}"/>
    <hyperlink ref="D36" location="'1-4'!A1" display="Test case 4:" xr:uid="{00000000-0004-0000-0300-000031000000}"/>
    <hyperlink ref="D41" location="'1-6'!A1" display="Test case 6:" xr:uid="{00000000-0004-0000-0300-000032000000}"/>
    <hyperlink ref="D45" location="'1-8'!A1" display="Test case 8:" xr:uid="{00000000-0004-0000-0300-000033000000}"/>
    <hyperlink ref="D47" location="'1-9'!A1" display="Test case 1-10" xr:uid="{00000000-0004-0000-0300-000034000000}"/>
    <hyperlink ref="D62" location="'1-5'!A1" display="Test case 5:" xr:uid="{00000000-0004-0000-0300-000035000000}"/>
    <hyperlink ref="D100" location="'4-1'!A1" display="Test case 1:" xr:uid="{00000000-0004-0000-0300-000036000000}"/>
    <hyperlink ref="D101" location="'4-2'!A1" display="Test case 2:" xr:uid="{00000000-0004-0000-0300-000037000000}"/>
    <hyperlink ref="D151" location="'6-1a'!A1" display="Test case 1a:" xr:uid="{00000000-0004-0000-0300-000038000000}"/>
    <hyperlink ref="D152" location="'6-1b'!A1" display="Test case 6-1b" xr:uid="{00000000-0004-0000-0300-000039000000}"/>
    <hyperlink ref="E152" location="'6-1b'!A1" display="Test case 6-1b" xr:uid="{00000000-0004-0000-0300-00003A000000}"/>
    <hyperlink ref="F152" location="'6-1b'!A1" display="Test case 6-1b" xr:uid="{00000000-0004-0000-0300-00003B000000}"/>
    <hyperlink ref="G152" location="'6-1b'!A1" display="Test case 6-1b" xr:uid="{00000000-0004-0000-0300-00003C000000}"/>
    <hyperlink ref="D126" location="'5A-1'!A1" display="Test case 5A:" xr:uid="{00000000-0004-0000-0300-00003D000000}"/>
    <hyperlink ref="E126" location="'5A-1'!A1" display="Test case 5A:" xr:uid="{00000000-0004-0000-0300-00003E000000}"/>
    <hyperlink ref="F126" location="'5A-1'!A1" display="Test case 5A:" xr:uid="{00000000-0004-0000-0300-00003F000000}"/>
    <hyperlink ref="G126" location="'5A-1'!A1" display="Test case 5A:" xr:uid="{00000000-0004-0000-0300-000040000000}"/>
    <hyperlink ref="D111" location="'5B&amp;C-1'!A1" display="Test case 5B&amp;C-1:" xr:uid="{00000000-0004-0000-0300-000041000000}"/>
    <hyperlink ref="F38" location="'1-15'!A1" display="Test case 1-15:" xr:uid="{00000000-0004-0000-0300-000042000000}"/>
    <hyperlink ref="F39" location="'1-16'!A1" display="Test case 1-16:" xr:uid="{00000000-0004-0000-0300-000043000000}"/>
    <hyperlink ref="G38" location="'1-15'!A1" display="Test case 1-15:" xr:uid="{00000000-0004-0000-0300-000044000000}"/>
    <hyperlink ref="G39" location="'1-16'!A1" display="Test case 1-16:" xr:uid="{00000000-0004-0000-0300-000045000000}"/>
    <hyperlink ref="D49" location="'1-10'!A1" display="Test case 10:" xr:uid="{00000000-0004-0000-0300-000046000000}"/>
    <hyperlink ref="E49" location="'1-10'!A1" display="Test case 10:" xr:uid="{00000000-0004-0000-0300-000047000000}"/>
    <hyperlink ref="F50" location="'1-11'!A1" display="Test case 11:" xr:uid="{00000000-0004-0000-0300-000048000000}"/>
    <hyperlink ref="F49" location="'1-10'!A1" display="Test case 10:" xr:uid="{00000000-0004-0000-0300-000049000000}"/>
    <hyperlink ref="E47" location="'1-9'!A1" display="Test case 1-10" xr:uid="{00000000-0004-0000-0300-00004A000000}"/>
    <hyperlink ref="F47" location="'1-9'!A1" display="Test case 1-10" xr:uid="{00000000-0004-0000-0300-00004B000000}"/>
    <hyperlink ref="G47" location="'1-9'!A1" display="Test case 1-10" xr:uid="{00000000-0004-0000-0300-00004C000000}"/>
    <hyperlink ref="D53" location="'1-14'!A1" display="Test case 14:" xr:uid="{00000000-0004-0000-0300-00004D000000}"/>
    <hyperlink ref="G54" location="'1-13'!A1" display="Test case 13:" xr:uid="{00000000-0004-0000-0300-00004E000000}"/>
    <hyperlink ref="D56" location="'1-12'!A1" display="Test case 1-13" xr:uid="{00000000-0004-0000-0300-00004F000000}"/>
    <hyperlink ref="D57" location="'1-13'!A1" display="Test case 13:" xr:uid="{00000000-0004-0000-0300-000050000000}"/>
    <hyperlink ref="E56" location="'1-12'!A1" display="Test case 1-13" xr:uid="{00000000-0004-0000-0300-000051000000}"/>
    <hyperlink ref="E57" location="'1-13'!A1" display="Test case 13:" xr:uid="{00000000-0004-0000-0300-000052000000}"/>
    <hyperlink ref="F56" location="'1-12'!A1" display="Test case 1-13" xr:uid="{00000000-0004-0000-0300-000053000000}"/>
    <hyperlink ref="F57" location="'1-13'!A1" display="Test case 13:" xr:uid="{00000000-0004-0000-0300-000054000000}"/>
    <hyperlink ref="D59" location="'1-12'!A1" display="Test case 1-13" xr:uid="{00000000-0004-0000-0300-000055000000}"/>
    <hyperlink ref="D60" location="'1-13'!A1" display="Test case 13:" xr:uid="{00000000-0004-0000-0300-000056000000}"/>
    <hyperlink ref="E59" location="'1-12'!A1" display="Test case 1-13" xr:uid="{00000000-0004-0000-0300-000057000000}"/>
    <hyperlink ref="E60" location="'1-13'!A1" display="Test case 13:" xr:uid="{00000000-0004-0000-0300-000058000000}"/>
    <hyperlink ref="F59" location="'1-12'!A1" display="Test case 1-13" xr:uid="{00000000-0004-0000-0300-000059000000}"/>
    <hyperlink ref="F60" location="'1-13'!A1" display="Test case 13:" xr:uid="{00000000-0004-0000-0300-00005A000000}"/>
    <hyperlink ref="G59" location="'1-12'!A1" display="Test case 1-13" xr:uid="{00000000-0004-0000-0300-00005B000000}"/>
    <hyperlink ref="G60" location="'1-13'!A1" display="Test case 13:" xr:uid="{00000000-0004-0000-0300-00005C000000}"/>
    <hyperlink ref="E111" location="'5B&amp;C-1'!A1" display="Test case 5B&amp;C-1:" xr:uid="{00000000-0004-0000-0300-00005D000000}"/>
    <hyperlink ref="F111" location="'5B&amp;C-2'!A1" display="Test case 5B&amp;C-2:" xr:uid="{00000000-0004-0000-0300-00005E000000}"/>
    <hyperlink ref="D112" location="'5B&amp;C-3'!A1" display="Test case 5B&amp;C-3:" xr:uid="{00000000-0004-0000-0300-00005F000000}"/>
    <hyperlink ref="D113" location="'5B&amp;C-4'!A1" display="Test case 5B&amp;C-4:" xr:uid="{00000000-0004-0000-0300-000060000000}"/>
    <hyperlink ref="D114" location="'5B&amp;C-5a'!A1" display="Test case 5B&amp;C-5:" xr:uid="{00000000-0004-0000-0300-000061000000}"/>
    <hyperlink ref="D116" location="'5B&amp;C-6a'!A1" display="Test case 5B&amp;C-6:" xr:uid="{00000000-0004-0000-0300-000062000000}"/>
    <hyperlink ref="E112" location="'5B&amp;C-3'!A1" display="Test case 5B&amp;C-3:" xr:uid="{00000000-0004-0000-0300-000063000000}"/>
    <hyperlink ref="E113" location="'5B&amp;C-4'!A1" display="Test case 5B&amp;C-4:" xr:uid="{00000000-0004-0000-0300-000064000000}"/>
    <hyperlink ref="E114" location="'5B&amp;C-5a'!A1" display="Test case 5B&amp;C-5:" xr:uid="{00000000-0004-0000-0300-000065000000}"/>
    <hyperlink ref="E116" location="'5B&amp;C-6a'!A1" display="Test case 5B&amp;C-6:" xr:uid="{00000000-0004-0000-0300-000066000000}"/>
    <hyperlink ref="F112" location="'5B&amp;C-3'!A1" display="Test case 5B&amp;C-3:" xr:uid="{00000000-0004-0000-0300-000067000000}"/>
    <hyperlink ref="F113" location="'5B&amp;C-4'!A1" display="Test case 5B&amp;C-4:" xr:uid="{00000000-0004-0000-0300-000068000000}"/>
    <hyperlink ref="F114" location="'5B&amp;C-5a'!A1" display="Test case 5B&amp;C-5:" xr:uid="{00000000-0004-0000-0300-000069000000}"/>
    <hyperlink ref="F116" location="'5B&amp;C-6a'!A1" display="Test case 5B&amp;C-6:" xr:uid="{00000000-0004-0000-0300-00006A000000}"/>
    <hyperlink ref="G112" location="'5B&amp;C-3'!A1" display="Test case 5B&amp;C-3:" xr:uid="{00000000-0004-0000-0300-00006B000000}"/>
    <hyperlink ref="G113" location="'5B&amp;C-4'!A1" display="Test case 5B&amp;C-4:" xr:uid="{00000000-0004-0000-0300-00006C000000}"/>
    <hyperlink ref="G114" location="'5B&amp;C-5a'!A1" display="Test case 5B&amp;C-5:" xr:uid="{00000000-0004-0000-0300-00006D000000}"/>
    <hyperlink ref="G116" location="'5B&amp;C-6a'!A1" display="Test case 5B&amp;C-6:" xr:uid="{00000000-0004-0000-0300-00006E000000}"/>
    <hyperlink ref="D133" location="'5B&amp;C-1'!A1" display="Test case 5B&amp;C-1:" xr:uid="{00000000-0004-0000-0300-00006F000000}"/>
    <hyperlink ref="E133" location="'5B&amp;C-1'!A1" display="Test case 5B&amp;C-1:" xr:uid="{00000000-0004-0000-0300-000070000000}"/>
    <hyperlink ref="F133" location="'5B&amp;C-2'!A1" display="Test case 5B&amp;C-2:" xr:uid="{00000000-0004-0000-0300-000071000000}"/>
    <hyperlink ref="D134" location="'5B&amp;C-3'!A1" display="Test case 5B&amp;C-3:" xr:uid="{00000000-0004-0000-0300-000072000000}"/>
    <hyperlink ref="D135" location="'5B&amp;C-4'!A1" display="Test case 5B&amp;C-4:" xr:uid="{00000000-0004-0000-0300-000073000000}"/>
    <hyperlink ref="D136" location="'5B&amp;C-5a'!A1" display="Test case 5B&amp;C-5:" xr:uid="{00000000-0004-0000-0300-000074000000}"/>
    <hyperlink ref="E134" location="'5B&amp;C-3'!A1" display="Test case 5B&amp;C-3:" xr:uid="{00000000-0004-0000-0300-000075000000}"/>
    <hyperlink ref="E135" location="'5B&amp;C-4'!A1" display="Test case 5B&amp;C-4:" xr:uid="{00000000-0004-0000-0300-000076000000}"/>
    <hyperlink ref="F134" location="'5B&amp;C-3'!A1" display="Test case 5B&amp;C-3:" xr:uid="{00000000-0004-0000-0300-000077000000}"/>
    <hyperlink ref="F135" location="'5B&amp;C-4'!A1" display="Test case 5B&amp;C-4:" xr:uid="{00000000-0004-0000-0300-000078000000}"/>
    <hyperlink ref="G134" location="'5B&amp;C-3'!A1" display="Test case 5B&amp;C-3:" xr:uid="{00000000-0004-0000-0300-000079000000}"/>
    <hyperlink ref="G135" location="'5B&amp;C-4'!A1" display="Test case 5B&amp;C-4:" xr:uid="{00000000-0004-0000-0300-00007A000000}"/>
    <hyperlink ref="D138" location="'5B&amp;C-6a'!A1" display="Test case 5B&amp;C-6:" xr:uid="{00000000-0004-0000-0300-00007B000000}"/>
    <hyperlink ref="D119" location="'5B&amp;C-1'!A1" display="Test case 5B&amp;C-1:" xr:uid="{00000000-0004-0000-0300-00007C000000}"/>
    <hyperlink ref="E119" location="'5B&amp;C-1'!A1" display="Test case 5B&amp;C-1:" xr:uid="{00000000-0004-0000-0300-00007D000000}"/>
    <hyperlink ref="F119" location="'5B&amp;C-2'!A1" display="Test case 5B&amp;C-2:" xr:uid="{00000000-0004-0000-0300-00007E000000}"/>
    <hyperlink ref="D120" location="'5B&amp;C-3'!A1" display="Test case 5B&amp;C-3:" xr:uid="{00000000-0004-0000-0300-00007F000000}"/>
    <hyperlink ref="D121" location="'5B&amp;C-4'!A1" display="Test case 5B&amp;C-4:" xr:uid="{00000000-0004-0000-0300-000080000000}"/>
    <hyperlink ref="D122" location="'5B&amp;C-5a'!A1" display="Test case 5B&amp;C-5:" xr:uid="{00000000-0004-0000-0300-000081000000}"/>
    <hyperlink ref="D124" location="'5B&amp;C-6a'!A1" display="Test case 5B&amp;C-6:" xr:uid="{00000000-0004-0000-0300-000082000000}"/>
    <hyperlink ref="E120" location="'5B&amp;C-3'!A1" display="Test case 5B&amp;C-3:" xr:uid="{00000000-0004-0000-0300-000083000000}"/>
    <hyperlink ref="E121" location="'5B&amp;C-4'!A1" display="Test case 5B&amp;C-4:" xr:uid="{00000000-0004-0000-0300-000084000000}"/>
    <hyperlink ref="E122" location="'5B&amp;C-5a'!A1" display="Test case 5B&amp;C-5:" xr:uid="{00000000-0004-0000-0300-000085000000}"/>
    <hyperlink ref="E124" location="'5B&amp;C-6a'!A1" display="Test case 5B&amp;C-6:" xr:uid="{00000000-0004-0000-0300-000086000000}"/>
    <hyperlink ref="F120" location="'5B&amp;C-3'!A1" display="Test case 5B&amp;C-3:" xr:uid="{00000000-0004-0000-0300-000087000000}"/>
    <hyperlink ref="F121" location="'5B&amp;C-4'!A1" display="Test case 5B&amp;C-4:" xr:uid="{00000000-0004-0000-0300-000088000000}"/>
    <hyperlink ref="F122" location="'5B&amp;C-5a'!A1" display="Test case 5B&amp;C-5:" xr:uid="{00000000-0004-0000-0300-000089000000}"/>
    <hyperlink ref="F124" location="'5B&amp;C-6a'!A1" display="Test case 5B&amp;C-6:" xr:uid="{00000000-0004-0000-0300-00008A000000}"/>
    <hyperlink ref="G120" location="'5B&amp;C-3'!A1" display="Test case 5B&amp;C-3:" xr:uid="{00000000-0004-0000-0300-00008B000000}"/>
    <hyperlink ref="G121" location="'5B&amp;C-4'!A1" display="Test case 5B&amp;C-4:" xr:uid="{00000000-0004-0000-0300-00008C000000}"/>
    <hyperlink ref="G122" location="'5B&amp;C-5a'!A1" display="Test case 5B&amp;C-5:" xr:uid="{00000000-0004-0000-0300-00008D000000}"/>
    <hyperlink ref="G124" location="'5B&amp;C-6a'!A1" display="Test case 5B&amp;C-6:" xr:uid="{00000000-0004-0000-0300-00008E000000}"/>
    <hyperlink ref="E141" location="'5D-1'!A1" display="Test case 5D-1: " xr:uid="{00000000-0004-0000-0300-00008F000000}"/>
    <hyperlink ref="F141" location="'5D-2'!A1" display="Test case 5D-2: " xr:uid="{00000000-0004-0000-0300-000090000000}"/>
    <hyperlink ref="F142" location="'5D-3'!A1" display="Test case 5D-3: " xr:uid="{00000000-0004-0000-0300-000091000000}"/>
    <hyperlink ref="E142" location="'5D-3'!A1" display="Test case 5D-3: " xr:uid="{00000000-0004-0000-0300-000092000000}"/>
    <hyperlink ref="D141" location="'5D-1'!A1" display="Test case 5D-1: " xr:uid="{00000000-0004-0000-0300-000093000000}"/>
    <hyperlink ref="D142" location="'5D-3'!A1" display="Test case 5D-3: " xr:uid="{00000000-0004-0000-0300-000094000000}"/>
    <hyperlink ref="G142" location="'5D-3'!A1" display="Test case 5D-3: " xr:uid="{00000000-0004-0000-0300-000095000000}"/>
    <hyperlink ref="G146" location="'5B-1'!A1" display="Test case 5B-1:" xr:uid="{00000000-0004-0000-0300-000096000000}"/>
    <hyperlink ref="G145" location="'5B-1'!A1" display="Test case 5B-1:" xr:uid="{00000000-0004-0000-0300-000097000000}"/>
    <hyperlink ref="F146" location="'5A-1'!A1" display="Test case 5A:" xr:uid="{00000000-0004-0000-0300-000098000000}"/>
    <hyperlink ref="F145" location="'5A-1'!A1" display="Test case 5A:" xr:uid="{00000000-0004-0000-0300-000099000000}"/>
    <hyperlink ref="E146" location="'5A-1'!A1" display="Test case 5A:" xr:uid="{00000000-0004-0000-0300-00009A000000}"/>
    <hyperlink ref="E145" location="'5A-1'!A1" display="Test case 5A:" xr:uid="{00000000-0004-0000-0300-00009B000000}"/>
    <hyperlink ref="D146" location="'5D-5b'!A1" display="Test case 5D-5b: " xr:uid="{00000000-0004-0000-0300-00009C000000}"/>
    <hyperlink ref="D145" location="'5D-5a'!A1" display="Test case 5D-5a: " xr:uid="{00000000-0004-0000-0300-00009D000000}"/>
    <hyperlink ref="D144" location="'5D-4b'!A1" display="Test case 5D-4: " xr:uid="{00000000-0004-0000-0300-00009E000000}"/>
    <hyperlink ref="D143" location="'5D-4a'!A1" display="Test case 5D-4: " xr:uid="{00000000-0004-0000-0300-00009F000000}"/>
    <hyperlink ref="E144" location="'5D-4b'!A1" display="Test case 5D-4: " xr:uid="{00000000-0004-0000-0300-0000A0000000}"/>
    <hyperlink ref="F144" location="'5D-4b'!A1" display="Test case 5D-4: " xr:uid="{00000000-0004-0000-0300-0000A1000000}"/>
    <hyperlink ref="G144" location="'5D-4b'!A1" display="Test case 5D-4: " xr:uid="{00000000-0004-0000-0300-0000A2000000}"/>
    <hyperlink ref="E143" location="'5D-4a'!A1" display="Test case 5D-4: " xr:uid="{00000000-0004-0000-0300-0000A3000000}"/>
    <hyperlink ref="F143" location="'5D-4a'!A1" display="Test case 5D-4: " xr:uid="{00000000-0004-0000-0300-0000A4000000}"/>
    <hyperlink ref="G143" location="'5D-4a'!A1" display="Test case 5D-4: " xr:uid="{00000000-0004-0000-0300-0000A5000000}"/>
    <hyperlink ref="E136" location="'5B&amp;C-5a'!A1" display="Test case 5B&amp;C-5:" xr:uid="{00000000-0004-0000-0300-0000A6000000}"/>
    <hyperlink ref="F136" location="'5B&amp;C-5a'!A1" display="Test case 5B&amp;C-5:" xr:uid="{00000000-0004-0000-0300-0000A7000000}"/>
    <hyperlink ref="G136" location="'5B&amp;C-5a'!A1" display="Test case 5B&amp;C-5:" xr:uid="{00000000-0004-0000-0300-0000A8000000}"/>
    <hyperlink ref="D137" location="'5B&amp;C-5b'!A1" display="Test case 5B&amp;C-5b:" xr:uid="{00000000-0004-0000-0300-0000A9000000}"/>
    <hyperlink ref="E137" location="'5B&amp;C-5b'!A1" display="Test case 5B&amp;C-5b:" xr:uid="{00000000-0004-0000-0300-0000AA000000}"/>
    <hyperlink ref="F137" location="'5B&amp;C-5b'!A1" display="Test case 5B&amp;C-5b:" xr:uid="{00000000-0004-0000-0300-0000AB000000}"/>
    <hyperlink ref="G137" location="'5B&amp;C-5b'!A1" display="Test case 5B&amp;C-5b:" xr:uid="{00000000-0004-0000-0300-0000AC000000}"/>
    <hyperlink ref="E138" location="'5B&amp;C-6a'!A1" display="Test case 5B&amp;C-6:" xr:uid="{00000000-0004-0000-0300-0000AD000000}"/>
    <hyperlink ref="F138" location="'5B&amp;C-6a'!A1" display="Test case 5B&amp;C-6:" xr:uid="{00000000-0004-0000-0300-0000AE000000}"/>
    <hyperlink ref="G138" location="'5B&amp;C-6a'!A1" display="Test case 5B&amp;C-6:" xr:uid="{00000000-0004-0000-0300-0000AF000000}"/>
    <hyperlink ref="D139" location="'5B&amp;C-6b'!A1" display="Test case 5B&amp;C-6b:" xr:uid="{00000000-0004-0000-0300-0000B0000000}"/>
    <hyperlink ref="E139:G139" location="'5B&amp;C-6b'!A1" display="Test case 5B&amp;C-6b:" xr:uid="{00000000-0004-0000-0300-0000B1000000}"/>
    <hyperlink ref="D74" location="'2-1'!A1" display="Test case 2-1" xr:uid="{00000000-0004-0000-0300-0000B2000000}"/>
    <hyperlink ref="E74" location="'2-1'!A1" display="Test case 2-1" xr:uid="{00000000-0004-0000-0300-0000B3000000}"/>
    <hyperlink ref="F74" location="'2-2'!A1" display="Test case 2-2" xr:uid="{00000000-0004-0000-0300-0000B4000000}"/>
    <hyperlink ref="G74" location="'2-3'!A1" display="Test case 2-3" xr:uid="{00000000-0004-0000-0300-0000B5000000}"/>
    <hyperlink ref="D75" location="'2-3'!A1" display="Test case 2-3" xr:uid="{00000000-0004-0000-0300-0000B6000000}"/>
    <hyperlink ref="E75" location="'2-3'!A1" display="Test case 2-3" xr:uid="{00000000-0004-0000-0300-0000B7000000}"/>
    <hyperlink ref="F75" location="'2-3'!A1" display="Test case 2-3" xr:uid="{00000000-0004-0000-0300-0000B8000000}"/>
    <hyperlink ref="G75" location="'2-3'!A1" display="Test case 2-3" xr:uid="{00000000-0004-0000-0300-0000B9000000}"/>
    <hyperlink ref="G76" location="'2-4'!A1" display="Test case 2-3" xr:uid="{00000000-0004-0000-0300-0000BA000000}"/>
    <hyperlink ref="F76" location="'2-4'!A1" display="Test case 2-3" xr:uid="{00000000-0004-0000-0300-0000BB000000}"/>
    <hyperlink ref="E76" location="'2-4'!A1" display="Test case 2-3" xr:uid="{00000000-0004-0000-0300-0000BC000000}"/>
    <hyperlink ref="D76" location="'2-4'!A1" display="Test case 2-3" xr:uid="{00000000-0004-0000-0300-0000BD000000}"/>
    <hyperlink ref="F84" location="'3-1'!A1" display="Test case 3-2" xr:uid="{00000000-0004-0000-0300-0000BE000000}"/>
    <hyperlink ref="G84" location="'3-1'!A1" display="Test case 3-2" xr:uid="{00000000-0004-0000-0300-0000BF000000}"/>
    <hyperlink ref="D84:E84" location="'3-1'!A1" display="Test case 3-2" xr:uid="{00000000-0004-0000-0300-0000C0000000}"/>
    <hyperlink ref="F85" location="'3-2'!A1" display="Test case 3-2" xr:uid="{00000000-0004-0000-0300-0000C1000000}"/>
    <hyperlink ref="G85" location="'3-2'!A1" display="Test case 3-2" xr:uid="{00000000-0004-0000-0300-0000C2000000}"/>
    <hyperlink ref="D85:E85" location="'3-2'!A1" display="Test case 3-2" xr:uid="{00000000-0004-0000-0300-0000C3000000}"/>
  </hyperlinks>
  <pageMargins left="0.7" right="0.7" top="0.75" bottom="0.75" header="0.3" footer="0.3"/>
  <pageSetup paperSize="9" orientation="portrait" r:id="rId3"/>
  <headerFooter>
    <oddFooter>&amp;C_x000D_&amp;1#&amp;"Aptos"&amp;8&amp;K0000FF Classification – Internal</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32"/>
  <sheetViews>
    <sheetView zoomScale="85" zoomScaleNormal="85" workbookViewId="0">
      <selection activeCell="A4" sqref="A4:L4"/>
    </sheetView>
  </sheetViews>
  <sheetFormatPr defaultColWidth="35" defaultRowHeight="14.25"/>
  <cols>
    <col min="1" max="1" width="7.28515625" style="1" bestFit="1" customWidth="1"/>
    <col min="2" max="2" width="21.42578125" style="136" bestFit="1" customWidth="1"/>
    <col min="3" max="3" width="8.140625" style="212" bestFit="1" customWidth="1"/>
    <col min="4" max="4" width="9.7109375" style="136" bestFit="1" customWidth="1"/>
    <col min="5" max="5" width="21.140625" style="136" bestFit="1" customWidth="1"/>
    <col min="6" max="6" width="10.140625" style="136" bestFit="1" customWidth="1"/>
    <col min="7" max="7" width="5.5703125" style="136" bestFit="1" customWidth="1"/>
    <col min="8" max="8" width="9.5703125" style="136" bestFit="1" customWidth="1"/>
    <col min="9" max="10" width="14.5703125" style="136" bestFit="1" customWidth="1"/>
    <col min="11" max="11" width="17.140625" style="137" bestFit="1" customWidth="1"/>
    <col min="12" max="12" width="17.140625" style="1" bestFit="1" customWidth="1"/>
    <col min="13" max="13" width="15.140625" style="1" bestFit="1" customWidth="1"/>
    <col min="14" max="16357" width="35" style="1"/>
    <col min="16358" max="16358" width="35" style="1" customWidth="1"/>
    <col min="16359" max="16384" width="35" style="1"/>
  </cols>
  <sheetData>
    <row r="1" spans="1:13" ht="18">
      <c r="A1" s="66" t="s">
        <v>1078</v>
      </c>
      <c r="B1" s="66"/>
      <c r="C1" s="66"/>
      <c r="D1" s="66"/>
      <c r="E1" s="66"/>
      <c r="F1" s="66"/>
      <c r="G1" s="66"/>
      <c r="H1" s="66"/>
      <c r="I1" s="66"/>
      <c r="J1" s="66"/>
      <c r="K1" s="66"/>
      <c r="L1" s="66"/>
    </row>
    <row r="2" spans="1:13" ht="15">
      <c r="A2" s="33" t="s">
        <v>950</v>
      </c>
      <c r="B2" s="33"/>
      <c r="C2" s="33"/>
      <c r="D2" s="33"/>
      <c r="E2" s="33"/>
      <c r="F2" s="33"/>
      <c r="G2" s="33"/>
      <c r="H2" s="33"/>
      <c r="I2" s="33"/>
      <c r="J2" s="33"/>
      <c r="K2" s="33"/>
      <c r="L2" s="33"/>
    </row>
    <row r="3" spans="1:13" ht="15">
      <c r="A3" s="33" t="s">
        <v>270</v>
      </c>
      <c r="B3" s="33"/>
      <c r="C3" s="33"/>
      <c r="D3" s="33"/>
      <c r="E3" s="33"/>
      <c r="F3" s="33"/>
      <c r="G3" s="33"/>
      <c r="H3" s="33"/>
      <c r="I3" s="33"/>
      <c r="J3" s="33"/>
      <c r="K3" s="33"/>
      <c r="L3" s="33"/>
    </row>
    <row r="4" spans="1:13" ht="15">
      <c r="A4" s="805" t="s">
        <v>951</v>
      </c>
      <c r="B4" s="805"/>
      <c r="C4" s="805"/>
      <c r="D4" s="805"/>
      <c r="E4" s="805"/>
      <c r="F4" s="805"/>
      <c r="G4" s="805"/>
      <c r="H4" s="805"/>
      <c r="I4" s="805"/>
      <c r="J4" s="805"/>
      <c r="K4" s="805"/>
      <c r="L4" s="805"/>
    </row>
    <row r="6" spans="1:13" ht="18.75" thickBot="1">
      <c r="A6" s="806" t="s">
        <v>878</v>
      </c>
      <c r="B6" s="806"/>
    </row>
    <row r="7" spans="1:13" ht="26.25" customHeight="1" thickBot="1">
      <c r="B7" s="1048" t="s">
        <v>151</v>
      </c>
      <c r="C7" s="1049"/>
      <c r="D7" s="1049"/>
      <c r="E7" s="1049"/>
      <c r="F7" s="1049"/>
      <c r="G7" s="1049"/>
      <c r="H7" s="1049"/>
      <c r="I7" s="1049"/>
      <c r="J7" s="1072"/>
      <c r="K7" s="1076" t="s">
        <v>2248</v>
      </c>
      <c r="L7" s="1077"/>
      <c r="M7" s="1078"/>
    </row>
    <row r="8" spans="1:13" ht="51.75" thickBot="1">
      <c r="B8" s="1104"/>
      <c r="C8" s="1105"/>
      <c r="D8" s="1105"/>
      <c r="E8" s="1105"/>
      <c r="F8" s="1105"/>
      <c r="G8" s="1105"/>
      <c r="H8" s="1105"/>
      <c r="I8" s="1105"/>
      <c r="J8" s="1106"/>
      <c r="K8" s="138" t="s">
        <v>2271</v>
      </c>
      <c r="L8" s="138" t="s">
        <v>2268</v>
      </c>
      <c r="M8" s="431" t="s">
        <v>2278</v>
      </c>
    </row>
    <row r="9" spans="1:13" ht="39" customHeight="1" thickBot="1">
      <c r="A9" s="642" t="s">
        <v>450</v>
      </c>
      <c r="B9" s="165" t="s">
        <v>451</v>
      </c>
      <c r="C9" s="214" t="s">
        <v>214</v>
      </c>
      <c r="D9" s="166" t="s">
        <v>246</v>
      </c>
      <c r="E9" s="166" t="s">
        <v>452</v>
      </c>
      <c r="F9" s="167" t="s">
        <v>453</v>
      </c>
      <c r="G9" s="167" t="s">
        <v>454</v>
      </c>
      <c r="H9" s="166" t="s">
        <v>455</v>
      </c>
      <c r="I9" s="166" t="s">
        <v>456</v>
      </c>
      <c r="J9" s="168" t="s">
        <v>457</v>
      </c>
      <c r="K9" s="1107" t="s">
        <v>946</v>
      </c>
      <c r="L9" s="1086"/>
      <c r="M9" s="1087"/>
    </row>
    <row r="10" spans="1:13" ht="15.75" customHeight="1">
      <c r="A10" s="419"/>
      <c r="B10" s="180" t="s">
        <v>2249</v>
      </c>
      <c r="C10" s="181" t="s">
        <v>2064</v>
      </c>
      <c r="D10" s="170" t="s">
        <v>459</v>
      </c>
      <c r="E10" s="203" t="s">
        <v>2237</v>
      </c>
      <c r="F10" s="170" t="s">
        <v>947</v>
      </c>
      <c r="G10" s="184" t="s">
        <v>1088</v>
      </c>
      <c r="H10" s="184">
        <v>1</v>
      </c>
      <c r="I10" s="184">
        <v>0</v>
      </c>
      <c r="J10" s="184">
        <v>0</v>
      </c>
      <c r="K10" s="1101"/>
      <c r="L10" s="1089"/>
      <c r="M10" s="1055"/>
    </row>
    <row r="11" spans="1:13" ht="15.75" customHeight="1">
      <c r="A11" s="420"/>
      <c r="B11" s="412" t="s">
        <v>2250</v>
      </c>
      <c r="C11" s="195" t="s">
        <v>2064</v>
      </c>
      <c r="D11" s="172" t="s">
        <v>459</v>
      </c>
      <c r="E11" s="414" t="s">
        <v>2237</v>
      </c>
      <c r="F11" s="172" t="s">
        <v>460</v>
      </c>
      <c r="G11" s="415" t="s">
        <v>1088</v>
      </c>
      <c r="H11" s="415">
        <v>1</v>
      </c>
      <c r="I11" s="415">
        <v>0</v>
      </c>
      <c r="J11" s="416">
        <v>0</v>
      </c>
      <c r="K11" s="1102"/>
      <c r="L11" s="1083"/>
      <c r="M11" s="1056"/>
    </row>
    <row r="12" spans="1:13" ht="15.75" customHeight="1">
      <c r="A12" s="420"/>
      <c r="B12" s="412" t="s">
        <v>2251</v>
      </c>
      <c r="C12" s="195" t="s">
        <v>2064</v>
      </c>
      <c r="D12" s="172" t="s">
        <v>459</v>
      </c>
      <c r="E12" s="414" t="s">
        <v>2237</v>
      </c>
      <c r="F12" s="172" t="s">
        <v>460</v>
      </c>
      <c r="G12" s="415" t="s">
        <v>1088</v>
      </c>
      <c r="H12" s="415">
        <v>1</v>
      </c>
      <c r="I12" s="415">
        <v>0</v>
      </c>
      <c r="J12" s="416">
        <v>0</v>
      </c>
      <c r="K12" s="1102"/>
      <c r="L12" s="1083"/>
      <c r="M12" s="1056"/>
    </row>
    <row r="13" spans="1:13" ht="15.75" customHeight="1">
      <c r="A13" s="420"/>
      <c r="B13" s="412" t="s">
        <v>2252</v>
      </c>
      <c r="C13" s="195" t="s">
        <v>2064</v>
      </c>
      <c r="D13" s="172" t="s">
        <v>459</v>
      </c>
      <c r="E13" s="414" t="s">
        <v>2269</v>
      </c>
      <c r="F13" s="172" t="s">
        <v>460</v>
      </c>
      <c r="G13" s="415" t="s">
        <v>1088</v>
      </c>
      <c r="H13" s="415">
        <v>1</v>
      </c>
      <c r="I13" s="415">
        <v>0</v>
      </c>
      <c r="J13" s="416">
        <v>0</v>
      </c>
      <c r="K13" s="1102"/>
      <c r="L13" s="1083"/>
      <c r="M13" s="1056"/>
    </row>
    <row r="14" spans="1:13" ht="15.75" customHeight="1">
      <c r="A14" s="420"/>
      <c r="B14" s="412" t="s">
        <v>2253</v>
      </c>
      <c r="C14" s="195" t="s">
        <v>2064</v>
      </c>
      <c r="D14" s="172" t="s">
        <v>459</v>
      </c>
      <c r="E14" s="414" t="s">
        <v>2269</v>
      </c>
      <c r="F14" s="172" t="s">
        <v>460</v>
      </c>
      <c r="G14" s="415" t="s">
        <v>1088</v>
      </c>
      <c r="H14" s="415">
        <v>1</v>
      </c>
      <c r="I14" s="415">
        <v>0</v>
      </c>
      <c r="J14" s="416">
        <v>0</v>
      </c>
      <c r="K14" s="1102"/>
      <c r="L14" s="1083"/>
      <c r="M14" s="1056"/>
    </row>
    <row r="15" spans="1:13" ht="15.75" customHeight="1">
      <c r="A15" s="420"/>
      <c r="B15" s="412" t="s">
        <v>2254</v>
      </c>
      <c r="C15" s="195" t="s">
        <v>2064</v>
      </c>
      <c r="D15" s="172" t="s">
        <v>459</v>
      </c>
      <c r="E15" s="414" t="s">
        <v>2238</v>
      </c>
      <c r="F15" s="172" t="s">
        <v>460</v>
      </c>
      <c r="G15" s="415" t="s">
        <v>1086</v>
      </c>
      <c r="H15" s="415">
        <v>1</v>
      </c>
      <c r="I15" s="415">
        <v>0</v>
      </c>
      <c r="J15" s="416">
        <v>0</v>
      </c>
      <c r="K15" s="1102"/>
      <c r="L15" s="1083"/>
      <c r="M15" s="1056"/>
    </row>
    <row r="16" spans="1:13" ht="15.75" customHeight="1">
      <c r="A16" s="420"/>
      <c r="B16" s="412" t="s">
        <v>2254</v>
      </c>
      <c r="C16" s="195" t="s">
        <v>2064</v>
      </c>
      <c r="D16" s="172" t="s">
        <v>459</v>
      </c>
      <c r="E16" s="414" t="s">
        <v>2238</v>
      </c>
      <c r="F16" s="172" t="s">
        <v>460</v>
      </c>
      <c r="G16" s="415" t="s">
        <v>1086</v>
      </c>
      <c r="H16" s="415">
        <v>1</v>
      </c>
      <c r="I16" s="415">
        <v>0</v>
      </c>
      <c r="J16" s="416">
        <v>0</v>
      </c>
      <c r="K16" s="1102"/>
      <c r="L16" s="1083"/>
      <c r="M16" s="1056"/>
    </row>
    <row r="17" spans="1:13" ht="15.75" customHeight="1">
      <c r="A17" s="420"/>
      <c r="B17" s="412" t="s">
        <v>2254</v>
      </c>
      <c r="C17" s="195" t="s">
        <v>2064</v>
      </c>
      <c r="D17" s="172" t="s">
        <v>459</v>
      </c>
      <c r="E17" s="414" t="s">
        <v>2238</v>
      </c>
      <c r="F17" s="172" t="s">
        <v>460</v>
      </c>
      <c r="G17" s="415" t="s">
        <v>1086</v>
      </c>
      <c r="H17" s="415">
        <v>1</v>
      </c>
      <c r="I17" s="415">
        <v>0</v>
      </c>
      <c r="J17" s="416">
        <v>0</v>
      </c>
      <c r="K17" s="1102"/>
      <c r="L17" s="1083"/>
      <c r="M17" s="1056"/>
    </row>
    <row r="18" spans="1:13" ht="15.75" customHeight="1">
      <c r="A18" s="420"/>
      <c r="B18" s="412" t="s">
        <v>2255</v>
      </c>
      <c r="C18" s="195" t="s">
        <v>2064</v>
      </c>
      <c r="D18" s="172" t="s">
        <v>459</v>
      </c>
      <c r="E18" s="414" t="s">
        <v>2211</v>
      </c>
      <c r="F18" s="172" t="s">
        <v>460</v>
      </c>
      <c r="G18" s="415" t="s">
        <v>1088</v>
      </c>
      <c r="H18" s="415">
        <v>1</v>
      </c>
      <c r="I18" s="415">
        <v>0</v>
      </c>
      <c r="J18" s="416">
        <v>0</v>
      </c>
      <c r="K18" s="1102"/>
      <c r="L18" s="1083"/>
      <c r="M18" s="1056"/>
    </row>
    <row r="19" spans="1:13" ht="15.75" customHeight="1">
      <c r="A19" s="420"/>
      <c r="B19" s="412" t="s">
        <v>2256</v>
      </c>
      <c r="C19" s="195" t="s">
        <v>2064</v>
      </c>
      <c r="D19" s="172" t="s">
        <v>459</v>
      </c>
      <c r="E19" s="414" t="s">
        <v>2211</v>
      </c>
      <c r="F19" s="172" t="s">
        <v>460</v>
      </c>
      <c r="G19" s="415" t="s">
        <v>1088</v>
      </c>
      <c r="H19" s="415">
        <v>1</v>
      </c>
      <c r="I19" s="415">
        <v>0</v>
      </c>
      <c r="J19" s="416">
        <v>0</v>
      </c>
      <c r="K19" s="1102"/>
      <c r="L19" s="1083"/>
      <c r="M19" s="1056"/>
    </row>
    <row r="20" spans="1:13" ht="15.75" customHeight="1">
      <c r="A20" s="420"/>
      <c r="B20" s="412" t="s">
        <v>2257</v>
      </c>
      <c r="C20" s="195" t="s">
        <v>2064</v>
      </c>
      <c r="D20" s="172" t="s">
        <v>459</v>
      </c>
      <c r="E20" s="414" t="s">
        <v>2211</v>
      </c>
      <c r="F20" s="172" t="s">
        <v>460</v>
      </c>
      <c r="G20" s="415" t="s">
        <v>1088</v>
      </c>
      <c r="H20" s="415">
        <v>1</v>
      </c>
      <c r="I20" s="415">
        <v>0</v>
      </c>
      <c r="J20" s="416">
        <v>0</v>
      </c>
      <c r="K20" s="1102"/>
      <c r="L20" s="1083"/>
      <c r="M20" s="1056"/>
    </row>
    <row r="21" spans="1:13" ht="15.75" customHeight="1">
      <c r="A21" s="420"/>
      <c r="B21" s="412" t="s">
        <v>2258</v>
      </c>
      <c r="C21" s="195" t="s">
        <v>2064</v>
      </c>
      <c r="D21" s="172" t="s">
        <v>459</v>
      </c>
      <c r="E21" s="414" t="s">
        <v>2211</v>
      </c>
      <c r="F21" s="172" t="s">
        <v>460</v>
      </c>
      <c r="G21" s="415" t="s">
        <v>1088</v>
      </c>
      <c r="H21" s="415">
        <v>1</v>
      </c>
      <c r="I21" s="415">
        <v>0</v>
      </c>
      <c r="J21" s="416">
        <v>0</v>
      </c>
      <c r="K21" s="1102"/>
      <c r="L21" s="1083"/>
      <c r="M21" s="1056"/>
    </row>
    <row r="22" spans="1:13" ht="15.75" customHeight="1">
      <c r="A22" s="420"/>
      <c r="B22" s="412" t="s">
        <v>2259</v>
      </c>
      <c r="C22" s="195" t="s">
        <v>2064</v>
      </c>
      <c r="D22" s="172" t="s">
        <v>459</v>
      </c>
      <c r="E22" s="414" t="s">
        <v>2211</v>
      </c>
      <c r="F22" s="172" t="s">
        <v>460</v>
      </c>
      <c r="G22" s="415" t="s">
        <v>1088</v>
      </c>
      <c r="H22" s="415">
        <v>1</v>
      </c>
      <c r="I22" s="415">
        <v>0</v>
      </c>
      <c r="J22" s="416">
        <v>0</v>
      </c>
      <c r="K22" s="1102"/>
      <c r="L22" s="1083"/>
      <c r="M22" s="1056"/>
    </row>
    <row r="23" spans="1:13" ht="15.75" customHeight="1">
      <c r="A23" s="420"/>
      <c r="B23" s="412" t="s">
        <v>2260</v>
      </c>
      <c r="C23" s="195" t="s">
        <v>2064</v>
      </c>
      <c r="D23" s="172" t="s">
        <v>459</v>
      </c>
      <c r="E23" s="414" t="s">
        <v>2212</v>
      </c>
      <c r="F23" s="172" t="s">
        <v>460</v>
      </c>
      <c r="G23" s="415" t="s">
        <v>1088</v>
      </c>
      <c r="H23" s="415">
        <v>1</v>
      </c>
      <c r="I23" s="415">
        <v>0</v>
      </c>
      <c r="J23" s="416">
        <v>0</v>
      </c>
      <c r="K23" s="1102"/>
      <c r="L23" s="1083"/>
      <c r="M23" s="1056"/>
    </row>
    <row r="24" spans="1:13" ht="15.75" customHeight="1">
      <c r="A24" s="420"/>
      <c r="B24" s="412" t="s">
        <v>2261</v>
      </c>
      <c r="C24" s="195" t="s">
        <v>2064</v>
      </c>
      <c r="D24" s="172" t="s">
        <v>459</v>
      </c>
      <c r="E24" s="414" t="s">
        <v>2212</v>
      </c>
      <c r="F24" s="172" t="s">
        <v>460</v>
      </c>
      <c r="G24" s="415" t="s">
        <v>1086</v>
      </c>
      <c r="H24" s="415">
        <v>1</v>
      </c>
      <c r="I24" s="415">
        <v>0</v>
      </c>
      <c r="J24" s="416">
        <v>0</v>
      </c>
      <c r="K24" s="1102"/>
      <c r="L24" s="1083"/>
      <c r="M24" s="1056"/>
    </row>
    <row r="25" spans="1:13" ht="15.75" customHeight="1">
      <c r="A25" s="420"/>
      <c r="B25" s="412" t="s">
        <v>2261</v>
      </c>
      <c r="C25" s="195" t="s">
        <v>2064</v>
      </c>
      <c r="D25" s="172" t="s">
        <v>459</v>
      </c>
      <c r="E25" s="414" t="s">
        <v>2212</v>
      </c>
      <c r="F25" s="172" t="s">
        <v>460</v>
      </c>
      <c r="G25" s="415" t="s">
        <v>1086</v>
      </c>
      <c r="H25" s="415">
        <v>1</v>
      </c>
      <c r="I25" s="415">
        <v>0</v>
      </c>
      <c r="J25" s="416">
        <v>0</v>
      </c>
      <c r="K25" s="1102"/>
      <c r="L25" s="1083"/>
      <c r="M25" s="1056"/>
    </row>
    <row r="26" spans="1:13" ht="15.75" customHeight="1">
      <c r="A26" s="420"/>
      <c r="B26" s="412" t="s">
        <v>2261</v>
      </c>
      <c r="C26" s="195" t="s">
        <v>2064</v>
      </c>
      <c r="D26" s="172" t="s">
        <v>459</v>
      </c>
      <c r="E26" s="414" t="s">
        <v>2212</v>
      </c>
      <c r="F26" s="172" t="s">
        <v>460</v>
      </c>
      <c r="G26" s="415" t="s">
        <v>1086</v>
      </c>
      <c r="H26" s="415">
        <v>1</v>
      </c>
      <c r="I26" s="415">
        <v>0</v>
      </c>
      <c r="J26" s="416">
        <v>0</v>
      </c>
      <c r="K26" s="1102"/>
      <c r="L26" s="1083"/>
      <c r="M26" s="1056"/>
    </row>
    <row r="27" spans="1:13" ht="15.75" customHeight="1">
      <c r="A27" s="420"/>
      <c r="B27" s="412" t="s">
        <v>2262</v>
      </c>
      <c r="C27" s="195" t="s">
        <v>2064</v>
      </c>
      <c r="D27" s="172" t="s">
        <v>459</v>
      </c>
      <c r="E27" s="414" t="s">
        <v>2270</v>
      </c>
      <c r="F27" s="172" t="s">
        <v>460</v>
      </c>
      <c r="G27" s="415" t="s">
        <v>1088</v>
      </c>
      <c r="H27" s="415">
        <v>1</v>
      </c>
      <c r="I27" s="415">
        <v>0</v>
      </c>
      <c r="J27" s="416">
        <v>0</v>
      </c>
      <c r="K27" s="1102"/>
      <c r="L27" s="1083"/>
      <c r="M27" s="1056"/>
    </row>
    <row r="28" spans="1:13" ht="15.75" customHeight="1">
      <c r="A28" s="420"/>
      <c r="B28" s="412" t="s">
        <v>2263</v>
      </c>
      <c r="C28" s="195" t="s">
        <v>2064</v>
      </c>
      <c r="D28" s="172" t="s">
        <v>459</v>
      </c>
      <c r="E28" s="414" t="s">
        <v>2241</v>
      </c>
      <c r="F28" s="172" t="s">
        <v>460</v>
      </c>
      <c r="G28" s="415" t="s">
        <v>1088</v>
      </c>
      <c r="H28" s="415">
        <v>1</v>
      </c>
      <c r="I28" s="415">
        <v>0</v>
      </c>
      <c r="J28" s="416">
        <v>0</v>
      </c>
      <c r="K28" s="1102"/>
      <c r="L28" s="1083"/>
      <c r="M28" s="1056"/>
    </row>
    <row r="29" spans="1:13" ht="15.75" customHeight="1">
      <c r="A29" s="420"/>
      <c r="B29" s="412" t="s">
        <v>2264</v>
      </c>
      <c r="C29" s="195" t="s">
        <v>2064</v>
      </c>
      <c r="D29" s="172" t="s">
        <v>459</v>
      </c>
      <c r="E29" s="414" t="s">
        <v>2241</v>
      </c>
      <c r="F29" s="172" t="s">
        <v>460</v>
      </c>
      <c r="G29" s="415" t="s">
        <v>1088</v>
      </c>
      <c r="H29" s="415">
        <v>1</v>
      </c>
      <c r="I29" s="415">
        <v>0</v>
      </c>
      <c r="J29" s="416">
        <v>0</v>
      </c>
      <c r="K29" s="1102"/>
      <c r="L29" s="1083"/>
      <c r="M29" s="1056"/>
    </row>
    <row r="30" spans="1:13" ht="15.75" customHeight="1">
      <c r="A30" s="420"/>
      <c r="B30" s="412" t="s">
        <v>2265</v>
      </c>
      <c r="C30" s="195" t="s">
        <v>2064</v>
      </c>
      <c r="D30" s="172" t="s">
        <v>459</v>
      </c>
      <c r="E30" s="414" t="s">
        <v>2241</v>
      </c>
      <c r="F30" s="172" t="s">
        <v>460</v>
      </c>
      <c r="G30" s="415" t="s">
        <v>1088</v>
      </c>
      <c r="H30" s="415">
        <v>1</v>
      </c>
      <c r="I30" s="415">
        <v>0</v>
      </c>
      <c r="J30" s="416">
        <v>0</v>
      </c>
      <c r="K30" s="1102"/>
      <c r="L30" s="1083"/>
      <c r="M30" s="1056"/>
    </row>
    <row r="31" spans="1:13" ht="15.75" customHeight="1">
      <c r="A31" s="420"/>
      <c r="B31" s="412" t="s">
        <v>2266</v>
      </c>
      <c r="C31" s="195" t="s">
        <v>2064</v>
      </c>
      <c r="D31" s="172" t="s">
        <v>459</v>
      </c>
      <c r="E31" s="414" t="s">
        <v>2241</v>
      </c>
      <c r="F31" s="172" t="s">
        <v>460</v>
      </c>
      <c r="G31" s="415" t="s">
        <v>1088</v>
      </c>
      <c r="H31" s="415">
        <v>1</v>
      </c>
      <c r="I31" s="415">
        <v>0</v>
      </c>
      <c r="J31" s="416">
        <v>0</v>
      </c>
      <c r="K31" s="1102"/>
      <c r="L31" s="1083"/>
      <c r="M31" s="1056"/>
    </row>
    <row r="32" spans="1:13" ht="15.75" customHeight="1" thickBot="1">
      <c r="A32" s="422"/>
      <c r="B32" s="219" t="s">
        <v>2267</v>
      </c>
      <c r="C32" s="190" t="s">
        <v>2064</v>
      </c>
      <c r="D32" s="164" t="s">
        <v>459</v>
      </c>
      <c r="E32" s="221" t="s">
        <v>2241</v>
      </c>
      <c r="F32" s="164" t="s">
        <v>460</v>
      </c>
      <c r="G32" s="222" t="s">
        <v>1088</v>
      </c>
      <c r="H32" s="222">
        <v>1</v>
      </c>
      <c r="I32" s="222">
        <v>0</v>
      </c>
      <c r="J32" s="434">
        <v>0</v>
      </c>
      <c r="K32" s="1103"/>
      <c r="L32" s="1085"/>
      <c r="M32" s="1057"/>
    </row>
  </sheetData>
  <sheetProtection algorithmName="SHA-512" hashValue="Q0K4E+OGmT89MBxRTQPpsIgBR8MFSZIJw9xQG9CoPyaAypauVwYIb67WfK3J+S84hPMlT8h7zh0yM3hq8U9tiQ==" saltValue="kmybuz6xrDpfPwIRXemN2w==" spinCount="100000" sheet="1" objects="1" scenarios="1"/>
  <protectedRanges>
    <protectedRange sqref="K10:M32" name="Range1"/>
  </protectedRanges>
  <customSheetViews>
    <customSheetView guid="{4D2DF15E-B3DC-41FE-9D4C-16680270AC6A}" scale="85">
      <selection activeCell="O33" sqref="O33"/>
      <pageMargins left="0.7" right="0.7" top="0.75" bottom="0.75" header="0.3" footer="0.3"/>
    </customSheetView>
    <customSheetView guid="{05634267-729A-4E9F-99EC-4CD6715DCA12}" scale="85">
      <selection activeCell="O33" sqref="O33"/>
      <pageMargins left="0.7" right="0.7" top="0.75" bottom="0.75" header="0.3" footer="0.3"/>
    </customSheetView>
  </customSheetViews>
  <mergeCells count="6">
    <mergeCell ref="K10:M32"/>
    <mergeCell ref="A4:L4"/>
    <mergeCell ref="A6:B6"/>
    <mergeCell ref="B7:J8"/>
    <mergeCell ref="K7:M7"/>
    <mergeCell ref="K9:M9"/>
  </mergeCells>
  <phoneticPr fontId="5" type="noConversion"/>
  <pageMargins left="0.7" right="0.7" top="0.75" bottom="0.75" header="0.3" footer="0.3"/>
  <headerFooter>
    <oddFooter>&amp;C_x000D_&amp;1#&amp;"Aptos"&amp;8&amp;K0000FF Classification – Internal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N36"/>
  <sheetViews>
    <sheetView zoomScale="85" zoomScaleNormal="85" workbookViewId="0">
      <selection activeCell="C9" sqref="C9:C19"/>
    </sheetView>
  </sheetViews>
  <sheetFormatPr defaultRowHeight="14.25"/>
  <cols>
    <col min="1" max="1" width="26.42578125" style="1" bestFit="1" customWidth="1"/>
    <col min="2" max="2" width="18.5703125" style="1" bestFit="1" customWidth="1"/>
    <col min="3" max="3" width="18.28515625" style="1" bestFit="1" customWidth="1"/>
    <col min="4" max="4" width="29.140625" style="1" bestFit="1" customWidth="1"/>
    <col min="5" max="5" width="18.28515625" style="1" bestFit="1" customWidth="1"/>
    <col min="6" max="6" width="18.5703125" style="1" bestFit="1" customWidth="1"/>
    <col min="7" max="7" width="17.7109375" style="1" bestFit="1" customWidth="1"/>
    <col min="8" max="8" width="18.5703125" style="1" bestFit="1" customWidth="1"/>
    <col min="9" max="9" width="17.7109375" style="1" bestFit="1" customWidth="1"/>
    <col min="10" max="10" width="18.5703125" style="1" bestFit="1" customWidth="1"/>
    <col min="11" max="11" width="17.7109375" style="1" bestFit="1" customWidth="1"/>
    <col min="12" max="16384" width="9.140625" style="1"/>
  </cols>
  <sheetData>
    <row r="1" spans="1:14" ht="18">
      <c r="A1" s="819" t="s">
        <v>883</v>
      </c>
      <c r="B1" s="804"/>
      <c r="C1" s="804"/>
      <c r="D1" s="804"/>
      <c r="E1" s="804"/>
      <c r="F1" s="804"/>
      <c r="G1" s="804"/>
      <c r="H1" s="804"/>
      <c r="I1" s="804"/>
      <c r="J1" s="804"/>
      <c r="K1" s="804"/>
    </row>
    <row r="2" spans="1:14" ht="15.75">
      <c r="A2" s="805" t="s">
        <v>884</v>
      </c>
      <c r="B2" s="805"/>
      <c r="C2" s="805"/>
      <c r="D2" s="805"/>
      <c r="E2" s="805"/>
      <c r="F2" s="805"/>
      <c r="G2" s="805"/>
      <c r="H2" s="805"/>
      <c r="I2" s="805"/>
      <c r="J2" s="805"/>
      <c r="K2" s="805"/>
      <c r="L2" s="805"/>
      <c r="M2" s="805"/>
      <c r="N2" s="805"/>
    </row>
    <row r="3" spans="1:14" ht="15">
      <c r="A3" s="27" t="s">
        <v>885</v>
      </c>
      <c r="B3" s="27"/>
      <c r="C3" s="27"/>
      <c r="D3" s="27"/>
      <c r="E3" s="27"/>
      <c r="F3" s="27"/>
      <c r="G3" s="27"/>
      <c r="H3" s="27"/>
      <c r="I3" s="27"/>
      <c r="J3" s="27"/>
      <c r="K3" s="27"/>
      <c r="L3" s="27"/>
      <c r="M3" s="27"/>
      <c r="N3" s="27"/>
    </row>
    <row r="4" spans="1:14" ht="15">
      <c r="A4" s="27"/>
      <c r="B4" s="27"/>
      <c r="C4" s="27"/>
      <c r="D4" s="27"/>
      <c r="E4" s="27"/>
      <c r="F4" s="27"/>
      <c r="G4" s="27"/>
      <c r="H4" s="27"/>
      <c r="I4" s="27"/>
      <c r="J4" s="27"/>
      <c r="K4" s="27"/>
      <c r="L4" s="27"/>
      <c r="M4" s="27"/>
      <c r="N4" s="27"/>
    </row>
    <row r="5" spans="1:14" ht="18">
      <c r="A5" s="52" t="s">
        <v>793</v>
      </c>
      <c r="B5" s="52"/>
      <c r="C5" s="52"/>
      <c r="D5" s="52"/>
      <c r="E5" s="52"/>
      <c r="F5" s="52"/>
      <c r="G5" s="52"/>
    </row>
    <row r="6" spans="1:14" ht="18">
      <c r="A6" s="53" t="s">
        <v>886</v>
      </c>
      <c r="B6" s="53"/>
      <c r="C6" s="53"/>
      <c r="D6" s="53"/>
      <c r="E6" s="53"/>
      <c r="F6" s="53"/>
      <c r="G6" s="53"/>
    </row>
    <row r="7" spans="1:14">
      <c r="A7" s="28"/>
      <c r="B7" s="829" t="s">
        <v>151</v>
      </c>
      <c r="C7" s="830"/>
      <c r="D7" s="829" t="s">
        <v>6</v>
      </c>
      <c r="E7" s="830"/>
    </row>
    <row r="8" spans="1:14" ht="90">
      <c r="A8" s="48" t="s">
        <v>115</v>
      </c>
      <c r="B8" s="30" t="s">
        <v>154</v>
      </c>
      <c r="C8" s="423" t="s">
        <v>831</v>
      </c>
      <c r="D8" s="30" t="s">
        <v>887</v>
      </c>
      <c r="E8" s="423" t="s">
        <v>831</v>
      </c>
    </row>
    <row r="9" spans="1:14" s="21" customFormat="1" ht="15">
      <c r="A9" s="32" t="s">
        <v>16</v>
      </c>
      <c r="B9" s="32">
        <v>8521686</v>
      </c>
      <c r="C9" s="813"/>
      <c r="D9" s="32">
        <v>128651169</v>
      </c>
      <c r="E9" s="813"/>
    </row>
    <row r="10" spans="1:14">
      <c r="A10" s="31" t="s">
        <v>214</v>
      </c>
      <c r="B10" s="17" t="s">
        <v>2064</v>
      </c>
      <c r="C10" s="814"/>
      <c r="D10" s="14" t="s">
        <v>215</v>
      </c>
      <c r="E10" s="814"/>
    </row>
    <row r="11" spans="1:14">
      <c r="A11" s="31" t="s">
        <v>216</v>
      </c>
      <c r="B11" s="31">
        <v>1</v>
      </c>
      <c r="C11" s="814"/>
      <c r="D11" s="31">
        <v>0</v>
      </c>
      <c r="E11" s="814"/>
    </row>
    <row r="12" spans="1:14">
      <c r="A12" s="31" t="s">
        <v>217</v>
      </c>
      <c r="B12" s="31">
        <v>0</v>
      </c>
      <c r="C12" s="814"/>
      <c r="D12" s="31">
        <v>0</v>
      </c>
      <c r="E12" s="814"/>
    </row>
    <row r="13" spans="1:14">
      <c r="A13" s="31" t="s">
        <v>218</v>
      </c>
      <c r="B13" s="31">
        <v>7</v>
      </c>
      <c r="C13" s="814"/>
      <c r="D13" s="31">
        <v>0</v>
      </c>
      <c r="E13" s="814"/>
    </row>
    <row r="14" spans="1:14">
      <c r="A14" s="31" t="s">
        <v>219</v>
      </c>
      <c r="B14" s="17" t="s">
        <v>2064</v>
      </c>
      <c r="C14" s="814"/>
      <c r="D14" s="14" t="s">
        <v>215</v>
      </c>
      <c r="E14" s="814"/>
    </row>
    <row r="15" spans="1:14">
      <c r="A15" s="31" t="s">
        <v>220</v>
      </c>
      <c r="B15" s="17" t="s">
        <v>2064</v>
      </c>
      <c r="C15" s="814"/>
      <c r="D15" s="14" t="s">
        <v>215</v>
      </c>
      <c r="E15" s="814"/>
    </row>
    <row r="16" spans="1:14">
      <c r="A16" s="31" t="s">
        <v>221</v>
      </c>
      <c r="B16" s="17" t="s">
        <v>2064</v>
      </c>
      <c r="C16" s="814"/>
      <c r="D16" s="14" t="s">
        <v>215</v>
      </c>
      <c r="E16" s="814"/>
    </row>
    <row r="17" spans="1:5">
      <c r="A17" s="31" t="s">
        <v>222</v>
      </c>
      <c r="B17" s="31">
        <v>0</v>
      </c>
      <c r="C17" s="814"/>
      <c r="D17" s="31">
        <v>0</v>
      </c>
      <c r="E17" s="814"/>
    </row>
    <row r="18" spans="1:5">
      <c r="A18" s="31" t="s">
        <v>223</v>
      </c>
      <c r="B18" s="31">
        <v>757</v>
      </c>
      <c r="C18" s="814"/>
      <c r="D18" s="31">
        <v>0</v>
      </c>
      <c r="E18" s="814"/>
    </row>
    <row r="19" spans="1:5">
      <c r="A19" s="31" t="s">
        <v>224</v>
      </c>
      <c r="B19" s="31">
        <v>2743</v>
      </c>
      <c r="C19" s="815"/>
      <c r="D19" s="31">
        <v>0</v>
      </c>
      <c r="E19" s="815"/>
    </row>
    <row r="22" spans="1:5" ht="18">
      <c r="A22" s="52" t="s">
        <v>797</v>
      </c>
    </row>
    <row r="23" spans="1:5" ht="18">
      <c r="A23" s="53" t="s">
        <v>794</v>
      </c>
    </row>
    <row r="24" spans="1:5">
      <c r="A24" s="28"/>
      <c r="B24" s="829" t="s">
        <v>188</v>
      </c>
      <c r="C24" s="830"/>
      <c r="D24" s="829" t="s">
        <v>152</v>
      </c>
      <c r="E24" s="830"/>
    </row>
    <row r="25" spans="1:5" ht="90">
      <c r="A25" s="48" t="s">
        <v>115</v>
      </c>
      <c r="B25" s="30" t="s">
        <v>154</v>
      </c>
      <c r="C25" s="423" t="s">
        <v>898</v>
      </c>
      <c r="D25" s="30" t="s">
        <v>154</v>
      </c>
      <c r="E25" s="423" t="s">
        <v>831</v>
      </c>
    </row>
    <row r="26" spans="1:5" s="21" customFormat="1" ht="15">
      <c r="A26" s="32" t="s">
        <v>16</v>
      </c>
      <c r="B26" s="32">
        <v>2296582</v>
      </c>
      <c r="C26" s="813"/>
      <c r="D26" s="32">
        <v>19073217</v>
      </c>
      <c r="E26" s="813"/>
    </row>
    <row r="27" spans="1:5">
      <c r="A27" s="31" t="s">
        <v>214</v>
      </c>
      <c r="B27" s="17" t="s">
        <v>1347</v>
      </c>
      <c r="C27" s="814"/>
      <c r="D27" s="14" t="s">
        <v>215</v>
      </c>
      <c r="E27" s="814"/>
    </row>
    <row r="28" spans="1:5">
      <c r="A28" s="31" t="s">
        <v>216</v>
      </c>
      <c r="B28" s="31">
        <v>1</v>
      </c>
      <c r="C28" s="814"/>
      <c r="D28" s="31">
        <v>0</v>
      </c>
      <c r="E28" s="814"/>
    </row>
    <row r="29" spans="1:5">
      <c r="A29" s="31" t="s">
        <v>217</v>
      </c>
      <c r="B29" s="31">
        <v>0</v>
      </c>
      <c r="C29" s="814"/>
      <c r="D29" s="31">
        <v>0</v>
      </c>
      <c r="E29" s="814"/>
    </row>
    <row r="30" spans="1:5">
      <c r="A30" s="31" t="s">
        <v>218</v>
      </c>
      <c r="B30" s="31">
        <v>9</v>
      </c>
      <c r="C30" s="814"/>
      <c r="D30" s="31">
        <v>0</v>
      </c>
      <c r="E30" s="814"/>
    </row>
    <row r="31" spans="1:5">
      <c r="A31" s="31" t="s">
        <v>219</v>
      </c>
      <c r="B31" s="17" t="s">
        <v>1347</v>
      </c>
      <c r="C31" s="814"/>
      <c r="D31" s="14" t="s">
        <v>215</v>
      </c>
      <c r="E31" s="814"/>
    </row>
    <row r="32" spans="1:5">
      <c r="A32" s="31" t="s">
        <v>220</v>
      </c>
      <c r="B32" s="17" t="s">
        <v>1347</v>
      </c>
      <c r="C32" s="814"/>
      <c r="D32" s="14" t="s">
        <v>215</v>
      </c>
      <c r="E32" s="814"/>
    </row>
    <row r="33" spans="1:5">
      <c r="A33" s="31" t="s">
        <v>221</v>
      </c>
      <c r="B33" s="17" t="s">
        <v>1347</v>
      </c>
      <c r="C33" s="814"/>
      <c r="D33" s="14" t="s">
        <v>215</v>
      </c>
      <c r="E33" s="814"/>
    </row>
    <row r="34" spans="1:5">
      <c r="A34" s="31" t="s">
        <v>222</v>
      </c>
      <c r="B34" s="31">
        <v>0</v>
      </c>
      <c r="C34" s="814"/>
      <c r="D34" s="31">
        <v>0</v>
      </c>
      <c r="E34" s="814"/>
    </row>
    <row r="35" spans="1:5">
      <c r="A35" s="31" t="s">
        <v>223</v>
      </c>
      <c r="B35" s="31">
        <v>304</v>
      </c>
      <c r="C35" s="814"/>
      <c r="D35" s="31">
        <v>0</v>
      </c>
      <c r="E35" s="814"/>
    </row>
    <row r="36" spans="1:5">
      <c r="A36" s="31" t="s">
        <v>224</v>
      </c>
      <c r="B36" s="31">
        <v>2736</v>
      </c>
      <c r="C36" s="815"/>
      <c r="D36" s="31">
        <v>0</v>
      </c>
      <c r="E36" s="815"/>
    </row>
  </sheetData>
  <sheetProtection algorithmName="SHA-512" hashValue="dV6int1It29OLNM+/6NYvIPNA1KWSFaS2ZSSsXD02K9PR6FwKk/ISQrUnuMhU/AtyTAV2OGZldO24umPQh1W4w==" saltValue="Y+KDHV8J7aOyZIFc+uT6Nw==" spinCount="100000" sheet="1" objects="1" scenarios="1"/>
  <protectedRanges>
    <protectedRange sqref="E9:E19 C9:C19 C26:C36 E26:E36" name="Range1"/>
  </protectedRanges>
  <customSheetViews>
    <customSheetView guid="{4D2DF15E-B3DC-41FE-9D4C-16680270AC6A}" scale="85" topLeftCell="A10">
      <selection activeCell="J24" sqref="J24"/>
      <pageMargins left="0.7" right="0.7" top="0.75" bottom="0.75" header="0.3" footer="0.3"/>
    </customSheetView>
    <customSheetView guid="{05634267-729A-4E9F-99EC-4CD6715DCA12}" scale="85" topLeftCell="A10">
      <selection activeCell="J24" sqref="J24"/>
      <pageMargins left="0.7" right="0.7" top="0.75" bottom="0.75" header="0.3" footer="0.3"/>
    </customSheetView>
  </customSheetViews>
  <mergeCells count="10">
    <mergeCell ref="B24:C24"/>
    <mergeCell ref="D24:E24"/>
    <mergeCell ref="C26:C36"/>
    <mergeCell ref="E26:E36"/>
    <mergeCell ref="A1:K1"/>
    <mergeCell ref="A2:N2"/>
    <mergeCell ref="B7:C7"/>
    <mergeCell ref="D7:E7"/>
    <mergeCell ref="C9:C19"/>
    <mergeCell ref="E9:E19"/>
  </mergeCells>
  <phoneticPr fontId="5" type="noConversion"/>
  <pageMargins left="0.7" right="0.7" top="0.75" bottom="0.75" header="0.3" footer="0.3"/>
  <headerFooter>
    <oddFooter>&amp;C_x000D_&amp;1#&amp;"Aptos"&amp;8&amp;K0000FF Classification – Internal</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N31"/>
  <sheetViews>
    <sheetView topLeftCell="A7" zoomScale="90" zoomScaleNormal="90" workbookViewId="0">
      <selection activeCell="C23" sqref="C23:C31"/>
    </sheetView>
  </sheetViews>
  <sheetFormatPr defaultRowHeight="14.25"/>
  <cols>
    <col min="1" max="1" width="26.42578125" style="1" bestFit="1" customWidth="1"/>
    <col min="2" max="2" width="29.140625" style="1" bestFit="1" customWidth="1"/>
    <col min="3" max="3" width="17.7109375" style="1" bestFit="1" customWidth="1"/>
    <col min="4" max="4" width="29.140625" style="1" bestFit="1" customWidth="1"/>
    <col min="5" max="5" width="17.7109375" style="1" bestFit="1" customWidth="1"/>
    <col min="6" max="6" width="18.5703125" style="1" bestFit="1" customWidth="1"/>
    <col min="7" max="7" width="17.7109375" style="1" bestFit="1" customWidth="1"/>
    <col min="8" max="8" width="18.5703125" style="1" bestFit="1" customWidth="1"/>
    <col min="9" max="9" width="17.7109375" style="1" bestFit="1" customWidth="1"/>
    <col min="10" max="10" width="18.5703125" style="1" bestFit="1" customWidth="1"/>
    <col min="11" max="11" width="17.7109375" style="1" bestFit="1" customWidth="1"/>
    <col min="12" max="16384" width="9.140625" style="1"/>
  </cols>
  <sheetData>
    <row r="1" spans="1:14" ht="18">
      <c r="A1" s="819" t="s">
        <v>888</v>
      </c>
      <c r="B1" s="804"/>
      <c r="C1" s="804"/>
      <c r="D1" s="804"/>
      <c r="E1" s="804"/>
      <c r="F1" s="804"/>
      <c r="G1" s="804"/>
      <c r="H1" s="804"/>
      <c r="I1" s="804"/>
      <c r="J1" s="804"/>
      <c r="K1" s="804"/>
    </row>
    <row r="2" spans="1:14" ht="15.75">
      <c r="A2" s="805" t="s">
        <v>884</v>
      </c>
      <c r="B2" s="805"/>
      <c r="C2" s="805"/>
      <c r="D2" s="805"/>
      <c r="E2" s="805"/>
      <c r="F2" s="805"/>
      <c r="G2" s="805"/>
      <c r="H2" s="805"/>
      <c r="I2" s="805"/>
      <c r="J2" s="805"/>
      <c r="K2" s="805"/>
      <c r="L2" s="805"/>
      <c r="M2" s="805"/>
      <c r="N2" s="805"/>
    </row>
    <row r="3" spans="1:14" ht="15">
      <c r="A3" s="27" t="s">
        <v>211</v>
      </c>
      <c r="B3" s="27"/>
      <c r="C3" s="27"/>
      <c r="D3" s="27"/>
      <c r="E3" s="27"/>
      <c r="F3" s="27"/>
      <c r="G3" s="27"/>
      <c r="H3" s="27"/>
      <c r="I3" s="27"/>
      <c r="J3" s="27"/>
      <c r="K3" s="27"/>
      <c r="L3" s="27"/>
      <c r="M3" s="27"/>
      <c r="N3" s="27"/>
    </row>
    <row r="4" spans="1:14" ht="15">
      <c r="A4" s="27"/>
      <c r="B4" s="27"/>
      <c r="C4" s="27"/>
      <c r="D4" s="27"/>
      <c r="E4" s="27"/>
      <c r="F4" s="27"/>
      <c r="G4" s="27"/>
      <c r="H4" s="27"/>
      <c r="I4" s="27"/>
      <c r="J4" s="27"/>
      <c r="K4" s="27"/>
      <c r="L4" s="27"/>
      <c r="M4" s="27"/>
      <c r="N4" s="27"/>
    </row>
    <row r="5" spans="1:14" ht="18">
      <c r="A5" s="52" t="s">
        <v>793</v>
      </c>
      <c r="B5" s="52"/>
      <c r="C5" s="52"/>
      <c r="D5" s="52"/>
      <c r="E5" s="52"/>
      <c r="F5" s="52"/>
      <c r="G5" s="52"/>
    </row>
    <row r="6" spans="1:14" ht="18">
      <c r="A6" s="53" t="s">
        <v>794</v>
      </c>
      <c r="B6" s="53"/>
      <c r="C6" s="53"/>
      <c r="D6" s="53"/>
      <c r="E6" s="53"/>
      <c r="F6" s="53"/>
      <c r="G6" s="53"/>
    </row>
    <row r="7" spans="1:14">
      <c r="A7" s="28"/>
      <c r="B7" s="829" t="s">
        <v>151</v>
      </c>
      <c r="C7" s="830"/>
      <c r="D7" s="829" t="s">
        <v>6</v>
      </c>
      <c r="E7" s="830"/>
    </row>
    <row r="8" spans="1:14" ht="90">
      <c r="A8" s="48" t="s">
        <v>115</v>
      </c>
      <c r="B8" s="30" t="s">
        <v>154</v>
      </c>
      <c r="C8" s="423" t="s">
        <v>831</v>
      </c>
      <c r="D8" s="30" t="s">
        <v>154</v>
      </c>
      <c r="E8" s="423" t="s">
        <v>831</v>
      </c>
    </row>
    <row r="9" spans="1:14" s="21" customFormat="1" ht="15">
      <c r="A9" s="32" t="s">
        <v>16</v>
      </c>
      <c r="B9" s="32">
        <v>8521686</v>
      </c>
      <c r="C9" s="813"/>
      <c r="D9" s="32">
        <v>128651169</v>
      </c>
      <c r="E9" s="813"/>
    </row>
    <row r="10" spans="1:14">
      <c r="A10" s="31" t="s">
        <v>217</v>
      </c>
      <c r="B10" s="14">
        <v>0</v>
      </c>
      <c r="C10" s="814"/>
      <c r="D10" s="14">
        <v>0</v>
      </c>
      <c r="E10" s="814"/>
    </row>
    <row r="11" spans="1:14">
      <c r="A11" s="31" t="s">
        <v>219</v>
      </c>
      <c r="B11" s="17" t="s">
        <v>2064</v>
      </c>
      <c r="C11" s="814"/>
      <c r="D11" s="14" t="s">
        <v>215</v>
      </c>
      <c r="E11" s="814"/>
    </row>
    <row r="12" spans="1:14">
      <c r="A12" s="31" t="s">
        <v>220</v>
      </c>
      <c r="B12" s="17" t="s">
        <v>2064</v>
      </c>
      <c r="C12" s="814"/>
      <c r="D12" s="14" t="s">
        <v>215</v>
      </c>
      <c r="E12" s="814"/>
    </row>
    <row r="13" spans="1:14">
      <c r="A13" s="31" t="s">
        <v>221</v>
      </c>
      <c r="B13" s="17" t="s">
        <v>2064</v>
      </c>
      <c r="C13" s="814"/>
      <c r="D13" s="14" t="s">
        <v>215</v>
      </c>
      <c r="E13" s="814"/>
    </row>
    <row r="14" spans="1:14">
      <c r="A14" s="31" t="s">
        <v>222</v>
      </c>
      <c r="B14" s="31">
        <v>0</v>
      </c>
      <c r="C14" s="814"/>
      <c r="D14" s="31">
        <v>0</v>
      </c>
      <c r="E14" s="814"/>
    </row>
    <row r="15" spans="1:14">
      <c r="A15" s="31" t="s">
        <v>236</v>
      </c>
      <c r="B15" s="17" t="s">
        <v>2064</v>
      </c>
      <c r="C15" s="814"/>
      <c r="D15" s="14" t="s">
        <v>215</v>
      </c>
      <c r="E15" s="814"/>
    </row>
    <row r="16" spans="1:14">
      <c r="A16" s="31" t="s">
        <v>223</v>
      </c>
      <c r="B16" s="31">
        <v>757</v>
      </c>
      <c r="C16" s="814"/>
      <c r="D16" s="31">
        <v>0</v>
      </c>
      <c r="E16" s="814"/>
    </row>
    <row r="17" spans="1:5">
      <c r="A17" s="31" t="s">
        <v>224</v>
      </c>
      <c r="B17" s="31">
        <v>2743</v>
      </c>
      <c r="C17" s="815"/>
      <c r="D17" s="31">
        <v>0</v>
      </c>
      <c r="E17" s="815"/>
    </row>
    <row r="19" spans="1:5" ht="18">
      <c r="A19" s="52" t="s">
        <v>797</v>
      </c>
    </row>
    <row r="20" spans="1:5" ht="18">
      <c r="A20" s="53" t="s">
        <v>794</v>
      </c>
    </row>
    <row r="21" spans="1:5">
      <c r="A21" s="28"/>
      <c r="B21" s="829" t="s">
        <v>188</v>
      </c>
      <c r="C21" s="830"/>
      <c r="D21" s="829" t="s">
        <v>152</v>
      </c>
      <c r="E21" s="830"/>
    </row>
    <row r="22" spans="1:5" ht="90">
      <c r="A22" s="48" t="s">
        <v>115</v>
      </c>
      <c r="B22" s="30" t="s">
        <v>154</v>
      </c>
      <c r="C22" s="423" t="s">
        <v>831</v>
      </c>
      <c r="D22" s="30" t="s">
        <v>154</v>
      </c>
      <c r="E22" s="423" t="s">
        <v>831</v>
      </c>
    </row>
    <row r="23" spans="1:5" s="21" customFormat="1" ht="15">
      <c r="A23" s="32" t="s">
        <v>16</v>
      </c>
      <c r="B23" s="32">
        <v>2296582</v>
      </c>
      <c r="C23" s="813"/>
      <c r="D23" s="32">
        <v>19073217</v>
      </c>
      <c r="E23" s="813"/>
    </row>
    <row r="24" spans="1:5">
      <c r="A24" s="31" t="s">
        <v>217</v>
      </c>
      <c r="B24" s="14">
        <v>0</v>
      </c>
      <c r="C24" s="814"/>
      <c r="D24" s="14">
        <v>0</v>
      </c>
      <c r="E24" s="814"/>
    </row>
    <row r="25" spans="1:5">
      <c r="A25" s="31" t="s">
        <v>219</v>
      </c>
      <c r="B25" s="17" t="s">
        <v>1347</v>
      </c>
      <c r="C25" s="814"/>
      <c r="D25" s="14" t="s">
        <v>215</v>
      </c>
      <c r="E25" s="814"/>
    </row>
    <row r="26" spans="1:5">
      <c r="A26" s="31" t="s">
        <v>220</v>
      </c>
      <c r="B26" s="17" t="s">
        <v>1347</v>
      </c>
      <c r="C26" s="814"/>
      <c r="D26" s="14" t="s">
        <v>215</v>
      </c>
      <c r="E26" s="814"/>
    </row>
    <row r="27" spans="1:5">
      <c r="A27" s="31" t="s">
        <v>221</v>
      </c>
      <c r="B27" s="17" t="s">
        <v>1347</v>
      </c>
      <c r="C27" s="814"/>
      <c r="D27" s="14" t="s">
        <v>215</v>
      </c>
      <c r="E27" s="814"/>
    </row>
    <row r="28" spans="1:5">
      <c r="A28" s="31" t="s">
        <v>222</v>
      </c>
      <c r="B28" s="31">
        <v>0</v>
      </c>
      <c r="C28" s="814"/>
      <c r="D28" s="31">
        <v>0</v>
      </c>
      <c r="E28" s="814"/>
    </row>
    <row r="29" spans="1:5">
      <c r="A29" s="31" t="s">
        <v>236</v>
      </c>
      <c r="B29" s="17" t="s">
        <v>1347</v>
      </c>
      <c r="C29" s="814"/>
      <c r="D29" s="14" t="s">
        <v>215</v>
      </c>
      <c r="E29" s="814"/>
    </row>
    <row r="30" spans="1:5">
      <c r="A30" s="31" t="s">
        <v>223</v>
      </c>
      <c r="B30" s="31">
        <v>304</v>
      </c>
      <c r="C30" s="814"/>
      <c r="D30" s="31">
        <v>0</v>
      </c>
      <c r="E30" s="814"/>
    </row>
    <row r="31" spans="1:5">
      <c r="A31" s="31" t="s">
        <v>224</v>
      </c>
      <c r="B31" s="31">
        <v>2736</v>
      </c>
      <c r="C31" s="815"/>
      <c r="D31" s="31">
        <v>0</v>
      </c>
      <c r="E31" s="815"/>
    </row>
  </sheetData>
  <sheetProtection algorithmName="SHA-512" hashValue="0PayTFtO9q1QP7xFo6MQCfMnUm63aHCSr6LsahAXwzESQFdp+x8LHlBCOdvenOt+hcQTkOeUwzdhp4cofSezVg==" saltValue="TfOh/KazJE5QJBdQD7GOwA==" spinCount="100000" sheet="1" objects="1" scenarios="1"/>
  <protectedRanges>
    <protectedRange sqref="C9:C17 E9:E17 E23:E31 C23:C31" name="Range1"/>
  </protectedRanges>
  <customSheetViews>
    <customSheetView guid="{4D2DF15E-B3DC-41FE-9D4C-16680270AC6A}" scale="90">
      <selection activeCell="J24" sqref="J24"/>
      <pageMargins left="0.7" right="0.7" top="0.75" bottom="0.75" header="0.3" footer="0.3"/>
    </customSheetView>
    <customSheetView guid="{05634267-729A-4E9F-99EC-4CD6715DCA12}" scale="90">
      <selection activeCell="J24" sqref="J24"/>
      <pageMargins left="0.7" right="0.7" top="0.75" bottom="0.75" header="0.3" footer="0.3"/>
    </customSheetView>
  </customSheetViews>
  <mergeCells count="10">
    <mergeCell ref="E23:E31"/>
    <mergeCell ref="C23:C31"/>
    <mergeCell ref="B21:C21"/>
    <mergeCell ref="D21:E21"/>
    <mergeCell ref="A1:K1"/>
    <mergeCell ref="A2:N2"/>
    <mergeCell ref="B7:C7"/>
    <mergeCell ref="D7:E7"/>
    <mergeCell ref="C9:C17"/>
    <mergeCell ref="E9:E17"/>
  </mergeCells>
  <phoneticPr fontId="5" type="noConversion"/>
  <pageMargins left="0.7" right="0.7" top="0.75" bottom="0.75" header="0.3" footer="0.3"/>
  <headerFooter>
    <oddFooter>&amp;C_x000D_&amp;1#&amp;"Aptos"&amp;8&amp;K0000FF Classification – Internal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20"/>
  <sheetViews>
    <sheetView zoomScale="80" zoomScaleNormal="80" workbookViewId="0">
      <pane xSplit="1" topLeftCell="B1" activePane="topRight" state="frozen"/>
      <selection activeCell="K25" sqref="K25:R25"/>
      <selection pane="topRight" activeCell="C9" sqref="C9:C20"/>
    </sheetView>
  </sheetViews>
  <sheetFormatPr defaultRowHeight="14.25"/>
  <cols>
    <col min="1" max="1" width="28.5703125" style="1" bestFit="1" customWidth="1"/>
    <col min="2" max="2" width="19.5703125" style="1" customWidth="1"/>
    <col min="3" max="3" width="22.28515625" style="1" bestFit="1" customWidth="1"/>
    <col min="4" max="4" width="19.5703125" style="1" bestFit="1" customWidth="1"/>
    <col min="5" max="5" width="18.7109375" style="1" bestFit="1" customWidth="1"/>
    <col min="6" max="6" width="19.5703125" style="1" bestFit="1" customWidth="1"/>
    <col min="7" max="7" width="18.7109375" style="1" bestFit="1" customWidth="1"/>
    <col min="8" max="8" width="19.5703125" style="1" bestFit="1" customWidth="1"/>
    <col min="9" max="9" width="18.7109375" style="1" bestFit="1" customWidth="1"/>
    <col min="10" max="10" width="34.7109375" style="1" customWidth="1"/>
    <col min="11" max="11" width="19.5703125" style="1" bestFit="1" customWidth="1"/>
    <col min="12" max="12" width="18.7109375" style="1" bestFit="1" customWidth="1"/>
    <col min="13" max="13" width="17.85546875" style="1" bestFit="1" customWidth="1"/>
    <col min="14" max="14" width="19.5703125" style="1" bestFit="1" customWidth="1"/>
    <col min="15" max="15" width="18.7109375" style="1" bestFit="1" customWidth="1"/>
    <col min="16" max="16" width="17.85546875" style="1" bestFit="1" customWidth="1"/>
    <col min="17" max="17" width="19.5703125" style="1" bestFit="1" customWidth="1"/>
    <col min="18" max="18" width="18.7109375" style="1" bestFit="1" customWidth="1"/>
    <col min="19" max="19" width="18.42578125" style="1" bestFit="1" customWidth="1"/>
    <col min="20" max="20" width="18.5703125" style="1" bestFit="1" customWidth="1"/>
    <col min="21" max="21" width="17.85546875" style="1" customWidth="1"/>
    <col min="22" max="22" width="18.42578125" style="1" bestFit="1" customWidth="1"/>
    <col min="23" max="23" width="18.5703125" style="1" bestFit="1" customWidth="1"/>
    <col min="24" max="24" width="17.85546875" style="1" bestFit="1" customWidth="1"/>
    <col min="25" max="39" width="83.140625" style="1" customWidth="1"/>
    <col min="40" max="16384" width="9.140625" style="1"/>
  </cols>
  <sheetData>
    <row r="1" spans="1:10" ht="18">
      <c r="A1" s="819" t="s">
        <v>889</v>
      </c>
      <c r="B1" s="804"/>
      <c r="C1" s="804"/>
      <c r="D1" s="804"/>
      <c r="E1" s="804"/>
      <c r="F1" s="804"/>
      <c r="G1" s="804"/>
    </row>
    <row r="3" spans="1:10" ht="18">
      <c r="A3" s="806" t="s">
        <v>248</v>
      </c>
      <c r="B3" s="806"/>
      <c r="C3" s="806"/>
      <c r="D3" s="806"/>
      <c r="E3" s="806"/>
      <c r="F3" s="27"/>
      <c r="G3" s="27"/>
      <c r="H3" s="27"/>
      <c r="I3" s="27"/>
      <c r="J3" s="27"/>
    </row>
    <row r="4" spans="1:10" ht="15.75">
      <c r="A4" s="33" t="s">
        <v>890</v>
      </c>
      <c r="B4" s="33"/>
      <c r="C4" s="33"/>
      <c r="D4" s="33"/>
      <c r="E4" s="33"/>
      <c r="F4" s="33"/>
      <c r="G4" s="33"/>
      <c r="H4" s="33"/>
      <c r="I4" s="33"/>
      <c r="J4" s="33"/>
    </row>
    <row r="5" spans="1:10" ht="15">
      <c r="A5" s="27"/>
      <c r="B5" s="27"/>
      <c r="C5" s="27"/>
      <c r="D5" s="27"/>
      <c r="E5" s="27"/>
      <c r="F5" s="27"/>
      <c r="G5" s="27"/>
      <c r="H5" s="27"/>
      <c r="I5" s="27"/>
      <c r="J5" s="27"/>
    </row>
    <row r="6" spans="1:10" ht="15">
      <c r="A6" s="27"/>
      <c r="B6" s="27"/>
      <c r="C6" s="27"/>
      <c r="D6" s="27"/>
      <c r="E6" s="27"/>
      <c r="F6" s="27"/>
      <c r="G6" s="27"/>
      <c r="H6" s="27"/>
      <c r="I6" s="27"/>
      <c r="J6" s="27"/>
    </row>
    <row r="7" spans="1:10">
      <c r="A7" s="28"/>
      <c r="B7" s="829" t="s">
        <v>151</v>
      </c>
      <c r="C7" s="830"/>
      <c r="D7" s="829" t="s">
        <v>6</v>
      </c>
      <c r="E7" s="830"/>
    </row>
    <row r="8" spans="1:10" ht="90">
      <c r="A8" s="48" t="s">
        <v>115</v>
      </c>
      <c r="B8" s="30" t="s">
        <v>154</v>
      </c>
      <c r="C8" s="423" t="s">
        <v>831</v>
      </c>
      <c r="D8" s="30" t="s">
        <v>154</v>
      </c>
      <c r="E8" s="423" t="s">
        <v>831</v>
      </c>
    </row>
    <row r="9" spans="1:10">
      <c r="A9" s="31" t="s">
        <v>155</v>
      </c>
      <c r="B9" s="31">
        <v>2</v>
      </c>
      <c r="C9" s="813"/>
      <c r="D9" s="31">
        <v>3</v>
      </c>
      <c r="E9" s="813"/>
    </row>
    <row r="10" spans="1:10" s="21" customFormat="1" ht="15">
      <c r="A10" s="32" t="s">
        <v>27</v>
      </c>
      <c r="B10" s="32">
        <v>170</v>
      </c>
      <c r="C10" s="814"/>
      <c r="D10" s="32">
        <v>166</v>
      </c>
      <c r="E10" s="814"/>
    </row>
    <row r="11" spans="1:10">
      <c r="A11" s="31" t="s">
        <v>156</v>
      </c>
      <c r="B11" s="31">
        <v>4</v>
      </c>
      <c r="C11" s="814"/>
      <c r="D11" s="31">
        <v>4</v>
      </c>
      <c r="E11" s="814"/>
    </row>
    <row r="12" spans="1:10">
      <c r="A12" s="31" t="s">
        <v>16</v>
      </c>
      <c r="B12" s="31">
        <v>0</v>
      </c>
      <c r="C12" s="814"/>
      <c r="D12" s="31">
        <v>0</v>
      </c>
      <c r="E12" s="814"/>
    </row>
    <row r="13" spans="1:10">
      <c r="A13" s="31" t="s">
        <v>30</v>
      </c>
      <c r="B13" s="31">
        <v>0</v>
      </c>
      <c r="C13" s="814"/>
      <c r="D13" s="31">
        <v>5460</v>
      </c>
      <c r="E13" s="814"/>
    </row>
    <row r="14" spans="1:10">
      <c r="A14" s="31" t="s">
        <v>157</v>
      </c>
      <c r="B14" s="31">
        <v>20230108</v>
      </c>
      <c r="C14" s="814"/>
      <c r="D14" s="31">
        <v>20230108</v>
      </c>
      <c r="E14" s="814"/>
    </row>
    <row r="15" spans="1:10">
      <c r="A15" s="31" t="s">
        <v>158</v>
      </c>
      <c r="B15" s="17">
        <v>4701</v>
      </c>
      <c r="C15" s="814"/>
      <c r="D15" s="17">
        <v>4701</v>
      </c>
      <c r="E15" s="814"/>
    </row>
    <row r="16" spans="1:10">
      <c r="A16" s="31" t="s">
        <v>159</v>
      </c>
      <c r="B16" s="31"/>
      <c r="C16" s="814"/>
      <c r="D16" s="31"/>
      <c r="E16" s="814"/>
    </row>
    <row r="17" spans="1:5">
      <c r="A17" s="31" t="s">
        <v>160</v>
      </c>
      <c r="B17" s="31"/>
      <c r="C17" s="814"/>
      <c r="D17" s="31"/>
      <c r="E17" s="814"/>
    </row>
    <row r="18" spans="1:5">
      <c r="A18" s="31" t="s">
        <v>161</v>
      </c>
      <c r="B18" s="31">
        <v>0</v>
      </c>
      <c r="C18" s="814"/>
      <c r="D18" s="31">
        <v>0</v>
      </c>
      <c r="E18" s="814"/>
    </row>
    <row r="19" spans="1:5">
      <c r="A19" s="31" t="s">
        <v>162</v>
      </c>
      <c r="B19" s="31">
        <v>3</v>
      </c>
      <c r="C19" s="814"/>
      <c r="D19" s="31">
        <v>3</v>
      </c>
      <c r="E19" s="814"/>
    </row>
    <row r="20" spans="1:5">
      <c r="A20" s="31" t="s">
        <v>163</v>
      </c>
      <c r="B20" s="31">
        <v>15</v>
      </c>
      <c r="C20" s="815"/>
      <c r="D20" s="31">
        <v>15</v>
      </c>
      <c r="E20" s="815"/>
    </row>
  </sheetData>
  <sheetProtection algorithmName="SHA-512" hashValue="itI7Oy/mrIkEugH3+mrEjcdhI2//PnSEIxlRYEwTIxs/zfcJN56gf5V2Cv5/VO8dVhRHS1KVLSv5xZs8sRva0A==" saltValue="gJxXHR2P9D9fpGOd9Ci91w==" spinCount="100000" sheet="1" objects="1" scenarios="1"/>
  <protectedRanges>
    <protectedRange sqref="E9" name="Range2" securityDescriptor="O:WDG:WDD:(A;;CC;;;S-1-5-21-606747145-117609710-839522115-38291)"/>
    <protectedRange sqref="C9" name="Range1" securityDescriptor="O:WDG:WDD:(A;;CC;;;S-1-5-21-606747145-117609710-839522115-38291)"/>
  </protectedRanges>
  <customSheetViews>
    <customSheetView guid="{4D2DF15E-B3DC-41FE-9D4C-16680270AC6A}" scale="80">
      <pane xSplit="1" topLeftCell="B1" activePane="topRight" state="frozen"/>
      <selection pane="topRight" activeCell="B12" sqref="B12"/>
      <pageMargins left="0.7" right="0.7" top="0.75" bottom="0.75" header="0.3" footer="0.3"/>
    </customSheetView>
    <customSheetView guid="{05634267-729A-4E9F-99EC-4CD6715DCA12}" scale="80">
      <pane xSplit="1" topLeftCell="B1" activePane="topRight" state="frozen"/>
      <selection pane="topRight" activeCell="B12" sqref="B12"/>
      <pageMargins left="0.7" right="0.7" top="0.75" bottom="0.75" header="0.3" footer="0.3"/>
    </customSheetView>
  </customSheetViews>
  <mergeCells count="6">
    <mergeCell ref="A1:G1"/>
    <mergeCell ref="A3:E3"/>
    <mergeCell ref="B7:C7"/>
    <mergeCell ref="D7:E7"/>
    <mergeCell ref="C9:C20"/>
    <mergeCell ref="E9:E20"/>
  </mergeCells>
  <phoneticPr fontId="5" type="noConversion"/>
  <pageMargins left="0.7" right="0.7" top="0.75" bottom="0.75" header="0.3" footer="0.3"/>
  <headerFooter>
    <oddFooter>&amp;C_x000D_&amp;1#&amp;"Aptos"&amp;8&amp;K0000FF Classification – Internal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O27"/>
  <sheetViews>
    <sheetView zoomScale="85" zoomScaleNormal="85" workbookViewId="0">
      <selection activeCell="I18" sqref="I18"/>
    </sheetView>
  </sheetViews>
  <sheetFormatPr defaultRowHeight="16.5"/>
  <cols>
    <col min="1" max="1" width="15.7109375" style="95" bestFit="1" customWidth="1"/>
    <col min="2" max="2" width="19.5703125" style="95" bestFit="1" customWidth="1"/>
    <col min="3" max="3" width="12" style="95" bestFit="1" customWidth="1"/>
    <col min="4" max="4" width="12.42578125" style="95" bestFit="1" customWidth="1"/>
    <col min="5" max="5" width="12.140625" style="95" bestFit="1" customWidth="1"/>
    <col min="6" max="6" width="19.5703125" style="95" bestFit="1" customWidth="1"/>
    <col min="7" max="7" width="12" style="95" bestFit="1" customWidth="1"/>
    <col min="8" max="8" width="12.42578125" style="95" bestFit="1"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12.42578125" style="91" bestFit="1" customWidth="1"/>
    <col min="15" max="15" width="12.140625" style="91" bestFit="1" customWidth="1"/>
    <col min="16" max="16" width="19.5703125" style="91" bestFit="1" customWidth="1"/>
    <col min="17" max="17" width="12" style="91" bestFit="1" customWidth="1"/>
    <col min="18" max="18" width="13.140625" style="91" bestFit="1" customWidth="1"/>
    <col min="19" max="19" width="29.28515625" style="91" bestFit="1" customWidth="1"/>
    <col min="20" max="20" width="4.28515625" style="91" bestFit="1" customWidth="1"/>
    <col min="21" max="21" width="12.140625" style="91" bestFit="1" customWidth="1"/>
    <col min="22" max="22" width="19.5703125" style="91" bestFit="1" customWidth="1"/>
    <col min="23" max="23" width="20.140625" style="91" bestFit="1" customWidth="1"/>
    <col min="24" max="24" width="13.42578125" style="91" bestFit="1" customWidth="1"/>
    <col min="25" max="25" width="12.140625" style="91" bestFit="1" customWidth="1"/>
    <col min="26" max="26" width="19.5703125" style="91" bestFit="1" customWidth="1"/>
    <col min="27" max="27" width="12" style="91" bestFit="1" customWidth="1"/>
    <col min="28" max="28" width="13.42578125" style="91" bestFit="1" customWidth="1"/>
    <col min="29" max="29" width="29.28515625" style="91" bestFit="1" customWidth="1"/>
    <col min="30" max="30" width="4.28515625" style="91" bestFit="1" customWidth="1"/>
    <col min="31" max="31" width="23.5703125" style="91" bestFit="1" customWidth="1"/>
    <col min="32" max="32" width="8.85546875" style="91" bestFit="1" customWidth="1"/>
    <col min="33" max="33" width="7.42578125" style="91" bestFit="1" customWidth="1"/>
    <col min="34" max="34" width="9.28515625" style="91" bestFit="1" customWidth="1"/>
    <col min="35" max="35" width="12.42578125" style="91" bestFit="1" customWidth="1"/>
    <col min="36" max="36" width="23.5703125" style="91" bestFit="1" customWidth="1"/>
    <col min="37" max="37" width="8.85546875" style="91" bestFit="1" customWidth="1"/>
    <col min="38" max="38" width="7.42578125" style="91" bestFit="1" customWidth="1"/>
    <col min="39" max="39" width="9.28515625" style="91" bestFit="1" customWidth="1"/>
    <col min="40" max="40" width="12.42578125" style="91" bestFit="1" customWidth="1"/>
    <col min="41" max="41" width="29.28515625" style="91" bestFit="1" customWidth="1"/>
    <col min="42" max="42" width="3.5703125" style="95" bestFit="1" customWidth="1"/>
    <col min="43" max="16384" width="9.140625" style="95"/>
  </cols>
  <sheetData>
    <row r="1" spans="1:41" s="26" customFormat="1" ht="18">
      <c r="A1" s="804" t="s">
        <v>1182</v>
      </c>
      <c r="B1" s="804"/>
      <c r="C1" s="804"/>
      <c r="D1" s="804"/>
      <c r="E1" s="804"/>
      <c r="F1" s="804"/>
      <c r="G1" s="804"/>
      <c r="H1" s="804"/>
      <c r="I1" s="804"/>
      <c r="J1" s="804"/>
      <c r="K1" s="804"/>
      <c r="L1" s="804"/>
      <c r="M1" s="804"/>
      <c r="N1" s="804"/>
      <c r="O1" s="804"/>
      <c r="P1" s="804"/>
      <c r="Q1" s="804"/>
      <c r="R1" s="804"/>
      <c r="S1" s="804"/>
      <c r="T1" s="1"/>
      <c r="U1" s="66"/>
      <c r="V1" s="66"/>
      <c r="W1" s="66"/>
      <c r="X1" s="66"/>
      <c r="Y1" s="66"/>
      <c r="Z1" s="66"/>
      <c r="AA1" s="66"/>
      <c r="AB1" s="66"/>
      <c r="AC1" s="66"/>
      <c r="AD1" s="1"/>
      <c r="AE1" s="1"/>
      <c r="AF1" s="1"/>
      <c r="AG1" s="1"/>
      <c r="AH1" s="1"/>
      <c r="AI1" s="1"/>
      <c r="AJ1" s="1"/>
      <c r="AK1" s="1"/>
      <c r="AL1" s="1"/>
      <c r="AM1" s="1"/>
      <c r="AN1" s="1"/>
      <c r="AO1" s="1"/>
    </row>
    <row r="2" spans="1:41" s="67" customFormat="1" ht="15.75">
      <c r="A2" s="805" t="s">
        <v>1149</v>
      </c>
      <c r="B2" s="805"/>
      <c r="C2" s="805"/>
      <c r="D2" s="805"/>
      <c r="E2" s="805"/>
      <c r="F2" s="805"/>
      <c r="G2" s="805"/>
      <c r="H2" s="805"/>
      <c r="I2" s="805"/>
      <c r="J2" s="805"/>
      <c r="K2" s="805"/>
      <c r="L2" s="805"/>
      <c r="M2" s="805"/>
      <c r="N2" s="805"/>
      <c r="O2" s="805"/>
      <c r="P2" s="805"/>
      <c r="Q2" s="805"/>
      <c r="R2" s="805"/>
      <c r="S2" s="805"/>
      <c r="T2" s="805"/>
      <c r="AE2" s="33"/>
      <c r="AF2" s="33"/>
      <c r="AG2" s="33"/>
      <c r="AH2" s="33"/>
      <c r="AI2" s="33"/>
      <c r="AJ2" s="33"/>
      <c r="AK2" s="33"/>
      <c r="AL2" s="33"/>
      <c r="AM2" s="33"/>
      <c r="AN2" s="33"/>
      <c r="AO2" s="33"/>
    </row>
    <row r="3" spans="1:41" s="26" customFormat="1" ht="15">
      <c r="A3" s="805" t="s">
        <v>885</v>
      </c>
      <c r="B3" s="805"/>
      <c r="C3" s="805"/>
      <c r="D3" s="805"/>
      <c r="E3" s="805"/>
      <c r="F3" s="805"/>
      <c r="G3" s="805"/>
      <c r="H3" s="805"/>
      <c r="I3" s="805"/>
      <c r="J3" s="805"/>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s="26" customFormat="1" ht="15">
      <c r="A4" s="68"/>
      <c r="B4" s="68"/>
      <c r="C4" s="68"/>
      <c r="D4" s="68"/>
      <c r="E4" s="68"/>
      <c r="F4" s="68"/>
      <c r="G4" s="68"/>
      <c r="H4" s="68"/>
      <c r="I4" s="68"/>
      <c r="J4" s="27"/>
      <c r="K4" s="27"/>
      <c r="L4" s="27"/>
      <c r="M4" s="27"/>
      <c r="N4" s="27"/>
      <c r="O4" s="27"/>
      <c r="P4" s="27"/>
      <c r="Q4" s="27"/>
      <c r="R4" s="27"/>
      <c r="S4" s="27"/>
      <c r="T4" s="27"/>
      <c r="U4" s="1"/>
      <c r="V4" s="1"/>
      <c r="W4" s="1"/>
      <c r="X4" s="1"/>
      <c r="Y4" s="1"/>
      <c r="Z4" s="1"/>
      <c r="AA4" s="1"/>
      <c r="AB4" s="1"/>
      <c r="AC4" s="1"/>
      <c r="AD4" s="1"/>
      <c r="AE4" s="1"/>
      <c r="AF4" s="1"/>
      <c r="AG4" s="1"/>
      <c r="AH4" s="1"/>
      <c r="AI4" s="1"/>
      <c r="AJ4" s="1"/>
      <c r="AK4" s="1"/>
      <c r="AL4" s="1"/>
      <c r="AM4" s="1"/>
      <c r="AN4" s="1"/>
      <c r="AO4" s="1"/>
    </row>
    <row r="5" spans="1:41" s="67" customFormat="1" ht="15">
      <c r="A5" s="805" t="s">
        <v>1143</v>
      </c>
      <c r="B5" s="805"/>
      <c r="C5" s="805"/>
      <c r="D5" s="805"/>
      <c r="E5" s="805"/>
      <c r="F5" s="805"/>
      <c r="G5" s="805"/>
      <c r="H5" s="805"/>
      <c r="I5" s="805"/>
      <c r="J5" s="805"/>
      <c r="K5" s="805" t="s">
        <v>2090</v>
      </c>
      <c r="L5" s="805"/>
      <c r="M5" s="805"/>
      <c r="N5" s="805"/>
      <c r="O5" s="805"/>
      <c r="P5" s="805"/>
      <c r="Q5" s="805"/>
      <c r="R5" s="805"/>
      <c r="S5" s="805"/>
      <c r="T5" s="805"/>
      <c r="U5" s="805" t="s">
        <v>2091</v>
      </c>
      <c r="V5" s="805"/>
      <c r="W5" s="805"/>
      <c r="X5" s="805"/>
      <c r="Y5" s="805"/>
      <c r="Z5" s="805"/>
      <c r="AA5" s="805"/>
      <c r="AB5" s="805"/>
      <c r="AC5" s="805"/>
      <c r="AD5" s="33"/>
      <c r="AE5" s="805" t="s">
        <v>2092</v>
      </c>
      <c r="AF5" s="805"/>
      <c r="AG5" s="805"/>
      <c r="AH5" s="805"/>
      <c r="AI5" s="805"/>
      <c r="AJ5" s="805"/>
      <c r="AK5" s="805"/>
      <c r="AL5" s="805"/>
      <c r="AM5" s="805"/>
      <c r="AN5" s="805"/>
      <c r="AO5" s="805"/>
    </row>
    <row r="6" spans="1:41" s="378" customFormat="1" ht="15.75">
      <c r="A6" s="377"/>
      <c r="B6" s="377"/>
      <c r="C6" s="377"/>
      <c r="D6" s="377"/>
      <c r="E6" s="377"/>
      <c r="F6" s="377"/>
      <c r="G6" s="377"/>
      <c r="H6" s="377"/>
      <c r="K6" s="377"/>
      <c r="L6" s="377"/>
      <c r="M6" s="377"/>
      <c r="N6" s="377"/>
      <c r="O6" s="377"/>
      <c r="P6" s="377"/>
      <c r="Q6" s="377"/>
      <c r="R6" s="377"/>
      <c r="U6" s="377"/>
      <c r="V6" s="377"/>
      <c r="W6" s="377"/>
      <c r="X6" s="377"/>
      <c r="Y6" s="377"/>
      <c r="Z6" s="377"/>
      <c r="AA6" s="377"/>
      <c r="AB6" s="377"/>
      <c r="AE6" s="377"/>
      <c r="AF6" s="377"/>
      <c r="AG6" s="377"/>
      <c r="AH6" s="377"/>
      <c r="AI6" s="377"/>
      <c r="AJ6" s="377"/>
      <c r="AK6" s="377"/>
      <c r="AL6" s="377"/>
      <c r="AM6" s="377"/>
      <c r="AN6" s="377"/>
    </row>
    <row r="7" spans="1:41" s="378" customFormat="1" thickBot="1"/>
    <row r="8" spans="1:41" s="72" customFormat="1" thickBot="1">
      <c r="A8" s="849" t="s">
        <v>891</v>
      </c>
      <c r="B8" s="850"/>
      <c r="C8" s="850"/>
      <c r="D8" s="850"/>
      <c r="E8" s="850"/>
      <c r="F8" s="850"/>
      <c r="G8" s="850"/>
      <c r="H8" s="851"/>
      <c r="J8" s="70"/>
      <c r="K8" s="849" t="s">
        <v>892</v>
      </c>
      <c r="L8" s="850"/>
      <c r="M8" s="850"/>
      <c r="N8" s="850"/>
      <c r="O8" s="850"/>
      <c r="P8" s="850"/>
      <c r="Q8" s="850"/>
      <c r="R8" s="851"/>
      <c r="S8" s="70"/>
      <c r="T8" s="70"/>
      <c r="U8" s="849" t="s">
        <v>286</v>
      </c>
      <c r="V8" s="850"/>
      <c r="W8" s="850"/>
      <c r="X8" s="850"/>
      <c r="Y8" s="850"/>
      <c r="Z8" s="850"/>
      <c r="AA8" s="850"/>
      <c r="AB8" s="851"/>
      <c r="AC8" s="70"/>
      <c r="AD8" s="70"/>
      <c r="AE8" s="849" t="s">
        <v>287</v>
      </c>
      <c r="AF8" s="850"/>
      <c r="AG8" s="850"/>
      <c r="AH8" s="850"/>
      <c r="AI8" s="850"/>
      <c r="AJ8" s="850"/>
      <c r="AK8" s="850"/>
      <c r="AL8" s="850"/>
      <c r="AM8" s="850"/>
      <c r="AN8" s="851"/>
      <c r="AO8" s="70"/>
    </row>
    <row r="9" spans="1:41" s="72" customFormat="1" ht="32.25" thickBot="1">
      <c r="A9" s="855" t="s">
        <v>288</v>
      </c>
      <c r="B9" s="856"/>
      <c r="C9" s="856"/>
      <c r="D9" s="857"/>
      <c r="E9" s="858" t="s">
        <v>289</v>
      </c>
      <c r="F9" s="859"/>
      <c r="G9" s="856"/>
      <c r="H9" s="860"/>
      <c r="I9" s="73" t="s">
        <v>2070</v>
      </c>
      <c r="J9" s="70"/>
      <c r="K9" s="861" t="s">
        <v>288</v>
      </c>
      <c r="L9" s="862"/>
      <c r="M9" s="862"/>
      <c r="N9" s="863"/>
      <c r="O9" s="864" t="s">
        <v>289</v>
      </c>
      <c r="P9" s="865"/>
      <c r="Q9" s="862"/>
      <c r="R9" s="866"/>
      <c r="S9" s="73" t="s">
        <v>2070</v>
      </c>
      <c r="T9" s="70"/>
      <c r="U9" s="861" t="s">
        <v>288</v>
      </c>
      <c r="V9" s="862"/>
      <c r="W9" s="862"/>
      <c r="X9" s="863"/>
      <c r="Y9" s="864" t="s">
        <v>289</v>
      </c>
      <c r="Z9" s="865"/>
      <c r="AA9" s="862"/>
      <c r="AB9" s="866"/>
      <c r="AC9" s="73" t="s">
        <v>2070</v>
      </c>
      <c r="AD9" s="70"/>
      <c r="AE9" s="861" t="s">
        <v>288</v>
      </c>
      <c r="AF9" s="862"/>
      <c r="AG9" s="862"/>
      <c r="AH9" s="863"/>
      <c r="AI9" s="863"/>
      <c r="AJ9" s="864" t="s">
        <v>290</v>
      </c>
      <c r="AK9" s="865"/>
      <c r="AL9" s="862"/>
      <c r="AM9" s="862"/>
      <c r="AN9" s="866"/>
      <c r="AO9" s="73" t="s">
        <v>2070</v>
      </c>
    </row>
    <row r="10" spans="1:41" s="72" customFormat="1" ht="63.75" thickBot="1">
      <c r="A10" s="398" t="s">
        <v>291</v>
      </c>
      <c r="B10" s="399" t="s">
        <v>214</v>
      </c>
      <c r="C10" s="399" t="s">
        <v>292</v>
      </c>
      <c r="D10" s="400" t="s">
        <v>293</v>
      </c>
      <c r="E10" s="401" t="s">
        <v>294</v>
      </c>
      <c r="F10" s="399" t="s">
        <v>214</v>
      </c>
      <c r="G10" s="399" t="s">
        <v>292</v>
      </c>
      <c r="H10" s="402" t="s">
        <v>295</v>
      </c>
      <c r="I10" s="403" t="s">
        <v>831</v>
      </c>
      <c r="J10" s="70"/>
      <c r="K10" s="398" t="s">
        <v>291</v>
      </c>
      <c r="L10" s="399" t="s">
        <v>214</v>
      </c>
      <c r="M10" s="399" t="s">
        <v>292</v>
      </c>
      <c r="N10" s="400" t="s">
        <v>893</v>
      </c>
      <c r="O10" s="401" t="s">
        <v>294</v>
      </c>
      <c r="P10" s="399" t="s">
        <v>214</v>
      </c>
      <c r="Q10" s="399" t="s">
        <v>292</v>
      </c>
      <c r="R10" s="402" t="s">
        <v>295</v>
      </c>
      <c r="S10" s="403" t="s">
        <v>831</v>
      </c>
      <c r="T10" s="70"/>
      <c r="U10" s="398" t="s">
        <v>294</v>
      </c>
      <c r="V10" s="399" t="s">
        <v>214</v>
      </c>
      <c r="W10" s="399" t="s">
        <v>894</v>
      </c>
      <c r="X10" s="400" t="s">
        <v>295</v>
      </c>
      <c r="Y10" s="401" t="s">
        <v>294</v>
      </c>
      <c r="Z10" s="399" t="s">
        <v>214</v>
      </c>
      <c r="AA10" s="399" t="s">
        <v>298</v>
      </c>
      <c r="AB10" s="402" t="s">
        <v>295</v>
      </c>
      <c r="AC10" s="403" t="s">
        <v>831</v>
      </c>
      <c r="AD10" s="70"/>
      <c r="AE10" s="404" t="s">
        <v>299</v>
      </c>
      <c r="AF10" s="399" t="s">
        <v>895</v>
      </c>
      <c r="AG10" s="399" t="s">
        <v>214</v>
      </c>
      <c r="AH10" s="400" t="s">
        <v>246</v>
      </c>
      <c r="AI10" s="399" t="s">
        <v>896</v>
      </c>
      <c r="AJ10" s="405" t="s">
        <v>302</v>
      </c>
      <c r="AK10" s="399" t="s">
        <v>300</v>
      </c>
      <c r="AL10" s="399" t="s">
        <v>214</v>
      </c>
      <c r="AM10" s="399" t="s">
        <v>246</v>
      </c>
      <c r="AN10" s="406" t="s">
        <v>304</v>
      </c>
      <c r="AO10" s="403" t="s">
        <v>831</v>
      </c>
    </row>
    <row r="11" spans="1:41" s="72" customFormat="1" ht="15.75">
      <c r="A11" s="1108" t="s">
        <v>305</v>
      </c>
      <c r="B11" s="1109"/>
      <c r="C11" s="1109"/>
      <c r="D11" s="1110"/>
      <c r="E11" s="408"/>
      <c r="F11" s="407"/>
      <c r="G11" s="407"/>
      <c r="H11" s="409"/>
      <c r="I11" s="1068"/>
      <c r="J11" s="70"/>
      <c r="K11" s="1108" t="s">
        <v>305</v>
      </c>
      <c r="L11" s="1109"/>
      <c r="M11" s="1109"/>
      <c r="N11" s="1110"/>
      <c r="O11" s="408"/>
      <c r="P11" s="407"/>
      <c r="Q11" s="407"/>
      <c r="R11" s="409"/>
      <c r="S11" s="1068"/>
      <c r="T11" s="70"/>
      <c r="U11" s="1108" t="s">
        <v>305</v>
      </c>
      <c r="V11" s="1109"/>
      <c r="W11" s="1109"/>
      <c r="X11" s="1110"/>
      <c r="Y11" s="408"/>
      <c r="Z11" s="407"/>
      <c r="AA11" s="407"/>
      <c r="AB11" s="409"/>
      <c r="AC11" s="1068"/>
      <c r="AD11" s="70"/>
      <c r="AE11" s="1113" t="s">
        <v>305</v>
      </c>
      <c r="AF11" s="1114"/>
      <c r="AG11" s="1114"/>
      <c r="AH11" s="1114"/>
      <c r="AI11" s="1115"/>
      <c r="AJ11" s="448"/>
      <c r="AK11" s="84"/>
      <c r="AL11" s="90"/>
      <c r="AM11" s="84"/>
      <c r="AN11" s="700"/>
      <c r="AO11" s="1111"/>
    </row>
    <row r="12" spans="1:41" s="72" customFormat="1" thickBot="1">
      <c r="A12" s="734"/>
      <c r="B12" s="706"/>
      <c r="C12" s="706"/>
      <c r="D12" s="706"/>
      <c r="E12" s="707">
        <v>1</v>
      </c>
      <c r="F12" s="735" t="s">
        <v>2064</v>
      </c>
      <c r="G12" s="706">
        <v>2</v>
      </c>
      <c r="H12" s="708">
        <v>1</v>
      </c>
      <c r="I12" s="1007"/>
      <c r="J12" s="70"/>
      <c r="K12" s="734"/>
      <c r="L12" s="706"/>
      <c r="M12" s="706"/>
      <c r="N12" s="706"/>
      <c r="O12" s="707">
        <v>1</v>
      </c>
      <c r="P12" s="735" t="s">
        <v>2064</v>
      </c>
      <c r="Q12" s="706">
        <v>2</v>
      </c>
      <c r="R12" s="708">
        <v>1</v>
      </c>
      <c r="S12" s="1007"/>
      <c r="T12" s="70"/>
      <c r="U12" s="734"/>
      <c r="V12" s="706"/>
      <c r="W12" s="706"/>
      <c r="X12" s="706"/>
      <c r="Y12" s="707">
        <v>1</v>
      </c>
      <c r="Z12" s="735" t="s">
        <v>2064</v>
      </c>
      <c r="AA12" s="706">
        <v>2</v>
      </c>
      <c r="AB12" s="708">
        <v>1</v>
      </c>
      <c r="AC12" s="1007"/>
      <c r="AD12" s="70"/>
      <c r="AE12" s="686"/>
      <c r="AF12" s="425"/>
      <c r="AG12" s="425"/>
      <c r="AH12" s="425"/>
      <c r="AI12" s="410"/>
      <c r="AJ12" s="106" t="s">
        <v>2172</v>
      </c>
      <c r="AK12" s="102">
        <v>1</v>
      </c>
      <c r="AL12" s="735" t="s">
        <v>2064</v>
      </c>
      <c r="AM12" s="102">
        <v>2</v>
      </c>
      <c r="AN12" s="410">
        <v>0</v>
      </c>
      <c r="AO12" s="1112"/>
    </row>
    <row r="13" spans="1:41" s="72" customFormat="1">
      <c r="A13" s="91"/>
      <c r="B13" s="91"/>
      <c r="C13" s="91"/>
      <c r="D13" s="91"/>
      <c r="E13" s="91"/>
      <c r="F13" s="91"/>
      <c r="G13" s="91"/>
      <c r="H13" s="91"/>
      <c r="I13" s="91"/>
      <c r="J13" s="70"/>
      <c r="K13" s="91"/>
      <c r="L13" s="91"/>
      <c r="M13" s="91"/>
      <c r="N13" s="91"/>
      <c r="O13" s="91"/>
      <c r="P13" s="91"/>
      <c r="Q13" s="91"/>
      <c r="R13" s="91"/>
      <c r="S13" s="91"/>
      <c r="T13" s="70"/>
      <c r="U13" s="91"/>
      <c r="V13" s="91"/>
      <c r="W13" s="91"/>
      <c r="X13" s="91"/>
      <c r="Y13" s="91"/>
      <c r="Z13" s="91"/>
      <c r="AA13" s="91"/>
      <c r="AB13" s="91"/>
      <c r="AC13" s="91"/>
      <c r="AD13" s="70"/>
      <c r="AE13" s="91"/>
      <c r="AF13" s="91"/>
      <c r="AG13" s="91"/>
      <c r="AH13" s="91"/>
      <c r="AI13" s="91"/>
      <c r="AJ13" s="91"/>
      <c r="AK13" s="91"/>
      <c r="AL13" s="91"/>
      <c r="AM13" s="91"/>
      <c r="AN13" s="91"/>
      <c r="AO13" s="91"/>
    </row>
    <row r="14" spans="1:41" s="72" customFormat="1">
      <c r="A14" s="95"/>
      <c r="B14" s="95"/>
      <c r="C14" s="95"/>
      <c r="D14" s="95"/>
      <c r="E14" s="95"/>
      <c r="F14" s="95"/>
      <c r="G14" s="95"/>
      <c r="H14" s="95"/>
      <c r="I14" s="95"/>
      <c r="J14" s="70"/>
      <c r="K14" s="91"/>
      <c r="L14" s="91"/>
      <c r="M14" s="91"/>
      <c r="N14" s="91"/>
      <c r="O14" s="91"/>
      <c r="P14" s="91"/>
      <c r="Q14" s="91"/>
      <c r="R14" s="91"/>
      <c r="S14" s="91"/>
      <c r="T14" s="70"/>
      <c r="U14" s="91"/>
      <c r="V14" s="91"/>
      <c r="W14" s="91"/>
      <c r="X14" s="91"/>
      <c r="Y14" s="91"/>
      <c r="Z14" s="91"/>
      <c r="AA14" s="91"/>
      <c r="AB14" s="91"/>
      <c r="AC14" s="91"/>
      <c r="AD14" s="70"/>
      <c r="AE14" s="91"/>
      <c r="AF14" s="91"/>
      <c r="AG14" s="91"/>
      <c r="AH14" s="91"/>
      <c r="AI14" s="91"/>
      <c r="AJ14" s="91"/>
      <c r="AK14" s="91"/>
      <c r="AL14" s="91"/>
      <c r="AM14" s="91"/>
      <c r="AN14" s="91"/>
      <c r="AO14" s="91"/>
    </row>
    <row r="15" spans="1:41" s="72" customFormat="1">
      <c r="A15" s="95"/>
      <c r="B15" s="95"/>
      <c r="C15" s="95"/>
      <c r="D15" s="95"/>
      <c r="E15" s="95"/>
      <c r="F15" s="95"/>
      <c r="G15" s="95"/>
      <c r="H15" s="95"/>
      <c r="I15" s="95"/>
      <c r="J15" s="70"/>
      <c r="K15" s="91"/>
      <c r="L15" s="91"/>
      <c r="M15" s="91"/>
      <c r="N15" s="91"/>
      <c r="O15" s="91"/>
      <c r="P15" s="91"/>
      <c r="Q15" s="91"/>
      <c r="R15" s="91"/>
      <c r="S15" s="91"/>
      <c r="T15" s="70"/>
      <c r="U15" s="91"/>
      <c r="V15" s="91"/>
      <c r="W15" s="91"/>
      <c r="X15" s="91"/>
      <c r="Y15" s="91"/>
      <c r="Z15" s="91"/>
      <c r="AA15" s="91"/>
      <c r="AB15" s="91"/>
      <c r="AC15" s="91"/>
      <c r="AD15" s="70"/>
      <c r="AE15" s="91"/>
      <c r="AF15" s="91"/>
      <c r="AG15" s="91"/>
      <c r="AH15" s="91"/>
      <c r="AI15" s="91"/>
      <c r="AJ15" s="91"/>
      <c r="AK15" s="91"/>
      <c r="AL15" s="91"/>
      <c r="AM15" s="91"/>
      <c r="AN15" s="91"/>
      <c r="AO15" s="91"/>
    </row>
    <row r="16" spans="1:41" s="72" customFormat="1">
      <c r="A16" s="95"/>
      <c r="B16" s="95"/>
      <c r="C16" s="95"/>
      <c r="D16" s="95"/>
      <c r="E16" s="95"/>
      <c r="F16" s="95"/>
      <c r="G16" s="95"/>
      <c r="H16" s="95"/>
      <c r="I16" s="95"/>
      <c r="J16" s="70"/>
      <c r="K16" s="91"/>
      <c r="L16" s="91"/>
      <c r="M16" s="91"/>
      <c r="N16" s="91"/>
      <c r="O16" s="91"/>
      <c r="P16" s="91"/>
      <c r="Q16" s="91"/>
      <c r="R16" s="91"/>
      <c r="S16" s="91"/>
      <c r="T16" s="70"/>
      <c r="U16" s="91"/>
      <c r="V16" s="91"/>
      <c r="W16" s="91"/>
      <c r="X16" s="91"/>
      <c r="Y16" s="91"/>
      <c r="Z16" s="91"/>
      <c r="AA16" s="91"/>
      <c r="AB16" s="91"/>
      <c r="AC16" s="91"/>
      <c r="AD16" s="70"/>
      <c r="AE16" s="91"/>
      <c r="AF16" s="91"/>
      <c r="AG16" s="91"/>
      <c r="AH16" s="91"/>
      <c r="AI16" s="91"/>
      <c r="AJ16" s="91"/>
      <c r="AK16" s="91"/>
      <c r="AL16" s="91"/>
      <c r="AM16" s="91"/>
      <c r="AN16" s="91"/>
      <c r="AO16" s="91"/>
    </row>
    <row r="17" spans="10:30">
      <c r="J17" s="70"/>
      <c r="T17" s="70"/>
      <c r="AD17" s="70"/>
    </row>
    <row r="18" spans="10:30">
      <c r="J18" s="70"/>
    </row>
    <row r="19" spans="10:30">
      <c r="J19" s="70"/>
    </row>
    <row r="20" spans="10:30">
      <c r="J20" s="70"/>
    </row>
    <row r="21" spans="10:30">
      <c r="J21" s="70"/>
    </row>
    <row r="22" spans="10:30">
      <c r="J22" s="70"/>
    </row>
    <row r="23" spans="10:30">
      <c r="J23" s="70"/>
    </row>
    <row r="24" spans="10:30">
      <c r="J24" s="70"/>
    </row>
    <row r="25" spans="10:30">
      <c r="J25" s="70"/>
    </row>
    <row r="26" spans="10:30">
      <c r="J26" s="70"/>
    </row>
    <row r="27" spans="10:30">
      <c r="J27" s="70"/>
    </row>
  </sheetData>
  <sheetProtection algorithmName="SHA-512" hashValue="Rp7mjENW+rDrFeZjXv+J80LyqLC/Dq62M5B5mtmfiMfO0GGY4E2eDSgorhU218JhDQG1ysGTTxzdCaZM2ZgCHA==" saltValue="cAkl9EgbbpGEZrqEFft+Aw==" spinCount="100000" sheet="1" objects="1" scenarios="1"/>
  <protectedRanges>
    <protectedRange sqref="AO11" name="Range4"/>
    <protectedRange sqref="AC11" name="Range3"/>
    <protectedRange sqref="S11" name="Range2"/>
    <protectedRange sqref="I11" name="Range1"/>
  </protectedRanges>
  <customSheetViews>
    <customSheetView guid="{4D2DF15E-B3DC-41FE-9D4C-16680270AC6A}" scale="85" topLeftCell="T1">
      <selection activeCell="AE20" sqref="AE20"/>
      <pageMargins left="0.7" right="0.7" top="0.75" bottom="0.75" header="0.3" footer="0.3"/>
      <pageSetup paperSize="9" orientation="portrait" r:id="rId1"/>
    </customSheetView>
    <customSheetView guid="{05634267-729A-4E9F-99EC-4CD6715DCA12}" scale="85" topLeftCell="T1">
      <selection activeCell="AE20" sqref="AE20"/>
      <pageMargins left="0.7" right="0.7" top="0.75" bottom="0.75" header="0.3" footer="0.3"/>
      <pageSetup paperSize="9" orientation="portrait" r:id="rId2"/>
    </customSheetView>
  </customSheetViews>
  <mergeCells count="27">
    <mergeCell ref="U11:X11"/>
    <mergeCell ref="A11:D11"/>
    <mergeCell ref="K11:N11"/>
    <mergeCell ref="AO11:AO12"/>
    <mergeCell ref="AE11:AI11"/>
    <mergeCell ref="I11:I12"/>
    <mergeCell ref="S11:S12"/>
    <mergeCell ref="AC11:AC12"/>
    <mergeCell ref="A1:S1"/>
    <mergeCell ref="A2:T2"/>
    <mergeCell ref="A3:J3"/>
    <mergeCell ref="A5:J5"/>
    <mergeCell ref="K5:T5"/>
    <mergeCell ref="Y9:AB9"/>
    <mergeCell ref="AE9:AI9"/>
    <mergeCell ref="AJ9:AN9"/>
    <mergeCell ref="AE5:AO5"/>
    <mergeCell ref="A8:H8"/>
    <mergeCell ref="K8:R8"/>
    <mergeCell ref="U8:AB8"/>
    <mergeCell ref="AE8:AN8"/>
    <mergeCell ref="U5:AC5"/>
    <mergeCell ref="A9:D9"/>
    <mergeCell ref="E9:H9"/>
    <mergeCell ref="K9:N9"/>
    <mergeCell ref="O9:R9"/>
    <mergeCell ref="U9:X9"/>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O19"/>
  <sheetViews>
    <sheetView zoomScale="85" zoomScaleNormal="85" workbookViewId="0">
      <selection sqref="A1:S1"/>
    </sheetView>
  </sheetViews>
  <sheetFormatPr defaultRowHeight="16.5"/>
  <cols>
    <col min="1" max="1" width="15.7109375" style="95" bestFit="1" customWidth="1"/>
    <col min="2" max="2" width="19.5703125" style="95" bestFit="1" customWidth="1"/>
    <col min="3" max="3" width="12" style="95" bestFit="1" customWidth="1"/>
    <col min="4" max="4" width="8.28515625" style="95" bestFit="1" customWidth="1"/>
    <col min="5" max="5" width="12.140625" style="95" bestFit="1" customWidth="1"/>
    <col min="6" max="6" width="19.5703125" style="95" bestFit="1" customWidth="1"/>
    <col min="7" max="7" width="12" style="95" bestFit="1" customWidth="1"/>
    <col min="8" max="8" width="8.28515625" style="95" bestFit="1"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8.28515625" style="91" bestFit="1" customWidth="1"/>
    <col min="15" max="15" width="12.140625" style="91" bestFit="1" customWidth="1"/>
    <col min="16" max="16" width="19.5703125" style="91" bestFit="1" customWidth="1"/>
    <col min="17" max="17" width="12" style="91" bestFit="1" customWidth="1"/>
    <col min="18" max="18" width="13.140625" style="91" bestFit="1" customWidth="1"/>
    <col min="19" max="19" width="29.28515625" style="91" bestFit="1" customWidth="1"/>
    <col min="20" max="20" width="4.28515625" style="91" bestFit="1" customWidth="1"/>
    <col min="21" max="21" width="12.140625" style="91" bestFit="1" customWidth="1"/>
    <col min="22" max="22" width="19.5703125" style="91" bestFit="1" customWidth="1"/>
    <col min="23" max="23" width="20.140625" style="91" bestFit="1" customWidth="1"/>
    <col min="24" max="24" width="13.42578125" style="91" bestFit="1" customWidth="1"/>
    <col min="25" max="25" width="12.140625" style="91" bestFit="1" customWidth="1"/>
    <col min="26" max="26" width="19.5703125" style="91" bestFit="1" customWidth="1"/>
    <col min="27" max="27" width="12" style="91" bestFit="1" customWidth="1"/>
    <col min="28" max="28" width="13.42578125" style="91" bestFit="1" customWidth="1"/>
    <col min="29" max="29" width="29.28515625" style="91" bestFit="1" customWidth="1"/>
    <col min="30" max="30" width="4.28515625" style="91" bestFit="1" customWidth="1"/>
    <col min="31" max="31" width="23.5703125" style="91" bestFit="1" customWidth="1"/>
    <col min="32" max="32" width="8.85546875" style="91" bestFit="1" customWidth="1"/>
    <col min="33" max="33" width="7.42578125" style="91" bestFit="1" customWidth="1"/>
    <col min="34" max="34" width="9.28515625" style="91" bestFit="1" customWidth="1"/>
    <col min="35" max="35" width="12.42578125" style="91" bestFit="1" customWidth="1"/>
    <col min="36" max="36" width="23.5703125" style="91" bestFit="1" customWidth="1"/>
    <col min="37" max="37" width="8.85546875" style="91" bestFit="1" customWidth="1"/>
    <col min="38" max="38" width="7.42578125" style="91" bestFit="1" customWidth="1"/>
    <col min="39" max="39" width="9.28515625" style="91" bestFit="1" customWidth="1"/>
    <col min="40" max="40" width="12.42578125" style="91" bestFit="1" customWidth="1"/>
    <col min="41" max="41" width="29.28515625" style="91" bestFit="1" customWidth="1"/>
    <col min="42" max="42" width="3.5703125" style="95" bestFit="1" customWidth="1"/>
    <col min="43" max="16384" width="9.140625" style="95"/>
  </cols>
  <sheetData>
    <row r="1" spans="1:41" s="26" customFormat="1" ht="18">
      <c r="A1" s="804" t="s">
        <v>1181</v>
      </c>
      <c r="B1" s="804"/>
      <c r="C1" s="804"/>
      <c r="D1" s="804"/>
      <c r="E1" s="804"/>
      <c r="F1" s="804"/>
      <c r="G1" s="804"/>
      <c r="H1" s="804"/>
      <c r="I1" s="804"/>
      <c r="J1" s="804"/>
      <c r="K1" s="804"/>
      <c r="L1" s="804"/>
      <c r="M1" s="804"/>
      <c r="N1" s="804"/>
      <c r="O1" s="804"/>
      <c r="P1" s="804"/>
      <c r="Q1" s="804"/>
      <c r="R1" s="804"/>
      <c r="S1" s="804"/>
      <c r="T1" s="1"/>
      <c r="U1" s="66"/>
      <c r="V1" s="66"/>
      <c r="W1" s="66"/>
      <c r="X1" s="66"/>
      <c r="Y1" s="66"/>
      <c r="Z1" s="66"/>
      <c r="AA1" s="66"/>
      <c r="AB1" s="66"/>
      <c r="AC1" s="66"/>
      <c r="AD1" s="1"/>
      <c r="AE1" s="1"/>
      <c r="AF1" s="1"/>
      <c r="AG1" s="1"/>
      <c r="AH1" s="1"/>
      <c r="AI1" s="1"/>
      <c r="AJ1" s="1"/>
      <c r="AK1" s="1"/>
      <c r="AL1" s="1"/>
      <c r="AM1" s="1"/>
      <c r="AN1" s="1"/>
      <c r="AO1" s="1"/>
    </row>
    <row r="2" spans="1:41" s="67" customFormat="1" ht="15.75">
      <c r="A2" s="805" t="s">
        <v>1150</v>
      </c>
      <c r="B2" s="805"/>
      <c r="C2" s="805"/>
      <c r="D2" s="805"/>
      <c r="E2" s="805"/>
      <c r="F2" s="805"/>
      <c r="G2" s="805"/>
      <c r="H2" s="805"/>
      <c r="I2" s="805"/>
      <c r="J2" s="805"/>
      <c r="K2" s="805"/>
      <c r="L2" s="805"/>
      <c r="M2" s="805"/>
      <c r="N2" s="805"/>
      <c r="O2" s="805"/>
      <c r="P2" s="805"/>
      <c r="Q2" s="805"/>
      <c r="R2" s="805"/>
      <c r="S2" s="805"/>
      <c r="T2" s="805"/>
      <c r="AE2" s="33"/>
      <c r="AF2" s="33"/>
      <c r="AG2" s="33"/>
      <c r="AH2" s="33"/>
      <c r="AI2" s="33"/>
      <c r="AJ2" s="33"/>
      <c r="AK2" s="33"/>
      <c r="AL2" s="33"/>
      <c r="AM2" s="33"/>
      <c r="AN2" s="33"/>
      <c r="AO2" s="33"/>
    </row>
    <row r="3" spans="1:41" s="26" customFormat="1" ht="15">
      <c r="A3" s="805" t="s">
        <v>211</v>
      </c>
      <c r="B3" s="805"/>
      <c r="C3" s="805"/>
      <c r="D3" s="805"/>
      <c r="E3" s="805"/>
      <c r="F3" s="805"/>
      <c r="G3" s="805"/>
      <c r="H3" s="805"/>
      <c r="I3" s="805"/>
      <c r="J3" s="805"/>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s="26" customFormat="1" ht="15">
      <c r="A4" s="68"/>
      <c r="B4" s="68"/>
      <c r="C4" s="68"/>
      <c r="D4" s="68"/>
      <c r="E4" s="68"/>
      <c r="F4" s="68"/>
      <c r="G4" s="68"/>
      <c r="H4" s="68"/>
      <c r="I4" s="68"/>
      <c r="J4" s="27"/>
      <c r="K4" s="27"/>
      <c r="L4" s="27"/>
      <c r="M4" s="27"/>
      <c r="N4" s="27"/>
      <c r="O4" s="27"/>
      <c r="P4" s="27"/>
      <c r="Q4" s="27"/>
      <c r="R4" s="27"/>
      <c r="S4" s="27"/>
      <c r="T4" s="27"/>
      <c r="U4" s="1"/>
      <c r="V4" s="1"/>
      <c r="W4" s="1"/>
      <c r="X4" s="1"/>
      <c r="Y4" s="1"/>
      <c r="Z4" s="1"/>
      <c r="AA4" s="1"/>
      <c r="AB4" s="1"/>
      <c r="AC4" s="1"/>
      <c r="AD4" s="1"/>
      <c r="AE4" s="1"/>
      <c r="AF4" s="1"/>
      <c r="AG4" s="1"/>
      <c r="AH4" s="1"/>
      <c r="AI4" s="1"/>
      <c r="AJ4" s="1"/>
      <c r="AK4" s="1"/>
      <c r="AL4" s="1"/>
      <c r="AM4" s="1"/>
      <c r="AN4" s="1"/>
      <c r="AO4" s="1"/>
    </row>
    <row r="5" spans="1:41" s="67" customFormat="1" ht="15">
      <c r="A5" s="805" t="s">
        <v>1143</v>
      </c>
      <c r="B5" s="805"/>
      <c r="C5" s="805"/>
      <c r="D5" s="805"/>
      <c r="E5" s="805"/>
      <c r="F5" s="805"/>
      <c r="G5" s="805"/>
      <c r="H5" s="805"/>
      <c r="I5" s="805"/>
      <c r="J5" s="805"/>
      <c r="K5" s="805" t="s">
        <v>2090</v>
      </c>
      <c r="L5" s="805"/>
      <c r="M5" s="805"/>
      <c r="N5" s="805"/>
      <c r="O5" s="805"/>
      <c r="P5" s="805"/>
      <c r="Q5" s="805"/>
      <c r="R5" s="805"/>
      <c r="S5" s="805"/>
      <c r="T5" s="805"/>
      <c r="U5" s="805" t="s">
        <v>2091</v>
      </c>
      <c r="V5" s="805"/>
      <c r="W5" s="805"/>
      <c r="X5" s="805"/>
      <c r="Y5" s="805"/>
      <c r="Z5" s="805"/>
      <c r="AA5" s="805"/>
      <c r="AB5" s="805"/>
      <c r="AC5" s="805"/>
      <c r="AD5" s="33"/>
      <c r="AE5" s="805" t="s">
        <v>2092</v>
      </c>
      <c r="AF5" s="805"/>
      <c r="AG5" s="805"/>
      <c r="AH5" s="805"/>
      <c r="AI5" s="805"/>
      <c r="AJ5" s="805"/>
      <c r="AK5" s="805"/>
      <c r="AL5" s="805"/>
      <c r="AM5" s="805"/>
      <c r="AN5" s="805"/>
      <c r="AO5" s="805"/>
    </row>
    <row r="6" spans="1:41" s="378" customFormat="1" ht="15.75">
      <c r="A6" s="377"/>
      <c r="B6" s="377"/>
      <c r="C6" s="377"/>
      <c r="D6" s="377"/>
      <c r="E6" s="377"/>
      <c r="F6" s="377"/>
      <c r="G6" s="377"/>
      <c r="H6" s="377"/>
      <c r="K6" s="377"/>
      <c r="L6" s="377"/>
      <c r="M6" s="377"/>
      <c r="N6" s="377"/>
      <c r="O6" s="377"/>
      <c r="P6" s="377"/>
      <c r="Q6" s="377"/>
      <c r="R6" s="377"/>
      <c r="U6" s="377"/>
      <c r="V6" s="377"/>
      <c r="W6" s="377"/>
      <c r="X6" s="377"/>
      <c r="Y6" s="377"/>
      <c r="Z6" s="377"/>
      <c r="AA6" s="377"/>
      <c r="AB6" s="377"/>
      <c r="AE6" s="377"/>
      <c r="AF6" s="377"/>
      <c r="AG6" s="377"/>
      <c r="AH6" s="377"/>
      <c r="AI6" s="377"/>
      <c r="AJ6" s="377"/>
      <c r="AK6" s="377"/>
      <c r="AL6" s="377"/>
      <c r="AM6" s="377"/>
      <c r="AN6" s="377"/>
    </row>
    <row r="7" spans="1:41" s="378" customFormat="1" thickBot="1"/>
    <row r="8" spans="1:41" s="72" customFormat="1" thickBot="1">
      <c r="A8" s="849" t="s">
        <v>284</v>
      </c>
      <c r="B8" s="850"/>
      <c r="C8" s="850"/>
      <c r="D8" s="850"/>
      <c r="E8" s="850"/>
      <c r="F8" s="850"/>
      <c r="G8" s="850"/>
      <c r="H8" s="851"/>
      <c r="J8" s="70"/>
      <c r="K8" s="849" t="s">
        <v>285</v>
      </c>
      <c r="L8" s="850"/>
      <c r="M8" s="850"/>
      <c r="N8" s="850"/>
      <c r="O8" s="850"/>
      <c r="P8" s="850"/>
      <c r="Q8" s="850"/>
      <c r="R8" s="851"/>
      <c r="S8" s="70"/>
      <c r="T8" s="70"/>
      <c r="U8" s="849" t="s">
        <v>286</v>
      </c>
      <c r="V8" s="850"/>
      <c r="W8" s="850"/>
      <c r="X8" s="850"/>
      <c r="Y8" s="850"/>
      <c r="Z8" s="850"/>
      <c r="AA8" s="850"/>
      <c r="AB8" s="851"/>
      <c r="AC8" s="70"/>
      <c r="AD8" s="70"/>
      <c r="AE8" s="849" t="s">
        <v>287</v>
      </c>
      <c r="AF8" s="850"/>
      <c r="AG8" s="850"/>
      <c r="AH8" s="850"/>
      <c r="AI8" s="850"/>
      <c r="AJ8" s="850"/>
      <c r="AK8" s="850"/>
      <c r="AL8" s="850"/>
      <c r="AM8" s="850"/>
      <c r="AN8" s="851"/>
      <c r="AO8" s="70"/>
    </row>
    <row r="9" spans="1:41" s="72" customFormat="1" ht="32.25" thickBot="1">
      <c r="A9" s="855" t="s">
        <v>288</v>
      </c>
      <c r="B9" s="856"/>
      <c r="C9" s="856"/>
      <c r="D9" s="857"/>
      <c r="E9" s="858" t="s">
        <v>289</v>
      </c>
      <c r="F9" s="859"/>
      <c r="G9" s="856"/>
      <c r="H9" s="860"/>
      <c r="I9" s="73" t="s">
        <v>1346</v>
      </c>
      <c r="J9" s="70"/>
      <c r="K9" s="861" t="s">
        <v>288</v>
      </c>
      <c r="L9" s="862"/>
      <c r="M9" s="862"/>
      <c r="N9" s="863"/>
      <c r="O9" s="864" t="s">
        <v>289</v>
      </c>
      <c r="P9" s="865"/>
      <c r="Q9" s="862"/>
      <c r="R9" s="866"/>
      <c r="S9" s="73" t="s">
        <v>1346</v>
      </c>
      <c r="T9" s="70"/>
      <c r="U9" s="861" t="s">
        <v>288</v>
      </c>
      <c r="V9" s="862"/>
      <c r="W9" s="862"/>
      <c r="X9" s="863"/>
      <c r="Y9" s="864" t="s">
        <v>289</v>
      </c>
      <c r="Z9" s="865"/>
      <c r="AA9" s="862"/>
      <c r="AB9" s="866"/>
      <c r="AC9" s="73" t="s">
        <v>1346</v>
      </c>
      <c r="AD9" s="70"/>
      <c r="AE9" s="861" t="s">
        <v>288</v>
      </c>
      <c r="AF9" s="862"/>
      <c r="AG9" s="862"/>
      <c r="AH9" s="863"/>
      <c r="AI9" s="863"/>
      <c r="AJ9" s="864" t="s">
        <v>290</v>
      </c>
      <c r="AK9" s="865"/>
      <c r="AL9" s="862"/>
      <c r="AM9" s="862"/>
      <c r="AN9" s="866"/>
      <c r="AO9" s="73" t="s">
        <v>1346</v>
      </c>
    </row>
    <row r="10" spans="1:41" s="72" customFormat="1" ht="63.75" thickBot="1">
      <c r="A10" s="74" t="s">
        <v>291</v>
      </c>
      <c r="B10" s="75" t="s">
        <v>214</v>
      </c>
      <c r="C10" s="75" t="s">
        <v>292</v>
      </c>
      <c r="D10" s="75" t="s">
        <v>293</v>
      </c>
      <c r="E10" s="76" t="s">
        <v>294</v>
      </c>
      <c r="F10" s="75" t="s">
        <v>214</v>
      </c>
      <c r="G10" s="75" t="s">
        <v>292</v>
      </c>
      <c r="H10" s="77" t="s">
        <v>295</v>
      </c>
      <c r="I10" s="403" t="s">
        <v>831</v>
      </c>
      <c r="J10" s="70"/>
      <c r="K10" s="79" t="s">
        <v>291</v>
      </c>
      <c r="L10" s="80" t="s">
        <v>214</v>
      </c>
      <c r="M10" s="80" t="s">
        <v>292</v>
      </c>
      <c r="N10" s="80" t="s">
        <v>293</v>
      </c>
      <c r="O10" s="81" t="s">
        <v>294</v>
      </c>
      <c r="P10" s="80" t="s">
        <v>214</v>
      </c>
      <c r="Q10" s="80" t="s">
        <v>292</v>
      </c>
      <c r="R10" s="82" t="s">
        <v>295</v>
      </c>
      <c r="S10" s="403" t="s">
        <v>831</v>
      </c>
      <c r="T10" s="70"/>
      <c r="U10" s="79" t="s">
        <v>291</v>
      </c>
      <c r="V10" s="80" t="s">
        <v>214</v>
      </c>
      <c r="W10" s="80" t="s">
        <v>292</v>
      </c>
      <c r="X10" s="80" t="s">
        <v>293</v>
      </c>
      <c r="Y10" s="81" t="s">
        <v>294</v>
      </c>
      <c r="Z10" s="80" t="s">
        <v>214</v>
      </c>
      <c r="AA10" s="80" t="s">
        <v>292</v>
      </c>
      <c r="AB10" s="82" t="s">
        <v>295</v>
      </c>
      <c r="AC10" s="403" t="s">
        <v>898</v>
      </c>
      <c r="AD10" s="70"/>
      <c r="AE10" s="133" t="s">
        <v>299</v>
      </c>
      <c r="AF10" s="109" t="s">
        <v>300</v>
      </c>
      <c r="AG10" s="109" t="s">
        <v>214</v>
      </c>
      <c r="AH10" s="121" t="s">
        <v>246</v>
      </c>
      <c r="AI10" s="109" t="s">
        <v>301</v>
      </c>
      <c r="AJ10" s="108" t="s">
        <v>302</v>
      </c>
      <c r="AK10" s="109" t="s">
        <v>300</v>
      </c>
      <c r="AL10" s="109" t="s">
        <v>214</v>
      </c>
      <c r="AM10" s="109" t="s">
        <v>246</v>
      </c>
      <c r="AN10" s="110" t="s">
        <v>304</v>
      </c>
      <c r="AO10" s="403" t="s">
        <v>831</v>
      </c>
    </row>
    <row r="11" spans="1:41" s="72" customFormat="1" ht="15.75">
      <c r="A11" s="124">
        <v>1</v>
      </c>
      <c r="B11" s="130" t="s">
        <v>1347</v>
      </c>
      <c r="C11" s="84">
        <v>7</v>
      </c>
      <c r="D11" s="84">
        <v>7</v>
      </c>
      <c r="E11" s="85"/>
      <c r="F11" s="84"/>
      <c r="G11" s="84"/>
      <c r="H11" s="86"/>
      <c r="I11" s="1116"/>
      <c r="J11" s="70"/>
      <c r="K11" s="124">
        <v>1</v>
      </c>
      <c r="L11" s="130" t="s">
        <v>1347</v>
      </c>
      <c r="M11" s="84">
        <v>7</v>
      </c>
      <c r="N11" s="84">
        <v>7</v>
      </c>
      <c r="O11" s="85"/>
      <c r="P11" s="84"/>
      <c r="Q11" s="84"/>
      <c r="R11" s="86"/>
      <c r="S11" s="1116"/>
      <c r="T11" s="70"/>
      <c r="U11" s="124">
        <v>1</v>
      </c>
      <c r="V11" s="130" t="s">
        <v>1347</v>
      </c>
      <c r="W11" s="84">
        <v>7</v>
      </c>
      <c r="X11" s="84">
        <v>7</v>
      </c>
      <c r="Y11" s="85"/>
      <c r="Z11" s="84"/>
      <c r="AA11" s="84"/>
      <c r="AB11" s="86"/>
      <c r="AC11" s="1116"/>
      <c r="AD11" s="70"/>
      <c r="AE11" s="699" t="s">
        <v>2170</v>
      </c>
      <c r="AF11" s="390">
        <v>7</v>
      </c>
      <c r="AG11" s="705" t="s">
        <v>1347</v>
      </c>
      <c r="AH11" s="390">
        <v>1</v>
      </c>
      <c r="AI11" s="698">
        <v>0</v>
      </c>
      <c r="AJ11" s="359"/>
      <c r="AK11" s="360"/>
      <c r="AL11" s="360"/>
      <c r="AM11" s="360"/>
      <c r="AN11" s="361"/>
      <c r="AO11" s="1068"/>
    </row>
    <row r="12" spans="1:41" s="72" customFormat="1" thickBot="1">
      <c r="A12" s="365"/>
      <c r="B12" s="102"/>
      <c r="C12" s="102"/>
      <c r="D12" s="102"/>
      <c r="E12" s="1008" t="s">
        <v>305</v>
      </c>
      <c r="F12" s="1009"/>
      <c r="G12" s="1009"/>
      <c r="H12" s="1010"/>
      <c r="I12" s="868"/>
      <c r="J12" s="70"/>
      <c r="K12" s="365"/>
      <c r="L12" s="102"/>
      <c r="M12" s="102"/>
      <c r="N12" s="102"/>
      <c r="O12" s="1008" t="s">
        <v>305</v>
      </c>
      <c r="P12" s="1009"/>
      <c r="Q12" s="1009"/>
      <c r="R12" s="1010"/>
      <c r="S12" s="868"/>
      <c r="T12" s="70"/>
      <c r="U12" s="365"/>
      <c r="V12" s="102"/>
      <c r="W12" s="102"/>
      <c r="X12" s="102"/>
      <c r="Y12" s="1008" t="s">
        <v>305</v>
      </c>
      <c r="Z12" s="1009"/>
      <c r="AA12" s="1009"/>
      <c r="AB12" s="1010"/>
      <c r="AC12" s="868"/>
      <c r="AD12" s="70"/>
      <c r="AE12" s="448" t="s">
        <v>2169</v>
      </c>
      <c r="AF12" s="84">
        <v>6</v>
      </c>
      <c r="AG12" s="90" t="s">
        <v>1347</v>
      </c>
      <c r="AH12" s="84">
        <v>1</v>
      </c>
      <c r="AI12" s="700">
        <v>0</v>
      </c>
      <c r="AJ12" s="118"/>
      <c r="AK12" s="112"/>
      <c r="AL12" s="112"/>
      <c r="AM12" s="112"/>
      <c r="AN12" s="119"/>
      <c r="AO12" s="1006"/>
    </row>
    <row r="13" spans="1:41" s="72" customFormat="1">
      <c r="A13" s="91"/>
      <c r="B13" s="91"/>
      <c r="C13" s="91"/>
      <c r="D13" s="91"/>
      <c r="E13" s="91"/>
      <c r="F13" s="91"/>
      <c r="G13" s="91"/>
      <c r="H13" s="91"/>
      <c r="I13" s="91"/>
      <c r="J13" s="70"/>
      <c r="K13" s="91"/>
      <c r="L13" s="91"/>
      <c r="M13" s="91"/>
      <c r="N13" s="91"/>
      <c r="O13" s="91"/>
      <c r="P13" s="91"/>
      <c r="Q13" s="91"/>
      <c r="R13" s="91"/>
      <c r="S13" s="91"/>
      <c r="T13" s="70"/>
      <c r="U13" s="91"/>
      <c r="V13" s="91"/>
      <c r="W13" s="91"/>
      <c r="X13" s="91"/>
      <c r="Y13" s="91"/>
      <c r="Z13" s="91"/>
      <c r="AA13" s="91"/>
      <c r="AB13" s="91"/>
      <c r="AC13" s="91"/>
      <c r="AD13" s="70"/>
      <c r="AE13" s="448" t="s">
        <v>2168</v>
      </c>
      <c r="AF13" s="84">
        <v>5</v>
      </c>
      <c r="AG13" s="90" t="s">
        <v>1347</v>
      </c>
      <c r="AH13" s="84">
        <v>1</v>
      </c>
      <c r="AI13" s="700">
        <v>0</v>
      </c>
      <c r="AJ13" s="449"/>
      <c r="AK13" s="450"/>
      <c r="AL13" s="450"/>
      <c r="AM13" s="450"/>
      <c r="AN13" s="451"/>
      <c r="AO13" s="1006"/>
    </row>
    <row r="14" spans="1:41" s="72" customFormat="1">
      <c r="A14" s="91"/>
      <c r="B14" s="91"/>
      <c r="C14" s="91"/>
      <c r="D14" s="91"/>
      <c r="E14" s="91"/>
      <c r="F14" s="91"/>
      <c r="G14" s="91"/>
      <c r="H14" s="91"/>
      <c r="I14" s="91"/>
      <c r="J14" s="70"/>
      <c r="K14" s="91"/>
      <c r="L14" s="91"/>
      <c r="M14" s="91"/>
      <c r="N14" s="91"/>
      <c r="O14" s="91"/>
      <c r="P14" s="91"/>
      <c r="Q14" s="91"/>
      <c r="R14" s="91"/>
      <c r="S14" s="91"/>
      <c r="T14" s="70"/>
      <c r="U14" s="91"/>
      <c r="V14" s="91"/>
      <c r="W14" s="91"/>
      <c r="X14" s="91"/>
      <c r="Y14" s="91"/>
      <c r="Z14" s="91"/>
      <c r="AA14" s="91"/>
      <c r="AB14" s="91"/>
      <c r="AC14" s="91"/>
      <c r="AD14" s="70"/>
      <c r="AE14" s="448" t="s">
        <v>2167</v>
      </c>
      <c r="AF14" s="84">
        <v>4</v>
      </c>
      <c r="AG14" s="90" t="s">
        <v>1347</v>
      </c>
      <c r="AH14" s="84">
        <v>1</v>
      </c>
      <c r="AI14" s="700">
        <v>0</v>
      </c>
      <c r="AJ14" s="449"/>
      <c r="AK14" s="450"/>
      <c r="AL14" s="450"/>
      <c r="AM14" s="450"/>
      <c r="AN14" s="451"/>
      <c r="AO14" s="1006"/>
    </row>
    <row r="15" spans="1:41" s="72" customFormat="1">
      <c r="A15" s="91"/>
      <c r="B15" s="91"/>
      <c r="C15" s="91"/>
      <c r="D15" s="91"/>
      <c r="E15" s="91"/>
      <c r="F15" s="91"/>
      <c r="G15" s="91"/>
      <c r="H15" s="91"/>
      <c r="I15" s="91"/>
      <c r="J15" s="70"/>
      <c r="K15" s="91"/>
      <c r="L15" s="91"/>
      <c r="M15" s="91"/>
      <c r="N15" s="91"/>
      <c r="O15" s="91"/>
      <c r="P15" s="91"/>
      <c r="Q15" s="91"/>
      <c r="R15" s="91"/>
      <c r="S15" s="91"/>
      <c r="T15" s="70"/>
      <c r="U15" s="91"/>
      <c r="V15" s="91"/>
      <c r="W15" s="91"/>
      <c r="X15" s="91"/>
      <c r="Y15" s="91"/>
      <c r="Z15" s="91"/>
      <c r="AA15" s="91"/>
      <c r="AB15" s="91"/>
      <c r="AC15" s="91"/>
      <c r="AD15" s="70"/>
      <c r="AE15" s="448" t="s">
        <v>2166</v>
      </c>
      <c r="AF15" s="84">
        <v>3</v>
      </c>
      <c r="AG15" s="90" t="s">
        <v>1347</v>
      </c>
      <c r="AH15" s="84">
        <v>1</v>
      </c>
      <c r="AI15" s="700">
        <v>0</v>
      </c>
      <c r="AJ15" s="449"/>
      <c r="AK15" s="450"/>
      <c r="AL15" s="450"/>
      <c r="AM15" s="450"/>
      <c r="AN15" s="451"/>
      <c r="AO15" s="1006"/>
    </row>
    <row r="16" spans="1:41" s="72" customFormat="1">
      <c r="A16" s="91"/>
      <c r="B16" s="91"/>
      <c r="C16" s="91"/>
      <c r="D16" s="91"/>
      <c r="E16" s="91"/>
      <c r="F16" s="91"/>
      <c r="G16" s="91"/>
      <c r="H16" s="91"/>
      <c r="I16" s="91"/>
      <c r="J16" s="70"/>
      <c r="K16" s="91"/>
      <c r="L16" s="91"/>
      <c r="M16" s="91"/>
      <c r="N16" s="91"/>
      <c r="O16" s="91"/>
      <c r="P16" s="91"/>
      <c r="Q16" s="91"/>
      <c r="R16" s="91"/>
      <c r="S16" s="91"/>
      <c r="T16" s="70"/>
      <c r="U16" s="91"/>
      <c r="V16" s="91"/>
      <c r="W16" s="91"/>
      <c r="X16" s="91"/>
      <c r="Y16" s="91"/>
      <c r="Z16" s="91"/>
      <c r="AA16" s="91"/>
      <c r="AB16" s="91"/>
      <c r="AC16" s="91"/>
      <c r="AD16" s="70"/>
      <c r="AE16" s="117" t="s">
        <v>2165</v>
      </c>
      <c r="AF16" s="450">
        <v>2</v>
      </c>
      <c r="AG16" s="90" t="s">
        <v>1347</v>
      </c>
      <c r="AH16" s="450">
        <v>1</v>
      </c>
      <c r="AI16" s="393">
        <v>0</v>
      </c>
      <c r="AJ16" s="426"/>
      <c r="AK16" s="450"/>
      <c r="AL16" s="450"/>
      <c r="AM16" s="450"/>
      <c r="AN16" s="451"/>
      <c r="AO16" s="1006"/>
    </row>
    <row r="17" spans="1:41" s="72" customFormat="1">
      <c r="A17" s="91"/>
      <c r="B17" s="91"/>
      <c r="C17" s="91"/>
      <c r="D17" s="91"/>
      <c r="E17" s="91"/>
      <c r="F17" s="91"/>
      <c r="G17" s="91"/>
      <c r="H17" s="91"/>
      <c r="I17" s="91"/>
      <c r="J17" s="70"/>
      <c r="K17" s="91"/>
      <c r="L17" s="91"/>
      <c r="M17" s="91"/>
      <c r="N17" s="91"/>
      <c r="O17" s="91"/>
      <c r="P17" s="91"/>
      <c r="Q17" s="91"/>
      <c r="R17" s="91"/>
      <c r="S17" s="91"/>
      <c r="T17" s="70"/>
      <c r="U17" s="91"/>
      <c r="V17" s="91"/>
      <c r="W17" s="91"/>
      <c r="X17" s="91"/>
      <c r="Y17" s="91"/>
      <c r="Z17" s="91"/>
      <c r="AA17" s="91"/>
      <c r="AB17" s="91"/>
      <c r="AC17" s="91"/>
      <c r="AD17" s="70"/>
      <c r="AE17" s="117" t="s">
        <v>2164</v>
      </c>
      <c r="AF17" s="450">
        <v>1</v>
      </c>
      <c r="AG17" s="90" t="s">
        <v>1347</v>
      </c>
      <c r="AH17" s="450">
        <v>1</v>
      </c>
      <c r="AI17" s="393">
        <v>0</v>
      </c>
      <c r="AJ17" s="105"/>
      <c r="AK17" s="84"/>
      <c r="AL17" s="84"/>
      <c r="AM17" s="84"/>
      <c r="AN17" s="86"/>
      <c r="AO17" s="1006"/>
    </row>
    <row r="18" spans="1:41" s="72" customFormat="1" ht="17.25" thickBot="1">
      <c r="A18" s="91"/>
      <c r="B18" s="91"/>
      <c r="C18" s="91"/>
      <c r="D18" s="91"/>
      <c r="E18" s="91"/>
      <c r="F18" s="91"/>
      <c r="G18" s="91"/>
      <c r="H18" s="91"/>
      <c r="I18" s="91"/>
      <c r="J18" s="70"/>
      <c r="K18" s="91"/>
      <c r="L18" s="91"/>
      <c r="M18" s="91"/>
      <c r="N18" s="91"/>
      <c r="O18" s="91"/>
      <c r="P18" s="91"/>
      <c r="Q18" s="91"/>
      <c r="R18" s="91"/>
      <c r="S18" s="91"/>
      <c r="T18" s="70"/>
      <c r="U18" s="91"/>
      <c r="V18" s="91"/>
      <c r="W18" s="91"/>
      <c r="X18" s="91"/>
      <c r="Y18" s="91"/>
      <c r="Z18" s="91"/>
      <c r="AA18" s="91"/>
      <c r="AB18" s="91"/>
      <c r="AC18" s="91"/>
      <c r="AD18" s="70"/>
      <c r="AE18" s="106"/>
      <c r="AF18" s="102"/>
      <c r="AG18" s="102"/>
      <c r="AH18" s="102"/>
      <c r="AI18" s="410"/>
      <c r="AJ18" s="1069" t="s">
        <v>305</v>
      </c>
      <c r="AK18" s="1070"/>
      <c r="AL18" s="1070"/>
      <c r="AM18" s="1070"/>
      <c r="AN18" s="1071"/>
      <c r="AO18" s="1007"/>
    </row>
    <row r="19" spans="1:41">
      <c r="A19" s="91"/>
      <c r="B19" s="91"/>
      <c r="C19" s="91"/>
      <c r="D19" s="91"/>
      <c r="E19" s="91"/>
      <c r="F19" s="91"/>
      <c r="G19" s="91"/>
      <c r="H19" s="91"/>
      <c r="I19" s="91"/>
    </row>
  </sheetData>
  <sheetProtection algorithmName="SHA-512" hashValue="3+Wro2Eg1/zg5ahfLBtW+NFqcldsz1MNSQux/wKeBVBg5bK6GUR1geVTGHqnTlfLF6uqAKrJKUE5trt27rZA0Q==" saltValue="D8hl3nie5HN54m093UjMWw==" spinCount="100000" sheet="1" objects="1" scenarios="1"/>
  <protectedRanges>
    <protectedRange sqref="AO11:AO18 I11:I12 S11:S12 AC11:AC12" name="Range1"/>
  </protectedRanges>
  <customSheetViews>
    <customSheetView guid="{4D2DF15E-B3DC-41FE-9D4C-16680270AC6A}" scale="85" topLeftCell="A10">
      <selection activeCell="Q29" sqref="Q29"/>
      <pageMargins left="0.7" right="0.7" top="0.75" bottom="0.75" header="0.3" footer="0.3"/>
      <pageSetup paperSize="9" orientation="portrait" r:id="rId1"/>
    </customSheetView>
    <customSheetView guid="{05634267-729A-4E9F-99EC-4CD6715DCA12}" scale="85" topLeftCell="A10">
      <selection activeCell="Q29" sqref="Q29"/>
      <pageMargins left="0.7" right="0.7" top="0.75" bottom="0.75" header="0.3" footer="0.3"/>
      <pageSetup paperSize="9" orientation="portrait" r:id="rId2"/>
    </customSheetView>
  </customSheetViews>
  <mergeCells count="27">
    <mergeCell ref="A1:S1"/>
    <mergeCell ref="A2:T2"/>
    <mergeCell ref="A3:J3"/>
    <mergeCell ref="A5:J5"/>
    <mergeCell ref="K5:T5"/>
    <mergeCell ref="A8:H8"/>
    <mergeCell ref="K8:R8"/>
    <mergeCell ref="U8:AB8"/>
    <mergeCell ref="AE8:AN8"/>
    <mergeCell ref="A9:D9"/>
    <mergeCell ref="E9:H9"/>
    <mergeCell ref="K9:N9"/>
    <mergeCell ref="O9:R9"/>
    <mergeCell ref="AJ18:AN18"/>
    <mergeCell ref="U5:AC5"/>
    <mergeCell ref="Y9:AB9"/>
    <mergeCell ref="AE9:AI9"/>
    <mergeCell ref="AJ9:AN9"/>
    <mergeCell ref="Y12:AB12"/>
    <mergeCell ref="AE5:AO5"/>
    <mergeCell ref="U9:X9"/>
    <mergeCell ref="AO11:AO18"/>
    <mergeCell ref="I11:I12"/>
    <mergeCell ref="S11:S12"/>
    <mergeCell ref="AC11:AC12"/>
    <mergeCell ref="E12:H12"/>
    <mergeCell ref="O12:R12"/>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M43"/>
  <sheetViews>
    <sheetView zoomScale="85" zoomScaleNormal="85" workbookViewId="0">
      <selection activeCell="O19" sqref="O19"/>
    </sheetView>
  </sheetViews>
  <sheetFormatPr defaultColWidth="35" defaultRowHeight="14.25"/>
  <cols>
    <col min="1" max="1" width="7.28515625" style="1" bestFit="1" customWidth="1"/>
    <col min="2" max="2" width="21.42578125" style="136" bestFit="1" customWidth="1"/>
    <col min="3" max="3" width="8.140625" style="212" bestFit="1" customWidth="1"/>
    <col min="4" max="4" width="9.7109375" style="136" bestFit="1" customWidth="1"/>
    <col min="5" max="5" width="21" style="136" bestFit="1" customWidth="1"/>
    <col min="6" max="6" width="10.140625" style="136" bestFit="1" customWidth="1"/>
    <col min="7" max="7" width="5.5703125" style="136" bestFit="1" customWidth="1"/>
    <col min="8" max="8" width="9.5703125" style="136" bestFit="1" customWidth="1"/>
    <col min="9" max="10" width="14.5703125" style="136" bestFit="1" customWidth="1"/>
    <col min="11" max="11" width="15.140625" style="137" bestFit="1" customWidth="1"/>
    <col min="12" max="13" width="14.28515625" style="1" bestFit="1" customWidth="1"/>
    <col min="14" max="16357" width="35" style="1"/>
    <col min="16358" max="16358" width="35" style="1" customWidth="1"/>
    <col min="16359" max="16384" width="35" style="1"/>
  </cols>
  <sheetData>
    <row r="1" spans="1:13" ht="18">
      <c r="A1" s="66" t="s">
        <v>1180</v>
      </c>
      <c r="B1" s="66"/>
      <c r="C1" s="66"/>
      <c r="D1" s="66"/>
      <c r="E1" s="66"/>
      <c r="F1" s="66"/>
      <c r="G1" s="66"/>
      <c r="H1" s="66"/>
      <c r="I1" s="66"/>
      <c r="J1" s="66"/>
      <c r="K1" s="66"/>
      <c r="L1" s="66"/>
    </row>
    <row r="2" spans="1:13" ht="15.75">
      <c r="A2" s="33" t="s">
        <v>897</v>
      </c>
      <c r="B2" s="33"/>
      <c r="C2" s="33"/>
      <c r="D2" s="33"/>
      <c r="E2" s="33"/>
      <c r="F2" s="33"/>
      <c r="G2" s="33"/>
      <c r="H2" s="33"/>
      <c r="I2" s="33"/>
      <c r="J2" s="33"/>
      <c r="K2" s="33"/>
      <c r="L2" s="33"/>
    </row>
    <row r="3" spans="1:13" ht="15">
      <c r="A3" s="805" t="s">
        <v>270</v>
      </c>
      <c r="B3" s="805"/>
      <c r="C3" s="805"/>
      <c r="D3" s="805"/>
      <c r="E3" s="805"/>
      <c r="F3" s="805"/>
      <c r="G3" s="805"/>
      <c r="H3" s="805"/>
      <c r="I3" s="805"/>
      <c r="J3" s="805"/>
      <c r="K3" s="805"/>
      <c r="L3" s="805"/>
    </row>
    <row r="6" spans="1:13" ht="18.75" thickBot="1">
      <c r="A6" s="806" t="s">
        <v>878</v>
      </c>
      <c r="B6" s="806"/>
    </row>
    <row r="7" spans="1:13" ht="26.25" customHeight="1" thickBot="1">
      <c r="B7" s="1048" t="s">
        <v>449</v>
      </c>
      <c r="C7" s="1049"/>
      <c r="D7" s="1049"/>
      <c r="E7" s="1049"/>
      <c r="F7" s="1049"/>
      <c r="G7" s="1049"/>
      <c r="H7" s="1049"/>
      <c r="I7" s="1049"/>
      <c r="J7" s="1072"/>
      <c r="K7" s="1076" t="s">
        <v>2095</v>
      </c>
      <c r="L7" s="1077"/>
      <c r="M7" s="1078"/>
    </row>
    <row r="8" spans="1:13" ht="64.5" thickBot="1">
      <c r="B8" s="1104"/>
      <c r="C8" s="1105"/>
      <c r="D8" s="1105"/>
      <c r="E8" s="1105"/>
      <c r="F8" s="1105"/>
      <c r="G8" s="1105"/>
      <c r="H8" s="1105"/>
      <c r="I8" s="1105"/>
      <c r="J8" s="1106"/>
      <c r="K8" s="138" t="s">
        <v>2173</v>
      </c>
      <c r="L8" s="138" t="s">
        <v>2149</v>
      </c>
      <c r="M8" s="138" t="s">
        <v>2176</v>
      </c>
    </row>
    <row r="9" spans="1:13" ht="39" customHeight="1" thickBot="1">
      <c r="A9" s="213" t="s">
        <v>450</v>
      </c>
      <c r="B9" s="165" t="s">
        <v>451</v>
      </c>
      <c r="C9" s="214" t="s">
        <v>214</v>
      </c>
      <c r="D9" s="166" t="s">
        <v>246</v>
      </c>
      <c r="E9" s="166" t="s">
        <v>452</v>
      </c>
      <c r="F9" s="167" t="s">
        <v>453</v>
      </c>
      <c r="G9" s="424" t="s">
        <v>454</v>
      </c>
      <c r="H9" s="217" t="s">
        <v>455</v>
      </c>
      <c r="I9" s="142" t="s">
        <v>456</v>
      </c>
      <c r="J9" s="140" t="s">
        <v>457</v>
      </c>
      <c r="K9" s="1117" t="s">
        <v>898</v>
      </c>
      <c r="L9" s="1118"/>
      <c r="M9" s="1119"/>
    </row>
    <row r="10" spans="1:13" ht="15.75" customHeight="1">
      <c r="A10" s="419"/>
      <c r="B10" s="180" t="s">
        <v>2150</v>
      </c>
      <c r="C10" s="181" t="s">
        <v>2064</v>
      </c>
      <c r="D10" s="170" t="s">
        <v>459</v>
      </c>
      <c r="E10" s="203" t="s">
        <v>2160</v>
      </c>
      <c r="F10" s="170" t="s">
        <v>953</v>
      </c>
      <c r="G10" s="184" t="s">
        <v>1086</v>
      </c>
      <c r="H10" s="184">
        <v>1</v>
      </c>
      <c r="I10" s="184">
        <v>0</v>
      </c>
      <c r="J10" s="411">
        <v>0</v>
      </c>
      <c r="K10" s="1101"/>
      <c r="L10" s="1089"/>
      <c r="M10" s="1055"/>
    </row>
    <row r="11" spans="1:13" ht="15.75" customHeight="1">
      <c r="A11" s="420"/>
      <c r="B11" s="412" t="s">
        <v>2150</v>
      </c>
      <c r="C11" s="413" t="s">
        <v>2064</v>
      </c>
      <c r="D11" s="172" t="s">
        <v>459</v>
      </c>
      <c r="E11" s="414" t="s">
        <v>2160</v>
      </c>
      <c r="F11" s="172" t="s">
        <v>460</v>
      </c>
      <c r="G11" s="415" t="s">
        <v>1086</v>
      </c>
      <c r="H11" s="415">
        <v>1</v>
      </c>
      <c r="I11" s="415">
        <v>0</v>
      </c>
      <c r="J11" s="416">
        <v>0</v>
      </c>
      <c r="K11" s="1102"/>
      <c r="L11" s="1083"/>
      <c r="M11" s="1056"/>
    </row>
    <row r="12" spans="1:13" ht="15.75" customHeight="1">
      <c r="A12" s="420"/>
      <c r="B12" s="412" t="s">
        <v>2150</v>
      </c>
      <c r="C12" s="413" t="s">
        <v>2064</v>
      </c>
      <c r="D12" s="172" t="s">
        <v>459</v>
      </c>
      <c r="E12" s="414" t="s">
        <v>2160</v>
      </c>
      <c r="F12" s="172" t="s">
        <v>460</v>
      </c>
      <c r="G12" s="415" t="s">
        <v>1086</v>
      </c>
      <c r="H12" s="415">
        <v>1</v>
      </c>
      <c r="I12" s="415">
        <v>0</v>
      </c>
      <c r="J12" s="416">
        <v>0</v>
      </c>
      <c r="K12" s="1102"/>
      <c r="L12" s="1083"/>
      <c r="M12" s="1056"/>
    </row>
    <row r="13" spans="1:13" ht="15.75" customHeight="1">
      <c r="A13" s="420"/>
      <c r="B13" s="412" t="s">
        <v>2150</v>
      </c>
      <c r="C13" s="413" t="s">
        <v>2064</v>
      </c>
      <c r="D13" s="172" t="s">
        <v>459</v>
      </c>
      <c r="E13" s="414" t="s">
        <v>2160</v>
      </c>
      <c r="F13" s="172" t="s">
        <v>460</v>
      </c>
      <c r="G13" s="415" t="s">
        <v>1086</v>
      </c>
      <c r="H13" s="415">
        <v>1</v>
      </c>
      <c r="I13" s="415">
        <v>0</v>
      </c>
      <c r="J13" s="416">
        <v>0</v>
      </c>
      <c r="K13" s="1102"/>
      <c r="L13" s="1083"/>
      <c r="M13" s="1056"/>
    </row>
    <row r="14" spans="1:13" ht="15.75" customHeight="1">
      <c r="A14" s="420"/>
      <c r="B14" s="412" t="s">
        <v>2150</v>
      </c>
      <c r="C14" s="413" t="s">
        <v>2064</v>
      </c>
      <c r="D14" s="172" t="s">
        <v>459</v>
      </c>
      <c r="E14" s="414" t="s">
        <v>2160</v>
      </c>
      <c r="F14" s="172" t="s">
        <v>460</v>
      </c>
      <c r="G14" s="415" t="s">
        <v>1086</v>
      </c>
      <c r="H14" s="415">
        <v>1</v>
      </c>
      <c r="I14" s="415">
        <v>0</v>
      </c>
      <c r="J14" s="416">
        <v>0</v>
      </c>
      <c r="K14" s="1102"/>
      <c r="L14" s="1083"/>
      <c r="M14" s="1056"/>
    </row>
    <row r="15" spans="1:13" ht="15.75" customHeight="1">
      <c r="A15" s="420"/>
      <c r="B15" s="412" t="s">
        <v>2150</v>
      </c>
      <c r="C15" s="413" t="s">
        <v>2064</v>
      </c>
      <c r="D15" s="172" t="s">
        <v>459</v>
      </c>
      <c r="E15" s="414" t="s">
        <v>2160</v>
      </c>
      <c r="F15" s="172" t="s">
        <v>460</v>
      </c>
      <c r="G15" s="415" t="s">
        <v>1086</v>
      </c>
      <c r="H15" s="415">
        <v>1</v>
      </c>
      <c r="I15" s="415">
        <v>0</v>
      </c>
      <c r="J15" s="416">
        <v>0</v>
      </c>
      <c r="K15" s="1102"/>
      <c r="L15" s="1083"/>
      <c r="M15" s="1056"/>
    </row>
    <row r="16" spans="1:13" ht="15.75" customHeight="1">
      <c r="A16" s="420"/>
      <c r="B16" s="412" t="s">
        <v>2150</v>
      </c>
      <c r="C16" s="413" t="s">
        <v>2064</v>
      </c>
      <c r="D16" s="172" t="s">
        <v>459</v>
      </c>
      <c r="E16" s="414" t="s">
        <v>2160</v>
      </c>
      <c r="F16" s="172" t="s">
        <v>460</v>
      </c>
      <c r="G16" s="415" t="s">
        <v>1086</v>
      </c>
      <c r="H16" s="415">
        <v>1</v>
      </c>
      <c r="I16" s="415">
        <v>0</v>
      </c>
      <c r="J16" s="416">
        <v>0</v>
      </c>
      <c r="K16" s="1102"/>
      <c r="L16" s="1083"/>
      <c r="M16" s="1056"/>
    </row>
    <row r="17" spans="1:13" ht="15.75" customHeight="1">
      <c r="A17" s="420"/>
      <c r="B17" s="412" t="s">
        <v>2151</v>
      </c>
      <c r="C17" s="413" t="s">
        <v>2064</v>
      </c>
      <c r="D17" s="172" t="s">
        <v>459</v>
      </c>
      <c r="E17" s="414" t="s">
        <v>2144</v>
      </c>
      <c r="F17" s="172" t="s">
        <v>460</v>
      </c>
      <c r="G17" s="415" t="s">
        <v>1088</v>
      </c>
      <c r="H17" s="415">
        <v>1</v>
      </c>
      <c r="I17" s="415">
        <v>0</v>
      </c>
      <c r="J17" s="416">
        <v>0</v>
      </c>
      <c r="K17" s="1102"/>
      <c r="L17" s="1083"/>
      <c r="M17" s="1056"/>
    </row>
    <row r="18" spans="1:13" ht="15.75" customHeight="1">
      <c r="A18" s="420"/>
      <c r="B18" s="412" t="s">
        <v>2152</v>
      </c>
      <c r="C18" s="413" t="s">
        <v>2064</v>
      </c>
      <c r="D18" s="172" t="s">
        <v>459</v>
      </c>
      <c r="E18" s="414" t="s">
        <v>2144</v>
      </c>
      <c r="F18" s="172" t="s">
        <v>460</v>
      </c>
      <c r="G18" s="415" t="s">
        <v>1088</v>
      </c>
      <c r="H18" s="415">
        <v>1</v>
      </c>
      <c r="I18" s="415">
        <v>0</v>
      </c>
      <c r="J18" s="416">
        <v>0</v>
      </c>
      <c r="K18" s="1102"/>
      <c r="L18" s="1083"/>
      <c r="M18" s="1056"/>
    </row>
    <row r="19" spans="1:13" ht="15.75" customHeight="1">
      <c r="A19" s="420"/>
      <c r="B19" s="412" t="s">
        <v>2153</v>
      </c>
      <c r="C19" s="413" t="s">
        <v>2064</v>
      </c>
      <c r="D19" s="172" t="s">
        <v>459</v>
      </c>
      <c r="E19" s="414" t="s">
        <v>2161</v>
      </c>
      <c r="F19" s="172" t="s">
        <v>460</v>
      </c>
      <c r="G19" s="415" t="s">
        <v>1086</v>
      </c>
      <c r="H19" s="415">
        <v>1</v>
      </c>
      <c r="I19" s="415">
        <v>0</v>
      </c>
      <c r="J19" s="416">
        <v>0</v>
      </c>
      <c r="K19" s="1102"/>
      <c r="L19" s="1083"/>
      <c r="M19" s="1056"/>
    </row>
    <row r="20" spans="1:13" ht="15.75" customHeight="1">
      <c r="A20" s="420"/>
      <c r="B20" s="412" t="s">
        <v>2153</v>
      </c>
      <c r="C20" s="413" t="s">
        <v>2064</v>
      </c>
      <c r="D20" s="172" t="s">
        <v>459</v>
      </c>
      <c r="E20" s="414" t="s">
        <v>2161</v>
      </c>
      <c r="F20" s="172" t="s">
        <v>460</v>
      </c>
      <c r="G20" s="415" t="s">
        <v>1086</v>
      </c>
      <c r="H20" s="415">
        <v>1</v>
      </c>
      <c r="I20" s="415">
        <v>0</v>
      </c>
      <c r="J20" s="416">
        <v>0</v>
      </c>
      <c r="K20" s="1102"/>
      <c r="L20" s="1083"/>
      <c r="M20" s="1056"/>
    </row>
    <row r="21" spans="1:13" ht="15.75" customHeight="1">
      <c r="A21" s="420"/>
      <c r="B21" s="412" t="s">
        <v>2153</v>
      </c>
      <c r="C21" s="413" t="s">
        <v>2064</v>
      </c>
      <c r="D21" s="172" t="s">
        <v>459</v>
      </c>
      <c r="E21" s="414" t="s">
        <v>2161</v>
      </c>
      <c r="F21" s="172" t="s">
        <v>460</v>
      </c>
      <c r="G21" s="415" t="s">
        <v>1086</v>
      </c>
      <c r="H21" s="415">
        <v>1</v>
      </c>
      <c r="I21" s="415">
        <v>0</v>
      </c>
      <c r="J21" s="416">
        <v>0</v>
      </c>
      <c r="K21" s="1102"/>
      <c r="L21" s="1083"/>
      <c r="M21" s="1056"/>
    </row>
    <row r="22" spans="1:13" ht="15.75" customHeight="1">
      <c r="A22" s="420"/>
      <c r="B22" s="412" t="s">
        <v>2153</v>
      </c>
      <c r="C22" s="413" t="s">
        <v>2064</v>
      </c>
      <c r="D22" s="172" t="s">
        <v>459</v>
      </c>
      <c r="E22" s="414" t="s">
        <v>2161</v>
      </c>
      <c r="F22" s="172" t="s">
        <v>460</v>
      </c>
      <c r="G22" s="415" t="s">
        <v>1086</v>
      </c>
      <c r="H22" s="415">
        <v>1</v>
      </c>
      <c r="I22" s="415">
        <v>0</v>
      </c>
      <c r="J22" s="416">
        <v>0</v>
      </c>
      <c r="K22" s="1102"/>
      <c r="L22" s="1083"/>
      <c r="M22" s="1056"/>
    </row>
    <row r="23" spans="1:13" ht="15.75" customHeight="1">
      <c r="A23" s="420"/>
      <c r="B23" s="412" t="s">
        <v>2153</v>
      </c>
      <c r="C23" s="413" t="s">
        <v>2064</v>
      </c>
      <c r="D23" s="172" t="s">
        <v>459</v>
      </c>
      <c r="E23" s="414" t="s">
        <v>2161</v>
      </c>
      <c r="F23" s="172" t="s">
        <v>460</v>
      </c>
      <c r="G23" s="415" t="s">
        <v>1086</v>
      </c>
      <c r="H23" s="415">
        <v>1</v>
      </c>
      <c r="I23" s="415">
        <v>0</v>
      </c>
      <c r="J23" s="416">
        <v>0</v>
      </c>
      <c r="K23" s="1102"/>
      <c r="L23" s="1083"/>
      <c r="M23" s="1056"/>
    </row>
    <row r="24" spans="1:13" ht="15.75" customHeight="1">
      <c r="A24" s="420"/>
      <c r="B24" s="412" t="s">
        <v>2153</v>
      </c>
      <c r="C24" s="413" t="s">
        <v>2064</v>
      </c>
      <c r="D24" s="172" t="s">
        <v>459</v>
      </c>
      <c r="E24" s="414" t="s">
        <v>2161</v>
      </c>
      <c r="F24" s="172" t="s">
        <v>460</v>
      </c>
      <c r="G24" s="415" t="s">
        <v>1086</v>
      </c>
      <c r="H24" s="415">
        <v>1</v>
      </c>
      <c r="I24" s="415">
        <v>0</v>
      </c>
      <c r="J24" s="416">
        <v>0</v>
      </c>
      <c r="K24" s="1102"/>
      <c r="L24" s="1083"/>
      <c r="M24" s="1056"/>
    </row>
    <row r="25" spans="1:13" ht="15.75" customHeight="1">
      <c r="A25" s="420"/>
      <c r="B25" s="412" t="s">
        <v>2153</v>
      </c>
      <c r="C25" s="413" t="s">
        <v>2064</v>
      </c>
      <c r="D25" s="172" t="s">
        <v>459</v>
      </c>
      <c r="E25" s="414" t="s">
        <v>2161</v>
      </c>
      <c r="F25" s="172" t="s">
        <v>460</v>
      </c>
      <c r="G25" s="415" t="s">
        <v>1086</v>
      </c>
      <c r="H25" s="415">
        <v>1</v>
      </c>
      <c r="I25" s="415">
        <v>0</v>
      </c>
      <c r="J25" s="416">
        <v>0</v>
      </c>
      <c r="K25" s="1102"/>
      <c r="L25" s="1083"/>
      <c r="M25" s="1056"/>
    </row>
    <row r="26" spans="1:13" ht="15.75" customHeight="1">
      <c r="A26" s="420"/>
      <c r="B26" s="412" t="s">
        <v>2154</v>
      </c>
      <c r="C26" s="413" t="s">
        <v>2064</v>
      </c>
      <c r="D26" s="172" t="s">
        <v>459</v>
      </c>
      <c r="E26" s="414" t="s">
        <v>2145</v>
      </c>
      <c r="F26" s="172" t="s">
        <v>460</v>
      </c>
      <c r="G26" s="415" t="s">
        <v>1088</v>
      </c>
      <c r="H26" s="415">
        <v>1</v>
      </c>
      <c r="I26" s="415">
        <v>0</v>
      </c>
      <c r="J26" s="416">
        <v>0</v>
      </c>
      <c r="K26" s="1102"/>
      <c r="L26" s="1083"/>
      <c r="M26" s="1056"/>
    </row>
    <row r="27" spans="1:13" ht="15.75" customHeight="1">
      <c r="A27" s="420"/>
      <c r="B27" s="412" t="s">
        <v>2155</v>
      </c>
      <c r="C27" s="413" t="s">
        <v>2064</v>
      </c>
      <c r="D27" s="172" t="s">
        <v>459</v>
      </c>
      <c r="E27" s="414" t="s">
        <v>2145</v>
      </c>
      <c r="F27" s="172" t="s">
        <v>460</v>
      </c>
      <c r="G27" s="415" t="s">
        <v>1088</v>
      </c>
      <c r="H27" s="415">
        <v>1</v>
      </c>
      <c r="I27" s="415">
        <v>0</v>
      </c>
      <c r="J27" s="416">
        <v>0</v>
      </c>
      <c r="K27" s="1102"/>
      <c r="L27" s="1083"/>
      <c r="M27" s="1056"/>
    </row>
    <row r="28" spans="1:13" ht="15.75" customHeight="1">
      <c r="A28" s="420"/>
      <c r="B28" s="412" t="s">
        <v>2156</v>
      </c>
      <c r="C28" s="413" t="s">
        <v>2064</v>
      </c>
      <c r="D28" s="172" t="s">
        <v>459</v>
      </c>
      <c r="E28" s="414" t="s">
        <v>2162</v>
      </c>
      <c r="F28" s="172" t="s">
        <v>460</v>
      </c>
      <c r="G28" s="415" t="s">
        <v>1086</v>
      </c>
      <c r="H28" s="415">
        <v>1</v>
      </c>
      <c r="I28" s="415">
        <v>0</v>
      </c>
      <c r="J28" s="416">
        <v>0</v>
      </c>
      <c r="K28" s="1102"/>
      <c r="L28" s="1083"/>
      <c r="M28" s="1056"/>
    </row>
    <row r="29" spans="1:13" ht="15.75" customHeight="1">
      <c r="A29" s="420"/>
      <c r="B29" s="412" t="s">
        <v>2156</v>
      </c>
      <c r="C29" s="413" t="s">
        <v>2064</v>
      </c>
      <c r="D29" s="172" t="s">
        <v>459</v>
      </c>
      <c r="E29" s="414" t="s">
        <v>2162</v>
      </c>
      <c r="F29" s="172" t="s">
        <v>460</v>
      </c>
      <c r="G29" s="415" t="s">
        <v>1086</v>
      </c>
      <c r="H29" s="415">
        <v>1</v>
      </c>
      <c r="I29" s="415">
        <v>0</v>
      </c>
      <c r="J29" s="416">
        <v>0</v>
      </c>
      <c r="K29" s="1102"/>
      <c r="L29" s="1083"/>
      <c r="M29" s="1056"/>
    </row>
    <row r="30" spans="1:13" ht="15.75" customHeight="1">
      <c r="A30" s="420"/>
      <c r="B30" s="412" t="s">
        <v>2156</v>
      </c>
      <c r="C30" s="413" t="s">
        <v>2064</v>
      </c>
      <c r="D30" s="172" t="s">
        <v>459</v>
      </c>
      <c r="E30" s="414" t="s">
        <v>2162</v>
      </c>
      <c r="F30" s="172" t="s">
        <v>460</v>
      </c>
      <c r="G30" s="415" t="s">
        <v>1086</v>
      </c>
      <c r="H30" s="415">
        <v>1</v>
      </c>
      <c r="I30" s="415">
        <v>0</v>
      </c>
      <c r="J30" s="416">
        <v>0</v>
      </c>
      <c r="K30" s="1102"/>
      <c r="L30" s="1083"/>
      <c r="M30" s="1056"/>
    </row>
    <row r="31" spans="1:13" ht="15.75" customHeight="1">
      <c r="A31" s="420"/>
      <c r="B31" s="412" t="s">
        <v>2156</v>
      </c>
      <c r="C31" s="413" t="s">
        <v>2064</v>
      </c>
      <c r="D31" s="172" t="s">
        <v>459</v>
      </c>
      <c r="E31" s="414" t="s">
        <v>2162</v>
      </c>
      <c r="F31" s="172" t="s">
        <v>460</v>
      </c>
      <c r="G31" s="415" t="s">
        <v>1086</v>
      </c>
      <c r="H31" s="415">
        <v>1</v>
      </c>
      <c r="I31" s="415">
        <v>0</v>
      </c>
      <c r="J31" s="416">
        <v>0</v>
      </c>
      <c r="K31" s="1102"/>
      <c r="L31" s="1083"/>
      <c r="M31" s="1056"/>
    </row>
    <row r="32" spans="1:13" ht="15.75" customHeight="1">
      <c r="A32" s="420"/>
      <c r="B32" s="412" t="s">
        <v>2156</v>
      </c>
      <c r="C32" s="413" t="s">
        <v>2064</v>
      </c>
      <c r="D32" s="172" t="s">
        <v>459</v>
      </c>
      <c r="E32" s="414" t="s">
        <v>2162</v>
      </c>
      <c r="F32" s="172" t="s">
        <v>460</v>
      </c>
      <c r="G32" s="415" t="s">
        <v>1086</v>
      </c>
      <c r="H32" s="415">
        <v>1</v>
      </c>
      <c r="I32" s="415">
        <v>0</v>
      </c>
      <c r="J32" s="416">
        <v>0</v>
      </c>
      <c r="K32" s="1102"/>
      <c r="L32" s="1083"/>
      <c r="M32" s="1056"/>
    </row>
    <row r="33" spans="1:13" ht="15.75" customHeight="1">
      <c r="A33" s="420"/>
      <c r="B33" s="412" t="s">
        <v>2156</v>
      </c>
      <c r="C33" s="413" t="s">
        <v>2064</v>
      </c>
      <c r="D33" s="172" t="s">
        <v>459</v>
      </c>
      <c r="E33" s="414" t="s">
        <v>2162</v>
      </c>
      <c r="F33" s="172" t="s">
        <v>460</v>
      </c>
      <c r="G33" s="415" t="s">
        <v>1086</v>
      </c>
      <c r="H33" s="415">
        <v>1</v>
      </c>
      <c r="I33" s="415">
        <v>0</v>
      </c>
      <c r="J33" s="416">
        <v>0</v>
      </c>
      <c r="K33" s="1102"/>
      <c r="L33" s="1083"/>
      <c r="M33" s="1056"/>
    </row>
    <row r="34" spans="1:13" ht="15.75" customHeight="1">
      <c r="A34" s="420"/>
      <c r="B34" s="412" t="s">
        <v>2156</v>
      </c>
      <c r="C34" s="413" t="s">
        <v>2064</v>
      </c>
      <c r="D34" s="172" t="s">
        <v>459</v>
      </c>
      <c r="E34" s="414" t="s">
        <v>2162</v>
      </c>
      <c r="F34" s="172" t="s">
        <v>460</v>
      </c>
      <c r="G34" s="415" t="s">
        <v>1086</v>
      </c>
      <c r="H34" s="415">
        <v>1</v>
      </c>
      <c r="I34" s="415">
        <v>0</v>
      </c>
      <c r="J34" s="416">
        <v>0</v>
      </c>
      <c r="K34" s="1102"/>
      <c r="L34" s="1083"/>
      <c r="M34" s="1056"/>
    </row>
    <row r="35" spans="1:13" ht="15.75" customHeight="1">
      <c r="A35" s="420"/>
      <c r="B35" s="412" t="s">
        <v>2157</v>
      </c>
      <c r="C35" s="413" t="s">
        <v>2064</v>
      </c>
      <c r="D35" s="172" t="s">
        <v>459</v>
      </c>
      <c r="E35" s="414" t="s">
        <v>2146</v>
      </c>
      <c r="F35" s="172" t="s">
        <v>460</v>
      </c>
      <c r="G35" s="415" t="s">
        <v>1088</v>
      </c>
      <c r="H35" s="415">
        <v>1</v>
      </c>
      <c r="I35" s="415">
        <v>0</v>
      </c>
      <c r="J35" s="416">
        <v>0</v>
      </c>
      <c r="K35" s="1102"/>
      <c r="L35" s="1083"/>
      <c r="M35" s="1056"/>
    </row>
    <row r="36" spans="1:13" ht="15.75" customHeight="1">
      <c r="A36" s="420"/>
      <c r="B36" s="412" t="s">
        <v>2158</v>
      </c>
      <c r="C36" s="413" t="s">
        <v>2064</v>
      </c>
      <c r="D36" s="172" t="s">
        <v>459</v>
      </c>
      <c r="E36" s="414" t="s">
        <v>2146</v>
      </c>
      <c r="F36" s="172" t="s">
        <v>460</v>
      </c>
      <c r="G36" s="415" t="s">
        <v>1088</v>
      </c>
      <c r="H36" s="415">
        <v>1</v>
      </c>
      <c r="I36" s="415">
        <v>0</v>
      </c>
      <c r="J36" s="416">
        <v>0</v>
      </c>
      <c r="K36" s="1102"/>
      <c r="L36" s="1083"/>
      <c r="M36" s="1056"/>
    </row>
    <row r="37" spans="1:13" ht="15.75" customHeight="1">
      <c r="A37" s="420"/>
      <c r="B37" s="412" t="s">
        <v>2159</v>
      </c>
      <c r="C37" s="413" t="s">
        <v>2064</v>
      </c>
      <c r="D37" s="172" t="s">
        <v>459</v>
      </c>
      <c r="E37" s="414" t="s">
        <v>2163</v>
      </c>
      <c r="F37" s="172" t="s">
        <v>460</v>
      </c>
      <c r="G37" s="415" t="s">
        <v>1086</v>
      </c>
      <c r="H37" s="415">
        <v>1</v>
      </c>
      <c r="I37" s="415">
        <v>0</v>
      </c>
      <c r="J37" s="416">
        <v>0</v>
      </c>
      <c r="K37" s="1102"/>
      <c r="L37" s="1083"/>
      <c r="M37" s="1056"/>
    </row>
    <row r="38" spans="1:13" ht="15.75" customHeight="1">
      <c r="A38" s="420"/>
      <c r="B38" s="412" t="s">
        <v>2159</v>
      </c>
      <c r="C38" s="413" t="s">
        <v>2064</v>
      </c>
      <c r="D38" s="172" t="s">
        <v>459</v>
      </c>
      <c r="E38" s="414" t="s">
        <v>2163</v>
      </c>
      <c r="F38" s="172" t="s">
        <v>460</v>
      </c>
      <c r="G38" s="415" t="s">
        <v>1086</v>
      </c>
      <c r="H38" s="415">
        <v>1</v>
      </c>
      <c r="I38" s="415">
        <v>0</v>
      </c>
      <c r="J38" s="416">
        <v>0</v>
      </c>
      <c r="K38" s="1102"/>
      <c r="L38" s="1083"/>
      <c r="M38" s="1056"/>
    </row>
    <row r="39" spans="1:13" ht="15.75" customHeight="1">
      <c r="A39" s="420"/>
      <c r="B39" s="412" t="s">
        <v>2159</v>
      </c>
      <c r="C39" s="413" t="s">
        <v>2064</v>
      </c>
      <c r="D39" s="172" t="s">
        <v>459</v>
      </c>
      <c r="E39" s="414" t="s">
        <v>2163</v>
      </c>
      <c r="F39" s="172" t="s">
        <v>460</v>
      </c>
      <c r="G39" s="415" t="s">
        <v>1086</v>
      </c>
      <c r="H39" s="415">
        <v>1</v>
      </c>
      <c r="I39" s="415">
        <v>0</v>
      </c>
      <c r="J39" s="416">
        <v>0</v>
      </c>
      <c r="K39" s="1102"/>
      <c r="L39" s="1083"/>
      <c r="M39" s="1056"/>
    </row>
    <row r="40" spans="1:13" ht="15.75" customHeight="1">
      <c r="A40" s="420"/>
      <c r="B40" s="412" t="s">
        <v>2159</v>
      </c>
      <c r="C40" s="413" t="s">
        <v>2064</v>
      </c>
      <c r="D40" s="172" t="s">
        <v>459</v>
      </c>
      <c r="E40" s="414" t="s">
        <v>2163</v>
      </c>
      <c r="F40" s="172" t="s">
        <v>460</v>
      </c>
      <c r="G40" s="415" t="s">
        <v>1086</v>
      </c>
      <c r="H40" s="415">
        <v>1</v>
      </c>
      <c r="I40" s="415">
        <v>0</v>
      </c>
      <c r="J40" s="416">
        <v>0</v>
      </c>
      <c r="K40" s="1102"/>
      <c r="L40" s="1083"/>
      <c r="M40" s="1056"/>
    </row>
    <row r="41" spans="1:13" ht="15.75" customHeight="1">
      <c r="A41" s="420"/>
      <c r="B41" s="412" t="s">
        <v>2159</v>
      </c>
      <c r="C41" s="413" t="s">
        <v>2064</v>
      </c>
      <c r="D41" s="172" t="s">
        <v>459</v>
      </c>
      <c r="E41" s="414" t="s">
        <v>2163</v>
      </c>
      <c r="F41" s="172" t="s">
        <v>460</v>
      </c>
      <c r="G41" s="415" t="s">
        <v>1086</v>
      </c>
      <c r="H41" s="415">
        <v>1</v>
      </c>
      <c r="I41" s="415">
        <v>0</v>
      </c>
      <c r="J41" s="416">
        <v>0</v>
      </c>
      <c r="K41" s="1102"/>
      <c r="L41" s="1083"/>
      <c r="M41" s="1056"/>
    </row>
    <row r="42" spans="1:13" ht="15.75" customHeight="1">
      <c r="A42" s="420"/>
      <c r="B42" s="412" t="s">
        <v>2159</v>
      </c>
      <c r="C42" s="413" t="s">
        <v>2064</v>
      </c>
      <c r="D42" s="172" t="s">
        <v>459</v>
      </c>
      <c r="E42" s="414" t="s">
        <v>2163</v>
      </c>
      <c r="F42" s="172" t="s">
        <v>460</v>
      </c>
      <c r="G42" s="415" t="s">
        <v>1086</v>
      </c>
      <c r="H42" s="415">
        <v>1</v>
      </c>
      <c r="I42" s="415">
        <v>0</v>
      </c>
      <c r="J42" s="416">
        <v>0</v>
      </c>
      <c r="K42" s="1102"/>
      <c r="L42" s="1083"/>
      <c r="M42" s="1056"/>
    </row>
    <row r="43" spans="1:13" ht="15.75" customHeight="1" thickBot="1">
      <c r="A43" s="422"/>
      <c r="B43" s="219" t="s">
        <v>2159</v>
      </c>
      <c r="C43" s="366" t="s">
        <v>2064</v>
      </c>
      <c r="D43" s="164" t="s">
        <v>459</v>
      </c>
      <c r="E43" s="221" t="s">
        <v>2163</v>
      </c>
      <c r="F43" s="164" t="s">
        <v>460</v>
      </c>
      <c r="G43" s="222" t="s">
        <v>1086</v>
      </c>
      <c r="H43" s="222">
        <v>1</v>
      </c>
      <c r="I43" s="222">
        <v>0</v>
      </c>
      <c r="J43" s="434">
        <v>0</v>
      </c>
      <c r="K43" s="1103"/>
      <c r="L43" s="1085"/>
      <c r="M43" s="1057"/>
    </row>
  </sheetData>
  <sheetProtection algorithmName="SHA-512" hashValue="5vd4/1fsGlzTJGpaB2DsvQnIZASwvA1QNCHfsvi8k6+9bUCPe/pH3U/NK053Ek/EAqcIFEV7l1z7bCtPa8lRig==" saltValue="FTaaZo0eYQzyxzWcxtdonA==" spinCount="100000" sheet="1" objects="1" scenarios="1"/>
  <protectedRanges>
    <protectedRange sqref="K10:M37" name="Range1"/>
  </protectedRanges>
  <customSheetViews>
    <customSheetView guid="{4D2DF15E-B3DC-41FE-9D4C-16680270AC6A}" scale="85">
      <selection activeCell="I23" sqref="I23:I27"/>
      <pageMargins left="0.7" right="0.7" top="0.75" bottom="0.75" header="0.3" footer="0.3"/>
      <pageSetup paperSize="9" orientation="portrait" r:id="rId1"/>
    </customSheetView>
    <customSheetView guid="{05634267-729A-4E9F-99EC-4CD6715DCA12}" scale="85">
      <selection activeCell="I23" sqref="I23:I27"/>
      <pageMargins left="0.7" right="0.7" top="0.75" bottom="0.75" header="0.3" footer="0.3"/>
      <pageSetup paperSize="9" orientation="portrait" r:id="rId2"/>
    </customSheetView>
  </customSheetViews>
  <mergeCells count="6">
    <mergeCell ref="K10:M43"/>
    <mergeCell ref="A3:L3"/>
    <mergeCell ref="A6:B6"/>
    <mergeCell ref="B7:J8"/>
    <mergeCell ref="K7:M7"/>
    <mergeCell ref="K9:M9"/>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M45"/>
  <sheetViews>
    <sheetView zoomScale="85" zoomScaleNormal="85" workbookViewId="0">
      <selection activeCell="O46" sqref="O46"/>
    </sheetView>
  </sheetViews>
  <sheetFormatPr defaultColWidth="35" defaultRowHeight="14.25"/>
  <cols>
    <col min="1" max="1" width="7.28515625" style="1" bestFit="1" customWidth="1"/>
    <col min="2" max="2" width="21.42578125" style="136" bestFit="1" customWidth="1"/>
    <col min="3" max="3" width="8.140625" style="212" bestFit="1" customWidth="1"/>
    <col min="4" max="4" width="9.7109375" style="136" bestFit="1" customWidth="1"/>
    <col min="5" max="5" width="21" style="136" bestFit="1" customWidth="1"/>
    <col min="6" max="6" width="10.140625" style="136" bestFit="1" customWidth="1"/>
    <col min="7" max="7" width="5.5703125" style="136" bestFit="1" customWidth="1"/>
    <col min="8" max="8" width="9.5703125" style="136" bestFit="1" customWidth="1"/>
    <col min="9" max="10" width="14.5703125" style="136" bestFit="1" customWidth="1"/>
    <col min="11" max="11" width="16" style="137" customWidth="1"/>
    <col min="12" max="12" width="16" style="1" customWidth="1"/>
    <col min="13" max="13" width="15.85546875" style="1" customWidth="1"/>
    <col min="14" max="16357" width="35" style="1"/>
    <col min="16358" max="16358" width="35" style="1" customWidth="1"/>
    <col min="16359" max="16384" width="35" style="1"/>
  </cols>
  <sheetData>
    <row r="1" spans="1:13" ht="18">
      <c r="A1" s="66" t="s">
        <v>1179</v>
      </c>
      <c r="B1" s="66"/>
      <c r="C1" s="66"/>
      <c r="D1" s="66"/>
      <c r="E1" s="66"/>
      <c r="F1" s="66"/>
      <c r="G1" s="66"/>
      <c r="H1" s="66"/>
      <c r="I1" s="66"/>
      <c r="J1" s="66"/>
      <c r="K1" s="66"/>
      <c r="L1" s="66"/>
    </row>
    <row r="2" spans="1:13" ht="15.75">
      <c r="A2" s="33" t="s">
        <v>897</v>
      </c>
      <c r="B2" s="33"/>
      <c r="C2" s="33"/>
      <c r="D2" s="33"/>
      <c r="E2" s="33"/>
      <c r="F2" s="33"/>
      <c r="G2" s="33"/>
      <c r="H2" s="33"/>
      <c r="I2" s="33"/>
      <c r="J2" s="33"/>
      <c r="K2" s="33"/>
      <c r="L2" s="33"/>
    </row>
    <row r="3" spans="1:13" ht="15">
      <c r="A3" s="33" t="s">
        <v>270</v>
      </c>
      <c r="B3" s="33"/>
      <c r="C3" s="33"/>
      <c r="D3" s="33"/>
      <c r="E3" s="33"/>
      <c r="F3" s="33"/>
      <c r="G3" s="33"/>
      <c r="H3" s="33"/>
      <c r="I3" s="33"/>
      <c r="J3" s="33"/>
      <c r="K3" s="33"/>
      <c r="L3" s="33"/>
    </row>
    <row r="6" spans="1:13" ht="18.75" thickBot="1">
      <c r="A6" s="806" t="s">
        <v>878</v>
      </c>
      <c r="B6" s="806"/>
    </row>
    <row r="7" spans="1:13" ht="26.25" customHeight="1" thickBot="1">
      <c r="B7" s="1048" t="s">
        <v>449</v>
      </c>
      <c r="C7" s="1049"/>
      <c r="D7" s="1049"/>
      <c r="E7" s="1049"/>
      <c r="F7" s="1049"/>
      <c r="G7" s="1049"/>
      <c r="H7" s="1049"/>
      <c r="I7" s="1049"/>
      <c r="J7" s="1072"/>
      <c r="K7" s="1120" t="s">
        <v>2171</v>
      </c>
      <c r="L7" s="1121"/>
      <c r="M7" s="1122"/>
    </row>
    <row r="8" spans="1:13" ht="51.75" thickBot="1">
      <c r="B8" s="1104"/>
      <c r="C8" s="1105"/>
      <c r="D8" s="1105"/>
      <c r="E8" s="1105"/>
      <c r="F8" s="1105"/>
      <c r="G8" s="1105"/>
      <c r="H8" s="1105"/>
      <c r="I8" s="1105"/>
      <c r="J8" s="1106"/>
      <c r="K8" s="138" t="s">
        <v>2174</v>
      </c>
      <c r="L8" s="138" t="s">
        <v>2148</v>
      </c>
      <c r="M8" s="138" t="s">
        <v>2175</v>
      </c>
    </row>
    <row r="9" spans="1:13" ht="39" customHeight="1" thickBot="1">
      <c r="A9" s="213" t="s">
        <v>450</v>
      </c>
      <c r="B9" s="165" t="s">
        <v>451</v>
      </c>
      <c r="C9" s="214" t="s">
        <v>214</v>
      </c>
      <c r="D9" s="166" t="s">
        <v>246</v>
      </c>
      <c r="E9" s="166" t="s">
        <v>452</v>
      </c>
      <c r="F9" s="167" t="s">
        <v>453</v>
      </c>
      <c r="G9" s="167" t="s">
        <v>454</v>
      </c>
      <c r="H9" s="166" t="s">
        <v>455</v>
      </c>
      <c r="I9" s="166" t="s">
        <v>456</v>
      </c>
      <c r="J9" s="168" t="s">
        <v>457</v>
      </c>
      <c r="K9" s="1117" t="s">
        <v>898</v>
      </c>
      <c r="L9" s="1118"/>
      <c r="M9" s="1119"/>
    </row>
    <row r="10" spans="1:13" ht="15.75" customHeight="1">
      <c r="A10" s="419"/>
      <c r="B10" s="180" t="s">
        <v>2140</v>
      </c>
      <c r="C10" s="181" t="s">
        <v>1347</v>
      </c>
      <c r="D10" s="170" t="s">
        <v>459</v>
      </c>
      <c r="E10" s="203" t="s">
        <v>2144</v>
      </c>
      <c r="F10" s="170" t="s">
        <v>954</v>
      </c>
      <c r="G10" s="184" t="s">
        <v>1086</v>
      </c>
      <c r="H10" s="184">
        <v>1</v>
      </c>
      <c r="I10" s="184">
        <v>0</v>
      </c>
      <c r="J10" s="184">
        <v>0</v>
      </c>
      <c r="K10" s="1101"/>
      <c r="L10" s="1089"/>
      <c r="M10" s="1055"/>
    </row>
    <row r="11" spans="1:13" ht="15.75" customHeight="1">
      <c r="A11" s="420"/>
      <c r="B11" s="412" t="s">
        <v>2140</v>
      </c>
      <c r="C11" s="413" t="s">
        <v>1347</v>
      </c>
      <c r="D11" s="172" t="s">
        <v>459</v>
      </c>
      <c r="E11" s="414" t="s">
        <v>2144</v>
      </c>
      <c r="F11" s="172" t="s">
        <v>460</v>
      </c>
      <c r="G11" s="415" t="s">
        <v>1086</v>
      </c>
      <c r="H11" s="415">
        <v>1</v>
      </c>
      <c r="I11" s="415">
        <v>0</v>
      </c>
      <c r="J11" s="416">
        <v>0</v>
      </c>
      <c r="K11" s="1102"/>
      <c r="L11" s="1083"/>
      <c r="M11" s="1056"/>
    </row>
    <row r="12" spans="1:13" ht="15.75" customHeight="1">
      <c r="A12" s="420"/>
      <c r="B12" s="412" t="s">
        <v>2140</v>
      </c>
      <c r="C12" s="413" t="s">
        <v>1347</v>
      </c>
      <c r="D12" s="172" t="s">
        <v>459</v>
      </c>
      <c r="E12" s="414" t="s">
        <v>2144</v>
      </c>
      <c r="F12" s="172" t="s">
        <v>460</v>
      </c>
      <c r="G12" s="415" t="s">
        <v>1086</v>
      </c>
      <c r="H12" s="415">
        <v>1</v>
      </c>
      <c r="I12" s="415">
        <v>0</v>
      </c>
      <c r="J12" s="416">
        <v>0</v>
      </c>
      <c r="K12" s="1102"/>
      <c r="L12" s="1083"/>
      <c r="M12" s="1056"/>
    </row>
    <row r="13" spans="1:13" ht="15.75" customHeight="1">
      <c r="A13" s="420"/>
      <c r="B13" s="412" t="s">
        <v>2140</v>
      </c>
      <c r="C13" s="413" t="s">
        <v>1347</v>
      </c>
      <c r="D13" s="172" t="s">
        <v>459</v>
      </c>
      <c r="E13" s="414" t="s">
        <v>2144</v>
      </c>
      <c r="F13" s="172" t="s">
        <v>460</v>
      </c>
      <c r="G13" s="415" t="s">
        <v>1086</v>
      </c>
      <c r="H13" s="415">
        <v>1</v>
      </c>
      <c r="I13" s="415">
        <v>0</v>
      </c>
      <c r="J13" s="416">
        <v>0</v>
      </c>
      <c r="K13" s="1102"/>
      <c r="L13" s="1083"/>
      <c r="M13" s="1056"/>
    </row>
    <row r="14" spans="1:13" ht="15.75" customHeight="1">
      <c r="A14" s="420"/>
      <c r="B14" s="412" t="s">
        <v>2140</v>
      </c>
      <c r="C14" s="413" t="s">
        <v>1347</v>
      </c>
      <c r="D14" s="172" t="s">
        <v>459</v>
      </c>
      <c r="E14" s="414" t="s">
        <v>2144</v>
      </c>
      <c r="F14" s="172" t="s">
        <v>460</v>
      </c>
      <c r="G14" s="415" t="s">
        <v>1086</v>
      </c>
      <c r="H14" s="415">
        <v>1</v>
      </c>
      <c r="I14" s="415">
        <v>0</v>
      </c>
      <c r="J14" s="416">
        <v>0</v>
      </c>
      <c r="K14" s="1102"/>
      <c r="L14" s="1083"/>
      <c r="M14" s="1056"/>
    </row>
    <row r="15" spans="1:13" ht="15.75" customHeight="1">
      <c r="A15" s="420"/>
      <c r="B15" s="412" t="s">
        <v>2140</v>
      </c>
      <c r="C15" s="413" t="s">
        <v>1347</v>
      </c>
      <c r="D15" s="172" t="s">
        <v>459</v>
      </c>
      <c r="E15" s="414" t="s">
        <v>2144</v>
      </c>
      <c r="F15" s="172" t="s">
        <v>460</v>
      </c>
      <c r="G15" s="415" t="s">
        <v>1086</v>
      </c>
      <c r="H15" s="415">
        <v>1</v>
      </c>
      <c r="I15" s="415">
        <v>0</v>
      </c>
      <c r="J15" s="416">
        <v>0</v>
      </c>
      <c r="K15" s="1102"/>
      <c r="L15" s="1083"/>
      <c r="M15" s="1056"/>
    </row>
    <row r="16" spans="1:13" ht="15.75" customHeight="1">
      <c r="A16" s="420"/>
      <c r="B16" s="412" t="s">
        <v>2140</v>
      </c>
      <c r="C16" s="413" t="s">
        <v>1347</v>
      </c>
      <c r="D16" s="172" t="s">
        <v>459</v>
      </c>
      <c r="E16" s="414" t="s">
        <v>2144</v>
      </c>
      <c r="F16" s="172" t="s">
        <v>460</v>
      </c>
      <c r="G16" s="415" t="s">
        <v>1086</v>
      </c>
      <c r="H16" s="415">
        <v>1</v>
      </c>
      <c r="I16" s="415">
        <v>0</v>
      </c>
      <c r="J16" s="416">
        <v>0</v>
      </c>
      <c r="K16" s="1102"/>
      <c r="L16" s="1083"/>
      <c r="M16" s="1056"/>
    </row>
    <row r="17" spans="1:13" ht="15.75" customHeight="1">
      <c r="A17" s="420"/>
      <c r="B17" s="412" t="s">
        <v>2140</v>
      </c>
      <c r="C17" s="413" t="s">
        <v>1347</v>
      </c>
      <c r="D17" s="172" t="s">
        <v>459</v>
      </c>
      <c r="E17" s="414" t="s">
        <v>2144</v>
      </c>
      <c r="F17" s="172" t="s">
        <v>460</v>
      </c>
      <c r="G17" s="415" t="s">
        <v>1086</v>
      </c>
      <c r="H17" s="415">
        <v>1</v>
      </c>
      <c r="I17" s="415">
        <v>0</v>
      </c>
      <c r="J17" s="416">
        <v>0</v>
      </c>
      <c r="K17" s="1102"/>
      <c r="L17" s="1083"/>
      <c r="M17" s="1056"/>
    </row>
    <row r="18" spans="1:13" ht="15.75" customHeight="1">
      <c r="A18" s="420"/>
      <c r="B18" s="412" t="s">
        <v>2140</v>
      </c>
      <c r="C18" s="413" t="s">
        <v>1347</v>
      </c>
      <c r="D18" s="172" t="s">
        <v>459</v>
      </c>
      <c r="E18" s="414" t="s">
        <v>2144</v>
      </c>
      <c r="F18" s="172" t="s">
        <v>460</v>
      </c>
      <c r="G18" s="415" t="s">
        <v>1086</v>
      </c>
      <c r="H18" s="415">
        <v>1</v>
      </c>
      <c r="I18" s="415">
        <v>0</v>
      </c>
      <c r="J18" s="416">
        <v>0</v>
      </c>
      <c r="K18" s="1102"/>
      <c r="L18" s="1083"/>
      <c r="M18" s="1056"/>
    </row>
    <row r="19" spans="1:13" ht="15.75" customHeight="1">
      <c r="A19" s="420"/>
      <c r="B19" s="412" t="s">
        <v>2141</v>
      </c>
      <c r="C19" s="413" t="s">
        <v>1347</v>
      </c>
      <c r="D19" s="172" t="s">
        <v>459</v>
      </c>
      <c r="E19" s="414" t="s">
        <v>2145</v>
      </c>
      <c r="F19" s="172" t="s">
        <v>460</v>
      </c>
      <c r="G19" s="415" t="s">
        <v>1086</v>
      </c>
      <c r="H19" s="415">
        <v>1</v>
      </c>
      <c r="I19" s="415">
        <v>0</v>
      </c>
      <c r="J19" s="416">
        <v>0</v>
      </c>
      <c r="K19" s="1102"/>
      <c r="L19" s="1083"/>
      <c r="M19" s="1056"/>
    </row>
    <row r="20" spans="1:13" ht="15.75" customHeight="1">
      <c r="A20" s="420"/>
      <c r="B20" s="412" t="s">
        <v>2141</v>
      </c>
      <c r="C20" s="413" t="s">
        <v>1347</v>
      </c>
      <c r="D20" s="172" t="s">
        <v>459</v>
      </c>
      <c r="E20" s="414" t="s">
        <v>2145</v>
      </c>
      <c r="F20" s="172" t="s">
        <v>460</v>
      </c>
      <c r="G20" s="415" t="s">
        <v>1086</v>
      </c>
      <c r="H20" s="415">
        <v>1</v>
      </c>
      <c r="I20" s="415">
        <v>0</v>
      </c>
      <c r="J20" s="416">
        <v>0</v>
      </c>
      <c r="K20" s="1102"/>
      <c r="L20" s="1083"/>
      <c r="M20" s="1056"/>
    </row>
    <row r="21" spans="1:13" ht="15.75" customHeight="1">
      <c r="A21" s="420"/>
      <c r="B21" s="412" t="s">
        <v>2141</v>
      </c>
      <c r="C21" s="413" t="s">
        <v>1347</v>
      </c>
      <c r="D21" s="172" t="s">
        <v>459</v>
      </c>
      <c r="E21" s="414" t="s">
        <v>2145</v>
      </c>
      <c r="F21" s="172" t="s">
        <v>460</v>
      </c>
      <c r="G21" s="415" t="s">
        <v>1086</v>
      </c>
      <c r="H21" s="415">
        <v>1</v>
      </c>
      <c r="I21" s="415">
        <v>0</v>
      </c>
      <c r="J21" s="416">
        <v>0</v>
      </c>
      <c r="K21" s="1102"/>
      <c r="L21" s="1083"/>
      <c r="M21" s="1056"/>
    </row>
    <row r="22" spans="1:13" ht="15.75" customHeight="1">
      <c r="A22" s="420"/>
      <c r="B22" s="412" t="s">
        <v>2141</v>
      </c>
      <c r="C22" s="413" t="s">
        <v>1347</v>
      </c>
      <c r="D22" s="172" t="s">
        <v>459</v>
      </c>
      <c r="E22" s="414" t="s">
        <v>2145</v>
      </c>
      <c r="F22" s="172" t="s">
        <v>460</v>
      </c>
      <c r="G22" s="415" t="s">
        <v>1086</v>
      </c>
      <c r="H22" s="415">
        <v>1</v>
      </c>
      <c r="I22" s="415">
        <v>0</v>
      </c>
      <c r="J22" s="416">
        <v>0</v>
      </c>
      <c r="K22" s="1102"/>
      <c r="L22" s="1083"/>
      <c r="M22" s="1056"/>
    </row>
    <row r="23" spans="1:13" ht="15.75" customHeight="1">
      <c r="A23" s="420"/>
      <c r="B23" s="412" t="s">
        <v>2141</v>
      </c>
      <c r="C23" s="413" t="s">
        <v>1347</v>
      </c>
      <c r="D23" s="172" t="s">
        <v>459</v>
      </c>
      <c r="E23" s="414" t="s">
        <v>2145</v>
      </c>
      <c r="F23" s="172" t="s">
        <v>460</v>
      </c>
      <c r="G23" s="415" t="s">
        <v>1086</v>
      </c>
      <c r="H23" s="415">
        <v>1</v>
      </c>
      <c r="I23" s="415">
        <v>0</v>
      </c>
      <c r="J23" s="416">
        <v>0</v>
      </c>
      <c r="K23" s="1102"/>
      <c r="L23" s="1083"/>
      <c r="M23" s="1056"/>
    </row>
    <row r="24" spans="1:13" ht="15.75" customHeight="1">
      <c r="A24" s="420"/>
      <c r="B24" s="412" t="s">
        <v>2141</v>
      </c>
      <c r="C24" s="413" t="s">
        <v>1347</v>
      </c>
      <c r="D24" s="172" t="s">
        <v>459</v>
      </c>
      <c r="E24" s="414" t="s">
        <v>2145</v>
      </c>
      <c r="F24" s="172" t="s">
        <v>460</v>
      </c>
      <c r="G24" s="415" t="s">
        <v>1086</v>
      </c>
      <c r="H24" s="415">
        <v>1</v>
      </c>
      <c r="I24" s="415">
        <v>0</v>
      </c>
      <c r="J24" s="416">
        <v>0</v>
      </c>
      <c r="K24" s="1102"/>
      <c r="L24" s="1083"/>
      <c r="M24" s="1056"/>
    </row>
    <row r="25" spans="1:13" ht="15.75" customHeight="1">
      <c r="A25" s="420"/>
      <c r="B25" s="412" t="s">
        <v>2141</v>
      </c>
      <c r="C25" s="413" t="s">
        <v>1347</v>
      </c>
      <c r="D25" s="172" t="s">
        <v>459</v>
      </c>
      <c r="E25" s="414" t="s">
        <v>2145</v>
      </c>
      <c r="F25" s="172" t="s">
        <v>460</v>
      </c>
      <c r="G25" s="415" t="s">
        <v>1086</v>
      </c>
      <c r="H25" s="415">
        <v>1</v>
      </c>
      <c r="I25" s="415">
        <v>0</v>
      </c>
      <c r="J25" s="416">
        <v>0</v>
      </c>
      <c r="K25" s="1102"/>
      <c r="L25" s="1083"/>
      <c r="M25" s="1056"/>
    </row>
    <row r="26" spans="1:13" ht="15.75" customHeight="1">
      <c r="A26" s="420"/>
      <c r="B26" s="412" t="s">
        <v>2141</v>
      </c>
      <c r="C26" s="413" t="s">
        <v>1347</v>
      </c>
      <c r="D26" s="172" t="s">
        <v>459</v>
      </c>
      <c r="E26" s="414" t="s">
        <v>2145</v>
      </c>
      <c r="F26" s="172" t="s">
        <v>460</v>
      </c>
      <c r="G26" s="415" t="s">
        <v>1086</v>
      </c>
      <c r="H26" s="415">
        <v>1</v>
      </c>
      <c r="I26" s="415">
        <v>0</v>
      </c>
      <c r="J26" s="416">
        <v>0</v>
      </c>
      <c r="K26" s="1102"/>
      <c r="L26" s="1083"/>
      <c r="M26" s="1056"/>
    </row>
    <row r="27" spans="1:13" ht="15.75" customHeight="1">
      <c r="A27" s="420"/>
      <c r="B27" s="412" t="s">
        <v>2141</v>
      </c>
      <c r="C27" s="413" t="s">
        <v>1347</v>
      </c>
      <c r="D27" s="172" t="s">
        <v>459</v>
      </c>
      <c r="E27" s="414" t="s">
        <v>2145</v>
      </c>
      <c r="F27" s="172" t="s">
        <v>460</v>
      </c>
      <c r="G27" s="415" t="s">
        <v>1086</v>
      </c>
      <c r="H27" s="415">
        <v>1</v>
      </c>
      <c r="I27" s="415">
        <v>0</v>
      </c>
      <c r="J27" s="416">
        <v>0</v>
      </c>
      <c r="K27" s="1102"/>
      <c r="L27" s="1083"/>
      <c r="M27" s="1056"/>
    </row>
    <row r="28" spans="1:13" ht="15.75" customHeight="1">
      <c r="A28" s="420"/>
      <c r="B28" s="412" t="s">
        <v>2142</v>
      </c>
      <c r="C28" s="413" t="s">
        <v>1347</v>
      </c>
      <c r="D28" s="172" t="s">
        <v>459</v>
      </c>
      <c r="E28" s="414" t="s">
        <v>2146</v>
      </c>
      <c r="F28" s="172" t="s">
        <v>460</v>
      </c>
      <c r="G28" s="415" t="s">
        <v>1086</v>
      </c>
      <c r="H28" s="415">
        <v>1</v>
      </c>
      <c r="I28" s="415">
        <v>0</v>
      </c>
      <c r="J28" s="416">
        <v>0</v>
      </c>
      <c r="K28" s="1102"/>
      <c r="L28" s="1083"/>
      <c r="M28" s="1056"/>
    </row>
    <row r="29" spans="1:13" ht="15.75" customHeight="1">
      <c r="A29" s="709"/>
      <c r="B29" s="421" t="s">
        <v>2142</v>
      </c>
      <c r="C29" s="195" t="s">
        <v>1347</v>
      </c>
      <c r="D29" s="175" t="s">
        <v>459</v>
      </c>
      <c r="E29" s="204" t="s">
        <v>2146</v>
      </c>
      <c r="F29" s="175" t="s">
        <v>460</v>
      </c>
      <c r="G29" s="188" t="s">
        <v>1086</v>
      </c>
      <c r="H29" s="188">
        <v>1</v>
      </c>
      <c r="I29" s="188">
        <v>0</v>
      </c>
      <c r="J29" s="368">
        <v>0</v>
      </c>
      <c r="K29" s="1102"/>
      <c r="L29" s="1083"/>
      <c r="M29" s="1056"/>
    </row>
    <row r="30" spans="1:13" ht="15" customHeight="1">
      <c r="A30" s="420"/>
      <c r="B30" s="412" t="s">
        <v>2142</v>
      </c>
      <c r="C30" s="413" t="s">
        <v>1347</v>
      </c>
      <c r="D30" s="172" t="s">
        <v>459</v>
      </c>
      <c r="E30" s="414" t="s">
        <v>2146</v>
      </c>
      <c r="F30" s="172" t="s">
        <v>460</v>
      </c>
      <c r="G30" s="415" t="s">
        <v>1086</v>
      </c>
      <c r="H30" s="415">
        <v>1</v>
      </c>
      <c r="I30" s="415">
        <v>0</v>
      </c>
      <c r="J30" s="416">
        <v>0</v>
      </c>
      <c r="K30" s="1102"/>
      <c r="L30" s="1083"/>
      <c r="M30" s="1056"/>
    </row>
    <row r="31" spans="1:13" ht="15" customHeight="1">
      <c r="A31" s="420"/>
      <c r="B31" s="412" t="s">
        <v>2142</v>
      </c>
      <c r="C31" s="413" t="s">
        <v>1347</v>
      </c>
      <c r="D31" s="172" t="s">
        <v>459</v>
      </c>
      <c r="E31" s="414" t="s">
        <v>2146</v>
      </c>
      <c r="F31" s="172" t="s">
        <v>460</v>
      </c>
      <c r="G31" s="415" t="s">
        <v>1086</v>
      </c>
      <c r="H31" s="415">
        <v>1</v>
      </c>
      <c r="I31" s="415">
        <v>0</v>
      </c>
      <c r="J31" s="416">
        <v>0</v>
      </c>
      <c r="K31" s="1102"/>
      <c r="L31" s="1083"/>
      <c r="M31" s="1056"/>
    </row>
    <row r="32" spans="1:13" ht="15" customHeight="1">
      <c r="A32" s="420"/>
      <c r="B32" s="412" t="s">
        <v>2142</v>
      </c>
      <c r="C32" s="413" t="s">
        <v>1347</v>
      </c>
      <c r="D32" s="172" t="s">
        <v>459</v>
      </c>
      <c r="E32" s="414" t="s">
        <v>2146</v>
      </c>
      <c r="F32" s="172" t="s">
        <v>460</v>
      </c>
      <c r="G32" s="415" t="s">
        <v>1086</v>
      </c>
      <c r="H32" s="415">
        <v>1</v>
      </c>
      <c r="I32" s="415">
        <v>0</v>
      </c>
      <c r="J32" s="416">
        <v>0</v>
      </c>
      <c r="K32" s="1102"/>
      <c r="L32" s="1083"/>
      <c r="M32" s="1056"/>
    </row>
    <row r="33" spans="1:13" ht="15" customHeight="1">
      <c r="A33" s="420"/>
      <c r="B33" s="412" t="s">
        <v>2142</v>
      </c>
      <c r="C33" s="413" t="s">
        <v>1347</v>
      </c>
      <c r="D33" s="172" t="s">
        <v>459</v>
      </c>
      <c r="E33" s="414" t="s">
        <v>2146</v>
      </c>
      <c r="F33" s="172" t="s">
        <v>460</v>
      </c>
      <c r="G33" s="415" t="s">
        <v>1086</v>
      </c>
      <c r="H33" s="415">
        <v>1</v>
      </c>
      <c r="I33" s="415">
        <v>0</v>
      </c>
      <c r="J33" s="416">
        <v>0</v>
      </c>
      <c r="K33" s="1102"/>
      <c r="L33" s="1083"/>
      <c r="M33" s="1056"/>
    </row>
    <row r="34" spans="1:13" ht="15" customHeight="1">
      <c r="A34" s="420"/>
      <c r="B34" s="412" t="s">
        <v>2142</v>
      </c>
      <c r="C34" s="413" t="s">
        <v>1347</v>
      </c>
      <c r="D34" s="172" t="s">
        <v>459</v>
      </c>
      <c r="E34" s="414" t="s">
        <v>2146</v>
      </c>
      <c r="F34" s="172" t="s">
        <v>460</v>
      </c>
      <c r="G34" s="415" t="s">
        <v>1086</v>
      </c>
      <c r="H34" s="415">
        <v>1</v>
      </c>
      <c r="I34" s="415">
        <v>0</v>
      </c>
      <c r="J34" s="416">
        <v>0</v>
      </c>
      <c r="K34" s="1102"/>
      <c r="L34" s="1083"/>
      <c r="M34" s="1056"/>
    </row>
    <row r="35" spans="1:13" ht="15" customHeight="1">
      <c r="A35" s="420"/>
      <c r="B35" s="412" t="s">
        <v>2142</v>
      </c>
      <c r="C35" s="413" t="s">
        <v>1347</v>
      </c>
      <c r="D35" s="172" t="s">
        <v>459</v>
      </c>
      <c r="E35" s="414" t="s">
        <v>2146</v>
      </c>
      <c r="F35" s="172" t="s">
        <v>460</v>
      </c>
      <c r="G35" s="415" t="s">
        <v>1086</v>
      </c>
      <c r="H35" s="415">
        <v>1</v>
      </c>
      <c r="I35" s="415">
        <v>0</v>
      </c>
      <c r="J35" s="416">
        <v>0</v>
      </c>
      <c r="K35" s="1102"/>
      <c r="L35" s="1083"/>
      <c r="M35" s="1056"/>
    </row>
    <row r="36" spans="1:13" ht="15" customHeight="1">
      <c r="A36" s="420"/>
      <c r="B36" s="412" t="s">
        <v>2142</v>
      </c>
      <c r="C36" s="413" t="s">
        <v>1347</v>
      </c>
      <c r="D36" s="172" t="s">
        <v>459</v>
      </c>
      <c r="E36" s="414" t="s">
        <v>2146</v>
      </c>
      <c r="F36" s="172" t="s">
        <v>460</v>
      </c>
      <c r="G36" s="415" t="s">
        <v>1086</v>
      </c>
      <c r="H36" s="415">
        <v>1</v>
      </c>
      <c r="I36" s="415">
        <v>0</v>
      </c>
      <c r="J36" s="416">
        <v>0</v>
      </c>
      <c r="K36" s="1102"/>
      <c r="L36" s="1083"/>
      <c r="M36" s="1056"/>
    </row>
    <row r="37" spans="1:13" ht="15" customHeight="1">
      <c r="A37" s="420"/>
      <c r="B37" s="412" t="s">
        <v>2143</v>
      </c>
      <c r="C37" s="413" t="s">
        <v>1347</v>
      </c>
      <c r="D37" s="172" t="s">
        <v>459</v>
      </c>
      <c r="E37" s="414" t="s">
        <v>2147</v>
      </c>
      <c r="F37" s="172" t="s">
        <v>460</v>
      </c>
      <c r="G37" s="415" t="s">
        <v>1086</v>
      </c>
      <c r="H37" s="415">
        <v>1</v>
      </c>
      <c r="I37" s="415">
        <v>0</v>
      </c>
      <c r="J37" s="416">
        <v>0</v>
      </c>
      <c r="K37" s="1102"/>
      <c r="L37" s="1083"/>
      <c r="M37" s="1056"/>
    </row>
    <row r="38" spans="1:13" ht="15" customHeight="1">
      <c r="A38" s="420"/>
      <c r="B38" s="412" t="s">
        <v>2143</v>
      </c>
      <c r="C38" s="413" t="s">
        <v>1347</v>
      </c>
      <c r="D38" s="172" t="s">
        <v>459</v>
      </c>
      <c r="E38" s="414" t="s">
        <v>2147</v>
      </c>
      <c r="F38" s="172" t="s">
        <v>460</v>
      </c>
      <c r="G38" s="415" t="s">
        <v>1086</v>
      </c>
      <c r="H38" s="415">
        <v>1</v>
      </c>
      <c r="I38" s="415">
        <v>0</v>
      </c>
      <c r="J38" s="416">
        <v>0</v>
      </c>
      <c r="K38" s="1102"/>
      <c r="L38" s="1083"/>
      <c r="M38" s="1056"/>
    </row>
    <row r="39" spans="1:13" ht="15" customHeight="1">
      <c r="A39" s="420"/>
      <c r="B39" s="412" t="s">
        <v>2143</v>
      </c>
      <c r="C39" s="413" t="s">
        <v>1347</v>
      </c>
      <c r="D39" s="172" t="s">
        <v>459</v>
      </c>
      <c r="E39" s="414" t="s">
        <v>2147</v>
      </c>
      <c r="F39" s="172" t="s">
        <v>460</v>
      </c>
      <c r="G39" s="415" t="s">
        <v>1086</v>
      </c>
      <c r="H39" s="415">
        <v>1</v>
      </c>
      <c r="I39" s="415">
        <v>0</v>
      </c>
      <c r="J39" s="416">
        <v>0</v>
      </c>
      <c r="K39" s="1102"/>
      <c r="L39" s="1083"/>
      <c r="M39" s="1056"/>
    </row>
    <row r="40" spans="1:13" ht="15" customHeight="1">
      <c r="A40" s="420"/>
      <c r="B40" s="412" t="s">
        <v>2143</v>
      </c>
      <c r="C40" s="413" t="s">
        <v>1347</v>
      </c>
      <c r="D40" s="172" t="s">
        <v>459</v>
      </c>
      <c r="E40" s="414" t="s">
        <v>2147</v>
      </c>
      <c r="F40" s="172" t="s">
        <v>460</v>
      </c>
      <c r="G40" s="415" t="s">
        <v>1086</v>
      </c>
      <c r="H40" s="415">
        <v>1</v>
      </c>
      <c r="I40" s="415">
        <v>0</v>
      </c>
      <c r="J40" s="416">
        <v>0</v>
      </c>
      <c r="K40" s="1102"/>
      <c r="L40" s="1083"/>
      <c r="M40" s="1056"/>
    </row>
    <row r="41" spans="1:13" ht="15" customHeight="1">
      <c r="A41" s="420"/>
      <c r="B41" s="412" t="s">
        <v>2143</v>
      </c>
      <c r="C41" s="413" t="s">
        <v>1347</v>
      </c>
      <c r="D41" s="172" t="s">
        <v>459</v>
      </c>
      <c r="E41" s="414" t="s">
        <v>2147</v>
      </c>
      <c r="F41" s="172" t="s">
        <v>460</v>
      </c>
      <c r="G41" s="415" t="s">
        <v>1086</v>
      </c>
      <c r="H41" s="415">
        <v>1</v>
      </c>
      <c r="I41" s="415">
        <v>0</v>
      </c>
      <c r="J41" s="416">
        <v>0</v>
      </c>
      <c r="K41" s="1102"/>
      <c r="L41" s="1083"/>
      <c r="M41" s="1056"/>
    </row>
    <row r="42" spans="1:13" ht="15" customHeight="1">
      <c r="A42" s="420"/>
      <c r="B42" s="412" t="s">
        <v>2143</v>
      </c>
      <c r="C42" s="413" t="s">
        <v>1347</v>
      </c>
      <c r="D42" s="172" t="s">
        <v>459</v>
      </c>
      <c r="E42" s="414" t="s">
        <v>2147</v>
      </c>
      <c r="F42" s="172" t="s">
        <v>460</v>
      </c>
      <c r="G42" s="415" t="s">
        <v>1086</v>
      </c>
      <c r="H42" s="415">
        <v>1</v>
      </c>
      <c r="I42" s="415">
        <v>0</v>
      </c>
      <c r="J42" s="416">
        <v>0</v>
      </c>
      <c r="K42" s="1102"/>
      <c r="L42" s="1083"/>
      <c r="M42" s="1056"/>
    </row>
    <row r="43" spans="1:13" ht="15" customHeight="1">
      <c r="A43" s="420"/>
      <c r="B43" s="412" t="s">
        <v>2143</v>
      </c>
      <c r="C43" s="413" t="s">
        <v>1347</v>
      </c>
      <c r="D43" s="172" t="s">
        <v>459</v>
      </c>
      <c r="E43" s="414" t="s">
        <v>2147</v>
      </c>
      <c r="F43" s="172" t="s">
        <v>460</v>
      </c>
      <c r="G43" s="415" t="s">
        <v>1086</v>
      </c>
      <c r="H43" s="415">
        <v>1</v>
      </c>
      <c r="I43" s="415">
        <v>0</v>
      </c>
      <c r="J43" s="416">
        <v>0</v>
      </c>
      <c r="K43" s="1102"/>
      <c r="L43" s="1083"/>
      <c r="M43" s="1056"/>
    </row>
    <row r="44" spans="1:13" ht="15" customHeight="1">
      <c r="A44" s="420"/>
      <c r="B44" s="412" t="s">
        <v>2143</v>
      </c>
      <c r="C44" s="413" t="s">
        <v>1347</v>
      </c>
      <c r="D44" s="172" t="s">
        <v>459</v>
      </c>
      <c r="E44" s="414" t="s">
        <v>2147</v>
      </c>
      <c r="F44" s="172" t="s">
        <v>460</v>
      </c>
      <c r="G44" s="415" t="s">
        <v>1086</v>
      </c>
      <c r="H44" s="415">
        <v>1</v>
      </c>
      <c r="I44" s="415">
        <v>0</v>
      </c>
      <c r="J44" s="416">
        <v>0</v>
      </c>
      <c r="K44" s="1102"/>
      <c r="L44" s="1083"/>
      <c r="M44" s="1056"/>
    </row>
    <row r="45" spans="1:13" ht="15.75" customHeight="1" thickBot="1">
      <c r="A45" s="422"/>
      <c r="B45" s="219" t="s">
        <v>2143</v>
      </c>
      <c r="C45" s="366" t="s">
        <v>1347</v>
      </c>
      <c r="D45" s="164" t="s">
        <v>459</v>
      </c>
      <c r="E45" s="221" t="s">
        <v>2147</v>
      </c>
      <c r="F45" s="164" t="s">
        <v>460</v>
      </c>
      <c r="G45" s="222" t="s">
        <v>1086</v>
      </c>
      <c r="H45" s="222">
        <v>1</v>
      </c>
      <c r="I45" s="222">
        <v>0</v>
      </c>
      <c r="J45" s="434">
        <v>0</v>
      </c>
      <c r="K45" s="1103"/>
      <c r="L45" s="1085"/>
      <c r="M45" s="1057"/>
    </row>
  </sheetData>
  <sheetProtection algorithmName="SHA-512" hashValue="HChU4/TnAFFYQhQ78zT+2SKvbhtadZl9s91wFTXO9JQxaqk14rxTG3YSt1O3Qjy2wC/8N3tKhzgCFh6VTXZ4CA==" saltValue="1YMWBBLHP7TEjukNYcCkDg==" spinCount="100000" sheet="1" objects="1" scenarios="1"/>
  <protectedRanges>
    <protectedRange sqref="K10:M29" name="Range1"/>
  </protectedRanges>
  <customSheetViews>
    <customSheetView guid="{4D2DF15E-B3DC-41FE-9D4C-16680270AC6A}" scale="85">
      <selection activeCell="I23" sqref="I23:I27"/>
      <pageMargins left="0.7" right="0.7" top="0.75" bottom="0.75" header="0.3" footer="0.3"/>
      <pageSetup paperSize="9" orientation="portrait" r:id="rId1"/>
    </customSheetView>
    <customSheetView guid="{05634267-729A-4E9F-99EC-4CD6715DCA12}" scale="85">
      <selection activeCell="I23" sqref="I23:I27"/>
      <pageMargins left="0.7" right="0.7" top="0.75" bottom="0.75" header="0.3" footer="0.3"/>
      <pageSetup paperSize="9" orientation="portrait" r:id="rId2"/>
    </customSheetView>
  </customSheetViews>
  <mergeCells count="5">
    <mergeCell ref="A6:B6"/>
    <mergeCell ref="B7:J8"/>
    <mergeCell ref="K7:M7"/>
    <mergeCell ref="K9:M9"/>
    <mergeCell ref="K10:M45"/>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O22"/>
  <sheetViews>
    <sheetView topLeftCell="T1" zoomScale="85" zoomScaleNormal="85" workbookViewId="0">
      <selection activeCell="AC11" sqref="AC11:AC15"/>
    </sheetView>
  </sheetViews>
  <sheetFormatPr defaultRowHeight="16.5"/>
  <cols>
    <col min="1" max="1" width="15.7109375" style="95" bestFit="1" customWidth="1"/>
    <col min="2" max="2" width="19.5703125" style="95" bestFit="1" customWidth="1"/>
    <col min="3" max="3" width="12" style="95" bestFit="1" customWidth="1"/>
    <col min="4" max="4" width="8.28515625" style="95" bestFit="1" customWidth="1"/>
    <col min="5" max="5" width="12.140625" style="95" bestFit="1" customWidth="1"/>
    <col min="6" max="6" width="19.5703125" style="95" bestFit="1" customWidth="1"/>
    <col min="7" max="7" width="12" style="95" bestFit="1" customWidth="1"/>
    <col min="8" max="8" width="8.28515625" style="95" bestFit="1"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8.28515625" style="91" bestFit="1" customWidth="1"/>
    <col min="15" max="15" width="12.140625" style="91" bestFit="1" customWidth="1"/>
    <col min="16" max="16" width="19.5703125" style="91" bestFit="1" customWidth="1"/>
    <col min="17" max="17" width="12" style="91" bestFit="1" customWidth="1"/>
    <col min="18" max="18" width="13.140625" style="91" bestFit="1" customWidth="1"/>
    <col min="19" max="19" width="29.28515625" style="91" bestFit="1" customWidth="1"/>
    <col min="20" max="20" width="4.28515625" style="91" bestFit="1" customWidth="1"/>
    <col min="21" max="21" width="12.140625" style="91" bestFit="1" customWidth="1"/>
    <col min="22" max="22" width="19.5703125" style="91" bestFit="1" customWidth="1"/>
    <col min="23" max="23" width="20.140625" style="91" bestFit="1" customWidth="1"/>
    <col min="24" max="24" width="13.42578125" style="91" bestFit="1" customWidth="1"/>
    <col min="25" max="25" width="12.140625" style="91" bestFit="1" customWidth="1"/>
    <col min="26" max="26" width="19.5703125" style="91" bestFit="1" customWidth="1"/>
    <col min="27" max="27" width="12" style="91" bestFit="1" customWidth="1"/>
    <col min="28" max="28" width="13.42578125" style="91" bestFit="1" customWidth="1"/>
    <col min="29" max="29" width="29.28515625" style="91" bestFit="1" customWidth="1"/>
    <col min="30" max="30" width="4.28515625" style="91" bestFit="1" customWidth="1"/>
    <col min="31" max="31" width="23.5703125" style="91" bestFit="1" customWidth="1"/>
    <col min="32" max="32" width="8.85546875" style="91" bestFit="1" customWidth="1"/>
    <col min="33" max="33" width="7.42578125" style="91" bestFit="1" customWidth="1"/>
    <col min="34" max="34" width="9.28515625" style="91" bestFit="1" customWidth="1"/>
    <col min="35" max="35" width="12.42578125" style="91" bestFit="1" customWidth="1"/>
    <col min="36" max="36" width="23.5703125" style="91" bestFit="1" customWidth="1"/>
    <col min="37" max="37" width="8.85546875" style="91" bestFit="1" customWidth="1"/>
    <col min="38" max="38" width="7.42578125" style="91" bestFit="1" customWidth="1"/>
    <col min="39" max="39" width="9.28515625" style="91" bestFit="1" customWidth="1"/>
    <col min="40" max="40" width="12.42578125" style="91" bestFit="1" customWidth="1"/>
    <col min="41" max="41" width="29.28515625" style="91" bestFit="1" customWidth="1"/>
    <col min="42" max="42" width="3.5703125" style="95" bestFit="1" customWidth="1"/>
    <col min="43" max="43" width="22.7109375" style="95" bestFit="1" customWidth="1"/>
    <col min="44" max="44" width="12" style="95" bestFit="1" customWidth="1"/>
    <col min="45" max="45" width="6.42578125" style="95" bestFit="1" customWidth="1"/>
    <col min="46" max="46" width="8.5703125" style="95" bestFit="1" customWidth="1"/>
    <col min="47" max="47" width="13.140625" style="95" bestFit="1" customWidth="1"/>
    <col min="48" max="48" width="11.5703125" style="95" bestFit="1" customWidth="1"/>
    <col min="49" max="49" width="12" style="95" bestFit="1" customWidth="1"/>
    <col min="50" max="50" width="6.42578125" style="95" bestFit="1" customWidth="1"/>
    <col min="51" max="51" width="8.5703125" style="95" bestFit="1" customWidth="1"/>
    <col min="52" max="52" width="13.140625" style="95" bestFit="1" customWidth="1"/>
    <col min="53" max="53" width="15.28515625" style="95" bestFit="1" customWidth="1"/>
    <col min="54" max="16384" width="9.140625" style="95"/>
  </cols>
  <sheetData>
    <row r="1" spans="1:41" s="26" customFormat="1" ht="18">
      <c r="A1" s="804" t="s">
        <v>849</v>
      </c>
      <c r="B1" s="804"/>
      <c r="C1" s="804"/>
      <c r="D1" s="804"/>
      <c r="E1" s="804"/>
      <c r="F1" s="804"/>
      <c r="G1" s="804"/>
      <c r="H1" s="804"/>
      <c r="I1" s="804"/>
      <c r="J1" s="804"/>
      <c r="K1" s="804"/>
      <c r="L1" s="804"/>
      <c r="M1" s="804"/>
      <c r="N1" s="804"/>
      <c r="O1" s="804"/>
      <c r="P1" s="804"/>
      <c r="Q1" s="804"/>
      <c r="R1" s="804"/>
      <c r="S1" s="804"/>
      <c r="T1" s="1"/>
      <c r="U1" s="66"/>
      <c r="V1" s="66"/>
      <c r="W1" s="66"/>
      <c r="X1" s="66"/>
      <c r="Y1" s="66"/>
      <c r="Z1" s="66"/>
      <c r="AA1" s="66"/>
      <c r="AB1" s="66"/>
      <c r="AC1" s="66"/>
      <c r="AD1" s="1"/>
      <c r="AE1" s="1"/>
      <c r="AF1" s="1"/>
      <c r="AG1" s="1"/>
      <c r="AH1" s="1"/>
      <c r="AI1" s="1"/>
      <c r="AJ1" s="1"/>
      <c r="AK1" s="1"/>
      <c r="AL1" s="1"/>
      <c r="AM1" s="1"/>
      <c r="AN1" s="1"/>
      <c r="AO1" s="1"/>
    </row>
    <row r="2" spans="1:41" s="67" customFormat="1" ht="15.75">
      <c r="A2" s="805" t="s">
        <v>282</v>
      </c>
      <c r="B2" s="805"/>
      <c r="C2" s="805"/>
      <c r="D2" s="805"/>
      <c r="E2" s="805"/>
      <c r="F2" s="805"/>
      <c r="G2" s="805"/>
      <c r="H2" s="805"/>
      <c r="I2" s="805"/>
      <c r="J2" s="805"/>
      <c r="K2" s="805"/>
      <c r="L2" s="805"/>
      <c r="M2" s="805"/>
      <c r="N2" s="805"/>
      <c r="O2" s="805"/>
      <c r="P2" s="805"/>
      <c r="Q2" s="805"/>
      <c r="R2" s="805"/>
      <c r="S2" s="805"/>
      <c r="T2" s="805"/>
      <c r="AE2" s="33"/>
      <c r="AF2" s="33"/>
      <c r="AG2" s="33"/>
      <c r="AH2" s="33"/>
      <c r="AI2" s="33"/>
      <c r="AJ2" s="33"/>
      <c r="AK2" s="33"/>
      <c r="AL2" s="33"/>
      <c r="AM2" s="33"/>
      <c r="AN2" s="33"/>
      <c r="AO2" s="33"/>
    </row>
    <row r="3" spans="1:41" s="26" customFormat="1" ht="15">
      <c r="A3" s="805" t="s">
        <v>211</v>
      </c>
      <c r="B3" s="805"/>
      <c r="C3" s="805"/>
      <c r="D3" s="805"/>
      <c r="E3" s="805"/>
      <c r="F3" s="805"/>
      <c r="G3" s="805"/>
      <c r="H3" s="805"/>
      <c r="I3" s="805"/>
      <c r="J3" s="805"/>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s="26" customFormat="1" ht="15">
      <c r="A4" s="68"/>
      <c r="B4" s="68"/>
      <c r="C4" s="68"/>
      <c r="D4" s="68"/>
      <c r="E4" s="68"/>
      <c r="F4" s="68"/>
      <c r="G4" s="68"/>
      <c r="H4" s="68"/>
      <c r="I4" s="68"/>
      <c r="J4" s="27"/>
      <c r="K4" s="27"/>
      <c r="L4" s="27"/>
      <c r="M4" s="27"/>
      <c r="N4" s="27"/>
      <c r="O4" s="27"/>
      <c r="P4" s="27"/>
      <c r="Q4" s="27"/>
      <c r="R4" s="27"/>
      <c r="S4" s="27"/>
      <c r="T4" s="27"/>
      <c r="U4" s="1"/>
      <c r="V4" s="1"/>
      <c r="W4" s="1"/>
      <c r="X4" s="1"/>
      <c r="Y4" s="1"/>
      <c r="Z4" s="1"/>
      <c r="AA4" s="1"/>
      <c r="AB4" s="1"/>
      <c r="AC4" s="1"/>
      <c r="AD4" s="1"/>
      <c r="AE4" s="1"/>
      <c r="AF4" s="1"/>
      <c r="AG4" s="1"/>
      <c r="AH4" s="1"/>
      <c r="AI4" s="1"/>
      <c r="AJ4" s="1"/>
      <c r="AK4" s="1"/>
      <c r="AL4" s="1"/>
      <c r="AM4" s="1"/>
      <c r="AN4" s="1"/>
      <c r="AO4" s="1"/>
    </row>
    <row r="5" spans="1:41" s="67" customFormat="1" ht="15">
      <c r="A5" s="805" t="s">
        <v>1139</v>
      </c>
      <c r="B5" s="805"/>
      <c r="C5" s="805"/>
      <c r="D5" s="805"/>
      <c r="E5" s="805"/>
      <c r="F5" s="805"/>
      <c r="G5" s="805"/>
      <c r="H5" s="805"/>
      <c r="I5" s="805"/>
      <c r="J5" s="805"/>
      <c r="K5" s="805" t="s">
        <v>1140</v>
      </c>
      <c r="L5" s="805"/>
      <c r="M5" s="805"/>
      <c r="N5" s="805"/>
      <c r="O5" s="805"/>
      <c r="P5" s="805"/>
      <c r="Q5" s="805"/>
      <c r="R5" s="805"/>
      <c r="S5" s="805"/>
      <c r="T5" s="805"/>
      <c r="U5" s="805" t="s">
        <v>1138</v>
      </c>
      <c r="V5" s="805"/>
      <c r="W5" s="805"/>
      <c r="X5" s="805"/>
      <c r="Y5" s="805"/>
      <c r="Z5" s="805"/>
      <c r="AA5" s="805"/>
      <c r="AB5" s="805"/>
      <c r="AC5" s="805"/>
      <c r="AD5" s="33"/>
      <c r="AE5" s="805" t="s">
        <v>1137</v>
      </c>
      <c r="AF5" s="805"/>
      <c r="AG5" s="805"/>
      <c r="AH5" s="805"/>
      <c r="AI5" s="805"/>
      <c r="AJ5" s="805"/>
      <c r="AK5" s="805"/>
      <c r="AL5" s="805"/>
      <c r="AM5" s="805"/>
      <c r="AN5" s="805"/>
      <c r="AO5" s="805"/>
    </row>
    <row r="6" spans="1:41" s="72" customFormat="1" ht="15.75">
      <c r="A6" s="396"/>
      <c r="B6" s="396"/>
      <c r="C6" s="396"/>
      <c r="D6" s="396"/>
      <c r="E6" s="396"/>
      <c r="F6" s="396"/>
      <c r="G6" s="396"/>
      <c r="H6" s="396"/>
      <c r="I6" s="88"/>
      <c r="J6" s="88"/>
      <c r="K6" s="396"/>
      <c r="L6" s="396"/>
      <c r="M6" s="396"/>
      <c r="N6" s="396"/>
      <c r="O6" s="396"/>
      <c r="P6" s="396"/>
      <c r="Q6" s="396"/>
      <c r="R6" s="396"/>
      <c r="S6" s="88"/>
      <c r="T6" s="88"/>
      <c r="U6" s="396"/>
      <c r="V6" s="396"/>
      <c r="W6" s="396"/>
      <c r="X6" s="396"/>
      <c r="Y6" s="396"/>
      <c r="Z6" s="396"/>
      <c r="AA6" s="396"/>
      <c r="AB6" s="396"/>
      <c r="AC6" s="88"/>
      <c r="AD6" s="88"/>
      <c r="AE6" s="396"/>
      <c r="AF6" s="396"/>
      <c r="AG6" s="396"/>
      <c r="AH6" s="396"/>
      <c r="AI6" s="396"/>
      <c r="AJ6" s="396"/>
      <c r="AK6" s="396"/>
      <c r="AL6" s="396"/>
      <c r="AM6" s="396"/>
      <c r="AN6" s="396"/>
      <c r="AO6" s="88"/>
    </row>
    <row r="7" spans="1:41" s="72" customFormat="1" thickBot="1">
      <c r="A7" s="88"/>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row>
    <row r="8" spans="1:41" s="72" customFormat="1" thickBot="1">
      <c r="A8" s="849" t="s">
        <v>284</v>
      </c>
      <c r="B8" s="850"/>
      <c r="C8" s="850"/>
      <c r="D8" s="850"/>
      <c r="E8" s="850"/>
      <c r="F8" s="850"/>
      <c r="G8" s="850"/>
      <c r="H8" s="851"/>
      <c r="J8" s="70"/>
      <c r="K8" s="849" t="s">
        <v>285</v>
      </c>
      <c r="L8" s="850"/>
      <c r="M8" s="850"/>
      <c r="N8" s="850"/>
      <c r="O8" s="850"/>
      <c r="P8" s="850"/>
      <c r="Q8" s="850"/>
      <c r="R8" s="851"/>
      <c r="S8" s="70"/>
      <c r="T8" s="70"/>
      <c r="U8" s="849" t="s">
        <v>286</v>
      </c>
      <c r="V8" s="850"/>
      <c r="W8" s="850"/>
      <c r="X8" s="850"/>
      <c r="Y8" s="850"/>
      <c r="Z8" s="850"/>
      <c r="AA8" s="850"/>
      <c r="AB8" s="851"/>
      <c r="AC8" s="70"/>
      <c r="AD8" s="70"/>
      <c r="AE8" s="849" t="s">
        <v>287</v>
      </c>
      <c r="AF8" s="850"/>
      <c r="AG8" s="850"/>
      <c r="AH8" s="850"/>
      <c r="AI8" s="850"/>
      <c r="AJ8" s="850"/>
      <c r="AK8" s="850"/>
      <c r="AL8" s="850"/>
      <c r="AM8" s="850"/>
      <c r="AN8" s="851"/>
      <c r="AO8" s="70"/>
    </row>
    <row r="9" spans="1:41" s="72" customFormat="1" ht="31.5">
      <c r="A9" s="855" t="s">
        <v>288</v>
      </c>
      <c r="B9" s="856"/>
      <c r="C9" s="856"/>
      <c r="D9" s="857"/>
      <c r="E9" s="858" t="s">
        <v>289</v>
      </c>
      <c r="F9" s="859"/>
      <c r="G9" s="856"/>
      <c r="H9" s="860"/>
      <c r="I9" s="73" t="s">
        <v>1187</v>
      </c>
      <c r="J9" s="70"/>
      <c r="K9" s="861" t="s">
        <v>288</v>
      </c>
      <c r="L9" s="862"/>
      <c r="M9" s="862"/>
      <c r="N9" s="863"/>
      <c r="O9" s="864" t="s">
        <v>289</v>
      </c>
      <c r="P9" s="865"/>
      <c r="Q9" s="862"/>
      <c r="R9" s="866"/>
      <c r="S9" s="73" t="s">
        <v>1187</v>
      </c>
      <c r="T9" s="70"/>
      <c r="U9" s="861" t="s">
        <v>288</v>
      </c>
      <c r="V9" s="862"/>
      <c r="W9" s="862"/>
      <c r="X9" s="863"/>
      <c r="Y9" s="864" t="s">
        <v>289</v>
      </c>
      <c r="Z9" s="865"/>
      <c r="AA9" s="862"/>
      <c r="AB9" s="866"/>
      <c r="AC9" s="73" t="s">
        <v>1187</v>
      </c>
      <c r="AD9" s="70"/>
      <c r="AE9" s="861" t="s">
        <v>288</v>
      </c>
      <c r="AF9" s="862"/>
      <c r="AG9" s="862"/>
      <c r="AH9" s="863"/>
      <c r="AI9" s="863"/>
      <c r="AJ9" s="864" t="s">
        <v>290</v>
      </c>
      <c r="AK9" s="865"/>
      <c r="AL9" s="862"/>
      <c r="AM9" s="862"/>
      <c r="AN9" s="866"/>
      <c r="AO9" s="73" t="s">
        <v>1187</v>
      </c>
    </row>
    <row r="10" spans="1:41" s="72" customFormat="1" ht="63.75" thickBot="1">
      <c r="A10" s="74" t="s">
        <v>291</v>
      </c>
      <c r="B10" s="75" t="s">
        <v>214</v>
      </c>
      <c r="C10" s="75" t="s">
        <v>292</v>
      </c>
      <c r="D10" s="75" t="s">
        <v>293</v>
      </c>
      <c r="E10" s="76" t="s">
        <v>294</v>
      </c>
      <c r="F10" s="75" t="s">
        <v>214</v>
      </c>
      <c r="G10" s="75" t="s">
        <v>292</v>
      </c>
      <c r="H10" s="77" t="s">
        <v>295</v>
      </c>
      <c r="I10" s="78" t="s">
        <v>831</v>
      </c>
      <c r="J10" s="70"/>
      <c r="K10" s="79" t="s">
        <v>291</v>
      </c>
      <c r="L10" s="80" t="s">
        <v>214</v>
      </c>
      <c r="M10" s="80" t="s">
        <v>292</v>
      </c>
      <c r="N10" s="80" t="s">
        <v>293</v>
      </c>
      <c r="O10" s="81" t="s">
        <v>294</v>
      </c>
      <c r="P10" s="80" t="s">
        <v>214</v>
      </c>
      <c r="Q10" s="80" t="s">
        <v>292</v>
      </c>
      <c r="R10" s="82" t="s">
        <v>295</v>
      </c>
      <c r="S10" s="78" t="s">
        <v>831</v>
      </c>
      <c r="T10" s="70"/>
      <c r="U10" s="124" t="s">
        <v>294</v>
      </c>
      <c r="V10" s="109" t="s">
        <v>214</v>
      </c>
      <c r="W10" s="109" t="s">
        <v>298</v>
      </c>
      <c r="X10" s="121" t="s">
        <v>295</v>
      </c>
      <c r="Y10" s="125" t="s">
        <v>294</v>
      </c>
      <c r="Z10" s="109" t="s">
        <v>214</v>
      </c>
      <c r="AA10" s="109" t="s">
        <v>298</v>
      </c>
      <c r="AB10" s="126" t="s">
        <v>295</v>
      </c>
      <c r="AC10" s="78" t="s">
        <v>831</v>
      </c>
      <c r="AD10" s="70"/>
      <c r="AE10" s="133" t="s">
        <v>299</v>
      </c>
      <c r="AF10" s="109" t="s">
        <v>300</v>
      </c>
      <c r="AG10" s="109" t="s">
        <v>214</v>
      </c>
      <c r="AH10" s="121" t="s">
        <v>246</v>
      </c>
      <c r="AI10" s="109" t="s">
        <v>301</v>
      </c>
      <c r="AJ10" s="108" t="s">
        <v>302</v>
      </c>
      <c r="AK10" s="109" t="s">
        <v>300</v>
      </c>
      <c r="AL10" s="109" t="s">
        <v>214</v>
      </c>
      <c r="AM10" s="109" t="s">
        <v>246</v>
      </c>
      <c r="AN10" s="110" t="s">
        <v>304</v>
      </c>
      <c r="AO10" s="78" t="s">
        <v>831</v>
      </c>
    </row>
    <row r="11" spans="1:41" s="72" customFormat="1" ht="15.75">
      <c r="A11" s="389">
        <v>4</v>
      </c>
      <c r="B11" s="390">
        <v>17</v>
      </c>
      <c r="C11" s="390">
        <v>2</v>
      </c>
      <c r="D11" s="390">
        <v>1</v>
      </c>
      <c r="E11" s="357"/>
      <c r="F11" s="390"/>
      <c r="G11" s="390"/>
      <c r="H11" s="358"/>
      <c r="I11" s="1116"/>
      <c r="J11" s="70"/>
      <c r="K11" s="389">
        <v>4</v>
      </c>
      <c r="L11" s="390">
        <v>17</v>
      </c>
      <c r="M11" s="390">
        <v>2</v>
      </c>
      <c r="N11" s="390">
        <v>1</v>
      </c>
      <c r="O11" s="357"/>
      <c r="P11" s="390"/>
      <c r="Q11" s="390"/>
      <c r="R11" s="358"/>
      <c r="S11" s="1116"/>
      <c r="T11" s="70"/>
      <c r="U11" s="389">
        <v>4</v>
      </c>
      <c r="V11" s="390">
        <v>17</v>
      </c>
      <c r="W11" s="390">
        <v>2</v>
      </c>
      <c r="X11" s="390">
        <v>1</v>
      </c>
      <c r="Y11" s="357"/>
      <c r="Z11" s="390"/>
      <c r="AA11" s="390"/>
      <c r="AB11" s="358"/>
      <c r="AC11" s="1116"/>
      <c r="AD11" s="70"/>
      <c r="AE11" s="699" t="s">
        <v>2122</v>
      </c>
      <c r="AF11" s="390">
        <v>4</v>
      </c>
      <c r="AG11" s="390">
        <v>17</v>
      </c>
      <c r="AH11" s="390">
        <v>2</v>
      </c>
      <c r="AI11" s="698">
        <v>0</v>
      </c>
      <c r="AJ11" s="359"/>
      <c r="AK11" s="360"/>
      <c r="AL11" s="360"/>
      <c r="AM11" s="360"/>
      <c r="AN11" s="361"/>
      <c r="AO11" s="1068"/>
    </row>
    <row r="12" spans="1:41" s="72" customFormat="1" ht="15.75">
      <c r="A12" s="79">
        <v>3</v>
      </c>
      <c r="B12" s="84">
        <v>18</v>
      </c>
      <c r="C12" s="84">
        <v>2</v>
      </c>
      <c r="D12" s="84">
        <v>1</v>
      </c>
      <c r="E12" s="85"/>
      <c r="F12" s="84"/>
      <c r="G12" s="84"/>
      <c r="H12" s="86"/>
      <c r="I12" s="1125"/>
      <c r="J12" s="70"/>
      <c r="K12" s="79">
        <v>3</v>
      </c>
      <c r="L12" s="84">
        <v>18</v>
      </c>
      <c r="M12" s="84">
        <v>2</v>
      </c>
      <c r="N12" s="84">
        <v>1</v>
      </c>
      <c r="O12" s="85"/>
      <c r="P12" s="84"/>
      <c r="Q12" s="84"/>
      <c r="R12" s="86"/>
      <c r="S12" s="1125"/>
      <c r="T12" s="70"/>
      <c r="U12" s="79">
        <v>3</v>
      </c>
      <c r="V12" s="84">
        <v>18</v>
      </c>
      <c r="W12" s="84">
        <v>2</v>
      </c>
      <c r="X12" s="84">
        <v>1</v>
      </c>
      <c r="Y12" s="85"/>
      <c r="Z12" s="84"/>
      <c r="AA12" s="84"/>
      <c r="AB12" s="86"/>
      <c r="AC12" s="1125"/>
      <c r="AD12" s="70"/>
      <c r="AE12" s="117" t="s">
        <v>2123</v>
      </c>
      <c r="AF12" s="450">
        <v>3</v>
      </c>
      <c r="AG12" s="362">
        <v>18</v>
      </c>
      <c r="AH12" s="450">
        <v>2</v>
      </c>
      <c r="AI12" s="393">
        <v>0</v>
      </c>
      <c r="AJ12" s="118"/>
      <c r="AK12" s="112"/>
      <c r="AL12" s="112"/>
      <c r="AM12" s="112"/>
      <c r="AN12" s="119"/>
      <c r="AO12" s="1006"/>
    </row>
    <row r="13" spans="1:41" s="72" customFormat="1" ht="15.75">
      <c r="A13" s="79">
        <v>2</v>
      </c>
      <c r="B13" s="84">
        <v>19</v>
      </c>
      <c r="C13" s="84">
        <v>2</v>
      </c>
      <c r="D13" s="84">
        <v>1</v>
      </c>
      <c r="E13" s="85"/>
      <c r="F13" s="84"/>
      <c r="G13" s="84"/>
      <c r="H13" s="86"/>
      <c r="I13" s="1125"/>
      <c r="J13" s="70"/>
      <c r="K13" s="79">
        <v>2</v>
      </c>
      <c r="L13" s="84">
        <v>19</v>
      </c>
      <c r="M13" s="84">
        <v>2</v>
      </c>
      <c r="N13" s="84">
        <v>1</v>
      </c>
      <c r="O13" s="85"/>
      <c r="P13" s="84"/>
      <c r="Q13" s="84"/>
      <c r="R13" s="86"/>
      <c r="S13" s="1125"/>
      <c r="T13" s="70"/>
      <c r="U13" s="79">
        <v>2</v>
      </c>
      <c r="V13" s="84">
        <v>19</v>
      </c>
      <c r="W13" s="84">
        <v>2</v>
      </c>
      <c r="X13" s="84">
        <v>1</v>
      </c>
      <c r="Y13" s="85"/>
      <c r="Z13" s="84"/>
      <c r="AA13" s="84"/>
      <c r="AB13" s="86"/>
      <c r="AC13" s="1125"/>
      <c r="AD13" s="70"/>
      <c r="AE13" s="117" t="s">
        <v>2124</v>
      </c>
      <c r="AF13" s="450">
        <v>2</v>
      </c>
      <c r="AG13" s="362">
        <v>19</v>
      </c>
      <c r="AH13" s="450">
        <v>2</v>
      </c>
      <c r="AI13" s="393">
        <v>0</v>
      </c>
      <c r="AJ13" s="118"/>
      <c r="AK13" s="112"/>
      <c r="AL13" s="112"/>
      <c r="AM13" s="112"/>
      <c r="AN13" s="119"/>
      <c r="AO13" s="1006"/>
    </row>
    <row r="14" spans="1:41" s="72" customFormat="1" ht="15.75">
      <c r="A14" s="79">
        <v>1</v>
      </c>
      <c r="B14" s="84">
        <v>20</v>
      </c>
      <c r="C14" s="84">
        <v>1</v>
      </c>
      <c r="D14" s="84">
        <v>1</v>
      </c>
      <c r="E14" s="85"/>
      <c r="F14" s="84"/>
      <c r="G14" s="84"/>
      <c r="H14" s="86"/>
      <c r="I14" s="1125"/>
      <c r="J14" s="70"/>
      <c r="K14" s="79">
        <v>1</v>
      </c>
      <c r="L14" s="84">
        <v>20</v>
      </c>
      <c r="M14" s="84">
        <v>1</v>
      </c>
      <c r="N14" s="84">
        <v>1</v>
      </c>
      <c r="O14" s="85"/>
      <c r="P14" s="84"/>
      <c r="Q14" s="84"/>
      <c r="R14" s="86"/>
      <c r="S14" s="1125"/>
      <c r="T14" s="70"/>
      <c r="U14" s="79">
        <v>1</v>
      </c>
      <c r="V14" s="84">
        <v>20</v>
      </c>
      <c r="W14" s="84">
        <v>1</v>
      </c>
      <c r="X14" s="84">
        <v>1</v>
      </c>
      <c r="Y14" s="85"/>
      <c r="Z14" s="84"/>
      <c r="AA14" s="84"/>
      <c r="AB14" s="86"/>
      <c r="AC14" s="1125"/>
      <c r="AD14" s="70"/>
      <c r="AE14" s="117" t="s">
        <v>2125</v>
      </c>
      <c r="AF14" s="450">
        <v>1</v>
      </c>
      <c r="AG14" s="362">
        <v>20</v>
      </c>
      <c r="AH14" s="450">
        <v>1</v>
      </c>
      <c r="AI14" s="393">
        <v>0</v>
      </c>
      <c r="AJ14" s="118"/>
      <c r="AK14" s="112"/>
      <c r="AL14" s="112"/>
      <c r="AM14" s="112"/>
      <c r="AN14" s="119"/>
      <c r="AO14" s="1006"/>
    </row>
    <row r="15" spans="1:41" ht="17.25" thickBot="1">
      <c r="A15" s="365"/>
      <c r="B15" s="102"/>
      <c r="C15" s="102"/>
      <c r="D15" s="102"/>
      <c r="E15" s="1008" t="s">
        <v>337</v>
      </c>
      <c r="F15" s="1009"/>
      <c r="G15" s="1009"/>
      <c r="H15" s="1010"/>
      <c r="I15" s="868"/>
      <c r="K15" s="365"/>
      <c r="L15" s="102"/>
      <c r="M15" s="102"/>
      <c r="N15" s="102"/>
      <c r="O15" s="1008" t="s">
        <v>337</v>
      </c>
      <c r="P15" s="1009"/>
      <c r="Q15" s="1009"/>
      <c r="R15" s="1010"/>
      <c r="S15" s="868"/>
      <c r="U15" s="365"/>
      <c r="V15" s="102"/>
      <c r="W15" s="102"/>
      <c r="X15" s="102"/>
      <c r="Y15" s="1008" t="s">
        <v>337</v>
      </c>
      <c r="Z15" s="1009"/>
      <c r="AA15" s="1009"/>
      <c r="AB15" s="1010"/>
      <c r="AC15" s="868"/>
      <c r="AE15" s="686"/>
      <c r="AF15" s="425"/>
      <c r="AG15" s="687"/>
      <c r="AH15" s="425"/>
      <c r="AI15" s="410"/>
      <c r="AJ15" s="1069" t="s">
        <v>337</v>
      </c>
      <c r="AK15" s="1070"/>
      <c r="AL15" s="1070"/>
      <c r="AM15" s="1070"/>
      <c r="AN15" s="1071"/>
      <c r="AO15" s="1007"/>
    </row>
    <row r="16" spans="1:41" s="392" customFormat="1" ht="15.75">
      <c r="A16" s="391"/>
      <c r="B16" s="391"/>
      <c r="C16" s="391"/>
      <c r="D16" s="391"/>
      <c r="E16" s="391"/>
      <c r="F16" s="391"/>
      <c r="G16" s="391"/>
      <c r="H16" s="391"/>
      <c r="K16" s="391"/>
      <c r="L16" s="391"/>
      <c r="M16" s="391"/>
      <c r="N16" s="391"/>
      <c r="O16" s="391"/>
      <c r="P16" s="391"/>
      <c r="Q16" s="391"/>
      <c r="R16" s="391"/>
      <c r="U16" s="391"/>
      <c r="V16" s="391"/>
      <c r="W16" s="391"/>
      <c r="X16" s="391"/>
      <c r="Y16" s="391"/>
      <c r="Z16" s="391"/>
      <c r="AA16" s="391"/>
      <c r="AB16" s="391"/>
      <c r="AE16" s="391"/>
      <c r="AF16" s="391"/>
      <c r="AG16" s="391"/>
      <c r="AH16" s="391"/>
      <c r="AI16" s="391"/>
      <c r="AJ16" s="391"/>
      <c r="AK16" s="391"/>
      <c r="AL16" s="391"/>
      <c r="AM16" s="391"/>
      <c r="AN16" s="391"/>
    </row>
    <row r="17" spans="1:41" s="392" customFormat="1" thickBot="1"/>
    <row r="18" spans="1:41" s="72" customFormat="1" thickBot="1">
      <c r="A18" s="849" t="s">
        <v>858</v>
      </c>
      <c r="B18" s="850"/>
      <c r="C18" s="850"/>
      <c r="D18" s="850"/>
      <c r="E18" s="850"/>
      <c r="F18" s="850"/>
      <c r="G18" s="850"/>
      <c r="H18" s="851"/>
      <c r="J18" s="70"/>
      <c r="K18" s="849" t="s">
        <v>859</v>
      </c>
      <c r="L18" s="850"/>
      <c r="M18" s="850"/>
      <c r="N18" s="850"/>
      <c r="O18" s="850"/>
      <c r="P18" s="850"/>
      <c r="Q18" s="850"/>
      <c r="R18" s="851"/>
      <c r="S18" s="70"/>
      <c r="T18" s="70"/>
      <c r="U18" s="849" t="s">
        <v>857</v>
      </c>
      <c r="V18" s="850"/>
      <c r="W18" s="850"/>
      <c r="X18" s="850"/>
      <c r="Y18" s="850"/>
      <c r="Z18" s="850"/>
      <c r="AA18" s="850"/>
      <c r="AB18" s="851"/>
      <c r="AC18" s="70"/>
      <c r="AD18" s="70"/>
      <c r="AE18" s="849" t="s">
        <v>416</v>
      </c>
      <c r="AF18" s="850"/>
      <c r="AG18" s="850"/>
      <c r="AH18" s="850"/>
      <c r="AI18" s="850"/>
      <c r="AJ18" s="850"/>
      <c r="AK18" s="850"/>
      <c r="AL18" s="850"/>
      <c r="AM18" s="850"/>
      <c r="AN18" s="851"/>
      <c r="AO18" s="70"/>
    </row>
    <row r="19" spans="1:41" s="72" customFormat="1" ht="31.5">
      <c r="A19" s="855" t="s">
        <v>288</v>
      </c>
      <c r="B19" s="856"/>
      <c r="C19" s="856"/>
      <c r="D19" s="857"/>
      <c r="E19" s="858" t="s">
        <v>289</v>
      </c>
      <c r="F19" s="859"/>
      <c r="G19" s="856"/>
      <c r="H19" s="860"/>
      <c r="I19" s="73" t="s">
        <v>1186</v>
      </c>
      <c r="J19" s="70"/>
      <c r="K19" s="861" t="s">
        <v>860</v>
      </c>
      <c r="L19" s="862"/>
      <c r="M19" s="862"/>
      <c r="N19" s="863"/>
      <c r="O19" s="864" t="s">
        <v>289</v>
      </c>
      <c r="P19" s="865"/>
      <c r="Q19" s="862"/>
      <c r="R19" s="866"/>
      <c r="S19" s="73" t="s">
        <v>1186</v>
      </c>
      <c r="T19" s="70"/>
      <c r="U19" s="861" t="s">
        <v>288</v>
      </c>
      <c r="V19" s="862"/>
      <c r="W19" s="862"/>
      <c r="X19" s="863"/>
      <c r="Y19" s="864" t="s">
        <v>289</v>
      </c>
      <c r="Z19" s="865"/>
      <c r="AA19" s="862"/>
      <c r="AB19" s="866"/>
      <c r="AC19" s="73" t="s">
        <v>1186</v>
      </c>
      <c r="AD19" s="70"/>
      <c r="AE19" s="861" t="s">
        <v>288</v>
      </c>
      <c r="AF19" s="862"/>
      <c r="AG19" s="862"/>
      <c r="AH19" s="863"/>
      <c r="AI19" s="863"/>
      <c r="AJ19" s="864" t="s">
        <v>290</v>
      </c>
      <c r="AK19" s="865"/>
      <c r="AL19" s="862"/>
      <c r="AM19" s="862"/>
      <c r="AN19" s="866"/>
      <c r="AO19" s="73" t="s">
        <v>1186</v>
      </c>
    </row>
    <row r="20" spans="1:41" s="72" customFormat="1" ht="63.75" thickBot="1">
      <c r="A20" s="74" t="s">
        <v>291</v>
      </c>
      <c r="B20" s="75" t="s">
        <v>214</v>
      </c>
      <c r="C20" s="75" t="s">
        <v>292</v>
      </c>
      <c r="D20" s="75" t="s">
        <v>293</v>
      </c>
      <c r="E20" s="76" t="s">
        <v>294</v>
      </c>
      <c r="F20" s="75" t="s">
        <v>214</v>
      </c>
      <c r="G20" s="75" t="s">
        <v>292</v>
      </c>
      <c r="H20" s="77" t="s">
        <v>295</v>
      </c>
      <c r="I20" s="78" t="s">
        <v>831</v>
      </c>
      <c r="J20" s="70"/>
      <c r="K20" s="79" t="s">
        <v>291</v>
      </c>
      <c r="L20" s="80" t="s">
        <v>214</v>
      </c>
      <c r="M20" s="80" t="s">
        <v>292</v>
      </c>
      <c r="N20" s="80" t="s">
        <v>293</v>
      </c>
      <c r="O20" s="81" t="s">
        <v>294</v>
      </c>
      <c r="P20" s="80" t="s">
        <v>214</v>
      </c>
      <c r="Q20" s="80" t="s">
        <v>292</v>
      </c>
      <c r="R20" s="82" t="s">
        <v>295</v>
      </c>
      <c r="S20" s="78" t="s">
        <v>831</v>
      </c>
      <c r="T20" s="70"/>
      <c r="U20" s="124" t="s">
        <v>294</v>
      </c>
      <c r="V20" s="109" t="s">
        <v>214</v>
      </c>
      <c r="W20" s="109" t="s">
        <v>298</v>
      </c>
      <c r="X20" s="121" t="s">
        <v>295</v>
      </c>
      <c r="Y20" s="125" t="s">
        <v>294</v>
      </c>
      <c r="Z20" s="109" t="s">
        <v>214</v>
      </c>
      <c r="AA20" s="109" t="s">
        <v>298</v>
      </c>
      <c r="AB20" s="126" t="s">
        <v>295</v>
      </c>
      <c r="AC20" s="78" t="s">
        <v>831</v>
      </c>
      <c r="AD20" s="70"/>
      <c r="AE20" s="133" t="s">
        <v>299</v>
      </c>
      <c r="AF20" s="109" t="s">
        <v>300</v>
      </c>
      <c r="AG20" s="109" t="s">
        <v>214</v>
      </c>
      <c r="AH20" s="121" t="s">
        <v>246</v>
      </c>
      <c r="AI20" s="109" t="s">
        <v>301</v>
      </c>
      <c r="AJ20" s="108" t="s">
        <v>302</v>
      </c>
      <c r="AK20" s="109" t="s">
        <v>300</v>
      </c>
      <c r="AL20" s="109" t="s">
        <v>214</v>
      </c>
      <c r="AM20" s="109" t="s">
        <v>246</v>
      </c>
      <c r="AN20" s="110" t="s">
        <v>304</v>
      </c>
      <c r="AO20" s="78" t="s">
        <v>831</v>
      </c>
    </row>
    <row r="21" spans="1:41" s="72" customFormat="1" ht="16.5" customHeight="1">
      <c r="A21" s="389">
        <v>1</v>
      </c>
      <c r="B21" s="390">
        <v>23000</v>
      </c>
      <c r="C21" s="390">
        <v>15</v>
      </c>
      <c r="D21" s="390">
        <v>1</v>
      </c>
      <c r="E21" s="357"/>
      <c r="F21" s="390"/>
      <c r="G21" s="390"/>
      <c r="H21" s="358"/>
      <c r="I21" s="1116"/>
      <c r="J21" s="70"/>
      <c r="K21" s="389">
        <v>1</v>
      </c>
      <c r="L21" s="390">
        <v>23000</v>
      </c>
      <c r="M21" s="390">
        <v>15</v>
      </c>
      <c r="N21" s="390">
        <v>1</v>
      </c>
      <c r="O21" s="357"/>
      <c r="P21" s="390"/>
      <c r="Q21" s="390"/>
      <c r="R21" s="358"/>
      <c r="S21" s="1116"/>
      <c r="T21" s="70"/>
      <c r="U21" s="389">
        <v>1</v>
      </c>
      <c r="V21" s="390">
        <v>23000</v>
      </c>
      <c r="W21" s="390">
        <v>15</v>
      </c>
      <c r="X21" s="390">
        <v>1</v>
      </c>
      <c r="Y21" s="357"/>
      <c r="Z21" s="390"/>
      <c r="AA21" s="390"/>
      <c r="AB21" s="358"/>
      <c r="AC21" s="1116"/>
      <c r="AD21" s="70"/>
      <c r="AE21" s="699" t="s">
        <v>2126</v>
      </c>
      <c r="AF21" s="394">
        <v>1</v>
      </c>
      <c r="AG21" s="394">
        <v>23000</v>
      </c>
      <c r="AH21" s="394">
        <v>15</v>
      </c>
      <c r="AI21" s="395">
        <v>0</v>
      </c>
      <c r="AJ21" s="359"/>
      <c r="AK21" s="360"/>
      <c r="AL21" s="360"/>
      <c r="AM21" s="360"/>
      <c r="AN21" s="361"/>
      <c r="AO21" s="1123"/>
    </row>
    <row r="22" spans="1:41" ht="17.25" thickBot="1">
      <c r="A22" s="365"/>
      <c r="B22" s="102"/>
      <c r="C22" s="102"/>
      <c r="D22" s="102"/>
      <c r="E22" s="1008" t="s">
        <v>337</v>
      </c>
      <c r="F22" s="1009"/>
      <c r="G22" s="1009"/>
      <c r="H22" s="1010"/>
      <c r="I22" s="868"/>
      <c r="K22" s="365"/>
      <c r="L22" s="102"/>
      <c r="M22" s="102"/>
      <c r="N22" s="102"/>
      <c r="O22" s="1008" t="s">
        <v>337</v>
      </c>
      <c r="P22" s="1009"/>
      <c r="Q22" s="1009"/>
      <c r="R22" s="1010"/>
      <c r="S22" s="868"/>
      <c r="U22" s="365"/>
      <c r="V22" s="102"/>
      <c r="W22" s="102"/>
      <c r="X22" s="102"/>
      <c r="Y22" s="1008" t="s">
        <v>337</v>
      </c>
      <c r="Z22" s="1009"/>
      <c r="AA22" s="1009"/>
      <c r="AB22" s="1010"/>
      <c r="AC22" s="868"/>
      <c r="AE22" s="106"/>
      <c r="AF22" s="102"/>
      <c r="AG22" s="387"/>
      <c r="AH22" s="102"/>
      <c r="AI22" s="386"/>
      <c r="AJ22" s="1069" t="s">
        <v>337</v>
      </c>
      <c r="AK22" s="1070"/>
      <c r="AL22" s="1070"/>
      <c r="AM22" s="1070"/>
      <c r="AN22" s="1071"/>
      <c r="AO22" s="1124"/>
    </row>
  </sheetData>
  <sheetProtection algorithmName="SHA-512" hashValue="xmQ4LyeHI2Q0OBMqA0Pa8aR124VUXgRoejYQnE/kWJYL4zm+57EjKCL3i/RpmLH51+BD1yqJ3esa2QXXQR8bPw==" saltValue="fT/sZfU5Zi1rGT7Il1oGFw==" spinCount="100000" sheet="1" objects="1" scenarios="1"/>
  <protectedRanges>
    <protectedRange sqref="I1:I1048576 S1:S1048576 AC1:AC1048576 AO1:AO1048576" name="Range1"/>
  </protectedRanges>
  <customSheetViews>
    <customSheetView guid="{4D2DF15E-B3DC-41FE-9D4C-16680270AC6A}" scale="85">
      <selection sqref="A1:S1"/>
      <pageMargins left="0.7" right="0.7" top="0.75" bottom="0.75" header="0.3" footer="0.3"/>
      <pageSetup paperSize="9" orientation="portrait" r:id="rId1"/>
    </customSheetView>
    <customSheetView guid="{05634267-729A-4E9F-99EC-4CD6715DCA12}" scale="85">
      <selection sqref="A1:S1"/>
      <pageMargins left="0.7" right="0.7" top="0.75" bottom="0.75" header="0.3" footer="0.3"/>
      <pageSetup paperSize="9" orientation="portrait" r:id="rId2"/>
    </customSheetView>
  </customSheetViews>
  <mergeCells count="47">
    <mergeCell ref="A1:S1"/>
    <mergeCell ref="A2:T2"/>
    <mergeCell ref="A3:J3"/>
    <mergeCell ref="A5:J5"/>
    <mergeCell ref="K5:T5"/>
    <mergeCell ref="A9:D9"/>
    <mergeCell ref="E9:H9"/>
    <mergeCell ref="K9:N9"/>
    <mergeCell ref="O9:R9"/>
    <mergeCell ref="U9:X9"/>
    <mergeCell ref="AE5:AO5"/>
    <mergeCell ref="A8:H8"/>
    <mergeCell ref="K8:R8"/>
    <mergeCell ref="U8:AB8"/>
    <mergeCell ref="AE8:AN8"/>
    <mergeCell ref="U5:AC5"/>
    <mergeCell ref="E15:H15"/>
    <mergeCell ref="O15:R15"/>
    <mergeCell ref="Y15:AB15"/>
    <mergeCell ref="Y9:AB9"/>
    <mergeCell ref="AE9:AI9"/>
    <mergeCell ref="AJ9:AN9"/>
    <mergeCell ref="I11:I15"/>
    <mergeCell ref="S11:S15"/>
    <mergeCell ref="AC11:AC15"/>
    <mergeCell ref="AJ15:AN15"/>
    <mergeCell ref="A18:H18"/>
    <mergeCell ref="K18:R18"/>
    <mergeCell ref="U18:AB18"/>
    <mergeCell ref="AE18:AN18"/>
    <mergeCell ref="AC21:AC22"/>
    <mergeCell ref="AO11:AO15"/>
    <mergeCell ref="AO21:AO22"/>
    <mergeCell ref="A19:D19"/>
    <mergeCell ref="E19:H19"/>
    <mergeCell ref="K19:N19"/>
    <mergeCell ref="O19:R19"/>
    <mergeCell ref="U19:X19"/>
    <mergeCell ref="Y19:AB19"/>
    <mergeCell ref="E22:H22"/>
    <mergeCell ref="O22:R22"/>
    <mergeCell ref="Y22:AB22"/>
    <mergeCell ref="AJ22:AN22"/>
    <mergeCell ref="AE19:AI19"/>
    <mergeCell ref="AJ19:AN19"/>
    <mergeCell ref="I21:I22"/>
    <mergeCell ref="S21:S22"/>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O19"/>
  <sheetViews>
    <sheetView topLeftCell="T1" zoomScale="85" zoomScaleNormal="85" workbookViewId="0">
      <selection activeCell="AC18" sqref="AC18:AC19"/>
    </sheetView>
  </sheetViews>
  <sheetFormatPr defaultRowHeight="16.5"/>
  <cols>
    <col min="1" max="1" width="15.7109375" style="95" bestFit="1" customWidth="1"/>
    <col min="2" max="2" width="19.5703125" style="95" bestFit="1" customWidth="1"/>
    <col min="3" max="3" width="12" style="95" bestFit="1" customWidth="1"/>
    <col min="4" max="4" width="8.28515625" style="95" bestFit="1" customWidth="1"/>
    <col min="5" max="5" width="12.140625" style="95" bestFit="1" customWidth="1"/>
    <col min="6" max="6" width="19.5703125" style="95" bestFit="1" customWidth="1"/>
    <col min="7" max="7" width="12" style="95" bestFit="1" customWidth="1"/>
    <col min="8" max="8" width="8.28515625" style="95" bestFit="1"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8.28515625" style="91" bestFit="1" customWidth="1"/>
    <col min="15" max="15" width="12.140625" style="91" bestFit="1" customWidth="1"/>
    <col min="16" max="16" width="19.5703125" style="91" bestFit="1" customWidth="1"/>
    <col min="17" max="17" width="12" style="91" bestFit="1" customWidth="1"/>
    <col min="18" max="18" width="13.140625" style="91" bestFit="1" customWidth="1"/>
    <col min="19" max="19" width="29.28515625" style="91" bestFit="1" customWidth="1"/>
    <col min="20" max="20" width="4.28515625" style="91" bestFit="1" customWidth="1"/>
    <col min="21" max="21" width="12.140625" style="91" bestFit="1" customWidth="1"/>
    <col min="22" max="22" width="19.5703125" style="91" bestFit="1" customWidth="1"/>
    <col min="23" max="23" width="20.140625" style="91" bestFit="1" customWidth="1"/>
    <col min="24" max="24" width="13.42578125" style="91" bestFit="1" customWidth="1"/>
    <col min="25" max="25" width="12.140625" style="91" bestFit="1" customWidth="1"/>
    <col min="26" max="26" width="19.5703125" style="91" bestFit="1" customWidth="1"/>
    <col min="27" max="27" width="12" style="91" bestFit="1" customWidth="1"/>
    <col min="28" max="28" width="13.42578125" style="91" bestFit="1" customWidth="1"/>
    <col min="29" max="29" width="29.28515625" style="91" bestFit="1" customWidth="1"/>
    <col min="30" max="30" width="4.28515625" style="91" bestFit="1" customWidth="1"/>
    <col min="31" max="31" width="23.5703125" style="91" bestFit="1" customWidth="1"/>
    <col min="32" max="32" width="8.85546875" style="91" bestFit="1" customWidth="1"/>
    <col min="33" max="33" width="7.42578125" style="91" bestFit="1" customWidth="1"/>
    <col min="34" max="34" width="9.28515625" style="91" bestFit="1" customWidth="1"/>
    <col min="35" max="35" width="12.42578125" style="91" bestFit="1" customWidth="1"/>
    <col min="36" max="36" width="23.5703125" style="91" bestFit="1" customWidth="1"/>
    <col min="37" max="37" width="8.85546875" style="91" bestFit="1" customWidth="1"/>
    <col min="38" max="38" width="7.42578125" style="91" bestFit="1" customWidth="1"/>
    <col min="39" max="39" width="9.28515625" style="91" bestFit="1" customWidth="1"/>
    <col min="40" max="40" width="12.42578125" style="91" bestFit="1" customWidth="1"/>
    <col min="41" max="41" width="29.28515625" style="91" bestFit="1" customWidth="1"/>
    <col min="42" max="42" width="3.5703125" style="95" bestFit="1" customWidth="1"/>
    <col min="43" max="43" width="22.7109375" style="95" bestFit="1" customWidth="1"/>
    <col min="44" max="44" width="12" style="95" bestFit="1" customWidth="1"/>
    <col min="45" max="45" width="6.42578125" style="95" bestFit="1" customWidth="1"/>
    <col min="46" max="46" width="8.5703125" style="95" bestFit="1" customWidth="1"/>
    <col min="47" max="47" width="13.140625" style="95" bestFit="1" customWidth="1"/>
    <col min="48" max="48" width="11.5703125" style="95" bestFit="1" customWidth="1"/>
    <col min="49" max="49" width="12" style="95" bestFit="1" customWidth="1"/>
    <col min="50" max="50" width="6.42578125" style="95" bestFit="1" customWidth="1"/>
    <col min="51" max="51" width="8.5703125" style="95" bestFit="1" customWidth="1"/>
    <col min="52" max="52" width="13.140625" style="95" bestFit="1" customWidth="1"/>
    <col min="53" max="53" width="15.28515625" style="95" bestFit="1" customWidth="1"/>
    <col min="54" max="16384" width="9.140625" style="95"/>
  </cols>
  <sheetData>
    <row r="1" spans="1:41" s="26" customFormat="1" ht="18">
      <c r="A1" s="804" t="s">
        <v>850</v>
      </c>
      <c r="B1" s="804"/>
      <c r="C1" s="804"/>
      <c r="D1" s="804"/>
      <c r="E1" s="804"/>
      <c r="F1" s="804"/>
      <c r="G1" s="804"/>
      <c r="H1" s="804"/>
      <c r="I1" s="804"/>
      <c r="J1" s="804"/>
      <c r="K1" s="804"/>
      <c r="L1" s="804"/>
      <c r="M1" s="804"/>
      <c r="N1" s="804"/>
      <c r="O1" s="804"/>
      <c r="P1" s="804"/>
      <c r="Q1" s="804"/>
      <c r="R1" s="804"/>
      <c r="S1" s="804"/>
      <c r="T1" s="1"/>
      <c r="U1" s="66"/>
      <c r="V1" s="66"/>
      <c r="W1" s="66"/>
      <c r="X1" s="66"/>
      <c r="Y1" s="66"/>
      <c r="Z1" s="66"/>
      <c r="AA1" s="66"/>
      <c r="AB1" s="66"/>
      <c r="AC1" s="66"/>
      <c r="AD1" s="1"/>
      <c r="AE1" s="1"/>
      <c r="AF1" s="1"/>
      <c r="AG1" s="1"/>
      <c r="AH1" s="1"/>
      <c r="AI1" s="1"/>
      <c r="AJ1" s="1"/>
      <c r="AK1" s="1"/>
      <c r="AL1" s="1"/>
      <c r="AM1" s="1"/>
      <c r="AN1" s="1"/>
      <c r="AO1" s="1"/>
    </row>
    <row r="2" spans="1:41" s="67" customFormat="1" ht="15.75">
      <c r="A2" s="805" t="s">
        <v>282</v>
      </c>
      <c r="B2" s="805"/>
      <c r="C2" s="805"/>
      <c r="D2" s="805"/>
      <c r="E2" s="805"/>
      <c r="F2" s="805"/>
      <c r="G2" s="805"/>
      <c r="H2" s="805"/>
      <c r="I2" s="805"/>
      <c r="J2" s="805"/>
      <c r="K2" s="805"/>
      <c r="L2" s="805"/>
      <c r="M2" s="805"/>
      <c r="N2" s="805"/>
      <c r="O2" s="805"/>
      <c r="P2" s="805"/>
      <c r="Q2" s="805"/>
      <c r="R2" s="805"/>
      <c r="S2" s="805"/>
      <c r="T2" s="805"/>
      <c r="AE2" s="33"/>
      <c r="AF2" s="33"/>
      <c r="AG2" s="33"/>
      <c r="AH2" s="33"/>
      <c r="AI2" s="33"/>
      <c r="AJ2" s="33"/>
      <c r="AK2" s="33"/>
      <c r="AL2" s="33"/>
      <c r="AM2" s="33"/>
      <c r="AN2" s="33"/>
      <c r="AO2" s="33"/>
    </row>
    <row r="3" spans="1:41" s="26" customFormat="1" ht="15">
      <c r="A3" s="805" t="s">
        <v>211</v>
      </c>
      <c r="B3" s="805"/>
      <c r="C3" s="805"/>
      <c r="D3" s="805"/>
      <c r="E3" s="805"/>
      <c r="F3" s="805"/>
      <c r="G3" s="805"/>
      <c r="H3" s="805"/>
      <c r="I3" s="805"/>
      <c r="J3" s="805"/>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s="26" customFormat="1" ht="15">
      <c r="A4" s="68"/>
      <c r="B4" s="68"/>
      <c r="C4" s="68"/>
      <c r="D4" s="68"/>
      <c r="E4" s="68"/>
      <c r="F4" s="68"/>
      <c r="G4" s="68"/>
      <c r="H4" s="68"/>
      <c r="I4" s="68"/>
      <c r="J4" s="27"/>
      <c r="K4" s="27"/>
      <c r="L4" s="27"/>
      <c r="M4" s="27"/>
      <c r="N4" s="27"/>
      <c r="O4" s="27"/>
      <c r="P4" s="27"/>
      <c r="Q4" s="27"/>
      <c r="R4" s="27"/>
      <c r="S4" s="27"/>
      <c r="T4" s="27"/>
      <c r="U4" s="1"/>
      <c r="V4" s="1"/>
      <c r="W4" s="1"/>
      <c r="X4" s="1"/>
      <c r="Y4" s="1"/>
      <c r="Z4" s="1"/>
      <c r="AA4" s="1"/>
      <c r="AB4" s="1"/>
      <c r="AC4" s="1"/>
      <c r="AD4" s="1"/>
      <c r="AE4" s="1"/>
      <c r="AF4" s="1"/>
      <c r="AG4" s="1"/>
      <c r="AH4" s="1"/>
      <c r="AI4" s="1"/>
      <c r="AJ4" s="1"/>
      <c r="AK4" s="1"/>
      <c r="AL4" s="1"/>
      <c r="AM4" s="1"/>
      <c r="AN4" s="1"/>
      <c r="AO4" s="1"/>
    </row>
    <row r="5" spans="1:41" s="67" customFormat="1" ht="15">
      <c r="A5" s="805" t="s">
        <v>851</v>
      </c>
      <c r="B5" s="805"/>
      <c r="C5" s="805"/>
      <c r="D5" s="805"/>
      <c r="E5" s="805"/>
      <c r="F5" s="805"/>
      <c r="G5" s="805"/>
      <c r="H5" s="805"/>
      <c r="I5" s="805"/>
      <c r="J5" s="805"/>
      <c r="K5" s="805" t="s">
        <v>852</v>
      </c>
      <c r="L5" s="805"/>
      <c r="M5" s="805"/>
      <c r="N5" s="805"/>
      <c r="O5" s="805"/>
      <c r="P5" s="805"/>
      <c r="Q5" s="805"/>
      <c r="R5" s="805"/>
      <c r="S5" s="805"/>
      <c r="T5" s="805"/>
      <c r="U5" s="805" t="s">
        <v>853</v>
      </c>
      <c r="V5" s="805"/>
      <c r="W5" s="805"/>
      <c r="X5" s="805"/>
      <c r="Y5" s="805"/>
      <c r="Z5" s="805"/>
      <c r="AA5" s="805"/>
      <c r="AB5" s="805"/>
      <c r="AC5" s="805"/>
      <c r="AD5" s="33"/>
      <c r="AE5" s="805" t="s">
        <v>854</v>
      </c>
      <c r="AF5" s="805"/>
      <c r="AG5" s="805"/>
      <c r="AH5" s="805"/>
      <c r="AI5" s="805"/>
      <c r="AJ5" s="805"/>
      <c r="AK5" s="805"/>
      <c r="AL5" s="805"/>
      <c r="AM5" s="805"/>
      <c r="AN5" s="805"/>
      <c r="AO5" s="805"/>
    </row>
    <row r="6" spans="1:41" s="72" customFormat="1" ht="15.75">
      <c r="A6" s="396"/>
      <c r="B6" s="396"/>
      <c r="C6" s="396"/>
      <c r="D6" s="396"/>
      <c r="E6" s="396"/>
      <c r="F6" s="396"/>
      <c r="G6" s="396"/>
      <c r="H6" s="396"/>
      <c r="I6" s="88"/>
      <c r="J6" s="88"/>
      <c r="K6" s="396"/>
      <c r="L6" s="396"/>
      <c r="M6" s="396"/>
      <c r="N6" s="396"/>
      <c r="O6" s="396"/>
      <c r="P6" s="396"/>
      <c r="Q6" s="396"/>
      <c r="R6" s="396"/>
      <c r="S6" s="88"/>
      <c r="T6" s="88"/>
      <c r="U6" s="396"/>
      <c r="V6" s="396"/>
      <c r="W6" s="396"/>
      <c r="X6" s="396"/>
      <c r="Y6" s="396"/>
      <c r="Z6" s="396"/>
      <c r="AA6" s="396"/>
      <c r="AB6" s="396"/>
      <c r="AC6" s="88"/>
      <c r="AD6" s="88"/>
      <c r="AE6" s="396"/>
      <c r="AF6" s="396"/>
      <c r="AG6" s="396"/>
      <c r="AH6" s="396"/>
      <c r="AI6" s="396"/>
      <c r="AJ6" s="396"/>
      <c r="AK6" s="396"/>
      <c r="AL6" s="396"/>
      <c r="AM6" s="396"/>
      <c r="AN6" s="396"/>
      <c r="AO6" s="88"/>
    </row>
    <row r="7" spans="1:41" s="72" customFormat="1" thickBot="1">
      <c r="A7" s="88"/>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row>
    <row r="8" spans="1:41" s="72" customFormat="1" thickBot="1">
      <c r="A8" s="849" t="s">
        <v>284</v>
      </c>
      <c r="B8" s="850"/>
      <c r="C8" s="850"/>
      <c r="D8" s="850"/>
      <c r="E8" s="850"/>
      <c r="F8" s="850"/>
      <c r="G8" s="850"/>
      <c r="H8" s="851"/>
      <c r="J8" s="70"/>
      <c r="K8" s="849" t="s">
        <v>285</v>
      </c>
      <c r="L8" s="850"/>
      <c r="M8" s="850"/>
      <c r="N8" s="850"/>
      <c r="O8" s="850"/>
      <c r="P8" s="850"/>
      <c r="Q8" s="850"/>
      <c r="R8" s="851"/>
      <c r="S8" s="70"/>
      <c r="T8" s="70"/>
      <c r="U8" s="849" t="s">
        <v>286</v>
      </c>
      <c r="V8" s="850"/>
      <c r="W8" s="850"/>
      <c r="X8" s="850"/>
      <c r="Y8" s="850"/>
      <c r="Z8" s="850"/>
      <c r="AA8" s="850"/>
      <c r="AB8" s="851"/>
      <c r="AC8" s="70"/>
      <c r="AD8" s="70"/>
      <c r="AE8" s="849" t="s">
        <v>287</v>
      </c>
      <c r="AF8" s="850"/>
      <c r="AG8" s="850"/>
      <c r="AH8" s="850"/>
      <c r="AI8" s="850"/>
      <c r="AJ8" s="850"/>
      <c r="AK8" s="850"/>
      <c r="AL8" s="850"/>
      <c r="AM8" s="850"/>
      <c r="AN8" s="851"/>
      <c r="AO8" s="70"/>
    </row>
    <row r="9" spans="1:41" s="72" customFormat="1" ht="31.5">
      <c r="A9" s="855" t="s">
        <v>288</v>
      </c>
      <c r="B9" s="856"/>
      <c r="C9" s="856"/>
      <c r="D9" s="857"/>
      <c r="E9" s="858" t="s">
        <v>289</v>
      </c>
      <c r="F9" s="859"/>
      <c r="G9" s="856"/>
      <c r="H9" s="860"/>
      <c r="I9" s="73" t="s">
        <v>1188</v>
      </c>
      <c r="J9" s="70"/>
      <c r="K9" s="861" t="s">
        <v>288</v>
      </c>
      <c r="L9" s="862"/>
      <c r="M9" s="862"/>
      <c r="N9" s="863"/>
      <c r="O9" s="864" t="s">
        <v>289</v>
      </c>
      <c r="P9" s="865"/>
      <c r="Q9" s="862"/>
      <c r="R9" s="866"/>
      <c r="S9" s="73" t="s">
        <v>1188</v>
      </c>
      <c r="T9" s="70"/>
      <c r="U9" s="861" t="s">
        <v>288</v>
      </c>
      <c r="V9" s="862"/>
      <c r="W9" s="862"/>
      <c r="X9" s="863"/>
      <c r="Y9" s="864" t="s">
        <v>289</v>
      </c>
      <c r="Z9" s="865"/>
      <c r="AA9" s="862"/>
      <c r="AB9" s="866"/>
      <c r="AC9" s="73" t="s">
        <v>1188</v>
      </c>
      <c r="AD9" s="70"/>
      <c r="AE9" s="861" t="s">
        <v>288</v>
      </c>
      <c r="AF9" s="862"/>
      <c r="AG9" s="862"/>
      <c r="AH9" s="863"/>
      <c r="AI9" s="863"/>
      <c r="AJ9" s="864" t="s">
        <v>290</v>
      </c>
      <c r="AK9" s="865"/>
      <c r="AL9" s="862"/>
      <c r="AM9" s="862"/>
      <c r="AN9" s="866"/>
      <c r="AO9" s="73" t="s">
        <v>1188</v>
      </c>
    </row>
    <row r="10" spans="1:41" s="72" customFormat="1" ht="63.75" thickBot="1">
      <c r="A10" s="74" t="s">
        <v>291</v>
      </c>
      <c r="B10" s="75" t="s">
        <v>214</v>
      </c>
      <c r="C10" s="75" t="s">
        <v>292</v>
      </c>
      <c r="D10" s="75" t="s">
        <v>293</v>
      </c>
      <c r="E10" s="76" t="s">
        <v>294</v>
      </c>
      <c r="F10" s="75" t="s">
        <v>214</v>
      </c>
      <c r="G10" s="75" t="s">
        <v>292</v>
      </c>
      <c r="H10" s="77" t="s">
        <v>295</v>
      </c>
      <c r="I10" s="78" t="s">
        <v>831</v>
      </c>
      <c r="J10" s="70"/>
      <c r="K10" s="79" t="s">
        <v>291</v>
      </c>
      <c r="L10" s="80" t="s">
        <v>214</v>
      </c>
      <c r="M10" s="80" t="s">
        <v>292</v>
      </c>
      <c r="N10" s="80" t="s">
        <v>293</v>
      </c>
      <c r="O10" s="81" t="s">
        <v>294</v>
      </c>
      <c r="P10" s="80" t="s">
        <v>214</v>
      </c>
      <c r="Q10" s="80" t="s">
        <v>292</v>
      </c>
      <c r="R10" s="82" t="s">
        <v>295</v>
      </c>
      <c r="S10" s="78" t="s">
        <v>831</v>
      </c>
      <c r="T10" s="70"/>
      <c r="U10" s="124" t="s">
        <v>294</v>
      </c>
      <c r="V10" s="109" t="s">
        <v>214</v>
      </c>
      <c r="W10" s="109" t="s">
        <v>298</v>
      </c>
      <c r="X10" s="121" t="s">
        <v>295</v>
      </c>
      <c r="Y10" s="125" t="s">
        <v>294</v>
      </c>
      <c r="Z10" s="109" t="s">
        <v>214</v>
      </c>
      <c r="AA10" s="109" t="s">
        <v>298</v>
      </c>
      <c r="AB10" s="126" t="s">
        <v>295</v>
      </c>
      <c r="AC10" s="78" t="s">
        <v>831</v>
      </c>
      <c r="AD10" s="70"/>
      <c r="AE10" s="133" t="s">
        <v>299</v>
      </c>
      <c r="AF10" s="109" t="s">
        <v>300</v>
      </c>
      <c r="AG10" s="109" t="s">
        <v>214</v>
      </c>
      <c r="AH10" s="121" t="s">
        <v>246</v>
      </c>
      <c r="AI10" s="109" t="s">
        <v>301</v>
      </c>
      <c r="AJ10" s="108" t="s">
        <v>302</v>
      </c>
      <c r="AK10" s="109" t="s">
        <v>300</v>
      </c>
      <c r="AL10" s="109" t="s">
        <v>214</v>
      </c>
      <c r="AM10" s="109" t="s">
        <v>246</v>
      </c>
      <c r="AN10" s="110" t="s">
        <v>304</v>
      </c>
      <c r="AO10" s="78" t="s">
        <v>831</v>
      </c>
    </row>
    <row r="11" spans="1:41" s="72" customFormat="1" ht="15.75">
      <c r="A11" s="688">
        <v>1</v>
      </c>
      <c r="B11" s="689" t="s">
        <v>1141</v>
      </c>
      <c r="C11" s="427">
        <v>8</v>
      </c>
      <c r="D11" s="427">
        <v>1</v>
      </c>
      <c r="E11" s="690"/>
      <c r="F11" s="427"/>
      <c r="G11" s="427"/>
      <c r="H11" s="691"/>
      <c r="I11" s="1116"/>
      <c r="J11" s="70"/>
      <c r="K11" s="688">
        <v>1</v>
      </c>
      <c r="L11" s="689" t="s">
        <v>1141</v>
      </c>
      <c r="M11" s="427">
        <v>8</v>
      </c>
      <c r="N11" s="427">
        <v>1</v>
      </c>
      <c r="O11" s="690"/>
      <c r="P11" s="427"/>
      <c r="Q11" s="427"/>
      <c r="R11" s="691"/>
      <c r="S11" s="1116"/>
      <c r="T11" s="70"/>
      <c r="U11" s="688">
        <v>1</v>
      </c>
      <c r="V11" s="689" t="s">
        <v>1141</v>
      </c>
      <c r="W11" s="427">
        <v>8</v>
      </c>
      <c r="X11" s="427">
        <v>1</v>
      </c>
      <c r="Y11" s="690"/>
      <c r="Z11" s="427"/>
      <c r="AA11" s="427"/>
      <c r="AB11" s="691"/>
      <c r="AC11" s="1116"/>
      <c r="AD11" s="70"/>
      <c r="AE11" s="692" t="s">
        <v>2127</v>
      </c>
      <c r="AF11" s="427">
        <v>1</v>
      </c>
      <c r="AG11" s="689" t="s">
        <v>1141</v>
      </c>
      <c r="AH11" s="427">
        <v>8</v>
      </c>
      <c r="AI11" s="693">
        <v>0</v>
      </c>
      <c r="AJ11" s="694"/>
      <c r="AK11" s="695"/>
      <c r="AL11" s="695"/>
      <c r="AM11" s="695"/>
      <c r="AN11" s="122"/>
      <c r="AO11" s="1068"/>
    </row>
    <row r="12" spans="1:41" ht="17.25" thickBot="1">
      <c r="A12" s="365"/>
      <c r="B12" s="102"/>
      <c r="C12" s="102"/>
      <c r="D12" s="102"/>
      <c r="E12" s="1008" t="s">
        <v>856</v>
      </c>
      <c r="F12" s="1009"/>
      <c r="G12" s="1009"/>
      <c r="H12" s="1010"/>
      <c r="I12" s="868"/>
      <c r="K12" s="365"/>
      <c r="L12" s="102"/>
      <c r="M12" s="102"/>
      <c r="N12" s="102"/>
      <c r="O12" s="1008" t="s">
        <v>337</v>
      </c>
      <c r="P12" s="1009"/>
      <c r="Q12" s="1009"/>
      <c r="R12" s="1010"/>
      <c r="S12" s="868"/>
      <c r="U12" s="365"/>
      <c r="V12" s="102"/>
      <c r="W12" s="102"/>
      <c r="X12" s="102"/>
      <c r="Y12" s="1008" t="s">
        <v>337</v>
      </c>
      <c r="Z12" s="1009"/>
      <c r="AA12" s="1009"/>
      <c r="AB12" s="1010"/>
      <c r="AC12" s="868"/>
      <c r="AE12" s="106"/>
      <c r="AF12" s="102"/>
      <c r="AG12" s="387"/>
      <c r="AH12" s="102"/>
      <c r="AI12" s="386"/>
      <c r="AJ12" s="1008" t="s">
        <v>856</v>
      </c>
      <c r="AK12" s="1009"/>
      <c r="AL12" s="1009"/>
      <c r="AM12" s="1009"/>
      <c r="AN12" s="1010"/>
      <c r="AO12" s="1007"/>
    </row>
    <row r="13" spans="1:41" s="392" customFormat="1" ht="15.75">
      <c r="A13" s="391"/>
      <c r="B13" s="391"/>
      <c r="C13" s="391"/>
      <c r="D13" s="391"/>
      <c r="E13" s="391"/>
      <c r="F13" s="391"/>
      <c r="G13" s="391"/>
      <c r="H13" s="391"/>
      <c r="K13" s="391"/>
      <c r="L13" s="391"/>
      <c r="M13" s="391"/>
      <c r="N13" s="391"/>
      <c r="O13" s="391"/>
      <c r="P13" s="391"/>
      <c r="Q13" s="391"/>
      <c r="R13" s="391"/>
      <c r="U13" s="391"/>
      <c r="V13" s="391"/>
      <c r="W13" s="391"/>
      <c r="X13" s="391"/>
      <c r="Y13" s="391"/>
      <c r="Z13" s="391"/>
      <c r="AA13" s="391"/>
      <c r="AB13" s="391"/>
      <c r="AE13" s="391"/>
      <c r="AF13" s="391"/>
      <c r="AG13" s="391"/>
      <c r="AH13" s="391"/>
      <c r="AI13" s="391"/>
      <c r="AJ13" s="391"/>
      <c r="AK13" s="391"/>
      <c r="AL13" s="391"/>
      <c r="AM13" s="391"/>
      <c r="AN13" s="391"/>
    </row>
    <row r="14" spans="1:41" s="392" customFormat="1" thickBot="1"/>
    <row r="15" spans="1:41" s="72" customFormat="1" thickBot="1">
      <c r="A15" s="849" t="s">
        <v>306</v>
      </c>
      <c r="B15" s="850"/>
      <c r="C15" s="850"/>
      <c r="D15" s="850"/>
      <c r="E15" s="850"/>
      <c r="F15" s="850"/>
      <c r="G15" s="850"/>
      <c r="H15" s="851"/>
      <c r="J15" s="70"/>
      <c r="K15" s="849" t="s">
        <v>307</v>
      </c>
      <c r="L15" s="850"/>
      <c r="M15" s="850"/>
      <c r="N15" s="850"/>
      <c r="O15" s="850"/>
      <c r="P15" s="850"/>
      <c r="Q15" s="850"/>
      <c r="R15" s="851"/>
      <c r="S15" s="70"/>
      <c r="T15" s="70"/>
      <c r="U15" s="849" t="s">
        <v>855</v>
      </c>
      <c r="V15" s="850"/>
      <c r="W15" s="850"/>
      <c r="X15" s="850"/>
      <c r="Y15" s="850"/>
      <c r="Z15" s="850"/>
      <c r="AA15" s="850"/>
      <c r="AB15" s="851"/>
      <c r="AC15" s="70"/>
      <c r="AD15" s="70"/>
      <c r="AE15" s="849" t="s">
        <v>416</v>
      </c>
      <c r="AF15" s="850"/>
      <c r="AG15" s="850"/>
      <c r="AH15" s="850"/>
      <c r="AI15" s="850"/>
      <c r="AJ15" s="850"/>
      <c r="AK15" s="850"/>
      <c r="AL15" s="850"/>
      <c r="AM15" s="850"/>
      <c r="AN15" s="851"/>
      <c r="AO15" s="70"/>
    </row>
    <row r="16" spans="1:41" s="72" customFormat="1" ht="31.5">
      <c r="A16" s="855" t="s">
        <v>288</v>
      </c>
      <c r="B16" s="856"/>
      <c r="C16" s="856"/>
      <c r="D16" s="857"/>
      <c r="E16" s="858" t="s">
        <v>289</v>
      </c>
      <c r="F16" s="859"/>
      <c r="G16" s="856"/>
      <c r="H16" s="860"/>
      <c r="I16" s="73" t="s">
        <v>1189</v>
      </c>
      <c r="J16" s="70"/>
      <c r="K16" s="861" t="s">
        <v>288</v>
      </c>
      <c r="L16" s="862"/>
      <c r="M16" s="862"/>
      <c r="N16" s="863"/>
      <c r="O16" s="864" t="s">
        <v>289</v>
      </c>
      <c r="P16" s="865"/>
      <c r="Q16" s="862"/>
      <c r="R16" s="866"/>
      <c r="S16" s="73" t="s">
        <v>1189</v>
      </c>
      <c r="T16" s="70"/>
      <c r="U16" s="861" t="s">
        <v>288</v>
      </c>
      <c r="V16" s="862"/>
      <c r="W16" s="862"/>
      <c r="X16" s="863"/>
      <c r="Y16" s="864" t="s">
        <v>289</v>
      </c>
      <c r="Z16" s="865"/>
      <c r="AA16" s="862"/>
      <c r="AB16" s="866"/>
      <c r="AC16" s="73" t="s">
        <v>1189</v>
      </c>
      <c r="AD16" s="70"/>
      <c r="AE16" s="861" t="s">
        <v>288</v>
      </c>
      <c r="AF16" s="862"/>
      <c r="AG16" s="862"/>
      <c r="AH16" s="863"/>
      <c r="AI16" s="863"/>
      <c r="AJ16" s="864" t="s">
        <v>290</v>
      </c>
      <c r="AK16" s="865"/>
      <c r="AL16" s="862"/>
      <c r="AM16" s="862"/>
      <c r="AN16" s="866"/>
      <c r="AO16" s="73" t="s">
        <v>1189</v>
      </c>
    </row>
    <row r="17" spans="1:41" s="72" customFormat="1" ht="63.75" thickBot="1">
      <c r="A17" s="74" t="s">
        <v>291</v>
      </c>
      <c r="B17" s="75" t="s">
        <v>214</v>
      </c>
      <c r="C17" s="75" t="s">
        <v>292</v>
      </c>
      <c r="D17" s="75" t="s">
        <v>293</v>
      </c>
      <c r="E17" s="76" t="s">
        <v>294</v>
      </c>
      <c r="F17" s="75" t="s">
        <v>214</v>
      </c>
      <c r="G17" s="75" t="s">
        <v>292</v>
      </c>
      <c r="H17" s="77" t="s">
        <v>295</v>
      </c>
      <c r="I17" s="78" t="s">
        <v>831</v>
      </c>
      <c r="J17" s="70"/>
      <c r="K17" s="79" t="s">
        <v>291</v>
      </c>
      <c r="L17" s="80" t="s">
        <v>214</v>
      </c>
      <c r="M17" s="80" t="s">
        <v>292</v>
      </c>
      <c r="N17" s="80" t="s">
        <v>293</v>
      </c>
      <c r="O17" s="81" t="s">
        <v>294</v>
      </c>
      <c r="P17" s="80" t="s">
        <v>214</v>
      </c>
      <c r="Q17" s="80" t="s">
        <v>292</v>
      </c>
      <c r="R17" s="82" t="s">
        <v>295</v>
      </c>
      <c r="S17" s="78" t="s">
        <v>831</v>
      </c>
      <c r="T17" s="70"/>
      <c r="U17" s="124" t="s">
        <v>294</v>
      </c>
      <c r="V17" s="109" t="s">
        <v>214</v>
      </c>
      <c r="W17" s="109" t="s">
        <v>298</v>
      </c>
      <c r="X17" s="121" t="s">
        <v>295</v>
      </c>
      <c r="Y17" s="125" t="s">
        <v>294</v>
      </c>
      <c r="Z17" s="109" t="s">
        <v>214</v>
      </c>
      <c r="AA17" s="109" t="s">
        <v>298</v>
      </c>
      <c r="AB17" s="126" t="s">
        <v>295</v>
      </c>
      <c r="AC17" s="78" t="s">
        <v>831</v>
      </c>
      <c r="AD17" s="70"/>
      <c r="AE17" s="133" t="s">
        <v>299</v>
      </c>
      <c r="AF17" s="109" t="s">
        <v>300</v>
      </c>
      <c r="AG17" s="109" t="s">
        <v>214</v>
      </c>
      <c r="AH17" s="121" t="s">
        <v>246</v>
      </c>
      <c r="AI17" s="109" t="s">
        <v>301</v>
      </c>
      <c r="AJ17" s="108" t="s">
        <v>302</v>
      </c>
      <c r="AK17" s="109" t="s">
        <v>300</v>
      </c>
      <c r="AL17" s="109" t="s">
        <v>214</v>
      </c>
      <c r="AM17" s="109" t="s">
        <v>246</v>
      </c>
      <c r="AN17" s="110" t="s">
        <v>304</v>
      </c>
      <c r="AO17" s="78" t="s">
        <v>831</v>
      </c>
    </row>
    <row r="18" spans="1:41" s="72" customFormat="1" ht="15.75">
      <c r="A18" s="1108" t="s">
        <v>337</v>
      </c>
      <c r="B18" s="1109"/>
      <c r="C18" s="1109"/>
      <c r="D18" s="1110"/>
      <c r="E18" s="357"/>
      <c r="F18" s="390"/>
      <c r="G18" s="390"/>
      <c r="H18" s="358"/>
      <c r="I18" s="1116"/>
      <c r="J18" s="70"/>
      <c r="K18" s="1108" t="s">
        <v>337</v>
      </c>
      <c r="L18" s="1109"/>
      <c r="M18" s="1109"/>
      <c r="N18" s="1110"/>
      <c r="O18" s="357"/>
      <c r="P18" s="390"/>
      <c r="Q18" s="390"/>
      <c r="R18" s="358"/>
      <c r="S18" s="1116"/>
      <c r="T18" s="70"/>
      <c r="U18" s="1108" t="s">
        <v>337</v>
      </c>
      <c r="V18" s="1109"/>
      <c r="W18" s="1109"/>
      <c r="X18" s="1110"/>
      <c r="Y18" s="357"/>
      <c r="Z18" s="390"/>
      <c r="AA18" s="390"/>
      <c r="AB18" s="358"/>
      <c r="AC18" s="1116"/>
      <c r="AD18" s="70"/>
      <c r="AE18" s="1126" t="s">
        <v>337</v>
      </c>
      <c r="AF18" s="1127"/>
      <c r="AG18" s="1127"/>
      <c r="AH18" s="1127"/>
      <c r="AI18" s="1128"/>
      <c r="AJ18" s="359"/>
      <c r="AK18" s="360"/>
      <c r="AL18" s="360"/>
      <c r="AM18" s="360"/>
      <c r="AN18" s="361"/>
      <c r="AO18" s="1068"/>
    </row>
    <row r="19" spans="1:41" ht="17.25" thickBot="1">
      <c r="A19" s="365"/>
      <c r="B19" s="102"/>
      <c r="C19" s="102"/>
      <c r="D19" s="102"/>
      <c r="E19" s="1008" t="s">
        <v>337</v>
      </c>
      <c r="F19" s="1009"/>
      <c r="G19" s="1009"/>
      <c r="H19" s="1010"/>
      <c r="I19" s="868"/>
      <c r="K19" s="365"/>
      <c r="L19" s="102"/>
      <c r="M19" s="102"/>
      <c r="N19" s="102"/>
      <c r="O19" s="1008" t="s">
        <v>337</v>
      </c>
      <c r="P19" s="1009"/>
      <c r="Q19" s="1009"/>
      <c r="R19" s="1010"/>
      <c r="S19" s="868"/>
      <c r="U19" s="365"/>
      <c r="V19" s="102"/>
      <c r="W19" s="102"/>
      <c r="X19" s="102"/>
      <c r="Y19" s="1008" t="s">
        <v>337</v>
      </c>
      <c r="Z19" s="1009"/>
      <c r="AA19" s="1009"/>
      <c r="AB19" s="1010"/>
      <c r="AC19" s="868"/>
      <c r="AE19" s="106"/>
      <c r="AF19" s="102"/>
      <c r="AG19" s="387"/>
      <c r="AH19" s="102"/>
      <c r="AI19" s="386"/>
      <c r="AJ19" s="1008" t="s">
        <v>337</v>
      </c>
      <c r="AK19" s="1009"/>
      <c r="AL19" s="1009"/>
      <c r="AM19" s="1009"/>
      <c r="AN19" s="1010"/>
      <c r="AO19" s="1007"/>
    </row>
  </sheetData>
  <sheetProtection algorithmName="SHA-512" hashValue="1Sz0OOq066BODFULmFQtJtBaNjwfQ5qOmozkpAjizt+82pps4vIZl2U5nfTvHFka5PN/6d5CrShlqGwGLvCZUQ==" saltValue="X9vgeL1Rb66UDYKwMX8FXA==" spinCount="100000" sheet="1" objects="1" scenarios="1"/>
  <protectedRanges>
    <protectedRange sqref="I1:I1048576 S1:S1048576 AC1:AC1048576 AO1:AO1048576" name="Range1"/>
  </protectedRanges>
  <customSheetViews>
    <customSheetView guid="{4D2DF15E-B3DC-41FE-9D4C-16680270AC6A}" scale="85">
      <selection sqref="A1:S1"/>
      <pageMargins left="0.7" right="0.7" top="0.75" bottom="0.75" header="0.3" footer="0.3"/>
      <pageSetup paperSize="9" orientation="portrait" r:id="rId1"/>
    </customSheetView>
    <customSheetView guid="{05634267-729A-4E9F-99EC-4CD6715DCA12}" scale="85">
      <selection sqref="A1:S1"/>
      <pageMargins left="0.7" right="0.7" top="0.75" bottom="0.75" header="0.3" footer="0.3"/>
      <pageSetup paperSize="9" orientation="portrait" r:id="rId2"/>
    </customSheetView>
  </customSheetViews>
  <mergeCells count="51">
    <mergeCell ref="A1:S1"/>
    <mergeCell ref="A2:T2"/>
    <mergeCell ref="A3:J3"/>
    <mergeCell ref="A5:J5"/>
    <mergeCell ref="K5:T5"/>
    <mergeCell ref="AE5:AO5"/>
    <mergeCell ref="A8:H8"/>
    <mergeCell ref="K8:R8"/>
    <mergeCell ref="U8:AB8"/>
    <mergeCell ref="AE8:AN8"/>
    <mergeCell ref="U5:AC5"/>
    <mergeCell ref="A15:H15"/>
    <mergeCell ref="K15:R15"/>
    <mergeCell ref="U15:AB15"/>
    <mergeCell ref="AE15:AN15"/>
    <mergeCell ref="Y9:AB9"/>
    <mergeCell ref="AE9:AI9"/>
    <mergeCell ref="AJ9:AN9"/>
    <mergeCell ref="I11:I12"/>
    <mergeCell ref="S11:S12"/>
    <mergeCell ref="AC11:AC12"/>
    <mergeCell ref="A9:D9"/>
    <mergeCell ref="E9:H9"/>
    <mergeCell ref="K9:N9"/>
    <mergeCell ref="O9:R9"/>
    <mergeCell ref="U9:X9"/>
    <mergeCell ref="AO11:AO12"/>
    <mergeCell ref="E12:H12"/>
    <mergeCell ref="O12:R12"/>
    <mergeCell ref="Y12:AB12"/>
    <mergeCell ref="AJ12:AN12"/>
    <mergeCell ref="AE16:AI16"/>
    <mergeCell ref="AJ16:AN16"/>
    <mergeCell ref="A18:D18"/>
    <mergeCell ref="I18:I19"/>
    <mergeCell ref="K18:N18"/>
    <mergeCell ref="S18:S19"/>
    <mergeCell ref="U18:X18"/>
    <mergeCell ref="AC18:AC19"/>
    <mergeCell ref="AE18:AI18"/>
    <mergeCell ref="A16:D16"/>
    <mergeCell ref="E16:H16"/>
    <mergeCell ref="K16:N16"/>
    <mergeCell ref="O16:R16"/>
    <mergeCell ref="U16:X16"/>
    <mergeCell ref="Y16:AB16"/>
    <mergeCell ref="AO18:AO19"/>
    <mergeCell ref="E19:H19"/>
    <mergeCell ref="O19:R19"/>
    <mergeCell ref="Y19:AB19"/>
    <mergeCell ref="AJ19:AN19"/>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M102"/>
  <sheetViews>
    <sheetView zoomScale="85" zoomScaleNormal="85" workbookViewId="0">
      <selection activeCell="A84" sqref="A84:L84"/>
    </sheetView>
  </sheetViews>
  <sheetFormatPr defaultRowHeight="18"/>
  <cols>
    <col min="1" max="1" width="15.5703125" style="52" customWidth="1"/>
    <col min="2" max="2" width="14.140625" style="52" customWidth="1"/>
    <col min="3" max="3" width="14.28515625" style="52" customWidth="1"/>
    <col min="4" max="5" width="16.42578125" style="52" bestFit="1" customWidth="1"/>
    <col min="6" max="6" width="12.42578125" style="52" customWidth="1"/>
    <col min="7" max="7" width="13" style="52" customWidth="1"/>
    <col min="8" max="8" width="13.28515625" style="52" customWidth="1"/>
    <col min="9" max="9" width="13.5703125" style="52" customWidth="1"/>
    <col min="10" max="10" width="16" style="52" customWidth="1"/>
    <col min="11" max="11" width="12" style="52" customWidth="1"/>
    <col min="12" max="14" width="9.28515625" style="52" bestFit="1" customWidth="1"/>
    <col min="15" max="16384" width="9.140625" style="52"/>
  </cols>
  <sheetData>
    <row r="1" spans="1:9">
      <c r="A1" s="66" t="s">
        <v>1015</v>
      </c>
    </row>
    <row r="3" spans="1:9" s="33" customFormat="1" ht="15">
      <c r="A3" s="340" t="s">
        <v>1016</v>
      </c>
    </row>
    <row r="4" spans="1:9">
      <c r="A4" s="794" t="s">
        <v>1017</v>
      </c>
      <c r="B4" s="794"/>
      <c r="E4" s="795" t="s">
        <v>1018</v>
      </c>
      <c r="F4" s="795"/>
      <c r="G4" s="795"/>
    </row>
    <row r="5" spans="1:9" s="33" customFormat="1" ht="15"/>
    <row r="6" spans="1:9" s="33" customFormat="1" ht="15">
      <c r="A6" s="341" t="s">
        <v>1019</v>
      </c>
    </row>
    <row r="7" spans="1:9" s="1" customFormat="1" ht="14.25">
      <c r="A7" s="1" t="s">
        <v>1020</v>
      </c>
    </row>
    <row r="8" spans="1:9" s="1" customFormat="1" ht="14.25">
      <c r="A8" s="1" t="s">
        <v>1021</v>
      </c>
    </row>
    <row r="9" spans="1:9" s="1" customFormat="1" ht="14.25"/>
    <row r="10" spans="1:9" s="1" customFormat="1" ht="15">
      <c r="A10" s="1" t="s">
        <v>1022</v>
      </c>
    </row>
    <row r="11" spans="1:9" s="1" customFormat="1" ht="15">
      <c r="A11" s="1" t="s">
        <v>1023</v>
      </c>
    </row>
    <row r="12" spans="1:9" s="343" customFormat="1" ht="14.25">
      <c r="A12" s="342" t="s">
        <v>621</v>
      </c>
      <c r="B12" s="342" t="s">
        <v>632</v>
      </c>
      <c r="C12" s="342" t="s">
        <v>635</v>
      </c>
      <c r="D12" s="342" t="s">
        <v>637</v>
      </c>
      <c r="E12" s="342" t="s">
        <v>671</v>
      </c>
      <c r="F12" s="342" t="s">
        <v>644</v>
      </c>
    </row>
    <row r="13" spans="1:9" s="344" customFormat="1" ht="14.25">
      <c r="A13" s="342" t="s">
        <v>647</v>
      </c>
      <c r="B13" s="342" t="s">
        <v>650</v>
      </c>
      <c r="C13" s="342" t="s">
        <v>653</v>
      </c>
      <c r="D13" s="342" t="s">
        <v>656</v>
      </c>
      <c r="E13" s="342" t="s">
        <v>657</v>
      </c>
      <c r="F13" s="343"/>
      <c r="G13" s="343"/>
      <c r="H13" s="343"/>
    </row>
    <row r="14" spans="1:9" s="344" customFormat="1" ht="14.25">
      <c r="A14" s="342" t="s">
        <v>1024</v>
      </c>
      <c r="B14" s="342" t="s">
        <v>1025</v>
      </c>
      <c r="C14" s="342"/>
      <c r="D14" s="342"/>
      <c r="E14" s="342"/>
      <c r="F14" s="342"/>
      <c r="G14" s="343"/>
      <c r="H14" s="343"/>
      <c r="I14" s="343"/>
    </row>
    <row r="15" spans="1:9" s="1" customFormat="1" ht="14.25"/>
    <row r="16" spans="1:9" s="1" customFormat="1" ht="15">
      <c r="A16" s="1" t="s">
        <v>1026</v>
      </c>
    </row>
    <row r="17" spans="1:9" s="1" customFormat="1" ht="15">
      <c r="A17" s="1" t="s">
        <v>1023</v>
      </c>
    </row>
    <row r="18" spans="1:9" s="344" customFormat="1" ht="14.25">
      <c r="A18" s="342" t="s">
        <v>632</v>
      </c>
      <c r="B18" s="342" t="s">
        <v>650</v>
      </c>
    </row>
    <row r="19" spans="1:9" s="136" customFormat="1" ht="14.25">
      <c r="A19" s="345"/>
      <c r="B19" s="345"/>
    </row>
    <row r="20" spans="1:9" s="136" customFormat="1" ht="14.25">
      <c r="A20" s="1" t="s">
        <v>1027</v>
      </c>
      <c r="B20" s="345"/>
    </row>
    <row r="21" spans="1:9" s="136" customFormat="1" ht="14.25">
      <c r="A21" s="1" t="s">
        <v>1028</v>
      </c>
      <c r="B21" s="345"/>
    </row>
    <row r="22" spans="1:9" s="136" customFormat="1" ht="14.25">
      <c r="A22" s="1"/>
      <c r="B22" s="345"/>
    </row>
    <row r="23" spans="1:9" s="33" customFormat="1" ht="15"/>
    <row r="24" spans="1:9" s="33" customFormat="1" ht="15">
      <c r="A24" s="341" t="s">
        <v>1029</v>
      </c>
    </row>
    <row r="25" spans="1:9" s="1" customFormat="1" ht="14.25">
      <c r="A25" s="1" t="s">
        <v>1030</v>
      </c>
    </row>
    <row r="26" spans="1:9" s="1" customFormat="1" ht="14.25">
      <c r="A26" s="1" t="s">
        <v>735</v>
      </c>
    </row>
    <row r="27" spans="1:9" s="1" customFormat="1" ht="14.25">
      <c r="A27" s="1" t="s">
        <v>1031</v>
      </c>
    </row>
    <row r="28" spans="1:9" s="1" customFormat="1" ht="14.25">
      <c r="A28" s="1" t="s">
        <v>1032</v>
      </c>
    </row>
    <row r="29" spans="1:9" s="1" customFormat="1" ht="14.25"/>
    <row r="30" spans="1:9" s="1" customFormat="1" ht="14.25">
      <c r="A30" s="1" t="s">
        <v>1033</v>
      </c>
    </row>
    <row r="31" spans="1:9" s="1" customFormat="1" ht="14.25">
      <c r="A31" s="1" t="s">
        <v>1034</v>
      </c>
    </row>
    <row r="32" spans="1:9" s="136" customFormat="1" ht="14.25">
      <c r="A32" s="345" t="s">
        <v>662</v>
      </c>
      <c r="B32" s="345" t="s">
        <v>663</v>
      </c>
      <c r="C32" s="345" t="s">
        <v>736</v>
      </c>
      <c r="D32" s="345" t="s">
        <v>737</v>
      </c>
      <c r="E32" s="345" t="s">
        <v>1035</v>
      </c>
      <c r="F32" s="345"/>
      <c r="G32" s="1"/>
      <c r="H32" s="1"/>
      <c r="I32" s="1"/>
    </row>
    <row r="33" spans="1:9" s="1" customFormat="1" ht="14.25">
      <c r="A33" s="1" t="s">
        <v>738</v>
      </c>
    </row>
    <row r="34" spans="1:9" s="1" customFormat="1" ht="14.25"/>
    <row r="36" spans="1:9">
      <c r="A36" s="340" t="s">
        <v>1036</v>
      </c>
    </row>
    <row r="37" spans="1:9">
      <c r="A37" s="794" t="s">
        <v>1037</v>
      </c>
      <c r="B37" s="794"/>
      <c r="E37" s="795" t="s">
        <v>1018</v>
      </c>
      <c r="F37" s="795"/>
      <c r="G37" s="795"/>
    </row>
    <row r="38" spans="1:9">
      <c r="A38" s="452"/>
      <c r="B38" s="452"/>
      <c r="E38" s="453"/>
      <c r="F38" s="453"/>
      <c r="G38" s="453"/>
    </row>
    <row r="39" spans="1:9">
      <c r="A39" s="1" t="s">
        <v>1038</v>
      </c>
    </row>
    <row r="40" spans="1:9">
      <c r="A40" s="1" t="s">
        <v>1039</v>
      </c>
    </row>
    <row r="41" spans="1:9">
      <c r="A41" s="1"/>
    </row>
    <row r="42" spans="1:9">
      <c r="A42" s="1" t="s">
        <v>739</v>
      </c>
    </row>
    <row r="43" spans="1:9" s="1" customFormat="1" ht="14.25">
      <c r="A43" s="1" t="s">
        <v>1040</v>
      </c>
    </row>
    <row r="44" spans="1:9" s="136" customFormat="1" ht="14.25">
      <c r="A44" s="345" t="s">
        <v>678</v>
      </c>
      <c r="B44" s="345" t="s">
        <v>679</v>
      </c>
      <c r="C44" s="345" t="s">
        <v>680</v>
      </c>
      <c r="D44" s="345" t="s">
        <v>681</v>
      </c>
      <c r="G44" s="342"/>
      <c r="H44" s="345"/>
      <c r="I44" s="1"/>
    </row>
    <row r="45" spans="1:9" s="1" customFormat="1" ht="14.25"/>
    <row r="46" spans="1:9">
      <c r="A46" s="340" t="s">
        <v>1041</v>
      </c>
    </row>
    <row r="47" spans="1:9">
      <c r="A47" s="794" t="s">
        <v>1037</v>
      </c>
      <c r="B47" s="794"/>
      <c r="E47" s="795" t="s">
        <v>1042</v>
      </c>
      <c r="F47" s="795"/>
      <c r="G47" s="795"/>
    </row>
    <row r="48" spans="1:9">
      <c r="A48" s="452"/>
      <c r="B48" s="452"/>
      <c r="E48" s="453"/>
      <c r="F48" s="453"/>
      <c r="G48" s="453"/>
    </row>
    <row r="49" spans="1:7">
      <c r="A49" s="1" t="s">
        <v>740</v>
      </c>
    </row>
    <row r="50" spans="1:7">
      <c r="A50" s="1" t="s">
        <v>741</v>
      </c>
    </row>
    <row r="51" spans="1:7">
      <c r="A51" s="1" t="s">
        <v>1043</v>
      </c>
    </row>
    <row r="52" spans="1:7">
      <c r="A52" s="1" t="s">
        <v>742</v>
      </c>
    </row>
    <row r="54" spans="1:7">
      <c r="A54" s="1" t="s">
        <v>1044</v>
      </c>
    </row>
    <row r="55" spans="1:7">
      <c r="A55" s="1" t="s">
        <v>1045</v>
      </c>
    </row>
    <row r="56" spans="1:7">
      <c r="A56" s="1"/>
    </row>
    <row r="57" spans="1:7">
      <c r="A57" s="1" t="s">
        <v>743</v>
      </c>
    </row>
    <row r="58" spans="1:7" s="1" customFormat="1" ht="14.25">
      <c r="A58" s="1" t="s">
        <v>1040</v>
      </c>
    </row>
    <row r="59" spans="1:7" s="343" customFormat="1" ht="14.25">
      <c r="A59" s="342" t="s">
        <v>687</v>
      </c>
      <c r="B59" s="342" t="s">
        <v>688</v>
      </c>
      <c r="C59" s="342"/>
      <c r="D59" s="342"/>
      <c r="E59" s="342"/>
    </row>
    <row r="60" spans="1:7" s="1" customFormat="1" ht="14.25"/>
    <row r="61" spans="1:7">
      <c r="A61" s="340" t="s">
        <v>1046</v>
      </c>
    </row>
    <row r="62" spans="1:7">
      <c r="A62" s="794" t="s">
        <v>1037</v>
      </c>
      <c r="B62" s="794"/>
      <c r="E62" s="795" t="s">
        <v>1018</v>
      </c>
      <c r="F62" s="795"/>
      <c r="G62" s="795"/>
    </row>
    <row r="64" spans="1:7">
      <c r="A64" s="1" t="s">
        <v>744</v>
      </c>
    </row>
    <row r="65" spans="1:13">
      <c r="A65" s="1" t="s">
        <v>745</v>
      </c>
    </row>
    <row r="66" spans="1:13">
      <c r="A66" s="1"/>
    </row>
    <row r="67" spans="1:13">
      <c r="A67" s="340" t="s">
        <v>1047</v>
      </c>
    </row>
    <row r="68" spans="1:13">
      <c r="A68" s="794" t="s">
        <v>1037</v>
      </c>
      <c r="B68" s="794"/>
      <c r="E68" s="795" t="s">
        <v>1048</v>
      </c>
      <c r="F68" s="795"/>
      <c r="G68" s="795"/>
    </row>
    <row r="70" spans="1:13">
      <c r="A70" s="1" t="s">
        <v>746</v>
      </c>
    </row>
    <row r="71" spans="1:13">
      <c r="A71" s="1" t="s">
        <v>747</v>
      </c>
    </row>
    <row r="72" spans="1:13">
      <c r="A72" s="1"/>
    </row>
    <row r="73" spans="1:13" s="1" customFormat="1" ht="14.25">
      <c r="A73" s="1" t="s">
        <v>748</v>
      </c>
    </row>
    <row r="74" spans="1:13" s="1" customFormat="1" ht="14.25">
      <c r="A74" s="801" t="s">
        <v>1049</v>
      </c>
      <c r="B74" s="802"/>
      <c r="C74" s="802"/>
      <c r="D74" s="802"/>
      <c r="E74" s="802"/>
      <c r="F74" s="802"/>
      <c r="G74" s="802"/>
      <c r="H74" s="802"/>
      <c r="I74" s="802"/>
      <c r="J74" s="802"/>
      <c r="K74" s="802"/>
      <c r="L74" s="802"/>
      <c r="M74" s="803"/>
    </row>
    <row r="75" spans="1:13" s="1" customFormat="1" ht="14.25">
      <c r="A75" s="800" t="s">
        <v>749</v>
      </c>
      <c r="B75" s="800"/>
      <c r="C75" s="800"/>
      <c r="D75" s="800"/>
      <c r="E75" s="800"/>
      <c r="F75" s="800"/>
      <c r="G75" s="800"/>
      <c r="H75" s="800"/>
      <c r="I75" s="800"/>
      <c r="J75" s="800"/>
      <c r="K75" s="800"/>
      <c r="L75" s="800"/>
      <c r="M75" s="31"/>
    </row>
    <row r="76" spans="1:13" s="1" customFormat="1" ht="14.25"/>
    <row r="77" spans="1:13" s="1" customFormat="1" ht="14.25">
      <c r="A77" s="801" t="s">
        <v>1050</v>
      </c>
      <c r="B77" s="802"/>
      <c r="C77" s="802"/>
      <c r="D77" s="802"/>
      <c r="E77" s="802"/>
      <c r="F77" s="802"/>
      <c r="G77" s="802"/>
      <c r="H77" s="802"/>
      <c r="I77" s="802"/>
      <c r="J77" s="802"/>
      <c r="K77" s="802"/>
      <c r="L77" s="802"/>
      <c r="M77" s="803"/>
    </row>
    <row r="78" spans="1:13" s="1" customFormat="1" ht="14.25">
      <c r="A78" s="800" t="s">
        <v>750</v>
      </c>
      <c r="B78" s="800"/>
      <c r="C78" s="800"/>
      <c r="D78" s="800"/>
      <c r="E78" s="800"/>
      <c r="F78" s="800"/>
      <c r="G78" s="800"/>
      <c r="H78" s="800"/>
      <c r="I78" s="800"/>
      <c r="J78" s="800"/>
      <c r="K78" s="800"/>
      <c r="L78" s="800"/>
      <c r="M78" s="31"/>
    </row>
    <row r="79" spans="1:13" s="1" customFormat="1" ht="14.25"/>
    <row r="80" spans="1:13" s="1" customFormat="1" ht="14.25">
      <c r="A80" s="796" t="s">
        <v>1051</v>
      </c>
      <c r="B80" s="796"/>
      <c r="C80" s="796"/>
      <c r="D80" s="796"/>
      <c r="E80" s="796"/>
      <c r="F80" s="796"/>
      <c r="G80" s="796"/>
      <c r="H80" s="796"/>
      <c r="I80" s="796"/>
      <c r="J80" s="796"/>
      <c r="K80" s="796"/>
      <c r="L80" s="796"/>
      <c r="M80" s="796"/>
    </row>
    <row r="81" spans="1:13" s="1" customFormat="1" ht="14.25">
      <c r="A81" s="800" t="s">
        <v>751</v>
      </c>
      <c r="B81" s="800"/>
      <c r="C81" s="800"/>
      <c r="D81" s="800"/>
      <c r="E81" s="800"/>
      <c r="F81" s="800"/>
      <c r="G81" s="800"/>
      <c r="H81" s="800"/>
      <c r="I81" s="800"/>
      <c r="J81" s="800"/>
      <c r="K81" s="800"/>
      <c r="L81" s="800"/>
      <c r="M81" s="31"/>
    </row>
    <row r="82" spans="1:13" s="1" customFormat="1" ht="14.25"/>
    <row r="83" spans="1:13" s="1" customFormat="1" ht="14.25">
      <c r="A83" s="801" t="s">
        <v>1052</v>
      </c>
      <c r="B83" s="802"/>
      <c r="C83" s="802"/>
      <c r="D83" s="802"/>
      <c r="E83" s="802"/>
      <c r="F83" s="802"/>
      <c r="G83" s="802"/>
      <c r="H83" s="802"/>
      <c r="I83" s="802"/>
      <c r="J83" s="802"/>
      <c r="K83" s="802"/>
      <c r="L83" s="802"/>
      <c r="M83" s="803"/>
    </row>
    <row r="84" spans="1:13" s="1" customFormat="1" ht="14.25">
      <c r="A84" s="800" t="s">
        <v>752</v>
      </c>
      <c r="B84" s="800"/>
      <c r="C84" s="800"/>
      <c r="D84" s="800"/>
      <c r="E84" s="800"/>
      <c r="F84" s="800"/>
      <c r="G84" s="800"/>
      <c r="H84" s="800"/>
      <c r="I84" s="800"/>
      <c r="J84" s="800"/>
      <c r="K84" s="800"/>
      <c r="L84" s="800"/>
      <c r="M84" s="31"/>
    </row>
    <row r="85" spans="1:13" s="1" customFormat="1" ht="14.25">
      <c r="A85" s="2"/>
      <c r="B85" s="2"/>
      <c r="C85" s="2"/>
      <c r="D85" s="2"/>
      <c r="E85" s="2"/>
      <c r="F85" s="2"/>
      <c r="G85" s="2"/>
      <c r="H85" s="2"/>
      <c r="I85" s="2"/>
      <c r="J85" s="2"/>
      <c r="K85" s="2"/>
      <c r="L85" s="2"/>
    </row>
    <row r="86" spans="1:13" s="1" customFormat="1" ht="14.25">
      <c r="A86" s="796" t="s">
        <v>1053</v>
      </c>
      <c r="B86" s="796"/>
      <c r="C86" s="796"/>
      <c r="D86" s="796"/>
      <c r="E86" s="796"/>
      <c r="F86" s="796"/>
      <c r="G86" s="796"/>
      <c r="H86" s="796"/>
      <c r="I86" s="796"/>
      <c r="J86" s="796"/>
      <c r="K86" s="796"/>
      <c r="L86" s="796"/>
      <c r="M86" s="796"/>
    </row>
    <row r="87" spans="1:13" s="1" customFormat="1" ht="14.25">
      <c r="A87" s="797" t="s">
        <v>1054</v>
      </c>
      <c r="B87" s="797"/>
      <c r="C87" s="797"/>
      <c r="D87" s="797"/>
      <c r="E87" s="797"/>
      <c r="F87" s="797"/>
      <c r="G87" s="797"/>
      <c r="H87" s="797"/>
      <c r="I87" s="797"/>
      <c r="J87" s="797"/>
      <c r="K87" s="797"/>
      <c r="L87" s="797"/>
      <c r="M87" s="798"/>
    </row>
    <row r="88" spans="1:13" s="1" customFormat="1" ht="14.25">
      <c r="A88" s="799" t="s">
        <v>1055</v>
      </c>
      <c r="B88" s="799"/>
      <c r="C88" s="799"/>
      <c r="D88" s="799"/>
      <c r="E88" s="799"/>
      <c r="F88" s="799"/>
      <c r="G88" s="799"/>
      <c r="H88" s="799"/>
      <c r="I88" s="799"/>
      <c r="J88" s="799"/>
      <c r="K88" s="799"/>
      <c r="L88" s="799"/>
      <c r="M88" s="798"/>
    </row>
    <row r="90" spans="1:13">
      <c r="A90" s="340" t="s">
        <v>1056</v>
      </c>
    </row>
    <row r="91" spans="1:13">
      <c r="A91" s="794" t="s">
        <v>1037</v>
      </c>
      <c r="B91" s="794"/>
      <c r="E91" s="795" t="s">
        <v>1057</v>
      </c>
      <c r="F91" s="795"/>
      <c r="G91" s="795"/>
    </row>
    <row r="93" spans="1:13">
      <c r="A93" s="1"/>
    </row>
    <row r="94" spans="1:13">
      <c r="A94" s="340" t="s">
        <v>1324</v>
      </c>
    </row>
    <row r="95" spans="1:13">
      <c r="A95" s="794" t="s">
        <v>1037</v>
      </c>
      <c r="B95" s="794"/>
      <c r="E95" s="795" t="s">
        <v>1018</v>
      </c>
      <c r="F95" s="795"/>
      <c r="G95" s="795"/>
    </row>
    <row r="97" spans="1:7">
      <c r="A97" s="1" t="s">
        <v>1325</v>
      </c>
    </row>
    <row r="98" spans="1:7">
      <c r="A98" s="1" t="s">
        <v>1058</v>
      </c>
    </row>
    <row r="100" spans="1:7">
      <c r="A100" s="340" t="s">
        <v>1059</v>
      </c>
    </row>
    <row r="101" spans="1:7">
      <c r="A101" s="1" t="s">
        <v>1326</v>
      </c>
    </row>
    <row r="102" spans="1:7">
      <c r="A102" s="794" t="s">
        <v>1037</v>
      </c>
      <c r="B102" s="794"/>
      <c r="E102" s="795" t="s">
        <v>1018</v>
      </c>
      <c r="F102" s="795"/>
      <c r="G102" s="795"/>
    </row>
  </sheetData>
  <sheetProtection algorithmName="SHA-512" hashValue="Xg1oq4cKAa4D9Rtp8mLapPEaMSOQd8Nd3F6b0eCJLCdk9UzKE3CdIYbByK3UiV4QQWmhExrPQQ1UfGhgwxUiVg==" saltValue="Rk4TVIM6ipu6ty7Z/EgMHQ==" spinCount="100000" sheet="1" objects="1" scenarios="1"/>
  <customSheetViews>
    <customSheetView guid="{4D2DF15E-B3DC-41FE-9D4C-16680270AC6A}" scale="85" topLeftCell="A33">
      <selection activeCell="G61" sqref="G61"/>
      <pageMargins left="0.7" right="0.7" top="0.75" bottom="0.75" header="0.3" footer="0.3"/>
      <pageSetup paperSize="9" orientation="portrait" r:id="rId1"/>
    </customSheetView>
    <customSheetView guid="{05634267-729A-4E9F-99EC-4CD6715DCA12}" scale="85" topLeftCell="A33">
      <selection activeCell="G61" sqref="G61"/>
      <pageMargins left="0.7" right="0.7" top="0.75" bottom="0.75" header="0.3" footer="0.3"/>
      <pageSetup paperSize="9" orientation="portrait" r:id="rId2"/>
    </customSheetView>
  </customSheetViews>
  <mergeCells count="28">
    <mergeCell ref="A4:B4"/>
    <mergeCell ref="E4:G4"/>
    <mergeCell ref="A37:B37"/>
    <mergeCell ref="E37:G37"/>
    <mergeCell ref="A47:B47"/>
    <mergeCell ref="E47:G47"/>
    <mergeCell ref="A84:L84"/>
    <mergeCell ref="A62:B62"/>
    <mergeCell ref="E62:G62"/>
    <mergeCell ref="A68:B68"/>
    <mergeCell ref="E68:G68"/>
    <mergeCell ref="A74:M74"/>
    <mergeCell ref="A75:L75"/>
    <mergeCell ref="A77:M77"/>
    <mergeCell ref="A78:L78"/>
    <mergeCell ref="A80:M80"/>
    <mergeCell ref="A81:L81"/>
    <mergeCell ref="A83:M83"/>
    <mergeCell ref="A95:B95"/>
    <mergeCell ref="E95:G95"/>
    <mergeCell ref="A102:B102"/>
    <mergeCell ref="E102:G102"/>
    <mergeCell ref="A86:M86"/>
    <mergeCell ref="A87:L87"/>
    <mergeCell ref="M87:M88"/>
    <mergeCell ref="A88:L88"/>
    <mergeCell ref="A91:B91"/>
    <mergeCell ref="E91:G91"/>
  </mergeCells>
  <hyperlinks>
    <hyperlink ref="A12" location="'1-1'!A1" display="Test case 1:" xr:uid="{00000000-0004-0000-0400-000000000000}"/>
    <hyperlink ref="B12" location="'1-2'!A1" display="Test case 2:" xr:uid="{00000000-0004-0000-0400-000001000000}"/>
    <hyperlink ref="C12" location="'1-3'!A1" display="Test case 3:" xr:uid="{00000000-0004-0000-0400-000002000000}"/>
    <hyperlink ref="D12" location="'1-4'!A1" display="Test case 4:" xr:uid="{00000000-0004-0000-0400-000003000000}"/>
    <hyperlink ref="E12" location="'1-5'!A1" display="Test case 5:" xr:uid="{00000000-0004-0000-0400-000004000000}"/>
    <hyperlink ref="F12" location="'1-6'!A1" display="Test case 6:" xr:uid="{00000000-0004-0000-0400-000005000000}"/>
    <hyperlink ref="A13" location="'1-7'!A1" display="Test case 7:" xr:uid="{00000000-0004-0000-0400-000006000000}"/>
    <hyperlink ref="B13" location="'1-8'!A1" display="Test case 8:" xr:uid="{00000000-0004-0000-0400-000007000000}"/>
    <hyperlink ref="C13" location="'1-10'!A1" display="Test case 10:" xr:uid="{00000000-0004-0000-0400-000008000000}"/>
    <hyperlink ref="D13" location="'1-11'!A1" display="Test case 11:" xr:uid="{00000000-0004-0000-0400-000009000000}"/>
    <hyperlink ref="E13" location="'1-12'!A1" display="Test case 12:" xr:uid="{00000000-0004-0000-0400-00000A000000}"/>
    <hyperlink ref="A18" location="'1-2'!A1" display="Test case 2:" xr:uid="{00000000-0004-0000-0400-00000B000000}"/>
    <hyperlink ref="B18" location="'1-8'!A1" display="Test case 8:" xr:uid="{00000000-0004-0000-0400-00000C000000}"/>
    <hyperlink ref="A32" location="'1-13'!A1" display="Test case 13:" xr:uid="{00000000-0004-0000-0400-00000D000000}"/>
    <hyperlink ref="B32" location="'1-14'!A1" display="Test case 14:" xr:uid="{00000000-0004-0000-0400-00000E000000}"/>
    <hyperlink ref="C32" location="'1-15'!A1" display="Test case 15:" xr:uid="{00000000-0004-0000-0400-00000F000000}"/>
    <hyperlink ref="D32" location="'1-16'!A1" display="Test case 16:" xr:uid="{00000000-0004-0000-0400-000010000000}"/>
    <hyperlink ref="A44" location="'2-3'!A1" display="Test case 3:" xr:uid="{00000000-0004-0000-0400-000011000000}"/>
    <hyperlink ref="B14" location="'1-19'!A1" display="Test case 1-19" xr:uid="{00000000-0004-0000-0400-000012000000}"/>
    <hyperlink ref="A14" location="'1-18'!A1" display="Test case 1-18" xr:uid="{00000000-0004-0000-0400-000013000000}"/>
    <hyperlink ref="E32" location="'1-17'!A1" display="Test case 1-17" xr:uid="{00000000-0004-0000-0400-000014000000}"/>
    <hyperlink ref="B44" location="'2-2'!A1" display="Test case 2-2" xr:uid="{00000000-0004-0000-0400-000015000000}"/>
    <hyperlink ref="C44" location="'2-3'!A1" display="Test case 2-3" xr:uid="{00000000-0004-0000-0400-000016000000}"/>
    <hyperlink ref="D44" location="'2-4'!A1" display="Test case 2-4" xr:uid="{00000000-0004-0000-0400-000017000000}"/>
    <hyperlink ref="A59" location="'3-1'!A1" display="Test case 3-1" xr:uid="{00000000-0004-0000-0400-000018000000}"/>
    <hyperlink ref="B59" location="'3-2'!A1" display="Test case 3-2" xr:uid="{00000000-0004-0000-0400-000019000000}"/>
  </hyperlinks>
  <pageMargins left="0.7" right="0.7" top="0.75" bottom="0.75" header="0.3" footer="0.3"/>
  <pageSetup paperSize="9" orientation="portrait" r:id="rId3"/>
  <headerFooter>
    <oddFooter>&amp;C_x000D_&amp;1#&amp;"Aptos"&amp;8&amp;K0000FF Classification – Internal</oddFooter>
  </headerFooter>
  <drawing r:id="rId4"/>
  <legacyDrawing r:id="rId5"/>
  <controls>
    <mc:AlternateContent xmlns:mc="http://schemas.openxmlformats.org/markup-compatibility/2006">
      <mc:Choice Requires="x14">
        <control shapeId="73748" r:id="rId6" name="TextBox15">
          <controlPr defaultSize="0" autoLine="0" r:id="rId7">
            <anchor moveWithCells="1">
              <from>
                <xdr:col>2</xdr:col>
                <xdr:colOff>38100</xdr:colOff>
                <xdr:row>101</xdr:row>
                <xdr:rowOff>19050</xdr:rowOff>
              </from>
              <to>
                <xdr:col>3</xdr:col>
                <xdr:colOff>257175</xdr:colOff>
                <xdr:row>102</xdr:row>
                <xdr:rowOff>104775</xdr:rowOff>
              </to>
            </anchor>
          </controlPr>
        </control>
      </mc:Choice>
      <mc:Fallback>
        <control shapeId="73748" r:id="rId6" name="TextBox15"/>
      </mc:Fallback>
    </mc:AlternateContent>
    <mc:AlternateContent xmlns:mc="http://schemas.openxmlformats.org/markup-compatibility/2006">
      <mc:Choice Requires="x14">
        <control shapeId="73747" r:id="rId8" name="TextBox14">
          <controlPr defaultSize="0" autoLine="0" r:id="rId7">
            <anchor moveWithCells="1">
              <from>
                <xdr:col>2</xdr:col>
                <xdr:colOff>38100</xdr:colOff>
                <xdr:row>94</xdr:row>
                <xdr:rowOff>19050</xdr:rowOff>
              </from>
              <to>
                <xdr:col>3</xdr:col>
                <xdr:colOff>257175</xdr:colOff>
                <xdr:row>95</xdr:row>
                <xdr:rowOff>104775</xdr:rowOff>
              </to>
            </anchor>
          </controlPr>
        </control>
      </mc:Choice>
      <mc:Fallback>
        <control shapeId="73747" r:id="rId8" name="TextBox14"/>
      </mc:Fallback>
    </mc:AlternateContent>
    <mc:AlternateContent xmlns:mc="http://schemas.openxmlformats.org/markup-compatibility/2006">
      <mc:Choice Requires="x14">
        <control shapeId="73746" r:id="rId9" name="TextBox13">
          <controlPr defaultSize="0" autoLine="0" r:id="rId7">
            <anchor moveWithCells="1">
              <from>
                <xdr:col>2</xdr:col>
                <xdr:colOff>38100</xdr:colOff>
                <xdr:row>90</xdr:row>
                <xdr:rowOff>19050</xdr:rowOff>
              </from>
              <to>
                <xdr:col>3</xdr:col>
                <xdr:colOff>257175</xdr:colOff>
                <xdr:row>91</xdr:row>
                <xdr:rowOff>104775</xdr:rowOff>
              </to>
            </anchor>
          </controlPr>
        </control>
      </mc:Choice>
      <mc:Fallback>
        <control shapeId="73746" r:id="rId9" name="TextBox13"/>
      </mc:Fallback>
    </mc:AlternateContent>
    <mc:AlternateContent xmlns:mc="http://schemas.openxmlformats.org/markup-compatibility/2006">
      <mc:Choice Requires="x14">
        <control shapeId="73745" r:id="rId10" name="TextBox12">
          <controlPr defaultSize="0" autoLine="0" r:id="rId7">
            <anchor moveWithCells="1">
              <from>
                <xdr:col>2</xdr:col>
                <xdr:colOff>38100</xdr:colOff>
                <xdr:row>67</xdr:row>
                <xdr:rowOff>19050</xdr:rowOff>
              </from>
              <to>
                <xdr:col>3</xdr:col>
                <xdr:colOff>257175</xdr:colOff>
                <xdr:row>68</xdr:row>
                <xdr:rowOff>104775</xdr:rowOff>
              </to>
            </anchor>
          </controlPr>
        </control>
      </mc:Choice>
      <mc:Fallback>
        <control shapeId="73745" r:id="rId10" name="TextBox12"/>
      </mc:Fallback>
    </mc:AlternateContent>
    <mc:AlternateContent xmlns:mc="http://schemas.openxmlformats.org/markup-compatibility/2006">
      <mc:Choice Requires="x14">
        <control shapeId="73744" r:id="rId11" name="TextBox11">
          <controlPr defaultSize="0" autoLine="0" r:id="rId7">
            <anchor moveWithCells="1">
              <from>
                <xdr:col>2</xdr:col>
                <xdr:colOff>38100</xdr:colOff>
                <xdr:row>61</xdr:row>
                <xdr:rowOff>19050</xdr:rowOff>
              </from>
              <to>
                <xdr:col>3</xdr:col>
                <xdr:colOff>257175</xdr:colOff>
                <xdr:row>62</xdr:row>
                <xdr:rowOff>104775</xdr:rowOff>
              </to>
            </anchor>
          </controlPr>
        </control>
      </mc:Choice>
      <mc:Fallback>
        <control shapeId="73744" r:id="rId11" name="TextBox11"/>
      </mc:Fallback>
    </mc:AlternateContent>
    <mc:AlternateContent xmlns:mc="http://schemas.openxmlformats.org/markup-compatibility/2006">
      <mc:Choice Requires="x14">
        <control shapeId="73743" r:id="rId12" name="TextBox10">
          <controlPr defaultSize="0" autoLine="0" r:id="rId7">
            <anchor moveWithCells="1">
              <from>
                <xdr:col>2</xdr:col>
                <xdr:colOff>38100</xdr:colOff>
                <xdr:row>46</xdr:row>
                <xdr:rowOff>19050</xdr:rowOff>
              </from>
              <to>
                <xdr:col>3</xdr:col>
                <xdr:colOff>257175</xdr:colOff>
                <xdr:row>47</xdr:row>
                <xdr:rowOff>104775</xdr:rowOff>
              </to>
            </anchor>
          </controlPr>
        </control>
      </mc:Choice>
      <mc:Fallback>
        <control shapeId="73743" r:id="rId12" name="TextBox10"/>
      </mc:Fallback>
    </mc:AlternateContent>
    <mc:AlternateContent xmlns:mc="http://schemas.openxmlformats.org/markup-compatibility/2006">
      <mc:Choice Requires="x14">
        <control shapeId="73742" r:id="rId13" name="TextBox9">
          <controlPr defaultSize="0" autoLine="0" r:id="rId7">
            <anchor moveWithCells="1">
              <from>
                <xdr:col>2</xdr:col>
                <xdr:colOff>38100</xdr:colOff>
                <xdr:row>36</xdr:row>
                <xdr:rowOff>19050</xdr:rowOff>
              </from>
              <to>
                <xdr:col>3</xdr:col>
                <xdr:colOff>257175</xdr:colOff>
                <xdr:row>37</xdr:row>
                <xdr:rowOff>104775</xdr:rowOff>
              </to>
            </anchor>
          </controlPr>
        </control>
      </mc:Choice>
      <mc:Fallback>
        <control shapeId="73742" r:id="rId13" name="TextBox9"/>
      </mc:Fallback>
    </mc:AlternateContent>
    <mc:AlternateContent xmlns:mc="http://schemas.openxmlformats.org/markup-compatibility/2006">
      <mc:Choice Requires="x14">
        <control shapeId="73729" r:id="rId14" name="TextBox1">
          <controlPr defaultSize="0" autoLine="0" r:id="rId7">
            <anchor moveWithCells="1">
              <from>
                <xdr:col>2</xdr:col>
                <xdr:colOff>38100</xdr:colOff>
                <xdr:row>3</xdr:row>
                <xdr:rowOff>19050</xdr:rowOff>
              </from>
              <to>
                <xdr:col>3</xdr:col>
                <xdr:colOff>257175</xdr:colOff>
                <xdr:row>4</xdr:row>
                <xdr:rowOff>104775</xdr:rowOff>
              </to>
            </anchor>
          </controlPr>
        </control>
      </mc:Choice>
      <mc:Fallback>
        <control shapeId="73729" r:id="rId14" name="TextBox1"/>
      </mc:Fallback>
    </mc:AlternateContent>
    <mc:AlternateContent xmlns:mc="http://schemas.openxmlformats.org/markup-compatibility/2006">
      <mc:Choice Requires="x14">
        <control shapeId="73734" r:id="rId15" name="Check Box 6">
          <controlPr defaultSize="0" autoFill="0" autoLine="0" autoPict="0">
            <anchor moveWithCells="1">
              <from>
                <xdr:col>12</xdr:col>
                <xdr:colOff>200025</xdr:colOff>
                <xdr:row>86</xdr:row>
                <xdr:rowOff>133350</xdr:rowOff>
              </from>
              <to>
                <xdr:col>12</xdr:col>
                <xdr:colOff>485775</xdr:colOff>
                <xdr:row>87</xdr:row>
                <xdr:rowOff>133350</xdr:rowOff>
              </to>
            </anchor>
          </controlPr>
        </control>
      </mc:Choice>
    </mc:AlternateContent>
    <mc:AlternateContent xmlns:mc="http://schemas.openxmlformats.org/markup-compatibility/2006">
      <mc:Choice Requires="x14">
        <control shapeId="73735" r:id="rId16" name="Check Box 7">
          <controlPr defaultSize="0" autoFill="0" autoLine="0" autoPict="0">
            <anchor moveWithCells="1">
              <from>
                <xdr:col>12</xdr:col>
                <xdr:colOff>180975</xdr:colOff>
                <xdr:row>83</xdr:row>
                <xdr:rowOff>19050</xdr:rowOff>
              </from>
              <to>
                <xdr:col>12</xdr:col>
                <xdr:colOff>466725</xdr:colOff>
                <xdr:row>84</xdr:row>
                <xdr:rowOff>19050</xdr:rowOff>
              </to>
            </anchor>
          </controlPr>
        </control>
      </mc:Choice>
    </mc:AlternateContent>
    <mc:AlternateContent xmlns:mc="http://schemas.openxmlformats.org/markup-compatibility/2006">
      <mc:Choice Requires="x14">
        <control shapeId="73736" r:id="rId17" name="Check Box 8">
          <controlPr defaultSize="0" autoFill="0" autoLine="0" autoPict="0">
            <anchor moveWithCells="1">
              <from>
                <xdr:col>12</xdr:col>
                <xdr:colOff>180975</xdr:colOff>
                <xdr:row>80</xdr:row>
                <xdr:rowOff>19050</xdr:rowOff>
              </from>
              <to>
                <xdr:col>12</xdr:col>
                <xdr:colOff>466725</xdr:colOff>
                <xdr:row>81</xdr:row>
                <xdr:rowOff>19050</xdr:rowOff>
              </to>
            </anchor>
          </controlPr>
        </control>
      </mc:Choice>
    </mc:AlternateContent>
    <mc:AlternateContent xmlns:mc="http://schemas.openxmlformats.org/markup-compatibility/2006">
      <mc:Choice Requires="x14">
        <control shapeId="73737" r:id="rId18" name="Check Box 9">
          <controlPr defaultSize="0" autoFill="0" autoLine="0" autoPict="0">
            <anchor moveWithCells="1">
              <from>
                <xdr:col>12</xdr:col>
                <xdr:colOff>180975</xdr:colOff>
                <xdr:row>77</xdr:row>
                <xdr:rowOff>19050</xdr:rowOff>
              </from>
              <to>
                <xdr:col>12</xdr:col>
                <xdr:colOff>466725</xdr:colOff>
                <xdr:row>78</xdr:row>
                <xdr:rowOff>19050</xdr:rowOff>
              </to>
            </anchor>
          </controlPr>
        </control>
      </mc:Choice>
    </mc:AlternateContent>
    <mc:AlternateContent xmlns:mc="http://schemas.openxmlformats.org/markup-compatibility/2006">
      <mc:Choice Requires="x14">
        <control shapeId="73738" r:id="rId19" name="Check Box 10">
          <controlPr defaultSize="0" autoFill="0" autoLine="0" autoPict="0">
            <anchor moveWithCells="1">
              <from>
                <xdr:col>12</xdr:col>
                <xdr:colOff>180975</xdr:colOff>
                <xdr:row>74</xdr:row>
                <xdr:rowOff>19050</xdr:rowOff>
              </from>
              <to>
                <xdr:col>12</xdr:col>
                <xdr:colOff>466725</xdr:colOff>
                <xdr:row>75</xdr:row>
                <xdr:rowOff>19050</xdr:rowOff>
              </to>
            </anchor>
          </controlPr>
        </control>
      </mc:Choice>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251"/>
  <sheetViews>
    <sheetView zoomScale="85" zoomScaleNormal="85" workbookViewId="0">
      <pane xSplit="2" ySplit="2" topLeftCell="C3" activePane="bottomRight" state="frozen"/>
      <selection pane="topRight" activeCell="C1" sqref="C1"/>
      <selection pane="bottomLeft" activeCell="A3" sqref="A3"/>
      <selection pane="bottomRight" activeCell="E17" sqref="E17"/>
    </sheetView>
  </sheetViews>
  <sheetFormatPr defaultColWidth="39.85546875" defaultRowHeight="15"/>
  <cols>
    <col min="1" max="1" width="39.85546875" style="1"/>
    <col min="2" max="2" width="39.85546875" style="26" customWidth="1"/>
    <col min="3" max="3" width="47.85546875" style="1" customWidth="1"/>
    <col min="4" max="4" width="39.85546875" style="1" customWidth="1"/>
    <col min="5" max="5" width="46.5703125" style="1" customWidth="1"/>
    <col min="6" max="6" width="39.85546875" style="1" customWidth="1"/>
    <col min="7" max="7" width="46.5703125" style="1" customWidth="1"/>
    <col min="8" max="8" width="39.85546875" style="1" customWidth="1"/>
    <col min="9" max="9" width="46.5703125" style="1" customWidth="1"/>
    <col min="10" max="10" width="39.85546875" style="1" customWidth="1"/>
    <col min="11" max="11" width="46.5703125" style="1" customWidth="1"/>
    <col min="12" max="12" width="39.85546875" style="1" customWidth="1"/>
    <col min="13" max="13" width="46.5703125" style="1" customWidth="1"/>
    <col min="14" max="14" width="39.85546875" style="1" customWidth="1"/>
    <col min="15" max="15" width="46.5703125" style="1" customWidth="1"/>
    <col min="16" max="16" width="39.85546875" style="1" customWidth="1"/>
    <col min="17" max="17" width="46.5703125" style="1" customWidth="1"/>
    <col min="18" max="18" width="39.85546875" style="1" customWidth="1"/>
    <col min="19" max="19" width="46.5703125" style="1" customWidth="1"/>
    <col min="20" max="20" width="39.85546875" style="1" customWidth="1"/>
    <col min="21" max="21" width="46.5703125" customWidth="1"/>
    <col min="22" max="22" width="39.85546875" customWidth="1"/>
    <col min="23" max="23" width="46.5703125" customWidth="1"/>
    <col min="24" max="24" width="39.85546875" customWidth="1"/>
    <col min="25" max="25" width="46.5703125" customWidth="1"/>
    <col min="26" max="26" width="39.85546875" customWidth="1"/>
    <col min="27" max="27" width="46.5703125" bestFit="1" customWidth="1"/>
  </cols>
  <sheetData>
    <row r="1" spans="1:28" ht="18">
      <c r="A1" s="804" t="s">
        <v>0</v>
      </c>
      <c r="B1" s="804"/>
      <c r="C1" s="804"/>
      <c r="D1" s="804"/>
      <c r="E1" s="804"/>
      <c r="F1" s="804"/>
      <c r="G1" s="804"/>
      <c r="H1" s="804"/>
      <c r="I1" s="804"/>
      <c r="J1" s="804"/>
      <c r="K1" s="804"/>
      <c r="O1"/>
      <c r="P1"/>
      <c r="Q1"/>
      <c r="R1"/>
      <c r="S1"/>
      <c r="T1"/>
    </row>
    <row r="2" spans="1:28" ht="15.75">
      <c r="A2" s="805" t="s">
        <v>1</v>
      </c>
      <c r="B2" s="805"/>
      <c r="C2" s="805"/>
      <c r="D2" s="805"/>
      <c r="E2" s="805"/>
      <c r="F2" s="805"/>
      <c r="G2" s="805"/>
      <c r="H2" s="805"/>
      <c r="I2" s="805"/>
      <c r="J2" s="805"/>
      <c r="K2" s="805"/>
      <c r="L2" s="805"/>
      <c r="M2" s="805"/>
      <c r="N2" s="805"/>
      <c r="O2"/>
      <c r="P2"/>
      <c r="Q2"/>
      <c r="R2"/>
      <c r="S2"/>
      <c r="T2"/>
    </row>
    <row r="3" spans="1:28">
      <c r="A3" s="2"/>
      <c r="B3" s="3"/>
      <c r="C3" s="2"/>
      <c r="D3" s="2"/>
      <c r="E3" s="2"/>
      <c r="F3" s="2"/>
      <c r="G3" s="2"/>
      <c r="H3" s="2"/>
      <c r="I3" s="2"/>
      <c r="J3" s="2"/>
      <c r="K3" s="2"/>
      <c r="L3" s="2"/>
      <c r="M3" s="2"/>
      <c r="N3" s="2"/>
      <c r="O3" s="2"/>
      <c r="P3" s="2"/>
      <c r="Q3" s="2"/>
      <c r="R3" s="2"/>
      <c r="S3" s="2"/>
      <c r="T3" s="2"/>
    </row>
    <row r="4" spans="1:28" ht="18">
      <c r="A4" s="806" t="s">
        <v>1125</v>
      </c>
      <c r="B4" s="806"/>
      <c r="C4" s="806"/>
      <c r="D4" s="2"/>
      <c r="E4" s="2"/>
      <c r="F4" s="2"/>
      <c r="G4" s="2"/>
      <c r="H4" s="2"/>
      <c r="I4" s="2"/>
      <c r="J4" s="2"/>
      <c r="K4" s="2"/>
      <c r="L4" s="2"/>
      <c r="M4" s="2"/>
      <c r="N4" s="2"/>
      <c r="O4" s="2"/>
      <c r="P4" s="2"/>
      <c r="Q4" s="2"/>
      <c r="R4" s="2"/>
      <c r="S4" s="2"/>
      <c r="T4" s="2"/>
    </row>
    <row r="5" spans="1:28">
      <c r="A5" s="807" t="s">
        <v>2</v>
      </c>
      <c r="B5" s="807"/>
      <c r="C5" s="2"/>
      <c r="D5" s="2"/>
      <c r="E5" s="2"/>
      <c r="F5" s="2"/>
      <c r="G5" s="2"/>
      <c r="H5" s="2"/>
      <c r="I5" s="2"/>
      <c r="J5" s="2"/>
      <c r="K5" s="2"/>
      <c r="L5" s="2"/>
      <c r="M5" s="2"/>
      <c r="N5" s="2"/>
      <c r="O5" s="2"/>
      <c r="P5" s="2"/>
      <c r="Q5" s="2"/>
      <c r="R5" s="2"/>
      <c r="S5" s="2"/>
      <c r="T5" s="2"/>
    </row>
    <row r="6" spans="1:28">
      <c r="A6" s="798" t="s">
        <v>3</v>
      </c>
      <c r="B6" s="808" t="s">
        <v>4</v>
      </c>
      <c r="C6" s="810" t="s">
        <v>5</v>
      </c>
      <c r="D6" s="811"/>
      <c r="E6" s="810" t="s">
        <v>6</v>
      </c>
      <c r="F6" s="811"/>
      <c r="G6" s="810" t="s">
        <v>7</v>
      </c>
      <c r="H6" s="812"/>
      <c r="I6" s="810" t="s">
        <v>8</v>
      </c>
      <c r="J6" s="812"/>
      <c r="K6" s="810" t="s">
        <v>9</v>
      </c>
      <c r="L6" s="812"/>
      <c r="M6" s="810" t="s">
        <v>10</v>
      </c>
      <c r="N6" s="812"/>
      <c r="O6" s="810" t="s">
        <v>11</v>
      </c>
      <c r="P6" s="812"/>
      <c r="Q6" s="810" t="s">
        <v>12</v>
      </c>
      <c r="R6" s="812"/>
      <c r="S6" s="798" t="s">
        <v>13</v>
      </c>
      <c r="T6" s="798"/>
      <c r="U6" s="798" t="s">
        <v>980</v>
      </c>
      <c r="V6" s="798"/>
      <c r="W6" s="798" t="s">
        <v>981</v>
      </c>
      <c r="X6" s="798"/>
      <c r="Y6" s="798" t="s">
        <v>982</v>
      </c>
      <c r="Z6" s="798"/>
      <c r="AA6" s="798" t="s">
        <v>983</v>
      </c>
      <c r="AB6" s="798"/>
    </row>
    <row r="7" spans="1:28" ht="42.75">
      <c r="A7" s="798"/>
      <c r="B7" s="809"/>
      <c r="C7" s="4" t="s">
        <v>15</v>
      </c>
      <c r="D7" s="363" t="s">
        <v>833</v>
      </c>
      <c r="E7" s="4" t="s">
        <v>15</v>
      </c>
      <c r="F7" s="363" t="s">
        <v>833</v>
      </c>
      <c r="G7" s="4" t="s">
        <v>15</v>
      </c>
      <c r="H7" s="363" t="s">
        <v>833</v>
      </c>
      <c r="I7" s="4" t="s">
        <v>15</v>
      </c>
      <c r="J7" s="363" t="s">
        <v>833</v>
      </c>
      <c r="K7" s="4" t="s">
        <v>15</v>
      </c>
      <c r="L7" s="363" t="s">
        <v>833</v>
      </c>
      <c r="M7" s="4" t="s">
        <v>15</v>
      </c>
      <c r="N7" s="363" t="s">
        <v>833</v>
      </c>
      <c r="O7" s="4" t="s">
        <v>15</v>
      </c>
      <c r="P7" s="363" t="s">
        <v>833</v>
      </c>
      <c r="Q7" s="4" t="s">
        <v>15</v>
      </c>
      <c r="R7" s="363" t="s">
        <v>833</v>
      </c>
      <c r="S7" s="4" t="s">
        <v>15</v>
      </c>
      <c r="T7" s="363" t="s">
        <v>833</v>
      </c>
      <c r="U7" s="6" t="s">
        <v>15</v>
      </c>
      <c r="V7" s="363" t="s">
        <v>833</v>
      </c>
      <c r="W7" s="6" t="s">
        <v>15</v>
      </c>
      <c r="X7" s="363" t="s">
        <v>833</v>
      </c>
      <c r="Y7" s="6" t="s">
        <v>15</v>
      </c>
      <c r="Z7" s="363" t="s">
        <v>832</v>
      </c>
      <c r="AA7" s="6" t="s">
        <v>15</v>
      </c>
      <c r="AB7" s="363" t="s">
        <v>832</v>
      </c>
    </row>
    <row r="8" spans="1:28" s="11" customFormat="1">
      <c r="A8" s="7">
        <v>303</v>
      </c>
      <c r="B8" s="8" t="s">
        <v>16</v>
      </c>
      <c r="C8" s="8">
        <v>21958562</v>
      </c>
      <c r="D8" s="813"/>
      <c r="E8" s="9">
        <v>721909</v>
      </c>
      <c r="F8" s="813"/>
      <c r="G8" s="9">
        <v>136177</v>
      </c>
      <c r="H8" s="813"/>
      <c r="I8" s="9">
        <v>1706002</v>
      </c>
      <c r="J8" s="813"/>
      <c r="K8" s="10">
        <v>182587298</v>
      </c>
      <c r="L8" s="813"/>
      <c r="M8" s="10">
        <v>199561122</v>
      </c>
      <c r="N8" s="813"/>
      <c r="O8" s="9">
        <v>15798184</v>
      </c>
      <c r="P8" s="813"/>
      <c r="Q8" s="736">
        <v>3607583</v>
      </c>
      <c r="R8" s="813"/>
      <c r="S8" s="9">
        <v>659371</v>
      </c>
      <c r="T8" s="813"/>
      <c r="U8" s="9">
        <v>104009634</v>
      </c>
      <c r="V8" s="813"/>
      <c r="W8" s="9">
        <v>4294774690</v>
      </c>
      <c r="X8" s="813"/>
      <c r="Y8" s="9">
        <v>24515915</v>
      </c>
      <c r="Z8" s="813"/>
      <c r="AA8" s="9">
        <v>922995</v>
      </c>
      <c r="AB8" s="813"/>
    </row>
    <row r="9" spans="1:28">
      <c r="A9" s="4">
        <v>303</v>
      </c>
      <c r="B9" s="12" t="s">
        <v>17</v>
      </c>
      <c r="C9" s="13" t="s">
        <v>1113</v>
      </c>
      <c r="D9" s="814"/>
      <c r="E9" s="13" t="s">
        <v>1190</v>
      </c>
      <c r="F9" s="814"/>
      <c r="G9" s="13" t="s">
        <v>1193</v>
      </c>
      <c r="H9" s="814"/>
      <c r="I9" s="13" t="s">
        <v>1196</v>
      </c>
      <c r="J9" s="814"/>
      <c r="K9" s="14" t="s">
        <v>1116</v>
      </c>
      <c r="L9" s="814"/>
      <c r="M9" s="14" t="s">
        <v>1199</v>
      </c>
      <c r="N9" s="814"/>
      <c r="O9" s="13" t="s">
        <v>1208</v>
      </c>
      <c r="P9" s="814"/>
      <c r="Q9" s="13" t="s">
        <v>1119</v>
      </c>
      <c r="R9" s="814"/>
      <c r="S9" s="13" t="s">
        <v>1122</v>
      </c>
      <c r="T9" s="814"/>
      <c r="U9" s="13" t="s">
        <v>1204</v>
      </c>
      <c r="V9" s="814"/>
      <c r="W9" s="13" t="s">
        <v>1354</v>
      </c>
      <c r="X9" s="814"/>
      <c r="Y9" s="13" t="s">
        <v>1126</v>
      </c>
      <c r="Z9" s="814"/>
      <c r="AA9" s="13" t="s">
        <v>1201</v>
      </c>
      <c r="AB9" s="814"/>
    </row>
    <row r="10" spans="1:28">
      <c r="A10" s="4">
        <v>303</v>
      </c>
      <c r="B10" s="12" t="s">
        <v>18</v>
      </c>
      <c r="C10" s="12">
        <v>3</v>
      </c>
      <c r="D10" s="814"/>
      <c r="E10" s="13">
        <v>3</v>
      </c>
      <c r="F10" s="814"/>
      <c r="G10" s="13">
        <v>3</v>
      </c>
      <c r="H10" s="814"/>
      <c r="I10" s="13">
        <v>3</v>
      </c>
      <c r="J10" s="814"/>
      <c r="K10" s="14">
        <v>1</v>
      </c>
      <c r="L10" s="814"/>
      <c r="M10" s="14">
        <v>1</v>
      </c>
      <c r="N10" s="814"/>
      <c r="O10" s="13">
        <v>11</v>
      </c>
      <c r="P10" s="814"/>
      <c r="Q10" s="13">
        <v>11</v>
      </c>
      <c r="R10" s="814"/>
      <c r="S10" s="13">
        <v>1</v>
      </c>
      <c r="T10" s="814"/>
      <c r="U10" s="13">
        <v>1</v>
      </c>
      <c r="V10" s="814"/>
      <c r="W10" s="13">
        <v>11</v>
      </c>
      <c r="X10" s="814"/>
      <c r="Y10" s="13">
        <v>3</v>
      </c>
      <c r="Z10" s="814"/>
      <c r="AA10" s="13">
        <v>3</v>
      </c>
      <c r="AB10" s="814"/>
    </row>
    <row r="11" spans="1:28">
      <c r="A11" s="4">
        <v>303</v>
      </c>
      <c r="B11" s="12" t="s">
        <v>19</v>
      </c>
      <c r="C11" s="12">
        <v>0</v>
      </c>
      <c r="D11" s="814"/>
      <c r="E11" s="13">
        <v>4</v>
      </c>
      <c r="F11" s="814"/>
      <c r="G11" s="13">
        <v>0</v>
      </c>
      <c r="H11" s="814"/>
      <c r="I11" s="13">
        <v>2</v>
      </c>
      <c r="J11" s="814"/>
      <c r="K11" s="14">
        <v>0</v>
      </c>
      <c r="L11" s="814"/>
      <c r="M11" s="14">
        <v>0</v>
      </c>
      <c r="N11" s="814"/>
      <c r="O11" s="13">
        <v>0</v>
      </c>
      <c r="P11" s="814"/>
      <c r="Q11" s="13">
        <v>2</v>
      </c>
      <c r="R11" s="814"/>
      <c r="S11" s="13">
        <v>0</v>
      </c>
      <c r="T11" s="814"/>
      <c r="U11" s="13">
        <v>0</v>
      </c>
      <c r="V11" s="814"/>
      <c r="W11" s="13">
        <v>0</v>
      </c>
      <c r="X11" s="814"/>
      <c r="Y11" s="13">
        <v>2</v>
      </c>
      <c r="Z11" s="814"/>
      <c r="AA11" s="13">
        <v>2</v>
      </c>
      <c r="AB11" s="814"/>
    </row>
    <row r="12" spans="1:28">
      <c r="A12" s="4">
        <v>303</v>
      </c>
      <c r="B12" s="12" t="s">
        <v>20</v>
      </c>
      <c r="C12" s="12">
        <v>0</v>
      </c>
      <c r="D12" s="814"/>
      <c r="E12" s="13">
        <v>0</v>
      </c>
      <c r="F12" s="814"/>
      <c r="G12" s="13">
        <v>0</v>
      </c>
      <c r="H12" s="814"/>
      <c r="I12" s="13">
        <v>0</v>
      </c>
      <c r="J12" s="814"/>
      <c r="K12" s="14">
        <v>0</v>
      </c>
      <c r="L12" s="814"/>
      <c r="M12" s="14">
        <v>0</v>
      </c>
      <c r="N12" s="814"/>
      <c r="O12" s="13">
        <v>2</v>
      </c>
      <c r="P12" s="814"/>
      <c r="Q12" s="13">
        <v>2</v>
      </c>
      <c r="R12" s="814"/>
      <c r="S12" s="13">
        <v>0</v>
      </c>
      <c r="T12" s="814"/>
      <c r="U12" s="13">
        <v>0</v>
      </c>
      <c r="V12" s="814"/>
      <c r="W12" s="13">
        <v>2</v>
      </c>
      <c r="X12" s="814"/>
      <c r="Y12" s="13">
        <v>0</v>
      </c>
      <c r="Z12" s="814"/>
      <c r="AA12" s="13">
        <v>0</v>
      </c>
      <c r="AB12" s="814"/>
    </row>
    <row r="13" spans="1:28">
      <c r="A13" s="4">
        <v>303</v>
      </c>
      <c r="B13" s="12" t="s">
        <v>21</v>
      </c>
      <c r="C13" s="12">
        <v>0</v>
      </c>
      <c r="D13" s="814"/>
      <c r="E13" s="13">
        <v>0</v>
      </c>
      <c r="F13" s="814"/>
      <c r="G13" s="13">
        <v>0</v>
      </c>
      <c r="H13" s="814"/>
      <c r="I13" s="13">
        <v>0</v>
      </c>
      <c r="J13" s="814"/>
      <c r="K13" s="14">
        <v>19000</v>
      </c>
      <c r="L13" s="814"/>
      <c r="M13" s="14">
        <v>18200</v>
      </c>
      <c r="N13" s="814"/>
      <c r="O13" s="13">
        <v>0</v>
      </c>
      <c r="P13" s="814"/>
      <c r="Q13" s="13">
        <v>0</v>
      </c>
      <c r="R13" s="814"/>
      <c r="S13" s="13">
        <v>7000</v>
      </c>
      <c r="T13" s="814"/>
      <c r="U13" s="13">
        <v>24800</v>
      </c>
      <c r="V13" s="814"/>
      <c r="W13" s="13">
        <v>3</v>
      </c>
      <c r="X13" s="814"/>
      <c r="Y13" s="13">
        <v>0</v>
      </c>
      <c r="Z13" s="814"/>
      <c r="AA13" s="13">
        <v>0</v>
      </c>
      <c r="AB13" s="814"/>
    </row>
    <row r="14" spans="1:28">
      <c r="A14" s="4">
        <v>303</v>
      </c>
      <c r="B14" s="12" t="s">
        <v>22</v>
      </c>
      <c r="C14" s="12">
        <v>20211028</v>
      </c>
      <c r="D14" s="814"/>
      <c r="E14" s="13">
        <v>20220613</v>
      </c>
      <c r="F14" s="814"/>
      <c r="G14" s="13">
        <v>20220516</v>
      </c>
      <c r="H14" s="814"/>
      <c r="I14" s="13">
        <v>20210729</v>
      </c>
      <c r="J14" s="814"/>
      <c r="K14" s="14">
        <v>20211230</v>
      </c>
      <c r="L14" s="814"/>
      <c r="M14" s="14">
        <v>20220629</v>
      </c>
      <c r="N14" s="814"/>
      <c r="O14" s="13">
        <v>20231229</v>
      </c>
      <c r="P14" s="814"/>
      <c r="Q14" s="13">
        <v>20220314</v>
      </c>
      <c r="R14" s="814"/>
      <c r="S14" s="13">
        <v>20221229</v>
      </c>
      <c r="T14" s="814"/>
      <c r="U14" s="13">
        <v>20210716</v>
      </c>
      <c r="V14" s="814"/>
      <c r="W14" s="13">
        <v>20210929</v>
      </c>
      <c r="X14" s="814"/>
      <c r="Y14" s="13">
        <v>20230330</v>
      </c>
      <c r="Z14" s="814"/>
      <c r="AA14" s="13">
        <v>20230630</v>
      </c>
      <c r="AB14" s="814"/>
    </row>
    <row r="15" spans="1:28">
      <c r="A15" s="4">
        <v>303</v>
      </c>
      <c r="B15" s="12" t="s">
        <v>23</v>
      </c>
      <c r="C15" s="12">
        <v>0</v>
      </c>
      <c r="D15" s="814"/>
      <c r="E15" s="12">
        <v>0</v>
      </c>
      <c r="F15" s="814"/>
      <c r="G15" s="12">
        <v>0</v>
      </c>
      <c r="H15" s="814"/>
      <c r="I15" s="12">
        <v>0</v>
      </c>
      <c r="J15" s="814"/>
      <c r="K15" s="14">
        <v>0</v>
      </c>
      <c r="L15" s="814"/>
      <c r="M15" s="14">
        <v>0</v>
      </c>
      <c r="N15" s="814"/>
      <c r="O15" s="13">
        <v>0</v>
      </c>
      <c r="P15" s="814"/>
      <c r="Q15" s="13">
        <v>0</v>
      </c>
      <c r="R15" s="814"/>
      <c r="S15" s="13">
        <v>0</v>
      </c>
      <c r="T15" s="814"/>
      <c r="U15" s="13">
        <v>0</v>
      </c>
      <c r="V15" s="814"/>
      <c r="W15" s="13">
        <v>0</v>
      </c>
      <c r="X15" s="814"/>
      <c r="Y15" s="13">
        <v>0</v>
      </c>
      <c r="Z15" s="814"/>
      <c r="AA15" s="13">
        <v>0</v>
      </c>
      <c r="AB15" s="814"/>
    </row>
    <row r="16" spans="1:28">
      <c r="A16" s="4">
        <v>303</v>
      </c>
      <c r="B16" s="12" t="s">
        <v>24</v>
      </c>
      <c r="C16" s="12">
        <v>0</v>
      </c>
      <c r="D16" s="814"/>
      <c r="E16" s="13">
        <v>0</v>
      </c>
      <c r="F16" s="814"/>
      <c r="G16" s="13">
        <v>0</v>
      </c>
      <c r="H16" s="814"/>
      <c r="I16" s="13">
        <v>0</v>
      </c>
      <c r="J16" s="814"/>
      <c r="K16" s="14">
        <v>1</v>
      </c>
      <c r="L16" s="814"/>
      <c r="M16" s="14">
        <v>2</v>
      </c>
      <c r="N16" s="814"/>
      <c r="O16" s="13">
        <v>0</v>
      </c>
      <c r="P16" s="814"/>
      <c r="Q16" s="13">
        <v>0</v>
      </c>
      <c r="R16" s="814"/>
      <c r="S16" s="13">
        <v>2</v>
      </c>
      <c r="T16" s="814"/>
      <c r="U16" s="13">
        <v>1</v>
      </c>
      <c r="V16" s="814"/>
      <c r="W16" s="13">
        <v>0</v>
      </c>
      <c r="X16" s="814"/>
      <c r="Y16" s="13">
        <v>0</v>
      </c>
      <c r="Z16" s="814"/>
      <c r="AA16" s="13">
        <v>0</v>
      </c>
      <c r="AB16" s="814"/>
    </row>
    <row r="17" spans="1:32" s="11" customFormat="1">
      <c r="A17" s="7">
        <v>304</v>
      </c>
      <c r="B17" s="8" t="s">
        <v>25</v>
      </c>
      <c r="C17" s="8">
        <v>21958562</v>
      </c>
      <c r="D17" s="814"/>
      <c r="E17" s="9">
        <v>721909</v>
      </c>
      <c r="F17" s="814"/>
      <c r="G17" s="9">
        <v>136177</v>
      </c>
      <c r="H17" s="814"/>
      <c r="I17" s="9">
        <v>1706002</v>
      </c>
      <c r="J17" s="814"/>
      <c r="K17" s="10">
        <v>182587298</v>
      </c>
      <c r="L17" s="814"/>
      <c r="M17" s="10">
        <v>199561122</v>
      </c>
      <c r="N17" s="814"/>
      <c r="O17" s="9">
        <v>15798184</v>
      </c>
      <c r="P17" s="814"/>
      <c r="Q17" s="9">
        <v>3607583</v>
      </c>
      <c r="R17" s="814"/>
      <c r="S17" s="9">
        <v>659371</v>
      </c>
      <c r="T17" s="814"/>
      <c r="U17" s="9">
        <v>104009634</v>
      </c>
      <c r="V17" s="814"/>
      <c r="W17" s="9">
        <v>4294774690</v>
      </c>
      <c r="X17" s="814"/>
      <c r="Y17" s="9">
        <v>24515915</v>
      </c>
      <c r="Z17" s="814"/>
      <c r="AA17" s="9">
        <v>922995</v>
      </c>
      <c r="AB17" s="814"/>
      <c r="AC17"/>
      <c r="AD17"/>
      <c r="AE17"/>
      <c r="AF17"/>
    </row>
    <row r="18" spans="1:32">
      <c r="A18" s="4">
        <v>304</v>
      </c>
      <c r="B18" s="12" t="s">
        <v>17</v>
      </c>
      <c r="C18" s="13" t="s">
        <v>1113</v>
      </c>
      <c r="D18" s="814"/>
      <c r="E18" s="13" t="s">
        <v>1190</v>
      </c>
      <c r="F18" s="814"/>
      <c r="G18" s="13" t="s">
        <v>1193</v>
      </c>
      <c r="H18" s="814"/>
      <c r="I18" s="13" t="s">
        <v>1196</v>
      </c>
      <c r="J18" s="814"/>
      <c r="K18" s="14" t="s">
        <v>1116</v>
      </c>
      <c r="L18" s="814"/>
      <c r="M18" s="14" t="s">
        <v>1199</v>
      </c>
      <c r="N18" s="814"/>
      <c r="O18" s="13" t="s">
        <v>1208</v>
      </c>
      <c r="P18" s="814"/>
      <c r="Q18" s="13" t="s">
        <v>1119</v>
      </c>
      <c r="R18" s="814"/>
      <c r="S18" s="13" t="s">
        <v>1122</v>
      </c>
      <c r="T18" s="814"/>
      <c r="U18" s="13" t="s">
        <v>1204</v>
      </c>
      <c r="V18" s="814"/>
      <c r="W18" s="13" t="s">
        <v>1354</v>
      </c>
      <c r="X18" s="814"/>
      <c r="Y18" s="13" t="s">
        <v>1126</v>
      </c>
      <c r="Z18" s="814"/>
      <c r="AA18" s="13" t="s">
        <v>1201</v>
      </c>
      <c r="AB18" s="814"/>
    </row>
    <row r="19" spans="1:32">
      <c r="A19" s="4">
        <v>304</v>
      </c>
      <c r="B19" s="12" t="s">
        <v>26</v>
      </c>
      <c r="C19" s="13">
        <v>12</v>
      </c>
      <c r="D19" s="814"/>
      <c r="E19" s="13">
        <v>12</v>
      </c>
      <c r="F19" s="814"/>
      <c r="G19" s="13">
        <v>12</v>
      </c>
      <c r="H19" s="814"/>
      <c r="I19" s="13">
        <v>12</v>
      </c>
      <c r="J19" s="814"/>
      <c r="K19" s="14">
        <v>12</v>
      </c>
      <c r="L19" s="814"/>
      <c r="M19" s="14">
        <v>12</v>
      </c>
      <c r="N19" s="814"/>
      <c r="O19" s="13">
        <v>12</v>
      </c>
      <c r="P19" s="814"/>
      <c r="Q19" s="13">
        <v>12</v>
      </c>
      <c r="R19" s="814"/>
      <c r="S19" s="13">
        <v>12</v>
      </c>
      <c r="T19" s="814"/>
      <c r="U19" s="13">
        <v>12</v>
      </c>
      <c r="V19" s="814"/>
      <c r="W19" s="13">
        <v>12</v>
      </c>
      <c r="X19" s="814"/>
      <c r="Y19" s="13">
        <v>12</v>
      </c>
      <c r="Z19" s="814"/>
      <c r="AA19" s="13">
        <v>12</v>
      </c>
      <c r="AB19" s="814"/>
    </row>
    <row r="20" spans="1:32">
      <c r="A20" s="4">
        <v>304</v>
      </c>
      <c r="B20" s="12" t="s">
        <v>27</v>
      </c>
      <c r="C20" s="13">
        <v>34</v>
      </c>
      <c r="D20" s="814"/>
      <c r="E20" s="13">
        <v>70</v>
      </c>
      <c r="F20" s="814"/>
      <c r="G20" s="13">
        <v>120</v>
      </c>
      <c r="H20" s="814"/>
      <c r="I20" s="13">
        <v>2</v>
      </c>
      <c r="J20" s="814"/>
      <c r="K20" s="14">
        <v>34</v>
      </c>
      <c r="L20" s="814"/>
      <c r="M20" s="14">
        <v>34</v>
      </c>
      <c r="N20" s="814"/>
      <c r="O20" s="13">
        <v>38</v>
      </c>
      <c r="P20" s="814"/>
      <c r="Q20" s="13">
        <v>24</v>
      </c>
      <c r="R20" s="814"/>
      <c r="S20" s="13">
        <v>37</v>
      </c>
      <c r="T20" s="814"/>
      <c r="U20" s="13">
        <v>39</v>
      </c>
      <c r="V20" s="814"/>
      <c r="W20" s="13">
        <v>34</v>
      </c>
      <c r="X20" s="814"/>
      <c r="Y20" s="13">
        <v>166</v>
      </c>
      <c r="Z20" s="814"/>
      <c r="AA20" s="13">
        <v>170</v>
      </c>
      <c r="AB20" s="814"/>
    </row>
    <row r="21" spans="1:32">
      <c r="A21" s="4">
        <v>304</v>
      </c>
      <c r="B21" s="12" t="s">
        <v>28</v>
      </c>
      <c r="C21" s="13">
        <v>4</v>
      </c>
      <c r="D21" s="814"/>
      <c r="E21" s="13">
        <v>4</v>
      </c>
      <c r="F21" s="814"/>
      <c r="G21" s="13">
        <v>4</v>
      </c>
      <c r="H21" s="814"/>
      <c r="I21" s="13">
        <v>4</v>
      </c>
      <c r="J21" s="814"/>
      <c r="K21" s="14">
        <v>22</v>
      </c>
      <c r="L21" s="814"/>
      <c r="M21" s="14">
        <v>23</v>
      </c>
      <c r="N21" s="814"/>
      <c r="O21" s="13">
        <v>202</v>
      </c>
      <c r="P21" s="814"/>
      <c r="Q21" s="13">
        <v>203</v>
      </c>
      <c r="R21" s="814"/>
      <c r="S21" s="13">
        <v>23</v>
      </c>
      <c r="T21" s="814"/>
      <c r="U21" s="13">
        <v>22</v>
      </c>
      <c r="V21" s="814"/>
      <c r="W21" s="13">
        <v>250</v>
      </c>
      <c r="X21" s="814"/>
      <c r="Y21" s="13">
        <v>4</v>
      </c>
      <c r="Z21" s="814"/>
      <c r="AA21" s="13">
        <v>4</v>
      </c>
      <c r="AB21" s="814"/>
    </row>
    <row r="22" spans="1:32">
      <c r="A22" s="4">
        <v>304</v>
      </c>
      <c r="B22" s="12" t="s">
        <v>29</v>
      </c>
      <c r="C22" s="13">
        <v>0</v>
      </c>
      <c r="D22" s="814"/>
      <c r="E22" s="13">
        <v>0</v>
      </c>
      <c r="F22" s="814"/>
      <c r="G22" s="13">
        <v>0</v>
      </c>
      <c r="H22" s="814"/>
      <c r="I22" s="13">
        <v>0</v>
      </c>
      <c r="J22" s="814"/>
      <c r="K22" s="14">
        <v>0</v>
      </c>
      <c r="L22" s="814"/>
      <c r="M22" s="14">
        <v>0</v>
      </c>
      <c r="N22" s="814"/>
      <c r="O22" s="13">
        <v>0</v>
      </c>
      <c r="P22" s="814"/>
      <c r="Q22" s="13">
        <v>0</v>
      </c>
      <c r="R22" s="814"/>
      <c r="S22" s="13">
        <v>0</v>
      </c>
      <c r="T22" s="814"/>
      <c r="U22" s="13">
        <v>0</v>
      </c>
      <c r="V22" s="814"/>
      <c r="W22" s="13">
        <v>0</v>
      </c>
      <c r="X22" s="814"/>
      <c r="Y22" s="13">
        <v>0</v>
      </c>
      <c r="Z22" s="814"/>
      <c r="AA22" s="13">
        <v>0</v>
      </c>
      <c r="AB22" s="814"/>
    </row>
    <row r="23" spans="1:32" s="11" customFormat="1">
      <c r="A23" s="7">
        <v>304</v>
      </c>
      <c r="B23" s="8" t="s">
        <v>30</v>
      </c>
      <c r="C23" s="8">
        <v>4002</v>
      </c>
      <c r="D23" s="814"/>
      <c r="E23" s="9">
        <v>1013</v>
      </c>
      <c r="F23" s="814"/>
      <c r="G23" s="9">
        <v>5105</v>
      </c>
      <c r="H23" s="814"/>
      <c r="I23" s="9">
        <v>2066</v>
      </c>
      <c r="J23" s="814"/>
      <c r="K23" s="10">
        <v>4002</v>
      </c>
      <c r="L23" s="814"/>
      <c r="M23" s="10">
        <v>4002</v>
      </c>
      <c r="N23" s="814"/>
      <c r="O23" s="9">
        <v>4008</v>
      </c>
      <c r="P23" s="814"/>
      <c r="Q23" s="9">
        <v>3103</v>
      </c>
      <c r="R23" s="814"/>
      <c r="S23" s="9">
        <v>4011</v>
      </c>
      <c r="T23" s="814"/>
      <c r="U23" s="9">
        <v>4002</v>
      </c>
      <c r="V23" s="814"/>
      <c r="W23" s="9">
        <v>4002</v>
      </c>
      <c r="X23" s="814"/>
      <c r="Y23" s="9">
        <v>5451</v>
      </c>
      <c r="Z23" s="814"/>
      <c r="AA23" s="9">
        <v>5491</v>
      </c>
      <c r="AB23" s="814"/>
    </row>
    <row r="24" spans="1:32">
      <c r="A24" s="4">
        <v>304</v>
      </c>
      <c r="B24" s="12" t="s">
        <v>22</v>
      </c>
      <c r="C24" s="13" t="s">
        <v>1114</v>
      </c>
      <c r="D24" s="814"/>
      <c r="E24" s="13" t="s">
        <v>1192</v>
      </c>
      <c r="F24" s="814"/>
      <c r="G24" s="13" t="s">
        <v>1194</v>
      </c>
      <c r="H24" s="814"/>
      <c r="I24" s="13" t="s">
        <v>1197</v>
      </c>
      <c r="J24" s="814"/>
      <c r="K24" s="14" t="s">
        <v>1117</v>
      </c>
      <c r="L24" s="814"/>
      <c r="M24" s="14" t="s">
        <v>1200</v>
      </c>
      <c r="N24" s="814"/>
      <c r="O24" s="13" t="s">
        <v>1209</v>
      </c>
      <c r="P24" s="814"/>
      <c r="Q24" s="13" t="s">
        <v>1121</v>
      </c>
      <c r="R24" s="814"/>
      <c r="S24" s="13" t="s">
        <v>1124</v>
      </c>
      <c r="T24" s="814"/>
      <c r="U24" s="13" t="s">
        <v>1205</v>
      </c>
      <c r="V24" s="814"/>
      <c r="W24" s="13" t="s">
        <v>1356</v>
      </c>
      <c r="X24" s="814"/>
      <c r="Y24" s="13" t="s">
        <v>1127</v>
      </c>
      <c r="Z24" s="814"/>
      <c r="AA24" s="13" t="s">
        <v>1203</v>
      </c>
      <c r="AB24" s="814"/>
    </row>
    <row r="25" spans="1:32">
      <c r="A25" s="4">
        <v>304</v>
      </c>
      <c r="B25" s="12" t="s">
        <v>21</v>
      </c>
      <c r="C25" s="12">
        <v>0</v>
      </c>
      <c r="D25" s="814"/>
      <c r="E25" s="13">
        <v>0</v>
      </c>
      <c r="F25" s="814"/>
      <c r="G25" s="13">
        <v>0</v>
      </c>
      <c r="H25" s="814"/>
      <c r="I25" s="13">
        <v>0</v>
      </c>
      <c r="J25" s="814"/>
      <c r="K25" s="14">
        <v>19000</v>
      </c>
      <c r="L25" s="814"/>
      <c r="M25" s="14">
        <v>18200</v>
      </c>
      <c r="N25" s="814"/>
      <c r="O25" s="13">
        <v>0</v>
      </c>
      <c r="P25" s="814"/>
      <c r="Q25" s="13">
        <v>0</v>
      </c>
      <c r="R25" s="814"/>
      <c r="S25" s="13">
        <v>7000</v>
      </c>
      <c r="T25" s="814"/>
      <c r="U25" s="13">
        <v>24800</v>
      </c>
      <c r="V25" s="814"/>
      <c r="W25" s="13">
        <v>3</v>
      </c>
      <c r="X25" s="814"/>
      <c r="Y25" s="13">
        <v>0</v>
      </c>
      <c r="Z25" s="814"/>
      <c r="AA25" s="13">
        <v>0</v>
      </c>
      <c r="AB25" s="814"/>
    </row>
    <row r="26" spans="1:32">
      <c r="A26" s="4">
        <v>304</v>
      </c>
      <c r="B26" s="12" t="s">
        <v>31</v>
      </c>
      <c r="C26" s="12">
        <v>0</v>
      </c>
      <c r="D26" s="814"/>
      <c r="E26" s="13">
        <v>0</v>
      </c>
      <c r="F26" s="814"/>
      <c r="G26" s="13">
        <v>0</v>
      </c>
      <c r="H26" s="814"/>
      <c r="I26" s="13">
        <v>0</v>
      </c>
      <c r="J26" s="814"/>
      <c r="K26" s="14">
        <v>0</v>
      </c>
      <c r="L26" s="814"/>
      <c r="M26" s="14">
        <v>0</v>
      </c>
      <c r="N26" s="814"/>
      <c r="O26" s="13">
        <v>0</v>
      </c>
      <c r="P26" s="814"/>
      <c r="Q26" s="13">
        <v>0</v>
      </c>
      <c r="R26" s="814"/>
      <c r="S26" s="13">
        <v>0</v>
      </c>
      <c r="T26" s="814"/>
      <c r="U26" s="13">
        <v>0</v>
      </c>
      <c r="V26" s="814"/>
      <c r="W26" s="13">
        <v>0</v>
      </c>
      <c r="X26" s="814"/>
      <c r="Y26" s="13">
        <v>0</v>
      </c>
      <c r="Z26" s="814"/>
      <c r="AA26" s="13">
        <v>0</v>
      </c>
      <c r="AB26" s="814"/>
    </row>
    <row r="27" spans="1:32">
      <c r="A27" s="4">
        <v>304</v>
      </c>
      <c r="B27" s="12" t="s">
        <v>32</v>
      </c>
      <c r="C27" s="12"/>
      <c r="D27" s="814"/>
      <c r="E27" s="13"/>
      <c r="F27" s="814"/>
      <c r="G27" s="13"/>
      <c r="H27" s="814"/>
      <c r="I27" s="13"/>
      <c r="J27" s="814"/>
      <c r="K27" s="14"/>
      <c r="L27" s="814"/>
      <c r="M27" s="14"/>
      <c r="N27" s="814"/>
      <c r="O27" s="13"/>
      <c r="P27" s="814"/>
      <c r="Q27" s="13"/>
      <c r="R27" s="814"/>
      <c r="S27" s="13"/>
      <c r="T27" s="814"/>
      <c r="U27" s="13"/>
      <c r="V27" s="814"/>
      <c r="W27" s="13"/>
      <c r="X27" s="814"/>
      <c r="Y27" s="13"/>
      <c r="Z27" s="814"/>
      <c r="AA27" s="13"/>
      <c r="AB27" s="814"/>
    </row>
    <row r="28" spans="1:32">
      <c r="A28" s="4">
        <v>304</v>
      </c>
      <c r="B28" s="12" t="s">
        <v>33</v>
      </c>
      <c r="C28" s="12">
        <v>1</v>
      </c>
      <c r="D28" s="814"/>
      <c r="E28" s="13">
        <v>1</v>
      </c>
      <c r="F28" s="814"/>
      <c r="G28" s="13">
        <v>1</v>
      </c>
      <c r="H28" s="814"/>
      <c r="I28" s="13">
        <v>1</v>
      </c>
      <c r="J28" s="814"/>
      <c r="K28" s="14">
        <v>1</v>
      </c>
      <c r="L28" s="814"/>
      <c r="M28" s="14">
        <v>1</v>
      </c>
      <c r="N28" s="814"/>
      <c r="O28" s="13">
        <v>1</v>
      </c>
      <c r="P28" s="814"/>
      <c r="Q28" s="13">
        <v>1</v>
      </c>
      <c r="R28" s="814"/>
      <c r="S28" s="13">
        <v>1</v>
      </c>
      <c r="T28" s="814"/>
      <c r="U28" s="13">
        <v>1</v>
      </c>
      <c r="V28" s="814"/>
      <c r="W28" s="13">
        <v>1</v>
      </c>
      <c r="X28" s="814"/>
      <c r="Y28" s="13">
        <v>1</v>
      </c>
      <c r="Z28" s="814"/>
      <c r="AA28" s="13">
        <v>1</v>
      </c>
      <c r="AB28" s="814"/>
    </row>
    <row r="29" spans="1:32">
      <c r="A29" s="4">
        <v>304</v>
      </c>
      <c r="B29" s="12" t="s">
        <v>34</v>
      </c>
      <c r="C29" s="12">
        <v>0</v>
      </c>
      <c r="D29" s="814"/>
      <c r="E29" s="13">
        <v>0</v>
      </c>
      <c r="F29" s="814"/>
      <c r="G29" s="13">
        <v>0</v>
      </c>
      <c r="H29" s="814"/>
      <c r="I29" s="13">
        <v>0</v>
      </c>
      <c r="J29" s="814"/>
      <c r="K29" s="14">
        <v>0</v>
      </c>
      <c r="L29" s="814"/>
      <c r="M29" s="14">
        <v>0</v>
      </c>
      <c r="N29" s="814"/>
      <c r="O29" s="13">
        <v>0</v>
      </c>
      <c r="P29" s="814"/>
      <c r="Q29" s="13">
        <v>0</v>
      </c>
      <c r="R29" s="814"/>
      <c r="S29" s="13">
        <v>0</v>
      </c>
      <c r="T29" s="814"/>
      <c r="U29" s="13">
        <v>0</v>
      </c>
      <c r="V29" s="814"/>
      <c r="W29" s="13">
        <v>0</v>
      </c>
      <c r="X29" s="814"/>
      <c r="Y29" s="13">
        <v>0</v>
      </c>
      <c r="Z29" s="814"/>
      <c r="AA29" s="13">
        <v>0</v>
      </c>
      <c r="AB29" s="814"/>
    </row>
    <row r="30" spans="1:32">
      <c r="A30" s="4">
        <v>304</v>
      </c>
      <c r="B30" s="12" t="s">
        <v>35</v>
      </c>
      <c r="C30" s="12">
        <v>20211028</v>
      </c>
      <c r="D30" s="814"/>
      <c r="E30" s="13">
        <v>20220613</v>
      </c>
      <c r="F30" s="814"/>
      <c r="G30" s="13">
        <v>20220516</v>
      </c>
      <c r="H30" s="814"/>
      <c r="I30" s="13">
        <v>20210729</v>
      </c>
      <c r="J30" s="814"/>
      <c r="K30" s="14">
        <v>20211230</v>
      </c>
      <c r="L30" s="814"/>
      <c r="M30" s="14">
        <v>20220629</v>
      </c>
      <c r="N30" s="814"/>
      <c r="O30" s="13"/>
      <c r="P30" s="814"/>
      <c r="Q30" s="13"/>
      <c r="R30" s="814"/>
      <c r="S30" s="13">
        <v>20221229</v>
      </c>
      <c r="T30" s="814"/>
      <c r="U30" s="13">
        <v>20210716</v>
      </c>
      <c r="V30" s="814"/>
      <c r="W30" s="13"/>
      <c r="X30" s="814"/>
      <c r="Y30" s="13">
        <v>20230330</v>
      </c>
      <c r="Z30" s="814"/>
      <c r="AA30" s="13">
        <v>20230630</v>
      </c>
      <c r="AB30" s="814"/>
    </row>
    <row r="31" spans="1:32">
      <c r="A31" s="4">
        <v>304</v>
      </c>
      <c r="B31" s="12" t="s">
        <v>36</v>
      </c>
      <c r="C31" s="15" t="s">
        <v>1115</v>
      </c>
      <c r="D31" s="814"/>
      <c r="E31" s="15" t="s">
        <v>1191</v>
      </c>
      <c r="F31" s="814"/>
      <c r="G31" s="15" t="s">
        <v>1195</v>
      </c>
      <c r="H31" s="814"/>
      <c r="I31" s="16" t="s">
        <v>1198</v>
      </c>
      <c r="J31" s="814"/>
      <c r="K31" s="17" t="s">
        <v>1118</v>
      </c>
      <c r="L31" s="814"/>
      <c r="M31" s="17" t="s">
        <v>1348</v>
      </c>
      <c r="N31" s="814"/>
      <c r="O31" s="16" t="s">
        <v>1349</v>
      </c>
      <c r="P31" s="814"/>
      <c r="Q31" s="16" t="s">
        <v>1120</v>
      </c>
      <c r="R31" s="814"/>
      <c r="S31" s="16" t="s">
        <v>1123</v>
      </c>
      <c r="T31" s="814"/>
      <c r="U31" s="16" t="s">
        <v>1206</v>
      </c>
      <c r="V31" s="814"/>
      <c r="W31" s="15" t="s">
        <v>1355</v>
      </c>
      <c r="X31" s="814"/>
      <c r="Y31" s="15" t="s">
        <v>1350</v>
      </c>
      <c r="Z31" s="814"/>
      <c r="AA31" s="15" t="s">
        <v>1202</v>
      </c>
      <c r="AB31" s="814"/>
    </row>
    <row r="32" spans="1:32">
      <c r="A32" s="4">
        <v>304</v>
      </c>
      <c r="B32" s="12" t="s">
        <v>38</v>
      </c>
      <c r="C32" s="15" t="s">
        <v>37</v>
      </c>
      <c r="D32" s="814"/>
      <c r="E32" s="15" t="s">
        <v>37</v>
      </c>
      <c r="F32" s="814"/>
      <c r="G32" s="15" t="s">
        <v>37</v>
      </c>
      <c r="H32" s="814"/>
      <c r="I32" s="15" t="s">
        <v>37</v>
      </c>
      <c r="J32" s="814"/>
      <c r="K32" s="15" t="s">
        <v>37</v>
      </c>
      <c r="L32" s="814"/>
      <c r="M32" s="15" t="s">
        <v>37</v>
      </c>
      <c r="N32" s="814"/>
      <c r="O32" s="15" t="s">
        <v>37</v>
      </c>
      <c r="P32" s="814"/>
      <c r="Q32" s="15" t="s">
        <v>37</v>
      </c>
      <c r="R32" s="814"/>
      <c r="S32" s="15" t="s">
        <v>37</v>
      </c>
      <c r="T32" s="814"/>
      <c r="U32" s="18" t="s">
        <v>1207</v>
      </c>
      <c r="V32" s="814"/>
      <c r="W32" s="15" t="s">
        <v>37</v>
      </c>
      <c r="X32" s="814"/>
      <c r="Y32" s="15" t="s">
        <v>37</v>
      </c>
      <c r="Z32" s="814"/>
      <c r="AA32" s="15" t="s">
        <v>37</v>
      </c>
      <c r="AB32" s="814"/>
    </row>
    <row r="33" spans="1:28">
      <c r="A33" s="4">
        <v>304</v>
      </c>
      <c r="B33" s="12" t="s">
        <v>39</v>
      </c>
      <c r="C33" s="16">
        <v>0</v>
      </c>
      <c r="D33" s="814"/>
      <c r="E33" s="16">
        <v>0</v>
      </c>
      <c r="F33" s="814"/>
      <c r="G33" s="16">
        <v>0</v>
      </c>
      <c r="H33" s="814"/>
      <c r="I33" s="16">
        <v>0</v>
      </c>
      <c r="J33" s="814"/>
      <c r="K33" s="17">
        <v>0</v>
      </c>
      <c r="L33" s="814"/>
      <c r="M33" s="17">
        <v>0</v>
      </c>
      <c r="N33" s="814"/>
      <c r="O33" s="16">
        <v>1</v>
      </c>
      <c r="P33" s="814"/>
      <c r="Q33" s="16">
        <v>1</v>
      </c>
      <c r="R33" s="814"/>
      <c r="S33" s="16">
        <v>0</v>
      </c>
      <c r="T33" s="814"/>
      <c r="U33" s="16">
        <v>0</v>
      </c>
      <c r="V33" s="814"/>
      <c r="W33" s="16">
        <v>1</v>
      </c>
      <c r="X33" s="814"/>
      <c r="Y33" s="16">
        <v>0</v>
      </c>
      <c r="Z33" s="814"/>
      <c r="AA33" s="16">
        <v>0</v>
      </c>
      <c r="AB33" s="814"/>
    </row>
    <row r="34" spans="1:28">
      <c r="A34" s="4">
        <v>304</v>
      </c>
      <c r="B34" s="12" t="s">
        <v>40</v>
      </c>
      <c r="C34" s="12">
        <v>0</v>
      </c>
      <c r="D34" s="814"/>
      <c r="E34" s="12">
        <v>0</v>
      </c>
      <c r="F34" s="814"/>
      <c r="G34" s="12">
        <v>0</v>
      </c>
      <c r="H34" s="814"/>
      <c r="I34" s="16">
        <v>0</v>
      </c>
      <c r="J34" s="814"/>
      <c r="K34" s="17">
        <v>0</v>
      </c>
      <c r="L34" s="814"/>
      <c r="M34" s="17">
        <v>0</v>
      </c>
      <c r="N34" s="814"/>
      <c r="O34" s="16">
        <v>0</v>
      </c>
      <c r="P34" s="814"/>
      <c r="Q34" s="16">
        <v>0</v>
      </c>
      <c r="R34" s="814"/>
      <c r="S34" s="16">
        <v>0</v>
      </c>
      <c r="T34" s="814"/>
      <c r="U34" s="16">
        <v>0</v>
      </c>
      <c r="V34" s="814"/>
      <c r="W34" s="16">
        <v>0</v>
      </c>
      <c r="X34" s="814"/>
      <c r="Y34" s="16">
        <v>0</v>
      </c>
      <c r="Z34" s="814"/>
      <c r="AA34" s="16">
        <v>0</v>
      </c>
      <c r="AB34" s="814"/>
    </row>
    <row r="35" spans="1:28" s="11" customFormat="1">
      <c r="A35" s="19">
        <v>301</v>
      </c>
      <c r="B35" s="8" t="s">
        <v>30</v>
      </c>
      <c r="C35" s="8">
        <v>4002</v>
      </c>
      <c r="D35" s="814"/>
      <c r="E35" s="9">
        <v>1013</v>
      </c>
      <c r="F35" s="814"/>
      <c r="G35" s="9">
        <v>5105</v>
      </c>
      <c r="H35" s="814"/>
      <c r="I35" s="9">
        <v>2066</v>
      </c>
      <c r="J35" s="814"/>
      <c r="K35" s="9">
        <v>4002</v>
      </c>
      <c r="L35" s="814"/>
      <c r="M35" s="9">
        <v>4002</v>
      </c>
      <c r="N35" s="814"/>
      <c r="O35" s="9">
        <v>4008</v>
      </c>
      <c r="P35" s="814"/>
      <c r="Q35" s="9">
        <v>3103</v>
      </c>
      <c r="R35" s="814"/>
      <c r="S35" s="9">
        <v>4011</v>
      </c>
      <c r="T35" s="814"/>
      <c r="U35" s="9">
        <v>4002</v>
      </c>
      <c r="V35" s="814"/>
      <c r="W35" s="9">
        <v>4002</v>
      </c>
      <c r="X35" s="814"/>
      <c r="Y35" s="9">
        <v>5451</v>
      </c>
      <c r="Z35" s="814"/>
      <c r="AA35" s="9">
        <v>5491</v>
      </c>
      <c r="AB35" s="814"/>
    </row>
    <row r="36" spans="1:28">
      <c r="A36" s="4">
        <v>301</v>
      </c>
      <c r="B36" s="12" t="s">
        <v>41</v>
      </c>
      <c r="C36" s="12">
        <v>2</v>
      </c>
      <c r="D36" s="814"/>
      <c r="E36" s="13">
        <v>4</v>
      </c>
      <c r="F36" s="814"/>
      <c r="G36" s="13">
        <v>0</v>
      </c>
      <c r="H36" s="814"/>
      <c r="I36" s="13">
        <v>2</v>
      </c>
      <c r="J36" s="814"/>
      <c r="K36" s="14">
        <v>2</v>
      </c>
      <c r="L36" s="814"/>
      <c r="M36" s="14">
        <v>2</v>
      </c>
      <c r="N36" s="814"/>
      <c r="O36" s="13">
        <v>2</v>
      </c>
      <c r="P36" s="814"/>
      <c r="Q36" s="13">
        <v>2</v>
      </c>
      <c r="R36" s="814"/>
      <c r="S36" s="13">
        <v>0</v>
      </c>
      <c r="T36" s="814"/>
      <c r="U36" s="14">
        <v>2</v>
      </c>
      <c r="V36" s="814"/>
      <c r="W36" s="14">
        <v>2</v>
      </c>
      <c r="X36" s="814"/>
      <c r="Y36" s="14">
        <v>2</v>
      </c>
      <c r="Z36" s="814"/>
      <c r="AA36" s="14">
        <v>2</v>
      </c>
      <c r="AB36" s="814"/>
    </row>
    <row r="37" spans="1:28">
      <c r="A37" s="4">
        <v>301</v>
      </c>
      <c r="B37" s="12" t="s">
        <v>32</v>
      </c>
      <c r="C37" s="12"/>
      <c r="D37" s="814"/>
      <c r="E37" s="13"/>
      <c r="F37" s="814"/>
      <c r="G37" s="13"/>
      <c r="H37" s="814"/>
      <c r="I37" s="13"/>
      <c r="J37" s="814"/>
      <c r="K37" s="14"/>
      <c r="L37" s="814"/>
      <c r="M37" s="14"/>
      <c r="N37" s="814"/>
      <c r="O37" s="13"/>
      <c r="P37" s="814"/>
      <c r="Q37" s="13"/>
      <c r="R37" s="814"/>
      <c r="S37" s="13"/>
      <c r="T37" s="814"/>
      <c r="U37" s="14"/>
      <c r="V37" s="814"/>
      <c r="W37" s="14"/>
      <c r="X37" s="814"/>
      <c r="Y37" s="14"/>
      <c r="Z37" s="814"/>
      <c r="AA37" s="14"/>
      <c r="AB37" s="814"/>
    </row>
    <row r="38" spans="1:28">
      <c r="A38" s="4">
        <v>301</v>
      </c>
      <c r="B38" s="12" t="s">
        <v>42</v>
      </c>
      <c r="C38" s="13" t="s">
        <v>43</v>
      </c>
      <c r="D38" s="814"/>
      <c r="E38" s="13" t="s">
        <v>44</v>
      </c>
      <c r="F38" s="814"/>
      <c r="G38" s="13" t="s">
        <v>45</v>
      </c>
      <c r="H38" s="814"/>
      <c r="I38" s="13" t="s">
        <v>46</v>
      </c>
      <c r="J38" s="814"/>
      <c r="K38" s="14" t="s">
        <v>46</v>
      </c>
      <c r="L38" s="814"/>
      <c r="M38" s="14" t="s">
        <v>46</v>
      </c>
      <c r="N38" s="814"/>
      <c r="O38" s="13" t="s">
        <v>43</v>
      </c>
      <c r="P38" s="814"/>
      <c r="Q38" s="13" t="s">
        <v>46</v>
      </c>
      <c r="R38" s="814"/>
      <c r="S38" s="13" t="s">
        <v>46</v>
      </c>
      <c r="T38" s="814"/>
      <c r="U38" s="14" t="s">
        <v>46</v>
      </c>
      <c r="V38" s="814"/>
      <c r="W38" s="14" t="s">
        <v>46</v>
      </c>
      <c r="X38" s="814"/>
      <c r="Y38" s="14" t="s">
        <v>988</v>
      </c>
      <c r="Z38" s="814"/>
      <c r="AA38" s="14" t="s">
        <v>991</v>
      </c>
      <c r="AB38" s="814"/>
    </row>
    <row r="39" spans="1:28">
      <c r="A39" s="4">
        <v>301</v>
      </c>
      <c r="B39" s="12" t="s">
        <v>47</v>
      </c>
      <c r="C39" s="13">
        <v>1</v>
      </c>
      <c r="D39" s="814"/>
      <c r="E39" s="13">
        <v>1</v>
      </c>
      <c r="F39" s="814"/>
      <c r="G39" s="13">
        <v>1</v>
      </c>
      <c r="H39" s="814"/>
      <c r="I39" s="13">
        <v>1</v>
      </c>
      <c r="J39" s="814"/>
      <c r="K39" s="14">
        <v>1</v>
      </c>
      <c r="L39" s="814"/>
      <c r="M39" s="14">
        <v>1</v>
      </c>
      <c r="N39" s="814"/>
      <c r="O39" s="13">
        <v>1</v>
      </c>
      <c r="P39" s="814"/>
      <c r="Q39" s="13">
        <v>1</v>
      </c>
      <c r="R39" s="814"/>
      <c r="S39" s="13">
        <v>1</v>
      </c>
      <c r="T39" s="814"/>
      <c r="U39" s="14">
        <v>1</v>
      </c>
      <c r="V39" s="814"/>
      <c r="W39" s="14">
        <v>1</v>
      </c>
      <c r="X39" s="814"/>
      <c r="Y39" s="14">
        <v>1</v>
      </c>
      <c r="Z39" s="814"/>
      <c r="AA39" s="14">
        <v>1</v>
      </c>
      <c r="AB39" s="814"/>
    </row>
    <row r="40" spans="1:28">
      <c r="A40" s="4">
        <v>301</v>
      </c>
      <c r="B40" s="12" t="s">
        <v>48</v>
      </c>
      <c r="C40" s="13" t="s">
        <v>49</v>
      </c>
      <c r="D40" s="814"/>
      <c r="E40" s="13" t="s">
        <v>50</v>
      </c>
      <c r="F40" s="814"/>
      <c r="G40" s="13" t="s">
        <v>1174</v>
      </c>
      <c r="H40" s="814"/>
      <c r="I40" s="13" t="s">
        <v>51</v>
      </c>
      <c r="J40" s="814"/>
      <c r="K40" s="14" t="s">
        <v>49</v>
      </c>
      <c r="L40" s="814"/>
      <c r="M40" s="14" t="s">
        <v>49</v>
      </c>
      <c r="N40" s="814"/>
      <c r="O40" s="13" t="s">
        <v>52</v>
      </c>
      <c r="P40" s="814"/>
      <c r="Q40" s="13" t="s">
        <v>53</v>
      </c>
      <c r="R40" s="814"/>
      <c r="S40" s="13" t="s">
        <v>54</v>
      </c>
      <c r="T40" s="814"/>
      <c r="U40" s="14" t="s">
        <v>49</v>
      </c>
      <c r="V40" s="814"/>
      <c r="W40" s="14" t="s">
        <v>49</v>
      </c>
      <c r="X40" s="814"/>
      <c r="Y40" s="14" t="s">
        <v>989</v>
      </c>
      <c r="Z40" s="814"/>
      <c r="AA40" s="14" t="s">
        <v>992</v>
      </c>
      <c r="AB40" s="814"/>
    </row>
    <row r="41" spans="1:28">
      <c r="A41" s="4">
        <v>301</v>
      </c>
      <c r="B41" s="12" t="s">
        <v>55</v>
      </c>
      <c r="C41" s="13">
        <v>0</v>
      </c>
      <c r="D41" s="814"/>
      <c r="E41" s="13">
        <v>0</v>
      </c>
      <c r="F41" s="814"/>
      <c r="G41" s="13">
        <v>0</v>
      </c>
      <c r="H41" s="814"/>
      <c r="I41" s="13">
        <v>0</v>
      </c>
      <c r="J41" s="814"/>
      <c r="K41" s="14">
        <v>0</v>
      </c>
      <c r="L41" s="814"/>
      <c r="M41" s="14">
        <v>0</v>
      </c>
      <c r="N41" s="814"/>
      <c r="O41" s="13">
        <v>0</v>
      </c>
      <c r="P41" s="814"/>
      <c r="Q41" s="13">
        <v>0</v>
      </c>
      <c r="R41" s="814"/>
      <c r="S41" s="13">
        <v>0</v>
      </c>
      <c r="T41" s="814"/>
      <c r="U41" s="14">
        <v>0</v>
      </c>
      <c r="V41" s="814"/>
      <c r="W41" s="14">
        <v>0</v>
      </c>
      <c r="X41" s="814"/>
      <c r="Y41" s="14">
        <v>0</v>
      </c>
      <c r="Z41" s="814"/>
      <c r="AA41" s="14">
        <v>0</v>
      </c>
      <c r="AB41" s="814"/>
    </row>
    <row r="42" spans="1:28">
      <c r="A42" s="4">
        <v>301</v>
      </c>
      <c r="B42" s="12" t="s">
        <v>56</v>
      </c>
      <c r="C42" s="13" t="s">
        <v>57</v>
      </c>
      <c r="D42" s="814"/>
      <c r="E42" s="13"/>
      <c r="F42" s="814"/>
      <c r="G42" s="13"/>
      <c r="H42" s="814"/>
      <c r="I42" s="16" t="s">
        <v>58</v>
      </c>
      <c r="J42" s="814"/>
      <c r="K42" s="14" t="s">
        <v>57</v>
      </c>
      <c r="L42" s="814"/>
      <c r="M42" s="14" t="s">
        <v>57</v>
      </c>
      <c r="N42" s="814"/>
      <c r="O42" s="13" t="s">
        <v>59</v>
      </c>
      <c r="P42" s="814"/>
      <c r="Q42" s="13"/>
      <c r="R42" s="814"/>
      <c r="S42" s="13"/>
      <c r="T42" s="814"/>
      <c r="U42" s="14" t="s">
        <v>57</v>
      </c>
      <c r="V42" s="814"/>
      <c r="W42" s="14" t="s">
        <v>57</v>
      </c>
      <c r="X42" s="814"/>
      <c r="Y42" s="14"/>
      <c r="Z42" s="814"/>
      <c r="AA42" s="14"/>
      <c r="AB42" s="814"/>
    </row>
    <row r="43" spans="1:28">
      <c r="A43" s="4">
        <v>301</v>
      </c>
      <c r="B43" s="12" t="s">
        <v>60</v>
      </c>
      <c r="C43" s="13">
        <v>7</v>
      </c>
      <c r="D43" s="814"/>
      <c r="E43" s="13">
        <v>2</v>
      </c>
      <c r="F43" s="814"/>
      <c r="G43" s="13">
        <v>6</v>
      </c>
      <c r="H43" s="814"/>
      <c r="I43" s="13">
        <v>1</v>
      </c>
      <c r="J43" s="814"/>
      <c r="K43" s="14">
        <v>7</v>
      </c>
      <c r="L43" s="814"/>
      <c r="M43" s="14">
        <v>7</v>
      </c>
      <c r="N43" s="814"/>
      <c r="O43" s="13">
        <v>7</v>
      </c>
      <c r="P43" s="814"/>
      <c r="Q43" s="13">
        <v>3</v>
      </c>
      <c r="R43" s="814"/>
      <c r="S43" s="13">
        <v>7</v>
      </c>
      <c r="T43" s="814"/>
      <c r="U43" s="14">
        <v>7</v>
      </c>
      <c r="V43" s="814"/>
      <c r="W43" s="14">
        <v>7</v>
      </c>
      <c r="X43" s="814"/>
      <c r="Y43" s="14">
        <v>7</v>
      </c>
      <c r="Z43" s="814"/>
      <c r="AA43" s="14">
        <v>7</v>
      </c>
      <c r="AB43" s="814"/>
    </row>
    <row r="44" spans="1:28">
      <c r="A44" s="4">
        <v>301</v>
      </c>
      <c r="B44" s="12" t="s">
        <v>34</v>
      </c>
      <c r="C44" s="13">
        <v>0</v>
      </c>
      <c r="D44" s="814"/>
      <c r="E44" s="13">
        <v>0</v>
      </c>
      <c r="F44" s="814"/>
      <c r="G44" s="13">
        <v>0</v>
      </c>
      <c r="H44" s="814"/>
      <c r="I44" s="13">
        <v>0</v>
      </c>
      <c r="J44" s="814"/>
      <c r="K44" s="14">
        <v>0</v>
      </c>
      <c r="L44" s="814"/>
      <c r="M44" s="14">
        <v>0</v>
      </c>
      <c r="N44" s="814"/>
      <c r="O44" s="13">
        <v>0</v>
      </c>
      <c r="P44" s="814"/>
      <c r="Q44" s="13">
        <v>0</v>
      </c>
      <c r="R44" s="814"/>
      <c r="S44" s="13">
        <v>0</v>
      </c>
      <c r="T44" s="814"/>
      <c r="U44" s="14">
        <v>0</v>
      </c>
      <c r="V44" s="814"/>
      <c r="W44" s="14">
        <v>0</v>
      </c>
      <c r="X44" s="814"/>
      <c r="Y44" s="14">
        <v>0</v>
      </c>
      <c r="Z44" s="814"/>
      <c r="AA44" s="14">
        <v>0</v>
      </c>
      <c r="AB44" s="814"/>
    </row>
    <row r="45" spans="1:28">
      <c r="A45" s="4">
        <v>301</v>
      </c>
      <c r="B45" s="12" t="s">
        <v>61</v>
      </c>
      <c r="C45" s="13" t="s">
        <v>57</v>
      </c>
      <c r="D45" s="814"/>
      <c r="E45" s="13" t="s">
        <v>62</v>
      </c>
      <c r="F45" s="814"/>
      <c r="G45" s="13" t="s">
        <v>63</v>
      </c>
      <c r="H45" s="814"/>
      <c r="I45" s="16" t="s">
        <v>64</v>
      </c>
      <c r="J45" s="814"/>
      <c r="K45" s="14" t="s">
        <v>57</v>
      </c>
      <c r="L45" s="814"/>
      <c r="M45" s="14" t="s">
        <v>57</v>
      </c>
      <c r="N45" s="814"/>
      <c r="O45" s="13" t="s">
        <v>65</v>
      </c>
      <c r="P45" s="814"/>
      <c r="Q45" s="13" t="s">
        <v>66</v>
      </c>
      <c r="R45" s="814"/>
      <c r="S45" s="13" t="s">
        <v>67</v>
      </c>
      <c r="T45" s="814"/>
      <c r="U45" s="14" t="s">
        <v>57</v>
      </c>
      <c r="V45" s="814"/>
      <c r="W45" s="14" t="s">
        <v>57</v>
      </c>
      <c r="X45" s="814"/>
      <c r="Y45" s="14" t="s">
        <v>990</v>
      </c>
      <c r="Z45" s="814"/>
      <c r="AA45" s="14" t="s">
        <v>993</v>
      </c>
      <c r="AB45" s="814"/>
    </row>
    <row r="46" spans="1:28">
      <c r="A46" s="4">
        <v>302</v>
      </c>
      <c r="B46" s="12" t="s">
        <v>26</v>
      </c>
      <c r="C46" s="13">
        <v>12</v>
      </c>
      <c r="D46" s="814"/>
      <c r="E46" s="13">
        <v>12</v>
      </c>
      <c r="F46" s="814"/>
      <c r="G46" s="13">
        <v>12</v>
      </c>
      <c r="H46" s="814"/>
      <c r="I46" s="13">
        <v>12</v>
      </c>
      <c r="J46" s="814"/>
      <c r="K46" s="14">
        <v>12</v>
      </c>
      <c r="L46" s="814"/>
      <c r="M46" s="14">
        <v>12</v>
      </c>
      <c r="N46" s="814"/>
      <c r="O46" s="13">
        <v>12</v>
      </c>
      <c r="P46" s="814"/>
      <c r="Q46" s="13">
        <v>12</v>
      </c>
      <c r="R46" s="814"/>
      <c r="S46" s="13">
        <v>12</v>
      </c>
      <c r="T46" s="814"/>
      <c r="U46" s="14">
        <v>12</v>
      </c>
      <c r="V46" s="814"/>
      <c r="W46" s="13">
        <v>12</v>
      </c>
      <c r="X46" s="814"/>
      <c r="Y46" s="13">
        <v>12</v>
      </c>
      <c r="Z46" s="814"/>
      <c r="AA46" s="13">
        <v>12</v>
      </c>
      <c r="AB46" s="814"/>
    </row>
    <row r="47" spans="1:28">
      <c r="A47" s="4">
        <v>302</v>
      </c>
      <c r="B47" s="12" t="s">
        <v>27</v>
      </c>
      <c r="C47" s="13">
        <v>34</v>
      </c>
      <c r="D47" s="814"/>
      <c r="E47" s="13">
        <v>70</v>
      </c>
      <c r="F47" s="814"/>
      <c r="G47" s="13">
        <v>120</v>
      </c>
      <c r="H47" s="814"/>
      <c r="I47" s="13">
        <v>2</v>
      </c>
      <c r="J47" s="814"/>
      <c r="K47" s="14">
        <v>34</v>
      </c>
      <c r="L47" s="814"/>
      <c r="M47" s="14">
        <v>34</v>
      </c>
      <c r="N47" s="814"/>
      <c r="O47" s="13">
        <v>38</v>
      </c>
      <c r="P47" s="814"/>
      <c r="Q47" s="13">
        <v>24</v>
      </c>
      <c r="R47" s="814"/>
      <c r="S47" s="13">
        <v>37</v>
      </c>
      <c r="T47" s="814"/>
      <c r="U47" s="14">
        <v>39</v>
      </c>
      <c r="V47" s="814"/>
      <c r="W47" s="13">
        <v>34</v>
      </c>
      <c r="X47" s="814"/>
      <c r="Y47" s="13">
        <v>166</v>
      </c>
      <c r="Z47" s="814"/>
      <c r="AA47" s="13">
        <v>170</v>
      </c>
      <c r="AB47" s="814"/>
    </row>
    <row r="48" spans="1:28">
      <c r="A48" s="4">
        <v>302</v>
      </c>
      <c r="B48" s="12" t="s">
        <v>68</v>
      </c>
      <c r="C48" s="13">
        <v>4</v>
      </c>
      <c r="D48" s="814"/>
      <c r="E48" s="13">
        <v>4</v>
      </c>
      <c r="F48" s="814"/>
      <c r="G48" s="13">
        <v>4</v>
      </c>
      <c r="H48" s="814"/>
      <c r="I48" s="13">
        <v>4</v>
      </c>
      <c r="J48" s="814"/>
      <c r="K48" s="14">
        <v>22</v>
      </c>
      <c r="L48" s="814"/>
      <c r="M48" s="14">
        <v>23</v>
      </c>
      <c r="N48" s="814"/>
      <c r="O48" s="13">
        <v>202</v>
      </c>
      <c r="P48" s="814"/>
      <c r="Q48" s="13">
        <v>203</v>
      </c>
      <c r="R48" s="814"/>
      <c r="S48" s="13">
        <v>23</v>
      </c>
      <c r="T48" s="814"/>
      <c r="U48" s="14">
        <v>22</v>
      </c>
      <c r="V48" s="814"/>
      <c r="W48" s="13">
        <v>250</v>
      </c>
      <c r="X48" s="814"/>
      <c r="Y48" s="13">
        <v>4</v>
      </c>
      <c r="Z48" s="814"/>
      <c r="AA48" s="13">
        <v>4</v>
      </c>
      <c r="AB48" s="814"/>
    </row>
    <row r="49" spans="1:28">
      <c r="A49" s="4">
        <v>302</v>
      </c>
      <c r="B49" s="12" t="s">
        <v>29</v>
      </c>
      <c r="C49" s="13">
        <v>0</v>
      </c>
      <c r="D49" s="814"/>
      <c r="E49" s="13">
        <v>0</v>
      </c>
      <c r="F49" s="814"/>
      <c r="G49" s="13">
        <v>0</v>
      </c>
      <c r="H49" s="814"/>
      <c r="I49" s="13">
        <v>0</v>
      </c>
      <c r="J49" s="814"/>
      <c r="K49" s="14">
        <v>0</v>
      </c>
      <c r="L49" s="814"/>
      <c r="M49" s="14">
        <v>0</v>
      </c>
      <c r="N49" s="814"/>
      <c r="O49" s="13">
        <v>0</v>
      </c>
      <c r="P49" s="814"/>
      <c r="Q49" s="13">
        <v>0</v>
      </c>
      <c r="R49" s="814"/>
      <c r="S49" s="13">
        <v>0</v>
      </c>
      <c r="T49" s="814"/>
      <c r="U49" s="14">
        <v>0</v>
      </c>
      <c r="V49" s="814"/>
      <c r="W49" s="14">
        <v>0</v>
      </c>
      <c r="X49" s="814"/>
      <c r="Y49" s="14">
        <v>0</v>
      </c>
      <c r="Z49" s="814"/>
      <c r="AA49" s="14">
        <v>0</v>
      </c>
      <c r="AB49" s="814"/>
    </row>
    <row r="50" spans="1:28" s="11" customFormat="1">
      <c r="A50" s="7">
        <v>302</v>
      </c>
      <c r="B50" s="8" t="s">
        <v>30</v>
      </c>
      <c r="C50" s="9">
        <v>4002</v>
      </c>
      <c r="D50" s="814"/>
      <c r="E50" s="9">
        <v>1013</v>
      </c>
      <c r="F50" s="814"/>
      <c r="G50" s="9">
        <v>5105</v>
      </c>
      <c r="H50" s="814"/>
      <c r="I50" s="9">
        <v>2066</v>
      </c>
      <c r="J50" s="814"/>
      <c r="K50" s="10">
        <v>4002</v>
      </c>
      <c r="L50" s="814"/>
      <c r="M50" s="10">
        <v>4002</v>
      </c>
      <c r="N50" s="814"/>
      <c r="O50" s="9">
        <v>4008</v>
      </c>
      <c r="P50" s="814"/>
      <c r="Q50" s="9">
        <v>3103</v>
      </c>
      <c r="R50" s="814"/>
      <c r="S50" s="9">
        <v>4011</v>
      </c>
      <c r="T50" s="814"/>
      <c r="U50" s="10">
        <v>4002</v>
      </c>
      <c r="V50" s="814"/>
      <c r="W50" s="10">
        <v>4002</v>
      </c>
      <c r="X50" s="814"/>
      <c r="Y50" s="10">
        <v>5451</v>
      </c>
      <c r="Z50" s="814"/>
      <c r="AA50" s="10">
        <v>5491</v>
      </c>
      <c r="AB50" s="814"/>
    </row>
    <row r="51" spans="1:28">
      <c r="A51" s="4">
        <v>302</v>
      </c>
      <c r="B51" s="12" t="s">
        <v>69</v>
      </c>
      <c r="C51" s="12">
        <v>50</v>
      </c>
      <c r="D51" s="814"/>
      <c r="E51" s="13">
        <v>100000</v>
      </c>
      <c r="F51" s="814"/>
      <c r="G51" s="13">
        <v>5</v>
      </c>
      <c r="H51" s="814"/>
      <c r="I51" s="13">
        <v>500</v>
      </c>
      <c r="J51" s="814"/>
      <c r="K51" s="14">
        <v>50</v>
      </c>
      <c r="L51" s="814"/>
      <c r="M51" s="14">
        <v>50</v>
      </c>
      <c r="N51" s="814"/>
      <c r="O51" s="13">
        <v>0</v>
      </c>
      <c r="P51" s="814"/>
      <c r="Q51" s="13">
        <v>0</v>
      </c>
      <c r="R51" s="814"/>
      <c r="S51" s="13">
        <v>50</v>
      </c>
      <c r="T51" s="814"/>
      <c r="U51" s="14">
        <v>50</v>
      </c>
      <c r="V51" s="814"/>
      <c r="W51" s="14">
        <v>0</v>
      </c>
      <c r="X51" s="814"/>
      <c r="Y51" s="14">
        <v>100</v>
      </c>
      <c r="Z51" s="814"/>
      <c r="AA51" s="14">
        <v>100</v>
      </c>
      <c r="AB51" s="814"/>
    </row>
    <row r="52" spans="1:28">
      <c r="A52" s="4">
        <v>302</v>
      </c>
      <c r="B52" s="12" t="s">
        <v>31</v>
      </c>
      <c r="C52" s="12">
        <v>1</v>
      </c>
      <c r="D52" s="814"/>
      <c r="E52" s="13">
        <v>1</v>
      </c>
      <c r="F52" s="814"/>
      <c r="G52" s="13">
        <v>1</v>
      </c>
      <c r="H52" s="814"/>
      <c r="I52" s="13">
        <v>500</v>
      </c>
      <c r="J52" s="814"/>
      <c r="K52" s="14">
        <v>1</v>
      </c>
      <c r="L52" s="814"/>
      <c r="M52" s="14">
        <v>1</v>
      </c>
      <c r="N52" s="814"/>
      <c r="O52" s="13">
        <v>0</v>
      </c>
      <c r="P52" s="814"/>
      <c r="Q52" s="13">
        <v>0</v>
      </c>
      <c r="R52" s="814"/>
      <c r="S52" s="13">
        <v>1</v>
      </c>
      <c r="T52" s="814"/>
      <c r="U52" s="14">
        <v>1</v>
      </c>
      <c r="V52" s="814"/>
      <c r="W52" s="14">
        <v>0</v>
      </c>
      <c r="X52" s="814"/>
      <c r="Y52" s="14">
        <v>1</v>
      </c>
      <c r="Z52" s="814"/>
      <c r="AA52" s="14">
        <v>1</v>
      </c>
      <c r="AB52" s="814"/>
    </row>
    <row r="53" spans="1:28">
      <c r="A53" s="4">
        <v>302</v>
      </c>
      <c r="B53" s="12" t="s">
        <v>70</v>
      </c>
      <c r="C53" s="12">
        <v>0</v>
      </c>
      <c r="D53" s="814"/>
      <c r="E53" s="13">
        <v>0</v>
      </c>
      <c r="F53" s="814"/>
      <c r="G53" s="13">
        <v>0</v>
      </c>
      <c r="H53" s="814"/>
      <c r="I53" s="13">
        <v>0</v>
      </c>
      <c r="J53" s="814"/>
      <c r="K53" s="14">
        <v>0</v>
      </c>
      <c r="L53" s="814"/>
      <c r="M53" s="14">
        <v>0</v>
      </c>
      <c r="N53" s="814"/>
      <c r="O53" s="13">
        <v>0</v>
      </c>
      <c r="P53" s="814"/>
      <c r="Q53" s="13">
        <v>0</v>
      </c>
      <c r="R53" s="814"/>
      <c r="S53" s="13">
        <v>0</v>
      </c>
      <c r="T53" s="814"/>
      <c r="U53" s="14">
        <v>0</v>
      </c>
      <c r="V53" s="814"/>
      <c r="W53" s="14">
        <v>0</v>
      </c>
      <c r="X53" s="814"/>
      <c r="Y53" s="14">
        <v>0</v>
      </c>
      <c r="Z53" s="814"/>
      <c r="AA53" s="14">
        <v>0</v>
      </c>
      <c r="AB53" s="814"/>
    </row>
    <row r="54" spans="1:28">
      <c r="A54" s="4">
        <v>302</v>
      </c>
      <c r="B54" s="12" t="s">
        <v>71</v>
      </c>
      <c r="C54" s="12">
        <v>0</v>
      </c>
      <c r="D54" s="814"/>
      <c r="E54" s="13">
        <v>0</v>
      </c>
      <c r="F54" s="814"/>
      <c r="G54" s="13">
        <v>0</v>
      </c>
      <c r="H54" s="814"/>
      <c r="I54" s="13">
        <v>0</v>
      </c>
      <c r="J54" s="814"/>
      <c r="K54" s="14">
        <v>0</v>
      </c>
      <c r="L54" s="814"/>
      <c r="M54" s="14">
        <v>0</v>
      </c>
      <c r="N54" s="814"/>
      <c r="O54" s="13">
        <v>0</v>
      </c>
      <c r="P54" s="814"/>
      <c r="Q54" s="13">
        <v>0</v>
      </c>
      <c r="R54" s="814"/>
      <c r="S54" s="13">
        <v>0</v>
      </c>
      <c r="T54" s="814"/>
      <c r="U54" s="14">
        <v>0</v>
      </c>
      <c r="V54" s="814"/>
      <c r="W54" s="14">
        <v>0</v>
      </c>
      <c r="X54" s="814"/>
      <c r="Y54" s="14">
        <v>0</v>
      </c>
      <c r="Z54" s="814"/>
      <c r="AA54" s="14">
        <v>0</v>
      </c>
      <c r="AB54" s="814"/>
    </row>
    <row r="55" spans="1:28">
      <c r="A55" s="4">
        <v>302</v>
      </c>
      <c r="B55" s="12" t="s">
        <v>72</v>
      </c>
      <c r="C55" s="12">
        <v>0</v>
      </c>
      <c r="D55" s="814"/>
      <c r="E55" s="13">
        <v>4</v>
      </c>
      <c r="F55" s="814"/>
      <c r="G55" s="13">
        <v>0</v>
      </c>
      <c r="H55" s="814"/>
      <c r="I55" s="13">
        <v>2</v>
      </c>
      <c r="J55" s="814"/>
      <c r="K55" s="14">
        <v>0</v>
      </c>
      <c r="L55" s="814"/>
      <c r="M55" s="14">
        <v>0</v>
      </c>
      <c r="N55" s="814"/>
      <c r="O55" s="13">
        <v>0</v>
      </c>
      <c r="P55" s="814"/>
      <c r="Q55" s="13">
        <v>2</v>
      </c>
      <c r="R55" s="814"/>
      <c r="S55" s="13">
        <v>0</v>
      </c>
      <c r="T55" s="814"/>
      <c r="U55" s="14">
        <v>0</v>
      </c>
      <c r="V55" s="814"/>
      <c r="W55" s="14">
        <v>0</v>
      </c>
      <c r="X55" s="814"/>
      <c r="Y55" s="14">
        <v>2</v>
      </c>
      <c r="Z55" s="814"/>
      <c r="AA55" s="14">
        <v>2</v>
      </c>
      <c r="AB55" s="814"/>
    </row>
    <row r="56" spans="1:28">
      <c r="A56" s="4">
        <v>302</v>
      </c>
      <c r="B56" s="12" t="s">
        <v>73</v>
      </c>
      <c r="C56" s="12">
        <v>1</v>
      </c>
      <c r="D56" s="814"/>
      <c r="E56" s="13">
        <v>1</v>
      </c>
      <c r="F56" s="814"/>
      <c r="G56" s="13">
        <v>1</v>
      </c>
      <c r="H56" s="814"/>
      <c r="I56" s="13">
        <v>1</v>
      </c>
      <c r="J56" s="814"/>
      <c r="K56" s="14">
        <v>1</v>
      </c>
      <c r="L56" s="814"/>
      <c r="M56" s="14">
        <v>1</v>
      </c>
      <c r="N56" s="814"/>
      <c r="O56" s="13">
        <v>1</v>
      </c>
      <c r="P56" s="814"/>
      <c r="Q56" s="13">
        <v>1</v>
      </c>
      <c r="R56" s="814"/>
      <c r="S56" s="13">
        <v>1</v>
      </c>
      <c r="T56" s="814"/>
      <c r="U56" s="14">
        <v>1</v>
      </c>
      <c r="V56" s="814"/>
      <c r="W56" s="14">
        <v>1</v>
      </c>
      <c r="X56" s="814"/>
      <c r="Y56" s="14">
        <v>1</v>
      </c>
      <c r="Z56" s="814"/>
      <c r="AA56" s="14">
        <v>1</v>
      </c>
      <c r="AB56" s="814"/>
    </row>
    <row r="57" spans="1:28">
      <c r="A57" s="4">
        <v>302</v>
      </c>
      <c r="B57" s="12" t="s">
        <v>74</v>
      </c>
      <c r="C57" s="12">
        <v>1</v>
      </c>
      <c r="D57" s="814"/>
      <c r="E57" s="13">
        <v>1</v>
      </c>
      <c r="F57" s="814"/>
      <c r="G57" s="13">
        <v>1</v>
      </c>
      <c r="H57" s="814"/>
      <c r="I57" s="13">
        <v>1</v>
      </c>
      <c r="J57" s="814"/>
      <c r="K57" s="14">
        <v>1</v>
      </c>
      <c r="L57" s="814"/>
      <c r="M57" s="14">
        <v>1</v>
      </c>
      <c r="N57" s="814"/>
      <c r="O57" s="13">
        <v>1</v>
      </c>
      <c r="P57" s="814"/>
      <c r="Q57" s="13">
        <v>1</v>
      </c>
      <c r="R57" s="814"/>
      <c r="S57" s="13">
        <v>1</v>
      </c>
      <c r="T57" s="814"/>
      <c r="U57" s="14">
        <v>1</v>
      </c>
      <c r="V57" s="814"/>
      <c r="W57" s="14">
        <v>1</v>
      </c>
      <c r="X57" s="814"/>
      <c r="Y57" s="14">
        <v>1</v>
      </c>
      <c r="Z57" s="814"/>
      <c r="AA57" s="14">
        <v>1</v>
      </c>
      <c r="AB57" s="814"/>
    </row>
    <row r="58" spans="1:28">
      <c r="A58" s="4">
        <v>302</v>
      </c>
      <c r="B58" s="12" t="s">
        <v>75</v>
      </c>
      <c r="C58" s="12">
        <v>1</v>
      </c>
      <c r="D58" s="814"/>
      <c r="E58" s="13">
        <v>1</v>
      </c>
      <c r="F58" s="814"/>
      <c r="G58" s="13">
        <v>1</v>
      </c>
      <c r="H58" s="814"/>
      <c r="I58" s="13">
        <v>1</v>
      </c>
      <c r="J58" s="814"/>
      <c r="K58" s="14">
        <v>1</v>
      </c>
      <c r="L58" s="814"/>
      <c r="M58" s="14">
        <v>1</v>
      </c>
      <c r="N58" s="814"/>
      <c r="O58" s="13">
        <v>1</v>
      </c>
      <c r="P58" s="814"/>
      <c r="Q58" s="13">
        <v>1</v>
      </c>
      <c r="R58" s="814"/>
      <c r="S58" s="13">
        <v>1</v>
      </c>
      <c r="T58" s="814"/>
      <c r="U58" s="14">
        <v>1</v>
      </c>
      <c r="V58" s="814"/>
      <c r="W58" s="14">
        <v>1</v>
      </c>
      <c r="X58" s="814"/>
      <c r="Y58" s="14">
        <v>1</v>
      </c>
      <c r="Z58" s="814"/>
      <c r="AA58" s="14">
        <v>1</v>
      </c>
      <c r="AB58" s="814"/>
    </row>
    <row r="59" spans="1:28">
      <c r="A59" s="4">
        <v>302</v>
      </c>
      <c r="B59" s="12" t="s">
        <v>42</v>
      </c>
      <c r="C59" s="13" t="s">
        <v>46</v>
      </c>
      <c r="D59" s="814"/>
      <c r="E59" s="13" t="s">
        <v>44</v>
      </c>
      <c r="F59" s="814"/>
      <c r="G59" s="13" t="s">
        <v>44</v>
      </c>
      <c r="H59" s="814"/>
      <c r="I59" s="13" t="s">
        <v>46</v>
      </c>
      <c r="J59" s="814"/>
      <c r="K59" s="14" t="s">
        <v>46</v>
      </c>
      <c r="L59" s="814"/>
      <c r="M59" s="14" t="s">
        <v>46</v>
      </c>
      <c r="N59" s="814"/>
      <c r="O59" s="13" t="s">
        <v>43</v>
      </c>
      <c r="P59" s="814"/>
      <c r="Q59" s="13" t="s">
        <v>46</v>
      </c>
      <c r="R59" s="814"/>
      <c r="S59" s="13" t="s">
        <v>46</v>
      </c>
      <c r="T59" s="814"/>
      <c r="U59" s="14" t="s">
        <v>46</v>
      </c>
      <c r="V59" s="814"/>
      <c r="W59" s="14" t="s">
        <v>46</v>
      </c>
      <c r="X59" s="814"/>
      <c r="Y59" s="14" t="s">
        <v>988</v>
      </c>
      <c r="Z59" s="814"/>
      <c r="AA59" s="14" t="s">
        <v>991</v>
      </c>
      <c r="AB59" s="814"/>
    </row>
    <row r="60" spans="1:28">
      <c r="A60" s="4">
        <v>302</v>
      </c>
      <c r="B60" s="12" t="s">
        <v>77</v>
      </c>
      <c r="C60" s="13" t="s">
        <v>78</v>
      </c>
      <c r="D60" s="814"/>
      <c r="E60" s="13" t="s">
        <v>79</v>
      </c>
      <c r="F60" s="814"/>
      <c r="G60" s="13" t="s">
        <v>80</v>
      </c>
      <c r="H60" s="814"/>
      <c r="I60" s="13" t="s">
        <v>81</v>
      </c>
      <c r="J60" s="814"/>
      <c r="K60" s="14" t="s">
        <v>82</v>
      </c>
      <c r="L60" s="814"/>
      <c r="M60" s="14" t="s">
        <v>83</v>
      </c>
      <c r="N60" s="814"/>
      <c r="O60" s="20" t="s">
        <v>1210</v>
      </c>
      <c r="P60" s="814"/>
      <c r="Q60" s="13" t="s">
        <v>84</v>
      </c>
      <c r="R60" s="814"/>
      <c r="S60" s="20" t="s">
        <v>85</v>
      </c>
      <c r="T60" s="814"/>
      <c r="U60" s="14" t="s">
        <v>86</v>
      </c>
      <c r="V60" s="814"/>
      <c r="W60" s="14" t="s">
        <v>87</v>
      </c>
      <c r="X60" s="814"/>
      <c r="Y60" s="14" t="s">
        <v>994</v>
      </c>
      <c r="Z60" s="814"/>
      <c r="AA60" s="14" t="s">
        <v>996</v>
      </c>
      <c r="AB60" s="814"/>
    </row>
    <row r="61" spans="1:28">
      <c r="A61" s="4">
        <v>302</v>
      </c>
      <c r="B61" s="12" t="s">
        <v>88</v>
      </c>
      <c r="C61" s="13" t="s">
        <v>89</v>
      </c>
      <c r="D61" s="814"/>
      <c r="E61" s="13" t="s">
        <v>90</v>
      </c>
      <c r="F61" s="814"/>
      <c r="G61" s="13" t="s">
        <v>91</v>
      </c>
      <c r="H61" s="814"/>
      <c r="I61" s="13" t="s">
        <v>92</v>
      </c>
      <c r="J61" s="814"/>
      <c r="K61" s="14" t="s">
        <v>93</v>
      </c>
      <c r="L61" s="814"/>
      <c r="M61" s="14" t="s">
        <v>94</v>
      </c>
      <c r="N61" s="814"/>
      <c r="O61" s="20" t="s">
        <v>1211</v>
      </c>
      <c r="P61" s="814"/>
      <c r="Q61" s="13" t="s">
        <v>95</v>
      </c>
      <c r="R61" s="814"/>
      <c r="S61" s="20" t="s">
        <v>96</v>
      </c>
      <c r="T61" s="814"/>
      <c r="U61" s="14" t="s">
        <v>97</v>
      </c>
      <c r="V61" s="814"/>
      <c r="W61" s="14" t="s">
        <v>98</v>
      </c>
      <c r="X61" s="814"/>
      <c r="Y61" s="14" t="s">
        <v>995</v>
      </c>
      <c r="Z61" s="814"/>
      <c r="AA61" s="14" t="s">
        <v>997</v>
      </c>
      <c r="AB61" s="814"/>
    </row>
    <row r="62" spans="1:28">
      <c r="A62" s="4">
        <v>302</v>
      </c>
      <c r="B62" s="12" t="s">
        <v>99</v>
      </c>
      <c r="C62" s="13" t="s">
        <v>100</v>
      </c>
      <c r="D62" s="814"/>
      <c r="E62" s="13" t="s">
        <v>76</v>
      </c>
      <c r="F62" s="814"/>
      <c r="G62" s="13" t="s">
        <v>76</v>
      </c>
      <c r="H62" s="814"/>
      <c r="I62" s="13" t="s">
        <v>76</v>
      </c>
      <c r="J62" s="814"/>
      <c r="K62" s="14" t="s">
        <v>76</v>
      </c>
      <c r="L62" s="814"/>
      <c r="M62" s="14" t="s">
        <v>76</v>
      </c>
      <c r="N62" s="814"/>
      <c r="O62" s="13" t="s">
        <v>100</v>
      </c>
      <c r="P62" s="814"/>
      <c r="Q62" s="13" t="s">
        <v>76</v>
      </c>
      <c r="R62" s="814"/>
      <c r="S62" s="13" t="s">
        <v>76</v>
      </c>
      <c r="T62" s="814"/>
      <c r="U62" s="14" t="s">
        <v>76</v>
      </c>
      <c r="V62" s="814"/>
      <c r="W62" s="14" t="s">
        <v>76</v>
      </c>
      <c r="X62" s="814"/>
      <c r="Y62" s="14" t="s">
        <v>76</v>
      </c>
      <c r="Z62" s="814"/>
      <c r="AA62" s="14" t="s">
        <v>76</v>
      </c>
      <c r="AB62" s="814"/>
    </row>
    <row r="63" spans="1:28">
      <c r="A63" s="4">
        <v>302</v>
      </c>
      <c r="B63" s="12" t="s">
        <v>101</v>
      </c>
      <c r="C63" s="13" t="s">
        <v>46</v>
      </c>
      <c r="D63" s="814"/>
      <c r="E63" s="13" t="s">
        <v>44</v>
      </c>
      <c r="F63" s="814"/>
      <c r="G63" s="13" t="s">
        <v>44</v>
      </c>
      <c r="H63" s="814"/>
      <c r="I63" s="13" t="s">
        <v>46</v>
      </c>
      <c r="J63" s="814"/>
      <c r="K63" s="14" t="s">
        <v>46</v>
      </c>
      <c r="L63" s="814"/>
      <c r="M63" s="14" t="s">
        <v>46</v>
      </c>
      <c r="N63" s="814"/>
      <c r="O63" s="13"/>
      <c r="P63" s="814"/>
      <c r="Q63" s="13"/>
      <c r="R63" s="814"/>
      <c r="S63" s="13" t="s">
        <v>46</v>
      </c>
      <c r="T63" s="814"/>
      <c r="U63" s="14" t="s">
        <v>46</v>
      </c>
      <c r="V63" s="814"/>
      <c r="W63" s="14"/>
      <c r="X63" s="814"/>
      <c r="Y63" s="14" t="s">
        <v>988</v>
      </c>
      <c r="Z63" s="814"/>
      <c r="AA63" s="14" t="s">
        <v>991</v>
      </c>
      <c r="AB63" s="814"/>
    </row>
    <row r="64" spans="1:28">
      <c r="A64" s="4">
        <v>302</v>
      </c>
      <c r="B64" s="12" t="s">
        <v>102</v>
      </c>
      <c r="C64" s="13">
        <v>0</v>
      </c>
      <c r="D64" s="814"/>
      <c r="E64" s="13">
        <v>0</v>
      </c>
      <c r="F64" s="814"/>
      <c r="G64" s="13">
        <v>0</v>
      </c>
      <c r="H64" s="814"/>
      <c r="I64" s="13">
        <v>0</v>
      </c>
      <c r="J64" s="814"/>
      <c r="K64" s="14">
        <v>0</v>
      </c>
      <c r="L64" s="814"/>
      <c r="M64" s="14">
        <v>0</v>
      </c>
      <c r="N64" s="814"/>
      <c r="O64" s="13">
        <v>0</v>
      </c>
      <c r="P64" s="814"/>
      <c r="Q64" s="13">
        <v>0</v>
      </c>
      <c r="R64" s="814"/>
      <c r="S64" s="13">
        <v>0</v>
      </c>
      <c r="T64" s="814"/>
      <c r="U64" s="14">
        <v>0</v>
      </c>
      <c r="V64" s="814"/>
      <c r="W64" s="14">
        <v>0</v>
      </c>
      <c r="X64" s="814"/>
      <c r="Y64" s="14">
        <v>0</v>
      </c>
      <c r="Z64" s="814"/>
      <c r="AA64" s="14">
        <v>0</v>
      </c>
      <c r="AB64" s="814"/>
    </row>
    <row r="65" spans="1:28">
      <c r="A65" s="4">
        <v>302</v>
      </c>
      <c r="B65" s="12" t="s">
        <v>103</v>
      </c>
      <c r="C65" s="13">
        <v>1</v>
      </c>
      <c r="D65" s="814"/>
      <c r="E65" s="13">
        <v>1</v>
      </c>
      <c r="F65" s="814"/>
      <c r="G65" s="13">
        <v>1</v>
      </c>
      <c r="H65" s="814"/>
      <c r="I65" s="13">
        <v>1</v>
      </c>
      <c r="J65" s="814"/>
      <c r="K65" s="14">
        <v>1</v>
      </c>
      <c r="L65" s="814"/>
      <c r="M65" s="14">
        <v>1</v>
      </c>
      <c r="N65" s="814"/>
      <c r="O65" s="13">
        <v>1</v>
      </c>
      <c r="P65" s="814"/>
      <c r="Q65" s="13">
        <v>1</v>
      </c>
      <c r="R65" s="814"/>
      <c r="S65" s="13">
        <v>1</v>
      </c>
      <c r="T65" s="814"/>
      <c r="U65" s="14">
        <v>1</v>
      </c>
      <c r="V65" s="814"/>
      <c r="W65" s="14">
        <v>1</v>
      </c>
      <c r="X65" s="814"/>
      <c r="Y65" s="14">
        <v>10</v>
      </c>
      <c r="Z65" s="814"/>
      <c r="AA65" s="14">
        <v>5</v>
      </c>
      <c r="AB65" s="814"/>
    </row>
    <row r="66" spans="1:28" s="11" customFormat="1">
      <c r="A66" s="7">
        <v>305</v>
      </c>
      <c r="B66" s="8" t="s">
        <v>104</v>
      </c>
      <c r="C66" s="9" t="s">
        <v>105</v>
      </c>
      <c r="D66" s="814"/>
      <c r="E66" s="9" t="s">
        <v>105</v>
      </c>
      <c r="F66" s="814"/>
      <c r="G66" s="9" t="s">
        <v>105</v>
      </c>
      <c r="H66" s="814"/>
      <c r="I66" s="9" t="s">
        <v>105</v>
      </c>
      <c r="J66" s="814"/>
      <c r="K66" s="10" t="s">
        <v>105</v>
      </c>
      <c r="L66" s="814"/>
      <c r="M66" s="10" t="s">
        <v>105</v>
      </c>
      <c r="N66" s="814"/>
      <c r="O66" s="9">
        <v>15798184</v>
      </c>
      <c r="P66" s="814"/>
      <c r="Q66" s="9">
        <v>3607583</v>
      </c>
      <c r="R66" s="814"/>
      <c r="S66" s="9" t="s">
        <v>105</v>
      </c>
      <c r="T66" s="814"/>
      <c r="U66" s="9" t="s">
        <v>105</v>
      </c>
      <c r="V66" s="814"/>
      <c r="W66" s="9">
        <v>4294774690</v>
      </c>
      <c r="X66" s="814"/>
      <c r="Y66" s="9" t="s">
        <v>105</v>
      </c>
      <c r="Z66" s="814"/>
      <c r="AA66" s="9" t="s">
        <v>105</v>
      </c>
      <c r="AB66" s="814"/>
    </row>
    <row r="67" spans="1:28">
      <c r="A67" s="4">
        <v>305</v>
      </c>
      <c r="B67" s="12" t="s">
        <v>106</v>
      </c>
      <c r="C67" s="13" t="s">
        <v>105</v>
      </c>
      <c r="D67" s="814"/>
      <c r="E67" s="13" t="s">
        <v>105</v>
      </c>
      <c r="F67" s="814"/>
      <c r="G67" s="13" t="s">
        <v>105</v>
      </c>
      <c r="H67" s="814"/>
      <c r="I67" s="13" t="s">
        <v>105</v>
      </c>
      <c r="J67" s="814"/>
      <c r="K67" s="14" t="s">
        <v>105</v>
      </c>
      <c r="L67" s="814"/>
      <c r="M67" s="14" t="s">
        <v>105</v>
      </c>
      <c r="N67" s="814"/>
      <c r="O67" s="13">
        <v>10031016</v>
      </c>
      <c r="P67" s="814"/>
      <c r="Q67" s="13">
        <v>134175</v>
      </c>
      <c r="R67" s="814"/>
      <c r="S67" s="13" t="s">
        <v>105</v>
      </c>
      <c r="T67" s="814"/>
      <c r="U67" s="13" t="s">
        <v>105</v>
      </c>
      <c r="V67" s="814"/>
      <c r="W67" s="13">
        <v>179965858</v>
      </c>
      <c r="X67" s="814"/>
      <c r="Y67" s="13" t="s">
        <v>105</v>
      </c>
      <c r="Z67" s="814"/>
      <c r="AA67" s="13" t="s">
        <v>105</v>
      </c>
      <c r="AB67" s="814"/>
    </row>
    <row r="68" spans="1:28">
      <c r="A68" s="4">
        <v>305</v>
      </c>
      <c r="B68" s="12" t="s">
        <v>107</v>
      </c>
      <c r="C68" s="13" t="s">
        <v>105</v>
      </c>
      <c r="D68" s="814"/>
      <c r="E68" s="13" t="s">
        <v>105</v>
      </c>
      <c r="F68" s="814"/>
      <c r="G68" s="13" t="s">
        <v>105</v>
      </c>
      <c r="H68" s="814"/>
      <c r="I68" s="13" t="s">
        <v>105</v>
      </c>
      <c r="J68" s="814"/>
      <c r="K68" s="14" t="s">
        <v>105</v>
      </c>
      <c r="L68" s="814"/>
      <c r="M68" s="14" t="s">
        <v>105</v>
      </c>
      <c r="N68" s="814"/>
      <c r="O68" s="13" t="s">
        <v>108</v>
      </c>
      <c r="P68" s="814"/>
      <c r="Q68" s="13" t="s">
        <v>109</v>
      </c>
      <c r="R68" s="814"/>
      <c r="S68" s="13" t="s">
        <v>105</v>
      </c>
      <c r="T68" s="814"/>
      <c r="U68" s="13" t="s">
        <v>105</v>
      </c>
      <c r="V68" s="814"/>
      <c r="W68" s="13" t="s">
        <v>108</v>
      </c>
      <c r="X68" s="814"/>
      <c r="Y68" s="13" t="s">
        <v>105</v>
      </c>
      <c r="Z68" s="814"/>
      <c r="AA68" s="13" t="s">
        <v>105</v>
      </c>
      <c r="AB68" s="814"/>
    </row>
    <row r="69" spans="1:28">
      <c r="A69" s="4">
        <v>305</v>
      </c>
      <c r="B69" s="12" t="s">
        <v>110</v>
      </c>
      <c r="C69" s="13" t="s">
        <v>105</v>
      </c>
      <c r="D69" s="814"/>
      <c r="E69" s="13" t="s">
        <v>105</v>
      </c>
      <c r="F69" s="814"/>
      <c r="G69" s="13" t="s">
        <v>105</v>
      </c>
      <c r="H69" s="814"/>
      <c r="I69" s="13" t="s">
        <v>105</v>
      </c>
      <c r="J69" s="814"/>
      <c r="K69" s="14" t="s">
        <v>105</v>
      </c>
      <c r="L69" s="814"/>
      <c r="M69" s="14" t="s">
        <v>105</v>
      </c>
      <c r="N69" s="814"/>
      <c r="O69" s="13">
        <v>1</v>
      </c>
      <c r="P69" s="814"/>
      <c r="Q69" s="13">
        <v>1</v>
      </c>
      <c r="R69" s="814"/>
      <c r="S69" s="13" t="s">
        <v>105</v>
      </c>
      <c r="T69" s="814"/>
      <c r="U69" s="13" t="s">
        <v>105</v>
      </c>
      <c r="V69" s="814"/>
      <c r="W69" s="13">
        <v>1</v>
      </c>
      <c r="X69" s="814"/>
      <c r="Y69" s="13" t="s">
        <v>105</v>
      </c>
      <c r="Z69" s="814"/>
      <c r="AA69" s="13" t="s">
        <v>105</v>
      </c>
      <c r="AB69" s="814"/>
    </row>
    <row r="70" spans="1:28" s="11" customFormat="1">
      <c r="A70" s="7">
        <v>305</v>
      </c>
      <c r="B70" s="8" t="s">
        <v>104</v>
      </c>
      <c r="C70" s="9" t="s">
        <v>105</v>
      </c>
      <c r="D70" s="814"/>
      <c r="E70" s="9" t="s">
        <v>105</v>
      </c>
      <c r="F70" s="814"/>
      <c r="G70" s="9" t="s">
        <v>105</v>
      </c>
      <c r="H70" s="814"/>
      <c r="I70" s="9" t="s">
        <v>105</v>
      </c>
      <c r="J70" s="814"/>
      <c r="K70" s="10" t="s">
        <v>105</v>
      </c>
      <c r="L70" s="814"/>
      <c r="M70" s="10" t="s">
        <v>105</v>
      </c>
      <c r="N70" s="814"/>
      <c r="O70" s="9">
        <v>15798184</v>
      </c>
      <c r="P70" s="814"/>
      <c r="Q70" s="9">
        <v>3607583</v>
      </c>
      <c r="R70" s="814"/>
      <c r="S70" s="9" t="s">
        <v>105</v>
      </c>
      <c r="T70" s="814"/>
      <c r="U70" s="9" t="s">
        <v>105</v>
      </c>
      <c r="V70" s="814"/>
      <c r="W70" s="9">
        <v>4294774690</v>
      </c>
      <c r="X70" s="814"/>
      <c r="Y70" s="9" t="s">
        <v>105</v>
      </c>
      <c r="Z70" s="814"/>
      <c r="AA70" s="9" t="s">
        <v>105</v>
      </c>
      <c r="AB70" s="814"/>
    </row>
    <row r="71" spans="1:28">
      <c r="A71" s="4">
        <v>305</v>
      </c>
      <c r="B71" s="12" t="s">
        <v>106</v>
      </c>
      <c r="C71" s="13" t="s">
        <v>105</v>
      </c>
      <c r="D71" s="814"/>
      <c r="E71" s="13" t="s">
        <v>105</v>
      </c>
      <c r="F71" s="814"/>
      <c r="G71" s="13" t="s">
        <v>105</v>
      </c>
      <c r="H71" s="814"/>
      <c r="I71" s="13" t="s">
        <v>105</v>
      </c>
      <c r="J71" s="814"/>
      <c r="K71" s="14" t="s">
        <v>105</v>
      </c>
      <c r="L71" s="814"/>
      <c r="M71" s="14" t="s">
        <v>105</v>
      </c>
      <c r="N71" s="814"/>
      <c r="O71" s="13">
        <v>9899944</v>
      </c>
      <c r="P71" s="814"/>
      <c r="Q71" s="13">
        <v>658463</v>
      </c>
      <c r="R71" s="814"/>
      <c r="S71" s="13" t="s">
        <v>105</v>
      </c>
      <c r="T71" s="814"/>
      <c r="U71" s="13" t="s">
        <v>105</v>
      </c>
      <c r="V71" s="814"/>
      <c r="W71" s="13">
        <v>202903458</v>
      </c>
      <c r="X71" s="814"/>
      <c r="Y71" s="13" t="s">
        <v>105</v>
      </c>
      <c r="Z71" s="814"/>
      <c r="AA71" s="13" t="s">
        <v>105</v>
      </c>
      <c r="AB71" s="814"/>
    </row>
    <row r="72" spans="1:28">
      <c r="A72" s="4">
        <v>305</v>
      </c>
      <c r="B72" s="12" t="s">
        <v>107</v>
      </c>
      <c r="C72" s="13" t="s">
        <v>105</v>
      </c>
      <c r="D72" s="814"/>
      <c r="E72" s="13" t="s">
        <v>105</v>
      </c>
      <c r="F72" s="814"/>
      <c r="G72" s="13" t="s">
        <v>105</v>
      </c>
      <c r="H72" s="814"/>
      <c r="I72" s="13" t="s">
        <v>105</v>
      </c>
      <c r="J72" s="814"/>
      <c r="K72" s="14" t="s">
        <v>105</v>
      </c>
      <c r="L72" s="814"/>
      <c r="M72" s="14" t="s">
        <v>105</v>
      </c>
      <c r="N72" s="814"/>
      <c r="O72" s="13" t="s">
        <v>111</v>
      </c>
      <c r="P72" s="814"/>
      <c r="Q72" s="13" t="s">
        <v>112</v>
      </c>
      <c r="R72" s="814"/>
      <c r="S72" s="13" t="s">
        <v>105</v>
      </c>
      <c r="T72" s="814"/>
      <c r="U72" s="13" t="s">
        <v>105</v>
      </c>
      <c r="V72" s="814"/>
      <c r="W72" s="13" t="s">
        <v>111</v>
      </c>
      <c r="X72" s="814"/>
      <c r="Y72" s="13" t="s">
        <v>105</v>
      </c>
      <c r="Z72" s="814"/>
      <c r="AA72" s="13" t="s">
        <v>105</v>
      </c>
      <c r="AB72" s="814"/>
    </row>
    <row r="73" spans="1:28">
      <c r="A73" s="4">
        <v>305</v>
      </c>
      <c r="B73" s="12" t="s">
        <v>110</v>
      </c>
      <c r="C73" s="13" t="s">
        <v>105</v>
      </c>
      <c r="D73" s="815"/>
      <c r="E73" s="13" t="s">
        <v>113</v>
      </c>
      <c r="F73" s="815"/>
      <c r="G73" s="13" t="s">
        <v>113</v>
      </c>
      <c r="H73" s="815"/>
      <c r="I73" s="13" t="s">
        <v>113</v>
      </c>
      <c r="J73" s="815"/>
      <c r="K73" s="14" t="s">
        <v>113</v>
      </c>
      <c r="L73" s="815"/>
      <c r="M73" s="14" t="s">
        <v>113</v>
      </c>
      <c r="N73" s="815"/>
      <c r="O73" s="13">
        <v>1</v>
      </c>
      <c r="P73" s="815"/>
      <c r="Q73" s="13">
        <v>1</v>
      </c>
      <c r="R73" s="815"/>
      <c r="S73" s="13" t="s">
        <v>113</v>
      </c>
      <c r="T73" s="815"/>
      <c r="U73" s="13" t="s">
        <v>113</v>
      </c>
      <c r="V73" s="815"/>
      <c r="W73" s="13">
        <v>1</v>
      </c>
      <c r="X73" s="815"/>
      <c r="Y73" s="13" t="s">
        <v>105</v>
      </c>
      <c r="Z73" s="815"/>
      <c r="AA73" s="13" t="s">
        <v>105</v>
      </c>
      <c r="AB73" s="815"/>
    </row>
    <row r="75" spans="1:28">
      <c r="A75" s="807" t="s">
        <v>114</v>
      </c>
      <c r="B75" s="807"/>
    </row>
    <row r="76" spans="1:28">
      <c r="A76" s="798" t="s">
        <v>3</v>
      </c>
      <c r="B76" s="808" t="s">
        <v>115</v>
      </c>
      <c r="C76" s="810" t="s">
        <v>984</v>
      </c>
      <c r="D76" s="811"/>
    </row>
    <row r="77" spans="1:28" ht="42.75">
      <c r="A77" s="798"/>
      <c r="B77" s="809"/>
      <c r="C77" s="4" t="s">
        <v>15</v>
      </c>
      <c r="D77" s="363" t="s">
        <v>833</v>
      </c>
    </row>
    <row r="78" spans="1:28" s="11" customFormat="1">
      <c r="A78" s="7">
        <v>304</v>
      </c>
      <c r="B78" s="8" t="s">
        <v>25</v>
      </c>
      <c r="C78" s="10">
        <v>0</v>
      </c>
      <c r="D78" s="813"/>
      <c r="E78" s="21"/>
      <c r="F78" s="21"/>
      <c r="G78" s="21"/>
      <c r="H78" s="21"/>
      <c r="I78" s="21"/>
      <c r="J78" s="21"/>
      <c r="K78" s="21"/>
      <c r="L78" s="21"/>
      <c r="M78" s="21"/>
      <c r="N78" s="21"/>
      <c r="O78" s="21"/>
      <c r="P78" s="21"/>
      <c r="Q78" s="21"/>
      <c r="R78" s="21"/>
      <c r="S78" s="21"/>
      <c r="T78" s="21"/>
    </row>
    <row r="79" spans="1:28">
      <c r="A79" s="4">
        <v>304</v>
      </c>
      <c r="B79" s="12" t="s">
        <v>17</v>
      </c>
      <c r="C79" s="14" t="s">
        <v>1212</v>
      </c>
      <c r="D79" s="814"/>
    </row>
    <row r="80" spans="1:28">
      <c r="A80" s="4">
        <v>304</v>
      </c>
      <c r="B80" s="12" t="s">
        <v>26</v>
      </c>
      <c r="C80" s="14">
        <v>12</v>
      </c>
      <c r="D80" s="814"/>
    </row>
    <row r="81" spans="1:20">
      <c r="A81" s="4">
        <v>304</v>
      </c>
      <c r="B81" s="12" t="s">
        <v>27</v>
      </c>
      <c r="C81" s="14">
        <v>34</v>
      </c>
      <c r="D81" s="814"/>
    </row>
    <row r="82" spans="1:20">
      <c r="A82" s="4">
        <v>304</v>
      </c>
      <c r="B82" s="12" t="s">
        <v>68</v>
      </c>
      <c r="C82" s="14">
        <v>23</v>
      </c>
      <c r="D82" s="814"/>
    </row>
    <row r="83" spans="1:20">
      <c r="A83" s="4">
        <v>304</v>
      </c>
      <c r="B83" s="12" t="s">
        <v>29</v>
      </c>
      <c r="C83" s="14">
        <v>0</v>
      </c>
      <c r="D83" s="814"/>
    </row>
    <row r="84" spans="1:20" s="11" customFormat="1">
      <c r="A84" s="7">
        <v>304</v>
      </c>
      <c r="B84" s="8" t="s">
        <v>30</v>
      </c>
      <c r="C84" s="10">
        <v>4002</v>
      </c>
      <c r="D84" s="814"/>
      <c r="E84" s="21"/>
      <c r="F84" s="21"/>
      <c r="G84" s="21"/>
      <c r="H84" s="21"/>
      <c r="I84" s="21"/>
      <c r="J84" s="21"/>
      <c r="K84" s="21"/>
      <c r="L84" s="21"/>
      <c r="M84" s="21"/>
      <c r="N84" s="21"/>
      <c r="O84" s="21"/>
      <c r="P84" s="21"/>
      <c r="Q84" s="21"/>
      <c r="R84" s="21"/>
      <c r="S84" s="21"/>
      <c r="T84" s="21"/>
    </row>
    <row r="85" spans="1:20">
      <c r="A85" s="4">
        <v>304</v>
      </c>
      <c r="B85" s="12" t="s">
        <v>22</v>
      </c>
      <c r="C85" s="14" t="s">
        <v>1214</v>
      </c>
      <c r="D85" s="814"/>
    </row>
    <row r="86" spans="1:20">
      <c r="A86" s="4">
        <v>304</v>
      </c>
      <c r="B86" s="12" t="s">
        <v>21</v>
      </c>
      <c r="C86" s="14">
        <v>15000</v>
      </c>
      <c r="D86" s="814"/>
    </row>
    <row r="87" spans="1:20">
      <c r="A87" s="4">
        <v>304</v>
      </c>
      <c r="B87" s="12" t="s">
        <v>31</v>
      </c>
      <c r="C87" s="14">
        <v>0</v>
      </c>
      <c r="D87" s="814"/>
    </row>
    <row r="88" spans="1:20">
      <c r="A88" s="4">
        <v>304</v>
      </c>
      <c r="B88" s="12" t="s">
        <v>32</v>
      </c>
      <c r="C88" s="14"/>
      <c r="D88" s="814"/>
    </row>
    <row r="89" spans="1:20">
      <c r="A89" s="4">
        <v>304</v>
      </c>
      <c r="B89" s="12" t="s">
        <v>33</v>
      </c>
      <c r="C89" s="14">
        <v>0</v>
      </c>
      <c r="D89" s="814"/>
    </row>
    <row r="90" spans="1:20">
      <c r="A90" s="4">
        <v>304</v>
      </c>
      <c r="B90" s="12" t="s">
        <v>34</v>
      </c>
      <c r="C90" s="14">
        <v>1</v>
      </c>
      <c r="D90" s="814"/>
    </row>
    <row r="91" spans="1:20">
      <c r="A91" s="4">
        <v>304</v>
      </c>
      <c r="B91" s="12" t="s">
        <v>35</v>
      </c>
      <c r="C91" s="14">
        <v>20210830</v>
      </c>
      <c r="D91" s="814"/>
    </row>
    <row r="92" spans="1:20">
      <c r="A92" s="4">
        <v>304</v>
      </c>
      <c r="B92" s="12" t="s">
        <v>36</v>
      </c>
      <c r="C92" s="17" t="s">
        <v>1213</v>
      </c>
      <c r="D92" s="814"/>
    </row>
    <row r="93" spans="1:20">
      <c r="A93" s="4">
        <v>304</v>
      </c>
      <c r="B93" s="12" t="s">
        <v>117</v>
      </c>
      <c r="C93" s="15" t="s">
        <v>998</v>
      </c>
      <c r="D93" s="814"/>
    </row>
    <row r="94" spans="1:20">
      <c r="A94" s="4">
        <v>304</v>
      </c>
      <c r="B94" s="12" t="s">
        <v>119</v>
      </c>
      <c r="C94" s="17">
        <v>0</v>
      </c>
      <c r="D94" s="814"/>
    </row>
    <row r="95" spans="1:20">
      <c r="A95" s="4">
        <v>304</v>
      </c>
      <c r="B95" s="12" t="s">
        <v>120</v>
      </c>
      <c r="C95" s="17">
        <v>0</v>
      </c>
      <c r="D95" s="814"/>
    </row>
    <row r="96" spans="1:20" s="11" customFormat="1">
      <c r="A96" s="7">
        <v>301</v>
      </c>
      <c r="B96" s="8" t="s">
        <v>30</v>
      </c>
      <c r="C96" s="10">
        <v>4002</v>
      </c>
      <c r="D96" s="814"/>
      <c r="E96" s="21"/>
      <c r="F96" s="21"/>
      <c r="G96" s="21"/>
      <c r="H96" s="21"/>
      <c r="I96" s="21"/>
      <c r="J96" s="21"/>
      <c r="K96" s="21"/>
      <c r="L96" s="21"/>
      <c r="M96" s="21"/>
      <c r="N96" s="21"/>
      <c r="O96" s="21"/>
      <c r="P96" s="21"/>
      <c r="Q96" s="21"/>
      <c r="R96" s="21"/>
      <c r="S96" s="21"/>
    </row>
    <row r="97" spans="1:20">
      <c r="A97" s="4">
        <v>301</v>
      </c>
      <c r="B97" s="12" t="s">
        <v>41</v>
      </c>
      <c r="C97" s="14">
        <v>2</v>
      </c>
      <c r="D97" s="814"/>
      <c r="T97"/>
    </row>
    <row r="98" spans="1:20">
      <c r="A98" s="4">
        <v>301</v>
      </c>
      <c r="B98" s="12" t="s">
        <v>32</v>
      </c>
      <c r="C98" s="14"/>
      <c r="D98" s="814"/>
      <c r="T98"/>
    </row>
    <row r="99" spans="1:20">
      <c r="A99" s="4">
        <v>301</v>
      </c>
      <c r="B99" s="12" t="s">
        <v>42</v>
      </c>
      <c r="C99" s="14" t="s">
        <v>46</v>
      </c>
      <c r="D99" s="814"/>
      <c r="T99"/>
    </row>
    <row r="100" spans="1:20">
      <c r="A100" s="4">
        <v>301</v>
      </c>
      <c r="B100" s="12" t="s">
        <v>47</v>
      </c>
      <c r="C100" s="14">
        <v>1</v>
      </c>
      <c r="D100" s="814"/>
      <c r="T100"/>
    </row>
    <row r="101" spans="1:20">
      <c r="A101" s="4">
        <v>301</v>
      </c>
      <c r="B101" s="12" t="s">
        <v>48</v>
      </c>
      <c r="C101" s="14" t="s">
        <v>49</v>
      </c>
      <c r="D101" s="814"/>
      <c r="T101"/>
    </row>
    <row r="102" spans="1:20">
      <c r="A102" s="4">
        <v>301</v>
      </c>
      <c r="B102" s="12" t="s">
        <v>55</v>
      </c>
      <c r="C102" s="14">
        <v>0</v>
      </c>
      <c r="D102" s="814"/>
      <c r="T102"/>
    </row>
    <row r="103" spans="1:20">
      <c r="A103" s="4">
        <v>301</v>
      </c>
      <c r="B103" s="12" t="s">
        <v>56</v>
      </c>
      <c r="C103" s="14" t="s">
        <v>57</v>
      </c>
      <c r="D103" s="814"/>
      <c r="T103"/>
    </row>
    <row r="104" spans="1:20">
      <c r="A104" s="4">
        <v>301</v>
      </c>
      <c r="B104" s="12" t="s">
        <v>60</v>
      </c>
      <c r="C104" s="14">
        <v>7</v>
      </c>
      <c r="D104" s="814"/>
      <c r="T104"/>
    </row>
    <row r="105" spans="1:20">
      <c r="A105" s="4">
        <v>301</v>
      </c>
      <c r="B105" s="12" t="s">
        <v>34</v>
      </c>
      <c r="C105" s="14">
        <v>1</v>
      </c>
      <c r="D105" s="814"/>
      <c r="T105"/>
    </row>
    <row r="106" spans="1:20">
      <c r="A106" s="4">
        <v>301</v>
      </c>
      <c r="B106" s="12" t="s">
        <v>121</v>
      </c>
      <c r="C106" s="14" t="s">
        <v>57</v>
      </c>
      <c r="D106" s="814"/>
      <c r="T106"/>
    </row>
    <row r="107" spans="1:20">
      <c r="A107" s="4">
        <v>302</v>
      </c>
      <c r="B107" s="12" t="s">
        <v>26</v>
      </c>
      <c r="C107" s="14">
        <v>12</v>
      </c>
      <c r="D107" s="814"/>
      <c r="T107"/>
    </row>
    <row r="108" spans="1:20">
      <c r="A108" s="4">
        <v>302</v>
      </c>
      <c r="B108" s="12" t="s">
        <v>27</v>
      </c>
      <c r="C108" s="14">
        <v>34</v>
      </c>
      <c r="D108" s="814"/>
      <c r="T108"/>
    </row>
    <row r="109" spans="1:20">
      <c r="A109" s="4">
        <v>302</v>
      </c>
      <c r="B109" s="12" t="s">
        <v>68</v>
      </c>
      <c r="C109" s="14">
        <v>23</v>
      </c>
      <c r="D109" s="814"/>
      <c r="T109"/>
    </row>
    <row r="110" spans="1:20">
      <c r="A110" s="4">
        <v>302</v>
      </c>
      <c r="B110" s="12" t="s">
        <v>29</v>
      </c>
      <c r="C110" s="14">
        <v>0</v>
      </c>
      <c r="D110" s="814"/>
      <c r="T110"/>
    </row>
    <row r="111" spans="1:20" s="11" customFormat="1">
      <c r="A111" s="7">
        <v>302</v>
      </c>
      <c r="B111" s="8" t="s">
        <v>30</v>
      </c>
      <c r="C111" s="10">
        <v>4002</v>
      </c>
      <c r="D111" s="814"/>
      <c r="E111" s="21"/>
      <c r="F111" s="21"/>
      <c r="G111" s="21"/>
      <c r="H111" s="21"/>
      <c r="I111" s="21"/>
      <c r="J111" s="21"/>
      <c r="K111" s="21"/>
      <c r="L111" s="21"/>
      <c r="M111" s="21"/>
      <c r="N111" s="21"/>
      <c r="O111" s="21"/>
      <c r="P111" s="21"/>
      <c r="Q111" s="21"/>
      <c r="R111" s="21"/>
      <c r="S111" s="21"/>
    </row>
    <row r="112" spans="1:20">
      <c r="A112" s="4">
        <v>302</v>
      </c>
      <c r="B112" s="12" t="s">
        <v>69</v>
      </c>
      <c r="C112" s="14">
        <v>50</v>
      </c>
      <c r="D112" s="814"/>
      <c r="T112"/>
    </row>
    <row r="113" spans="1:20">
      <c r="A113" s="4">
        <v>302</v>
      </c>
      <c r="B113" s="12" t="s">
        <v>31</v>
      </c>
      <c r="C113" s="14">
        <v>1</v>
      </c>
      <c r="D113" s="814"/>
      <c r="T113"/>
    </row>
    <row r="114" spans="1:20">
      <c r="A114" s="4">
        <v>302</v>
      </c>
      <c r="B114" s="12" t="s">
        <v>70</v>
      </c>
      <c r="C114" s="14">
        <v>0</v>
      </c>
      <c r="D114" s="814"/>
      <c r="T114"/>
    </row>
    <row r="115" spans="1:20">
      <c r="A115" s="4">
        <v>302</v>
      </c>
      <c r="B115" s="12" t="s">
        <v>71</v>
      </c>
      <c r="C115" s="14">
        <v>0</v>
      </c>
      <c r="D115" s="814"/>
      <c r="T115"/>
    </row>
    <row r="116" spans="1:20">
      <c r="A116" s="4">
        <v>302</v>
      </c>
      <c r="B116" s="12" t="s">
        <v>72</v>
      </c>
      <c r="C116" s="14">
        <v>0</v>
      </c>
      <c r="D116" s="814"/>
      <c r="T116"/>
    </row>
    <row r="117" spans="1:20">
      <c r="A117" s="4">
        <v>302</v>
      </c>
      <c r="B117" s="12" t="s">
        <v>73</v>
      </c>
      <c r="C117" s="14">
        <v>1</v>
      </c>
      <c r="D117" s="814"/>
      <c r="T117"/>
    </row>
    <row r="118" spans="1:20">
      <c r="A118" s="4">
        <v>302</v>
      </c>
      <c r="B118" s="12" t="s">
        <v>74</v>
      </c>
      <c r="C118" s="14">
        <v>1</v>
      </c>
      <c r="D118" s="814"/>
      <c r="T118"/>
    </row>
    <row r="119" spans="1:20">
      <c r="A119" s="4">
        <v>302</v>
      </c>
      <c r="B119" s="12" t="s">
        <v>75</v>
      </c>
      <c r="C119" s="14">
        <v>1</v>
      </c>
      <c r="D119" s="814"/>
      <c r="T119"/>
    </row>
    <row r="120" spans="1:20">
      <c r="A120" s="4">
        <v>302</v>
      </c>
      <c r="B120" s="12" t="s">
        <v>42</v>
      </c>
      <c r="C120" s="14" t="s">
        <v>46</v>
      </c>
      <c r="D120" s="814"/>
      <c r="T120"/>
    </row>
    <row r="121" spans="1:20">
      <c r="A121" s="4">
        <v>302</v>
      </c>
      <c r="B121" s="12" t="s">
        <v>77</v>
      </c>
      <c r="C121" s="14" t="s">
        <v>122</v>
      </c>
      <c r="D121" s="814"/>
      <c r="T121"/>
    </row>
    <row r="122" spans="1:20">
      <c r="A122" s="4">
        <v>302</v>
      </c>
      <c r="B122" s="12" t="s">
        <v>88</v>
      </c>
      <c r="C122" s="14" t="s">
        <v>123</v>
      </c>
      <c r="D122" s="814"/>
      <c r="T122"/>
    </row>
    <row r="123" spans="1:20">
      <c r="A123" s="4">
        <v>302</v>
      </c>
      <c r="B123" s="12" t="s">
        <v>99</v>
      </c>
      <c r="C123" s="14" t="s">
        <v>76</v>
      </c>
      <c r="D123" s="814"/>
      <c r="T123"/>
    </row>
    <row r="124" spans="1:20">
      <c r="A124" s="4">
        <v>302</v>
      </c>
      <c r="B124" s="12" t="s">
        <v>124</v>
      </c>
      <c r="C124" s="14" t="s">
        <v>46</v>
      </c>
      <c r="D124" s="814"/>
      <c r="T124"/>
    </row>
    <row r="125" spans="1:20">
      <c r="A125" s="4">
        <v>302</v>
      </c>
      <c r="B125" s="12" t="s">
        <v>102</v>
      </c>
      <c r="C125" s="14">
        <v>1</v>
      </c>
      <c r="D125" s="814"/>
      <c r="T125"/>
    </row>
    <row r="126" spans="1:20">
      <c r="A126" s="4">
        <v>302</v>
      </c>
      <c r="B126" s="12" t="s">
        <v>125</v>
      </c>
      <c r="C126" s="14">
        <v>1</v>
      </c>
      <c r="D126" s="815"/>
      <c r="T126"/>
    </row>
    <row r="129" spans="1:20" ht="18">
      <c r="A129" s="806" t="s">
        <v>1128</v>
      </c>
      <c r="B129" s="806"/>
      <c r="C129" s="806"/>
    </row>
    <row r="130" spans="1:20">
      <c r="A130" s="807" t="s">
        <v>126</v>
      </c>
      <c r="B130" s="807"/>
      <c r="C130" s="22"/>
    </row>
    <row r="131" spans="1:20">
      <c r="A131" s="798" t="s">
        <v>3</v>
      </c>
      <c r="B131" s="808" t="s">
        <v>115</v>
      </c>
      <c r="C131" s="810" t="s">
        <v>959</v>
      </c>
      <c r="D131" s="811"/>
      <c r="E131" s="810" t="s">
        <v>128</v>
      </c>
      <c r="F131" s="811"/>
      <c r="G131" s="645" t="s">
        <v>961</v>
      </c>
      <c r="H131" s="646"/>
      <c r="I131"/>
      <c r="J131"/>
      <c r="K131"/>
      <c r="L131"/>
      <c r="M131"/>
      <c r="N131"/>
      <c r="O131"/>
      <c r="P131"/>
      <c r="Q131"/>
      <c r="R131"/>
      <c r="S131"/>
      <c r="T131"/>
    </row>
    <row r="132" spans="1:20" ht="42.75">
      <c r="A132" s="798"/>
      <c r="B132" s="809"/>
      <c r="C132" s="4" t="s">
        <v>15</v>
      </c>
      <c r="D132" s="363" t="s">
        <v>833</v>
      </c>
      <c r="E132" s="4" t="s">
        <v>15</v>
      </c>
      <c r="F132" s="363" t="s">
        <v>833</v>
      </c>
      <c r="G132" s="6" t="s">
        <v>15</v>
      </c>
      <c r="H132" s="363" t="s">
        <v>833</v>
      </c>
      <c r="I132"/>
      <c r="J132"/>
      <c r="K132"/>
      <c r="L132"/>
      <c r="M132"/>
      <c r="N132"/>
      <c r="O132"/>
      <c r="P132"/>
      <c r="Q132"/>
      <c r="R132"/>
      <c r="S132"/>
      <c r="T132"/>
    </row>
    <row r="133" spans="1:20">
      <c r="A133" s="7">
        <v>303</v>
      </c>
      <c r="B133" s="8" t="s">
        <v>16</v>
      </c>
      <c r="C133" s="9">
        <v>2951508</v>
      </c>
      <c r="D133" s="816"/>
      <c r="E133" s="10">
        <v>3737557</v>
      </c>
      <c r="F133" s="816"/>
      <c r="G133" s="9">
        <v>4294903765</v>
      </c>
      <c r="H133" s="813"/>
      <c r="I133"/>
      <c r="J133"/>
      <c r="K133"/>
      <c r="L133"/>
      <c r="M133"/>
      <c r="N133"/>
      <c r="O133"/>
      <c r="P133"/>
      <c r="Q133"/>
      <c r="R133"/>
      <c r="S133"/>
      <c r="T133"/>
    </row>
    <row r="134" spans="1:20">
      <c r="A134" s="4">
        <v>303</v>
      </c>
      <c r="B134" s="12" t="s">
        <v>17</v>
      </c>
      <c r="C134" s="13" t="s">
        <v>1222</v>
      </c>
      <c r="D134" s="817"/>
      <c r="E134" s="14" t="s">
        <v>1215</v>
      </c>
      <c r="F134" s="817"/>
      <c r="G134" s="13" t="s">
        <v>1011</v>
      </c>
      <c r="H134" s="814"/>
      <c r="I134"/>
      <c r="J134"/>
      <c r="K134"/>
      <c r="L134"/>
      <c r="M134"/>
      <c r="N134"/>
      <c r="O134"/>
      <c r="P134"/>
      <c r="Q134"/>
      <c r="R134"/>
      <c r="S134"/>
      <c r="T134"/>
    </row>
    <row r="135" spans="1:20">
      <c r="A135" s="4">
        <v>303</v>
      </c>
      <c r="B135" s="12" t="s">
        <v>18</v>
      </c>
      <c r="C135" s="14">
        <v>1</v>
      </c>
      <c r="D135" s="817"/>
      <c r="E135" s="14">
        <v>1</v>
      </c>
      <c r="F135" s="817"/>
      <c r="G135" s="13">
        <v>11</v>
      </c>
      <c r="H135" s="814"/>
      <c r="I135"/>
      <c r="J135"/>
      <c r="K135"/>
      <c r="L135"/>
      <c r="M135"/>
      <c r="N135"/>
      <c r="O135"/>
      <c r="P135"/>
      <c r="Q135"/>
      <c r="R135"/>
      <c r="S135"/>
      <c r="T135"/>
    </row>
    <row r="136" spans="1:20">
      <c r="A136" s="4">
        <v>303</v>
      </c>
      <c r="B136" s="12" t="s">
        <v>19</v>
      </c>
      <c r="C136" s="14">
        <v>2</v>
      </c>
      <c r="D136" s="817"/>
      <c r="E136" s="14">
        <v>2</v>
      </c>
      <c r="F136" s="817"/>
      <c r="G136" s="13">
        <v>2</v>
      </c>
      <c r="H136" s="814"/>
      <c r="I136"/>
      <c r="J136"/>
      <c r="K136"/>
      <c r="L136"/>
      <c r="M136"/>
      <c r="N136"/>
      <c r="O136"/>
      <c r="P136"/>
      <c r="Q136"/>
      <c r="R136"/>
      <c r="S136"/>
      <c r="T136"/>
    </row>
    <row r="137" spans="1:20">
      <c r="A137" s="4">
        <v>303</v>
      </c>
      <c r="B137" s="12" t="s">
        <v>20</v>
      </c>
      <c r="C137" s="14">
        <v>0</v>
      </c>
      <c r="D137" s="817"/>
      <c r="E137" s="14">
        <v>0</v>
      </c>
      <c r="F137" s="817"/>
      <c r="G137" s="13">
        <v>2</v>
      </c>
      <c r="H137" s="814"/>
      <c r="I137"/>
      <c r="J137"/>
      <c r="K137"/>
      <c r="L137"/>
      <c r="M137"/>
      <c r="N137"/>
      <c r="O137"/>
      <c r="P137"/>
      <c r="Q137"/>
      <c r="R137"/>
      <c r="S137"/>
      <c r="T137"/>
    </row>
    <row r="138" spans="1:20">
      <c r="A138" s="4">
        <v>303</v>
      </c>
      <c r="B138" s="12" t="s">
        <v>21</v>
      </c>
      <c r="C138" s="23">
        <v>270</v>
      </c>
      <c r="D138" s="817"/>
      <c r="E138" s="24">
        <v>77.5</v>
      </c>
      <c r="F138" s="817"/>
      <c r="G138" s="16">
        <v>1</v>
      </c>
      <c r="H138" s="814"/>
      <c r="I138"/>
      <c r="J138"/>
      <c r="K138"/>
      <c r="L138"/>
      <c r="M138"/>
      <c r="N138"/>
      <c r="O138"/>
      <c r="P138"/>
      <c r="Q138"/>
      <c r="R138"/>
      <c r="S138"/>
      <c r="T138"/>
    </row>
    <row r="139" spans="1:20">
      <c r="A139" s="4">
        <v>303</v>
      </c>
      <c r="B139" s="12" t="s">
        <v>22</v>
      </c>
      <c r="C139" s="14">
        <v>20220228</v>
      </c>
      <c r="D139" s="817"/>
      <c r="E139" s="14">
        <v>20220830</v>
      </c>
      <c r="F139" s="817"/>
      <c r="G139" s="13">
        <v>20210729</v>
      </c>
      <c r="H139" s="814"/>
      <c r="I139"/>
      <c r="J139"/>
      <c r="K139"/>
      <c r="L139"/>
      <c r="M139"/>
      <c r="N139"/>
      <c r="O139"/>
      <c r="P139"/>
      <c r="Q139"/>
      <c r="R139"/>
      <c r="S139"/>
      <c r="T139"/>
    </row>
    <row r="140" spans="1:20">
      <c r="A140" s="4">
        <v>303</v>
      </c>
      <c r="B140" s="12" t="s">
        <v>23</v>
      </c>
      <c r="C140" s="14">
        <v>2</v>
      </c>
      <c r="D140" s="817"/>
      <c r="E140" s="14">
        <v>2</v>
      </c>
      <c r="F140" s="817"/>
      <c r="G140" s="13">
        <v>0</v>
      </c>
      <c r="H140" s="814"/>
      <c r="I140"/>
      <c r="J140"/>
      <c r="K140"/>
      <c r="L140"/>
      <c r="M140"/>
      <c r="N140"/>
      <c r="O140"/>
      <c r="P140"/>
      <c r="Q140"/>
      <c r="R140"/>
      <c r="S140"/>
      <c r="T140"/>
    </row>
    <row r="141" spans="1:20">
      <c r="A141" s="4">
        <v>303</v>
      </c>
      <c r="B141" s="12" t="s">
        <v>24</v>
      </c>
      <c r="C141" s="14">
        <v>1</v>
      </c>
      <c r="D141" s="817"/>
      <c r="E141" s="14">
        <v>2</v>
      </c>
      <c r="F141" s="817"/>
      <c r="G141" s="13">
        <v>0</v>
      </c>
      <c r="H141" s="814"/>
      <c r="I141"/>
      <c r="J141"/>
      <c r="K141"/>
      <c r="L141"/>
      <c r="M141"/>
      <c r="N141"/>
      <c r="O141"/>
      <c r="P141"/>
      <c r="Q141"/>
      <c r="R141"/>
      <c r="S141"/>
      <c r="T141"/>
    </row>
    <row r="142" spans="1:20">
      <c r="A142" s="7">
        <v>304</v>
      </c>
      <c r="B142" s="8" t="s">
        <v>25</v>
      </c>
      <c r="C142" s="9">
        <v>2951508</v>
      </c>
      <c r="D142" s="817"/>
      <c r="E142" s="10">
        <v>3737557</v>
      </c>
      <c r="F142" s="817"/>
      <c r="G142" s="9">
        <v>4294903765</v>
      </c>
      <c r="H142" s="814"/>
      <c r="I142"/>
      <c r="J142"/>
      <c r="K142"/>
      <c r="L142"/>
      <c r="M142"/>
      <c r="N142"/>
      <c r="O142"/>
      <c r="P142"/>
      <c r="Q142"/>
      <c r="R142"/>
      <c r="S142"/>
      <c r="T142"/>
    </row>
    <row r="143" spans="1:20">
      <c r="A143" s="4">
        <v>304</v>
      </c>
      <c r="B143" s="12" t="s">
        <v>17</v>
      </c>
      <c r="C143" s="13" t="s">
        <v>1222</v>
      </c>
      <c r="D143" s="817"/>
      <c r="E143" s="14" t="s">
        <v>1215</v>
      </c>
      <c r="F143" s="817"/>
      <c r="G143" s="13" t="s">
        <v>1011</v>
      </c>
      <c r="H143" s="814"/>
      <c r="I143"/>
      <c r="J143"/>
      <c r="K143"/>
      <c r="L143"/>
      <c r="M143"/>
      <c r="N143"/>
      <c r="O143"/>
      <c r="P143"/>
      <c r="Q143"/>
      <c r="R143"/>
      <c r="S143"/>
      <c r="T143"/>
    </row>
    <row r="144" spans="1:20">
      <c r="A144" s="4">
        <v>304</v>
      </c>
      <c r="B144" s="12" t="s">
        <v>26</v>
      </c>
      <c r="C144" s="14">
        <v>12</v>
      </c>
      <c r="D144" s="817"/>
      <c r="E144" s="14">
        <v>12</v>
      </c>
      <c r="F144" s="817"/>
      <c r="G144" s="13">
        <v>12</v>
      </c>
      <c r="H144" s="814"/>
      <c r="I144"/>
      <c r="J144"/>
      <c r="K144"/>
      <c r="L144"/>
      <c r="M144"/>
      <c r="N144"/>
      <c r="O144"/>
      <c r="P144"/>
      <c r="Q144"/>
      <c r="R144"/>
      <c r="S144"/>
      <c r="T144"/>
    </row>
    <row r="145" spans="1:20">
      <c r="A145" s="4">
        <v>304</v>
      </c>
      <c r="B145" s="12" t="s">
        <v>27</v>
      </c>
      <c r="C145" s="14">
        <v>20</v>
      </c>
      <c r="D145" s="817"/>
      <c r="E145" s="14">
        <v>20</v>
      </c>
      <c r="F145" s="817"/>
      <c r="G145" s="13">
        <v>20</v>
      </c>
      <c r="H145" s="814"/>
      <c r="I145"/>
      <c r="J145"/>
      <c r="K145"/>
      <c r="L145"/>
      <c r="M145"/>
      <c r="N145"/>
      <c r="O145"/>
      <c r="P145"/>
      <c r="Q145"/>
      <c r="R145"/>
      <c r="S145"/>
      <c r="T145"/>
    </row>
    <row r="146" spans="1:20">
      <c r="A146" s="4">
        <v>304</v>
      </c>
      <c r="B146" s="12" t="s">
        <v>68</v>
      </c>
      <c r="C146" s="14">
        <v>6</v>
      </c>
      <c r="D146" s="817"/>
      <c r="E146" s="14">
        <v>7</v>
      </c>
      <c r="F146" s="817"/>
      <c r="G146" s="13">
        <v>250</v>
      </c>
      <c r="H146" s="814"/>
      <c r="I146"/>
      <c r="J146"/>
      <c r="K146"/>
      <c r="L146"/>
      <c r="M146"/>
      <c r="N146"/>
      <c r="O146"/>
      <c r="P146"/>
      <c r="Q146"/>
      <c r="R146"/>
      <c r="S146"/>
      <c r="T146"/>
    </row>
    <row r="147" spans="1:20">
      <c r="A147" s="4">
        <v>304</v>
      </c>
      <c r="B147" s="12" t="s">
        <v>29</v>
      </c>
      <c r="C147" s="14">
        <v>0</v>
      </c>
      <c r="D147" s="817"/>
      <c r="E147" s="14">
        <v>0</v>
      </c>
      <c r="F147" s="817"/>
      <c r="G147" s="13">
        <v>0</v>
      </c>
      <c r="H147" s="814"/>
      <c r="I147"/>
      <c r="J147"/>
      <c r="K147"/>
      <c r="L147"/>
      <c r="M147"/>
      <c r="N147"/>
      <c r="O147"/>
      <c r="P147"/>
      <c r="Q147"/>
      <c r="R147"/>
      <c r="S147"/>
      <c r="T147"/>
    </row>
    <row r="148" spans="1:20">
      <c r="A148" s="7">
        <v>304</v>
      </c>
      <c r="B148" s="8" t="s">
        <v>30</v>
      </c>
      <c r="C148" s="10">
        <v>2388</v>
      </c>
      <c r="D148" s="817"/>
      <c r="E148" s="10">
        <v>2005</v>
      </c>
      <c r="F148" s="817"/>
      <c r="G148" s="9">
        <v>2005</v>
      </c>
      <c r="H148" s="814"/>
      <c r="I148"/>
      <c r="J148"/>
      <c r="K148"/>
      <c r="L148"/>
      <c r="M148"/>
      <c r="N148"/>
      <c r="O148"/>
      <c r="P148"/>
      <c r="Q148"/>
      <c r="R148"/>
      <c r="S148"/>
      <c r="T148"/>
    </row>
    <row r="149" spans="1:20">
      <c r="A149" s="4">
        <v>304</v>
      </c>
      <c r="B149" s="12" t="s">
        <v>22</v>
      </c>
      <c r="C149" s="14" t="s">
        <v>1223</v>
      </c>
      <c r="D149" s="817"/>
      <c r="E149" s="14" t="s">
        <v>1217</v>
      </c>
      <c r="F149" s="817"/>
      <c r="G149" s="13" t="s">
        <v>1218</v>
      </c>
      <c r="H149" s="814"/>
      <c r="I149"/>
      <c r="J149"/>
      <c r="K149"/>
      <c r="L149"/>
      <c r="M149"/>
      <c r="N149"/>
      <c r="O149"/>
      <c r="P149"/>
      <c r="Q149"/>
      <c r="R149"/>
      <c r="S149"/>
      <c r="T149"/>
    </row>
    <row r="150" spans="1:20">
      <c r="A150" s="4">
        <v>304</v>
      </c>
      <c r="B150" s="12" t="s">
        <v>21</v>
      </c>
      <c r="C150" s="23">
        <v>270</v>
      </c>
      <c r="D150" s="817"/>
      <c r="E150" s="24">
        <v>77.5</v>
      </c>
      <c r="F150" s="817"/>
      <c r="G150" s="16">
        <v>1</v>
      </c>
      <c r="H150" s="814"/>
      <c r="I150"/>
      <c r="J150"/>
      <c r="K150"/>
      <c r="L150"/>
      <c r="M150"/>
      <c r="N150"/>
      <c r="O150"/>
      <c r="P150"/>
      <c r="Q150"/>
      <c r="R150"/>
      <c r="S150"/>
      <c r="T150"/>
    </row>
    <row r="151" spans="1:20">
      <c r="A151" s="4">
        <v>304</v>
      </c>
      <c r="B151" s="12" t="s">
        <v>31</v>
      </c>
      <c r="C151" s="14">
        <v>0</v>
      </c>
      <c r="D151" s="817"/>
      <c r="E151" s="20">
        <v>0</v>
      </c>
      <c r="F151" s="817"/>
      <c r="G151" s="16">
        <v>0</v>
      </c>
      <c r="H151" s="814"/>
      <c r="I151"/>
      <c r="J151"/>
      <c r="K151"/>
      <c r="L151"/>
      <c r="M151"/>
      <c r="N151"/>
      <c r="O151"/>
      <c r="P151"/>
      <c r="Q151"/>
      <c r="R151"/>
      <c r="S151"/>
      <c r="T151"/>
    </row>
    <row r="152" spans="1:20">
      <c r="A152" s="4">
        <v>304</v>
      </c>
      <c r="B152" s="12" t="s">
        <v>32</v>
      </c>
      <c r="C152" s="14"/>
      <c r="D152" s="817"/>
      <c r="E152" s="14"/>
      <c r="F152" s="817"/>
      <c r="G152" s="13"/>
      <c r="H152" s="814"/>
      <c r="I152"/>
      <c r="J152"/>
      <c r="K152"/>
      <c r="L152"/>
      <c r="M152"/>
      <c r="N152"/>
      <c r="O152"/>
      <c r="P152"/>
      <c r="Q152"/>
      <c r="R152"/>
      <c r="S152"/>
      <c r="T152"/>
    </row>
    <row r="153" spans="1:20">
      <c r="A153" s="4">
        <v>304</v>
      </c>
      <c r="B153" s="12" t="s">
        <v>33</v>
      </c>
      <c r="C153" s="14">
        <v>1</v>
      </c>
      <c r="D153" s="817"/>
      <c r="E153" s="14">
        <v>1</v>
      </c>
      <c r="F153" s="817"/>
      <c r="G153" s="13">
        <v>1</v>
      </c>
      <c r="H153" s="814"/>
      <c r="I153"/>
      <c r="J153"/>
      <c r="K153"/>
      <c r="L153"/>
      <c r="M153"/>
      <c r="N153"/>
      <c r="O153"/>
      <c r="P153"/>
      <c r="Q153"/>
      <c r="R153"/>
      <c r="S153"/>
      <c r="T153"/>
    </row>
    <row r="154" spans="1:20">
      <c r="A154" s="4">
        <v>304</v>
      </c>
      <c r="B154" s="12" t="s">
        <v>34</v>
      </c>
      <c r="C154" s="14">
        <v>0</v>
      </c>
      <c r="D154" s="817"/>
      <c r="E154" s="14">
        <v>0</v>
      </c>
      <c r="F154" s="817"/>
      <c r="G154" s="13">
        <v>0</v>
      </c>
      <c r="H154" s="814"/>
      <c r="I154"/>
      <c r="J154"/>
      <c r="K154"/>
      <c r="L154"/>
      <c r="M154"/>
      <c r="N154"/>
      <c r="O154"/>
      <c r="P154"/>
      <c r="Q154"/>
      <c r="R154"/>
      <c r="S154"/>
      <c r="T154"/>
    </row>
    <row r="155" spans="1:20">
      <c r="A155" s="4">
        <v>304</v>
      </c>
      <c r="B155" s="12" t="s">
        <v>35</v>
      </c>
      <c r="C155" s="14">
        <v>20220228</v>
      </c>
      <c r="D155" s="817"/>
      <c r="E155" s="14">
        <v>20220830</v>
      </c>
      <c r="F155" s="817"/>
      <c r="G155" s="13"/>
      <c r="H155" s="814"/>
      <c r="I155"/>
      <c r="J155"/>
      <c r="K155"/>
      <c r="L155"/>
      <c r="M155"/>
      <c r="N155"/>
      <c r="O155"/>
      <c r="P155"/>
      <c r="Q155"/>
      <c r="R155"/>
      <c r="S155"/>
      <c r="T155"/>
    </row>
    <row r="156" spans="1:20">
      <c r="A156" s="4">
        <v>304</v>
      </c>
      <c r="B156" s="12" t="s">
        <v>36</v>
      </c>
      <c r="C156" s="17" t="s">
        <v>1224</v>
      </c>
      <c r="D156" s="817"/>
      <c r="E156" s="17" t="s">
        <v>1216</v>
      </c>
      <c r="F156" s="817"/>
      <c r="G156" s="15" t="s">
        <v>1357</v>
      </c>
      <c r="H156" s="814"/>
      <c r="I156"/>
      <c r="J156"/>
      <c r="K156"/>
      <c r="L156"/>
      <c r="M156"/>
      <c r="N156"/>
      <c r="O156"/>
      <c r="P156"/>
      <c r="Q156"/>
      <c r="R156"/>
      <c r="S156"/>
      <c r="T156"/>
    </row>
    <row r="157" spans="1:20">
      <c r="A157" s="4">
        <v>304</v>
      </c>
      <c r="B157" s="12" t="s">
        <v>117</v>
      </c>
      <c r="C157" s="15" t="s">
        <v>118</v>
      </c>
      <c r="D157" s="817"/>
      <c r="E157" s="15" t="s">
        <v>118</v>
      </c>
      <c r="F157" s="817"/>
      <c r="G157" s="15" t="s">
        <v>118</v>
      </c>
      <c r="H157" s="814"/>
      <c r="I157"/>
      <c r="J157"/>
      <c r="K157"/>
      <c r="L157"/>
      <c r="M157"/>
      <c r="N157"/>
      <c r="O157"/>
      <c r="P157"/>
      <c r="Q157"/>
      <c r="R157"/>
      <c r="S157"/>
      <c r="T157"/>
    </row>
    <row r="158" spans="1:20">
      <c r="A158" s="4">
        <v>304</v>
      </c>
      <c r="B158" s="12" t="s">
        <v>119</v>
      </c>
      <c r="C158" s="17">
        <v>0</v>
      </c>
      <c r="D158" s="817"/>
      <c r="E158" s="17">
        <v>0</v>
      </c>
      <c r="F158" s="817"/>
      <c r="G158" s="16">
        <v>1</v>
      </c>
      <c r="H158" s="814"/>
      <c r="I158"/>
      <c r="J158"/>
      <c r="K158"/>
      <c r="L158"/>
      <c r="M158"/>
      <c r="N158"/>
      <c r="O158"/>
      <c r="P158"/>
      <c r="Q158"/>
      <c r="R158"/>
      <c r="S158"/>
      <c r="T158"/>
    </row>
    <row r="159" spans="1:20">
      <c r="A159" s="4">
        <v>304</v>
      </c>
      <c r="B159" s="12" t="s">
        <v>120</v>
      </c>
      <c r="C159" s="14">
        <v>0</v>
      </c>
      <c r="D159" s="817"/>
      <c r="E159" s="14">
        <v>0</v>
      </c>
      <c r="F159" s="817"/>
      <c r="G159" s="16">
        <v>0</v>
      </c>
      <c r="H159" s="814"/>
      <c r="I159"/>
      <c r="J159"/>
      <c r="K159"/>
      <c r="L159"/>
      <c r="M159"/>
      <c r="N159"/>
      <c r="O159"/>
      <c r="P159"/>
      <c r="Q159"/>
      <c r="R159"/>
      <c r="S159"/>
      <c r="T159"/>
    </row>
    <row r="160" spans="1:20">
      <c r="A160" s="7">
        <v>301</v>
      </c>
      <c r="B160" s="8" t="s">
        <v>30</v>
      </c>
      <c r="C160" s="10">
        <v>2388</v>
      </c>
      <c r="D160" s="817"/>
      <c r="E160" s="10">
        <v>2005</v>
      </c>
      <c r="F160" s="817"/>
      <c r="G160" s="9">
        <v>2005</v>
      </c>
      <c r="H160" s="814"/>
      <c r="I160"/>
      <c r="J160"/>
      <c r="K160"/>
      <c r="L160"/>
      <c r="M160"/>
      <c r="N160"/>
      <c r="O160"/>
      <c r="P160"/>
      <c r="Q160"/>
      <c r="R160"/>
      <c r="S160"/>
      <c r="T160"/>
    </row>
    <row r="161" spans="1:20">
      <c r="A161" s="4">
        <v>301</v>
      </c>
      <c r="B161" s="12" t="s">
        <v>41</v>
      </c>
      <c r="C161" s="14">
        <v>2</v>
      </c>
      <c r="D161" s="817"/>
      <c r="E161" s="14">
        <v>2</v>
      </c>
      <c r="F161" s="817"/>
      <c r="G161" s="13">
        <v>2</v>
      </c>
      <c r="H161" s="814"/>
      <c r="I161"/>
      <c r="J161"/>
      <c r="K161"/>
      <c r="L161"/>
      <c r="M161"/>
      <c r="N161"/>
      <c r="O161"/>
      <c r="P161"/>
      <c r="Q161"/>
      <c r="R161"/>
      <c r="S161"/>
      <c r="T161"/>
    </row>
    <row r="162" spans="1:20">
      <c r="A162" s="4">
        <v>301</v>
      </c>
      <c r="B162" s="12" t="s">
        <v>32</v>
      </c>
      <c r="C162" s="14"/>
      <c r="D162" s="817"/>
      <c r="F162" s="817"/>
      <c r="G162" s="13"/>
      <c r="H162" s="814"/>
      <c r="I162"/>
      <c r="J162"/>
      <c r="K162"/>
      <c r="L162"/>
      <c r="M162"/>
      <c r="N162"/>
      <c r="O162"/>
      <c r="P162"/>
      <c r="Q162"/>
      <c r="R162"/>
      <c r="S162"/>
      <c r="T162"/>
    </row>
    <row r="163" spans="1:20">
      <c r="A163" s="4">
        <v>301</v>
      </c>
      <c r="B163" s="12" t="s">
        <v>42</v>
      </c>
      <c r="C163" s="14" t="s">
        <v>46</v>
      </c>
      <c r="D163" s="817"/>
      <c r="E163" s="14" t="s">
        <v>46</v>
      </c>
      <c r="F163" s="817"/>
      <c r="G163" s="13" t="s">
        <v>46</v>
      </c>
      <c r="H163" s="814"/>
      <c r="I163"/>
      <c r="J163"/>
      <c r="K163"/>
      <c r="L163"/>
      <c r="M163"/>
      <c r="N163"/>
      <c r="O163"/>
      <c r="P163"/>
      <c r="Q163"/>
      <c r="R163"/>
      <c r="S163"/>
      <c r="T163"/>
    </row>
    <row r="164" spans="1:20">
      <c r="A164" s="4">
        <v>301</v>
      </c>
      <c r="B164" s="12" t="s">
        <v>47</v>
      </c>
      <c r="C164" s="14">
        <v>1</v>
      </c>
      <c r="D164" s="817"/>
      <c r="E164" s="14">
        <v>1</v>
      </c>
      <c r="F164" s="817"/>
      <c r="G164" s="13">
        <v>1</v>
      </c>
      <c r="H164" s="814"/>
      <c r="I164"/>
      <c r="J164"/>
      <c r="K164"/>
      <c r="L164"/>
      <c r="M164"/>
      <c r="N164"/>
      <c r="O164"/>
      <c r="P164"/>
      <c r="Q164"/>
      <c r="R164"/>
      <c r="S164"/>
      <c r="T164"/>
    </row>
    <row r="165" spans="1:20">
      <c r="A165" s="4">
        <v>301</v>
      </c>
      <c r="B165" s="12" t="s">
        <v>48</v>
      </c>
      <c r="C165" s="14" t="s">
        <v>130</v>
      </c>
      <c r="D165" s="817"/>
      <c r="E165" s="14" t="s">
        <v>131</v>
      </c>
      <c r="F165" s="817"/>
      <c r="G165" s="13" t="s">
        <v>132</v>
      </c>
      <c r="H165" s="814"/>
      <c r="I165"/>
      <c r="J165"/>
      <c r="K165"/>
      <c r="L165"/>
      <c r="M165"/>
      <c r="N165"/>
      <c r="O165"/>
      <c r="P165"/>
      <c r="Q165"/>
      <c r="R165"/>
      <c r="S165"/>
      <c r="T165"/>
    </row>
    <row r="166" spans="1:20">
      <c r="A166" s="4">
        <v>301</v>
      </c>
      <c r="B166" s="12" t="s">
        <v>55</v>
      </c>
      <c r="C166" s="14">
        <v>0</v>
      </c>
      <c r="D166" s="817"/>
      <c r="E166" s="17">
        <v>0</v>
      </c>
      <c r="F166" s="817"/>
      <c r="G166" s="13">
        <v>0</v>
      </c>
      <c r="H166" s="814"/>
      <c r="I166"/>
      <c r="J166"/>
      <c r="K166"/>
      <c r="L166"/>
      <c r="M166"/>
      <c r="N166"/>
      <c r="O166"/>
      <c r="P166"/>
      <c r="Q166"/>
      <c r="R166"/>
      <c r="S166"/>
      <c r="T166"/>
    </row>
    <row r="167" spans="1:20">
      <c r="A167" s="4">
        <v>301</v>
      </c>
      <c r="B167" s="12" t="s">
        <v>56</v>
      </c>
      <c r="C167" s="17" t="s">
        <v>133</v>
      </c>
      <c r="D167" s="817"/>
      <c r="E167" s="17" t="s">
        <v>477</v>
      </c>
      <c r="F167" s="817"/>
      <c r="G167" s="17" t="s">
        <v>477</v>
      </c>
      <c r="H167" s="814"/>
      <c r="I167"/>
      <c r="J167"/>
      <c r="K167"/>
      <c r="L167"/>
      <c r="M167"/>
      <c r="N167"/>
      <c r="O167"/>
      <c r="P167"/>
      <c r="Q167"/>
      <c r="R167"/>
      <c r="S167"/>
      <c r="T167"/>
    </row>
    <row r="168" spans="1:20">
      <c r="A168" s="4">
        <v>301</v>
      </c>
      <c r="B168" s="12" t="s">
        <v>60</v>
      </c>
      <c r="C168" s="14">
        <v>1</v>
      </c>
      <c r="D168" s="817"/>
      <c r="E168" s="14">
        <v>1</v>
      </c>
      <c r="F168" s="817"/>
      <c r="G168" s="13">
        <v>1</v>
      </c>
      <c r="H168" s="814"/>
      <c r="I168"/>
      <c r="J168"/>
      <c r="K168"/>
      <c r="L168"/>
      <c r="M168"/>
      <c r="N168"/>
      <c r="O168"/>
      <c r="P168"/>
      <c r="Q168"/>
      <c r="R168"/>
      <c r="S168"/>
      <c r="T168"/>
    </row>
    <row r="169" spans="1:20">
      <c r="A169" s="4">
        <v>301</v>
      </c>
      <c r="B169" s="12" t="s">
        <v>34</v>
      </c>
      <c r="C169" s="14">
        <v>0</v>
      </c>
      <c r="D169" s="817"/>
      <c r="E169" s="14">
        <v>0</v>
      </c>
      <c r="F169" s="817"/>
      <c r="G169" s="13">
        <v>0</v>
      </c>
      <c r="H169" s="814"/>
      <c r="I169"/>
      <c r="J169"/>
      <c r="K169"/>
      <c r="L169"/>
      <c r="M169"/>
      <c r="N169"/>
      <c r="O169"/>
      <c r="P169"/>
      <c r="Q169"/>
      <c r="R169"/>
      <c r="S169"/>
      <c r="T169"/>
    </row>
    <row r="170" spans="1:20">
      <c r="A170" s="4">
        <v>301</v>
      </c>
      <c r="B170" s="12" t="s">
        <v>121</v>
      </c>
      <c r="C170" s="14" t="s">
        <v>134</v>
      </c>
      <c r="D170" s="817"/>
      <c r="E170" s="14" t="s">
        <v>135</v>
      </c>
      <c r="F170" s="817"/>
      <c r="G170" s="13" t="s">
        <v>135</v>
      </c>
      <c r="H170" s="814"/>
      <c r="I170"/>
      <c r="J170"/>
      <c r="K170"/>
      <c r="L170"/>
      <c r="M170"/>
      <c r="N170"/>
      <c r="O170"/>
      <c r="P170"/>
      <c r="Q170"/>
      <c r="R170"/>
      <c r="S170"/>
      <c r="T170"/>
    </row>
    <row r="171" spans="1:20">
      <c r="A171" s="4">
        <v>302</v>
      </c>
      <c r="B171" s="12" t="s">
        <v>26</v>
      </c>
      <c r="C171" s="14">
        <v>12</v>
      </c>
      <c r="D171" s="817"/>
      <c r="E171" s="14">
        <v>12</v>
      </c>
      <c r="F171" s="817"/>
      <c r="G171" s="13">
        <v>12</v>
      </c>
      <c r="H171" s="814"/>
      <c r="I171"/>
      <c r="J171"/>
      <c r="K171"/>
      <c r="L171"/>
      <c r="M171"/>
      <c r="N171"/>
      <c r="O171"/>
      <c r="P171"/>
      <c r="Q171"/>
      <c r="R171"/>
      <c r="S171"/>
      <c r="T171"/>
    </row>
    <row r="172" spans="1:20">
      <c r="A172" s="4">
        <v>302</v>
      </c>
      <c r="B172" s="12" t="s">
        <v>27</v>
      </c>
      <c r="C172" s="14">
        <v>20</v>
      </c>
      <c r="D172" s="817"/>
      <c r="E172" s="14">
        <v>20</v>
      </c>
      <c r="F172" s="817"/>
      <c r="G172" s="13">
        <v>20</v>
      </c>
      <c r="H172" s="814"/>
      <c r="I172"/>
      <c r="J172"/>
      <c r="K172"/>
      <c r="L172"/>
      <c r="M172"/>
      <c r="N172"/>
      <c r="O172"/>
      <c r="P172"/>
      <c r="Q172"/>
      <c r="R172"/>
      <c r="S172"/>
      <c r="T172"/>
    </row>
    <row r="173" spans="1:20">
      <c r="A173" s="4">
        <v>302</v>
      </c>
      <c r="B173" s="12" t="s">
        <v>68</v>
      </c>
      <c r="C173" s="14">
        <v>6</v>
      </c>
      <c r="D173" s="817"/>
      <c r="E173" s="14">
        <v>7</v>
      </c>
      <c r="F173" s="817"/>
      <c r="G173" s="13">
        <v>250</v>
      </c>
      <c r="H173" s="814"/>
      <c r="I173"/>
      <c r="J173"/>
      <c r="K173"/>
      <c r="L173"/>
      <c r="M173"/>
      <c r="N173"/>
      <c r="O173"/>
      <c r="P173"/>
      <c r="Q173"/>
      <c r="R173"/>
      <c r="S173"/>
      <c r="T173"/>
    </row>
    <row r="174" spans="1:20">
      <c r="A174" s="4">
        <v>302</v>
      </c>
      <c r="B174" s="12" t="s">
        <v>29</v>
      </c>
      <c r="C174" s="14">
        <v>0</v>
      </c>
      <c r="D174" s="817"/>
      <c r="E174" s="14">
        <v>0</v>
      </c>
      <c r="F174" s="817"/>
      <c r="G174" s="13">
        <v>0</v>
      </c>
      <c r="H174" s="814"/>
      <c r="I174"/>
      <c r="J174"/>
      <c r="K174"/>
      <c r="L174"/>
      <c r="M174"/>
      <c r="N174"/>
      <c r="O174"/>
      <c r="P174"/>
      <c r="Q174"/>
      <c r="R174"/>
      <c r="S174"/>
      <c r="T174"/>
    </row>
    <row r="175" spans="1:20">
      <c r="A175" s="7">
        <v>302</v>
      </c>
      <c r="B175" s="8" t="s">
        <v>30</v>
      </c>
      <c r="C175" s="10">
        <v>2388</v>
      </c>
      <c r="D175" s="817"/>
      <c r="E175" s="10">
        <v>2005</v>
      </c>
      <c r="F175" s="817"/>
      <c r="G175" s="9">
        <v>2005</v>
      </c>
      <c r="H175" s="814"/>
      <c r="I175"/>
      <c r="J175"/>
      <c r="K175"/>
      <c r="L175"/>
      <c r="M175"/>
      <c r="N175"/>
      <c r="O175"/>
      <c r="P175"/>
      <c r="Q175"/>
      <c r="R175"/>
      <c r="S175"/>
      <c r="T175"/>
    </row>
    <row r="176" spans="1:20">
      <c r="A176" s="4">
        <v>302</v>
      </c>
      <c r="B176" s="12" t="s">
        <v>69</v>
      </c>
      <c r="C176" s="17">
        <v>100</v>
      </c>
      <c r="D176" s="817"/>
      <c r="E176" s="16">
        <v>400</v>
      </c>
      <c r="F176" s="817"/>
      <c r="G176" s="13">
        <v>0</v>
      </c>
      <c r="H176" s="814"/>
      <c r="I176"/>
      <c r="J176"/>
      <c r="K176"/>
      <c r="L176"/>
      <c r="M176"/>
      <c r="N176"/>
      <c r="O176"/>
      <c r="P176"/>
      <c r="Q176"/>
      <c r="R176"/>
      <c r="S176"/>
      <c r="T176"/>
    </row>
    <row r="177" spans="1:20">
      <c r="A177" s="4">
        <v>302</v>
      </c>
      <c r="B177" s="12" t="s">
        <v>31</v>
      </c>
      <c r="C177" s="17">
        <v>100</v>
      </c>
      <c r="D177" s="817"/>
      <c r="E177" s="16">
        <v>400</v>
      </c>
      <c r="F177" s="817"/>
      <c r="G177" s="13">
        <v>0</v>
      </c>
      <c r="H177" s="814"/>
      <c r="I177"/>
      <c r="J177"/>
      <c r="K177"/>
      <c r="L177"/>
      <c r="M177"/>
      <c r="N177"/>
      <c r="O177"/>
      <c r="P177"/>
      <c r="Q177"/>
      <c r="R177"/>
      <c r="S177"/>
      <c r="T177"/>
    </row>
    <row r="178" spans="1:20">
      <c r="A178" s="4">
        <v>302</v>
      </c>
      <c r="B178" s="12" t="s">
        <v>70</v>
      </c>
      <c r="C178" s="14">
        <v>2</v>
      </c>
      <c r="D178" s="817"/>
      <c r="E178" s="14">
        <v>2</v>
      </c>
      <c r="F178" s="817"/>
      <c r="G178" s="13">
        <v>0</v>
      </c>
      <c r="H178" s="814"/>
      <c r="I178"/>
      <c r="J178"/>
      <c r="K178"/>
      <c r="L178"/>
      <c r="M178"/>
      <c r="N178"/>
      <c r="O178"/>
      <c r="P178"/>
      <c r="Q178"/>
      <c r="R178"/>
      <c r="S178"/>
      <c r="T178"/>
    </row>
    <row r="179" spans="1:20">
      <c r="A179" s="4">
        <v>302</v>
      </c>
      <c r="B179" s="12" t="s">
        <v>71</v>
      </c>
      <c r="C179" s="14">
        <v>0</v>
      </c>
      <c r="D179" s="817"/>
      <c r="E179" s="14">
        <v>0</v>
      </c>
      <c r="F179" s="817"/>
      <c r="G179" s="13">
        <v>0</v>
      </c>
      <c r="H179" s="814"/>
      <c r="I179"/>
      <c r="J179"/>
      <c r="K179"/>
      <c r="L179"/>
      <c r="M179"/>
      <c r="N179"/>
      <c r="O179"/>
      <c r="P179"/>
      <c r="Q179"/>
      <c r="R179"/>
      <c r="S179"/>
      <c r="T179"/>
    </row>
    <row r="180" spans="1:20">
      <c r="A180" s="4">
        <v>302</v>
      </c>
      <c r="B180" s="12" t="s">
        <v>72</v>
      </c>
      <c r="C180" s="14">
        <v>2</v>
      </c>
      <c r="D180" s="817"/>
      <c r="E180" s="14">
        <v>2</v>
      </c>
      <c r="F180" s="817"/>
      <c r="G180" s="13">
        <v>2</v>
      </c>
      <c r="H180" s="814"/>
      <c r="I180"/>
      <c r="J180"/>
      <c r="K180"/>
      <c r="L180"/>
      <c r="M180"/>
      <c r="N180"/>
      <c r="O180"/>
      <c r="P180"/>
      <c r="Q180"/>
      <c r="R180"/>
      <c r="S180"/>
      <c r="T180"/>
    </row>
    <row r="181" spans="1:20">
      <c r="A181" s="4">
        <v>302</v>
      </c>
      <c r="B181" s="12" t="s">
        <v>73</v>
      </c>
      <c r="C181" s="14">
        <v>1</v>
      </c>
      <c r="D181" s="817"/>
      <c r="E181" s="14">
        <v>1</v>
      </c>
      <c r="F181" s="817"/>
      <c r="G181" s="13">
        <v>1</v>
      </c>
      <c r="H181" s="814"/>
      <c r="I181"/>
      <c r="J181"/>
      <c r="K181"/>
      <c r="L181"/>
      <c r="M181"/>
      <c r="N181"/>
      <c r="O181"/>
      <c r="P181"/>
      <c r="Q181"/>
      <c r="R181"/>
      <c r="S181"/>
      <c r="T181"/>
    </row>
    <row r="182" spans="1:20">
      <c r="A182" s="4">
        <v>302</v>
      </c>
      <c r="B182" s="12" t="s">
        <v>74</v>
      </c>
      <c r="C182" s="14">
        <v>1</v>
      </c>
      <c r="D182" s="817"/>
      <c r="E182" s="14">
        <v>1</v>
      </c>
      <c r="F182" s="817"/>
      <c r="G182" s="13">
        <v>1</v>
      </c>
      <c r="H182" s="814"/>
      <c r="I182"/>
      <c r="J182"/>
      <c r="K182"/>
      <c r="L182"/>
      <c r="M182"/>
      <c r="N182"/>
      <c r="O182"/>
      <c r="P182"/>
      <c r="Q182"/>
      <c r="R182"/>
      <c r="S182"/>
      <c r="T182"/>
    </row>
    <row r="183" spans="1:20">
      <c r="A183" s="4">
        <v>302</v>
      </c>
      <c r="B183" s="12" t="s">
        <v>75</v>
      </c>
      <c r="C183" s="14">
        <v>1</v>
      </c>
      <c r="D183" s="817"/>
      <c r="E183" s="14">
        <v>1</v>
      </c>
      <c r="F183" s="817"/>
      <c r="G183" s="13">
        <v>1</v>
      </c>
      <c r="H183" s="814"/>
      <c r="I183"/>
      <c r="J183"/>
      <c r="K183"/>
      <c r="L183"/>
      <c r="M183"/>
      <c r="N183"/>
      <c r="O183"/>
      <c r="P183"/>
      <c r="Q183"/>
      <c r="R183"/>
      <c r="S183"/>
      <c r="T183"/>
    </row>
    <row r="184" spans="1:20">
      <c r="A184" s="4">
        <v>302</v>
      </c>
      <c r="B184" s="12" t="s">
        <v>42</v>
      </c>
      <c r="C184" s="14" t="s">
        <v>46</v>
      </c>
      <c r="D184" s="817"/>
      <c r="E184" s="14" t="s">
        <v>46</v>
      </c>
      <c r="F184" s="817"/>
      <c r="G184" s="13" t="s">
        <v>46</v>
      </c>
      <c r="H184" s="814"/>
      <c r="I184"/>
      <c r="J184"/>
      <c r="K184"/>
      <c r="L184"/>
      <c r="M184"/>
      <c r="N184"/>
      <c r="O184"/>
      <c r="P184"/>
      <c r="Q184"/>
      <c r="R184"/>
      <c r="S184"/>
      <c r="T184"/>
    </row>
    <row r="185" spans="1:20">
      <c r="A185" s="4">
        <v>302</v>
      </c>
      <c r="B185" s="12" t="s">
        <v>77</v>
      </c>
      <c r="C185" s="14" t="s">
        <v>136</v>
      </c>
      <c r="D185" s="817"/>
      <c r="E185" s="14" t="s">
        <v>137</v>
      </c>
      <c r="F185" s="817"/>
      <c r="G185" s="20" t="s">
        <v>138</v>
      </c>
      <c r="H185" s="814"/>
      <c r="I185"/>
      <c r="J185"/>
      <c r="K185"/>
      <c r="L185"/>
      <c r="M185"/>
      <c r="N185"/>
      <c r="O185"/>
      <c r="P185"/>
      <c r="Q185"/>
      <c r="R185"/>
      <c r="S185"/>
      <c r="T185"/>
    </row>
    <row r="186" spans="1:20">
      <c r="A186" s="4">
        <v>302</v>
      </c>
      <c r="B186" s="12" t="s">
        <v>88</v>
      </c>
      <c r="C186" s="14" t="s">
        <v>139</v>
      </c>
      <c r="D186" s="817"/>
      <c r="E186" s="14" t="s">
        <v>140</v>
      </c>
      <c r="F186" s="817"/>
      <c r="G186" s="20" t="s">
        <v>141</v>
      </c>
      <c r="H186" s="814"/>
      <c r="I186"/>
      <c r="J186"/>
      <c r="K186"/>
      <c r="L186"/>
      <c r="M186"/>
      <c r="N186"/>
      <c r="O186"/>
      <c r="P186"/>
      <c r="Q186"/>
      <c r="R186"/>
      <c r="S186"/>
      <c r="T186"/>
    </row>
    <row r="187" spans="1:20">
      <c r="A187" s="4">
        <v>302</v>
      </c>
      <c r="B187" s="12" t="s">
        <v>99</v>
      </c>
      <c r="C187" s="14" t="s">
        <v>76</v>
      </c>
      <c r="D187" s="817"/>
      <c r="E187" s="14" t="s">
        <v>142</v>
      </c>
      <c r="F187" s="817"/>
      <c r="G187" s="13" t="s">
        <v>142</v>
      </c>
      <c r="H187" s="814"/>
      <c r="I187"/>
      <c r="J187"/>
      <c r="K187"/>
      <c r="L187"/>
      <c r="M187"/>
      <c r="N187"/>
      <c r="O187"/>
      <c r="P187"/>
      <c r="Q187"/>
      <c r="R187"/>
      <c r="S187"/>
      <c r="T187"/>
    </row>
    <row r="188" spans="1:20">
      <c r="A188" s="4">
        <v>302</v>
      </c>
      <c r="B188" s="12" t="s">
        <v>124</v>
      </c>
      <c r="C188" s="14" t="s">
        <v>143</v>
      </c>
      <c r="D188" s="817"/>
      <c r="E188" s="14" t="s">
        <v>46</v>
      </c>
      <c r="F188" s="817"/>
      <c r="G188" s="13"/>
      <c r="H188" s="814"/>
      <c r="I188"/>
      <c r="J188"/>
      <c r="K188"/>
      <c r="L188"/>
      <c r="M188"/>
      <c r="N188"/>
      <c r="O188"/>
      <c r="P188"/>
      <c r="Q188"/>
      <c r="R188"/>
      <c r="S188"/>
      <c r="T188"/>
    </row>
    <row r="189" spans="1:20">
      <c r="A189" s="4">
        <v>302</v>
      </c>
      <c r="B189" s="12" t="s">
        <v>102</v>
      </c>
      <c r="C189" s="14">
        <v>0</v>
      </c>
      <c r="D189" s="817"/>
      <c r="E189" s="14">
        <v>0</v>
      </c>
      <c r="F189" s="817"/>
      <c r="G189" s="13">
        <v>0</v>
      </c>
      <c r="H189" s="814"/>
      <c r="I189"/>
      <c r="J189"/>
      <c r="K189"/>
      <c r="L189"/>
      <c r="M189"/>
      <c r="N189"/>
      <c r="O189"/>
      <c r="P189"/>
      <c r="Q189"/>
      <c r="R189"/>
      <c r="S189"/>
      <c r="T189"/>
    </row>
    <row r="190" spans="1:20">
      <c r="A190" s="4">
        <v>302</v>
      </c>
      <c r="B190" s="12" t="s">
        <v>125</v>
      </c>
      <c r="C190" s="14">
        <v>1</v>
      </c>
      <c r="D190" s="817"/>
      <c r="E190" s="14">
        <v>1</v>
      </c>
      <c r="F190" s="817"/>
      <c r="G190" s="13">
        <v>1</v>
      </c>
      <c r="H190" s="814"/>
      <c r="I190"/>
      <c r="J190"/>
      <c r="K190"/>
      <c r="L190"/>
      <c r="M190"/>
      <c r="N190"/>
      <c r="O190"/>
      <c r="P190"/>
      <c r="Q190"/>
      <c r="R190"/>
      <c r="S190"/>
      <c r="T190"/>
    </row>
    <row r="191" spans="1:20" s="11" customFormat="1">
      <c r="A191" s="7">
        <v>305</v>
      </c>
      <c r="B191" s="8" t="s">
        <v>104</v>
      </c>
      <c r="C191" s="10" t="s">
        <v>113</v>
      </c>
      <c r="D191" s="817"/>
      <c r="E191" s="10" t="s">
        <v>113</v>
      </c>
      <c r="F191" s="817"/>
      <c r="G191" s="9">
        <v>4294903765</v>
      </c>
      <c r="H191" s="814"/>
    </row>
    <row r="192" spans="1:20">
      <c r="A192" s="4">
        <v>305</v>
      </c>
      <c r="B192" s="12" t="s">
        <v>106</v>
      </c>
      <c r="C192" s="14" t="s">
        <v>113</v>
      </c>
      <c r="D192" s="817"/>
      <c r="E192" s="14" t="s">
        <v>113</v>
      </c>
      <c r="F192" s="817"/>
      <c r="G192" s="13">
        <v>14419925</v>
      </c>
      <c r="H192" s="814"/>
      <c r="I192"/>
      <c r="J192"/>
      <c r="K192"/>
      <c r="L192"/>
      <c r="M192"/>
      <c r="N192"/>
      <c r="O192"/>
      <c r="P192"/>
      <c r="Q192"/>
      <c r="R192"/>
      <c r="S192"/>
      <c r="T192"/>
    </row>
    <row r="193" spans="1:20">
      <c r="A193" s="4">
        <v>305</v>
      </c>
      <c r="B193" s="12" t="s">
        <v>107</v>
      </c>
      <c r="C193" s="14" t="s">
        <v>113</v>
      </c>
      <c r="D193" s="817"/>
      <c r="E193" s="14" t="s">
        <v>113</v>
      </c>
      <c r="F193" s="817"/>
      <c r="G193" s="13" t="s">
        <v>144</v>
      </c>
      <c r="H193" s="814"/>
      <c r="I193"/>
      <c r="J193"/>
      <c r="K193"/>
      <c r="L193"/>
      <c r="M193"/>
      <c r="N193"/>
      <c r="O193"/>
      <c r="P193"/>
      <c r="Q193"/>
      <c r="R193"/>
      <c r="S193"/>
      <c r="T193"/>
    </row>
    <row r="194" spans="1:20">
      <c r="A194" s="4">
        <v>305</v>
      </c>
      <c r="B194" s="12" t="s">
        <v>110</v>
      </c>
      <c r="C194" s="14" t="s">
        <v>113</v>
      </c>
      <c r="D194" s="817"/>
      <c r="E194" s="14" t="s">
        <v>113</v>
      </c>
      <c r="F194" s="817"/>
      <c r="G194" s="13">
        <v>1</v>
      </c>
      <c r="H194" s="814"/>
      <c r="I194"/>
      <c r="J194"/>
      <c r="K194"/>
      <c r="L194"/>
      <c r="M194"/>
      <c r="N194"/>
      <c r="O194"/>
      <c r="P194"/>
      <c r="Q194"/>
      <c r="R194"/>
      <c r="S194"/>
      <c r="T194"/>
    </row>
    <row r="195" spans="1:20" s="11" customFormat="1">
      <c r="A195" s="7">
        <v>305</v>
      </c>
      <c r="B195" s="8" t="s">
        <v>104</v>
      </c>
      <c r="C195" s="10" t="s">
        <v>113</v>
      </c>
      <c r="D195" s="817"/>
      <c r="E195" s="10" t="s">
        <v>113</v>
      </c>
      <c r="F195" s="817"/>
      <c r="G195" s="9">
        <v>4294903765</v>
      </c>
      <c r="H195" s="814"/>
    </row>
    <row r="196" spans="1:20">
      <c r="A196" s="4">
        <v>305</v>
      </c>
      <c r="B196" s="12" t="s">
        <v>106</v>
      </c>
      <c r="C196" s="14" t="s">
        <v>113</v>
      </c>
      <c r="D196" s="817"/>
      <c r="E196" s="14" t="s">
        <v>113</v>
      </c>
      <c r="F196" s="817"/>
      <c r="G196" s="13">
        <v>2361301</v>
      </c>
      <c r="H196" s="814"/>
      <c r="I196"/>
      <c r="J196"/>
      <c r="K196"/>
      <c r="L196"/>
      <c r="M196"/>
      <c r="N196"/>
      <c r="O196"/>
      <c r="P196"/>
      <c r="Q196"/>
      <c r="R196"/>
      <c r="S196"/>
      <c r="T196"/>
    </row>
    <row r="197" spans="1:20">
      <c r="A197" s="4">
        <v>305</v>
      </c>
      <c r="B197" s="12" t="s">
        <v>107</v>
      </c>
      <c r="C197" s="14" t="s">
        <v>113</v>
      </c>
      <c r="D197" s="817"/>
      <c r="E197" s="14" t="s">
        <v>113</v>
      </c>
      <c r="F197" s="817"/>
      <c r="G197" s="13" t="s">
        <v>145</v>
      </c>
      <c r="H197" s="814"/>
      <c r="I197"/>
      <c r="J197"/>
      <c r="K197"/>
      <c r="L197"/>
      <c r="M197"/>
      <c r="N197"/>
      <c r="O197"/>
      <c r="P197"/>
      <c r="Q197"/>
      <c r="R197"/>
      <c r="S197"/>
      <c r="T197"/>
    </row>
    <row r="198" spans="1:20">
      <c r="A198" s="4">
        <v>305</v>
      </c>
      <c r="B198" s="12" t="s">
        <v>110</v>
      </c>
      <c r="C198" s="14" t="s">
        <v>113</v>
      </c>
      <c r="D198" s="818"/>
      <c r="E198" s="14" t="s">
        <v>113</v>
      </c>
      <c r="F198" s="818"/>
      <c r="G198" s="13">
        <v>1</v>
      </c>
      <c r="H198" s="815"/>
      <c r="I198"/>
      <c r="J198"/>
      <c r="K198"/>
      <c r="L198"/>
      <c r="M198"/>
      <c r="N198"/>
      <c r="O198"/>
      <c r="P198"/>
      <c r="Q198"/>
      <c r="R198"/>
      <c r="S198"/>
      <c r="T198"/>
    </row>
    <row r="200" spans="1:20">
      <c r="A200" s="807" t="s">
        <v>114</v>
      </c>
      <c r="B200" s="807"/>
      <c r="C200" s="22"/>
    </row>
    <row r="201" spans="1:20">
      <c r="A201" s="798" t="s">
        <v>3</v>
      </c>
      <c r="B201" s="808" t="s">
        <v>115</v>
      </c>
      <c r="C201" s="810" t="s">
        <v>962</v>
      </c>
      <c r="D201" s="811"/>
    </row>
    <row r="202" spans="1:20" ht="42.75">
      <c r="A202" s="798"/>
      <c r="B202" s="809"/>
      <c r="C202" s="4" t="s">
        <v>15</v>
      </c>
      <c r="D202" s="363" t="s">
        <v>833</v>
      </c>
    </row>
    <row r="203" spans="1:20">
      <c r="A203" s="7">
        <v>304</v>
      </c>
      <c r="B203" s="8" t="s">
        <v>25</v>
      </c>
      <c r="C203" s="10">
        <v>0</v>
      </c>
      <c r="D203" s="816"/>
    </row>
    <row r="204" spans="1:20">
      <c r="A204" s="4">
        <v>304</v>
      </c>
      <c r="B204" s="12" t="s">
        <v>17</v>
      </c>
      <c r="C204" s="14" t="s">
        <v>1219</v>
      </c>
      <c r="D204" s="817"/>
    </row>
    <row r="205" spans="1:20">
      <c r="A205" s="4">
        <v>304</v>
      </c>
      <c r="B205" s="12" t="s">
        <v>26</v>
      </c>
      <c r="C205" s="14">
        <v>12</v>
      </c>
      <c r="D205" s="817"/>
    </row>
    <row r="206" spans="1:20">
      <c r="A206" s="4">
        <v>304</v>
      </c>
      <c r="B206" s="12" t="s">
        <v>27</v>
      </c>
      <c r="C206" s="14">
        <v>20</v>
      </c>
      <c r="D206" s="817"/>
    </row>
    <row r="207" spans="1:20">
      <c r="A207" s="4">
        <v>304</v>
      </c>
      <c r="B207" s="12" t="s">
        <v>68</v>
      </c>
      <c r="C207" s="14">
        <v>7</v>
      </c>
      <c r="D207" s="817"/>
    </row>
    <row r="208" spans="1:20">
      <c r="A208" s="4">
        <v>304</v>
      </c>
      <c r="B208" s="12" t="s">
        <v>29</v>
      </c>
      <c r="C208" s="14">
        <v>0</v>
      </c>
      <c r="D208" s="817"/>
    </row>
    <row r="209" spans="1:5" s="1" customFormat="1">
      <c r="A209" s="7">
        <v>304</v>
      </c>
      <c r="B209" s="8" t="s">
        <v>30</v>
      </c>
      <c r="C209" s="10">
        <v>2293</v>
      </c>
      <c r="D209" s="817"/>
    </row>
    <row r="210" spans="1:5" s="1" customFormat="1" ht="14.25">
      <c r="A210" s="4">
        <v>304</v>
      </c>
      <c r="B210" s="12" t="s">
        <v>22</v>
      </c>
      <c r="C210" s="14" t="s">
        <v>1221</v>
      </c>
      <c r="D210" s="817"/>
    </row>
    <row r="211" spans="1:5" s="1" customFormat="1" ht="14.25">
      <c r="A211" s="4">
        <v>304</v>
      </c>
      <c r="B211" s="12" t="s">
        <v>21</v>
      </c>
      <c r="C211" s="17" t="s">
        <v>1220</v>
      </c>
      <c r="D211" s="817"/>
    </row>
    <row r="212" spans="1:5" s="1" customFormat="1" ht="14.25">
      <c r="A212" s="4">
        <v>304</v>
      </c>
      <c r="B212" s="12" t="s">
        <v>31</v>
      </c>
      <c r="C212" s="14">
        <v>0</v>
      </c>
      <c r="D212" s="817"/>
    </row>
    <row r="213" spans="1:5" s="1" customFormat="1" ht="14.25">
      <c r="A213" s="4">
        <v>304</v>
      </c>
      <c r="B213" s="12" t="s">
        <v>32</v>
      </c>
      <c r="C213" s="14"/>
      <c r="D213" s="817"/>
    </row>
    <row r="214" spans="1:5" s="1" customFormat="1" ht="14.25">
      <c r="A214" s="4">
        <v>304</v>
      </c>
      <c r="B214" s="12" t="s">
        <v>33</v>
      </c>
      <c r="C214" s="14">
        <v>0</v>
      </c>
      <c r="D214" s="817"/>
    </row>
    <row r="215" spans="1:5" s="1" customFormat="1" ht="14.25">
      <c r="A215" s="4">
        <v>304</v>
      </c>
      <c r="B215" s="12" t="s">
        <v>34</v>
      </c>
      <c r="C215" s="14">
        <v>1</v>
      </c>
      <c r="D215" s="817"/>
    </row>
    <row r="216" spans="1:5" s="1" customFormat="1" ht="14.25">
      <c r="A216" s="4">
        <v>304</v>
      </c>
      <c r="B216" s="12" t="s">
        <v>35</v>
      </c>
      <c r="C216" s="14">
        <v>20211028</v>
      </c>
      <c r="D216" s="817"/>
    </row>
    <row r="217" spans="1:5" s="1" customFormat="1" ht="14.25">
      <c r="A217" s="4">
        <v>304</v>
      </c>
      <c r="B217" s="12" t="s">
        <v>36</v>
      </c>
      <c r="C217" s="17" t="s">
        <v>1115</v>
      </c>
      <c r="D217" s="817"/>
      <c r="E217" s="25"/>
    </row>
    <row r="218" spans="1:5" s="1" customFormat="1" ht="14.25">
      <c r="A218" s="4">
        <v>304</v>
      </c>
      <c r="B218" s="12" t="s">
        <v>117</v>
      </c>
      <c r="C218" s="15" t="s">
        <v>118</v>
      </c>
      <c r="D218" s="817"/>
      <c r="E218" s="25"/>
    </row>
    <row r="219" spans="1:5" s="1" customFormat="1" ht="14.25">
      <c r="A219" s="4">
        <v>304</v>
      </c>
      <c r="B219" s="12" t="s">
        <v>119</v>
      </c>
      <c r="C219" s="17">
        <v>0</v>
      </c>
      <c r="D219" s="817"/>
      <c r="E219" s="25"/>
    </row>
    <row r="220" spans="1:5" s="1" customFormat="1" ht="14.25">
      <c r="A220" s="4">
        <v>304</v>
      </c>
      <c r="B220" s="12" t="s">
        <v>120</v>
      </c>
      <c r="C220" s="14">
        <v>0</v>
      </c>
      <c r="D220" s="817"/>
    </row>
    <row r="221" spans="1:5" s="1" customFormat="1">
      <c r="A221" s="7">
        <v>301</v>
      </c>
      <c r="B221" s="8" t="s">
        <v>30</v>
      </c>
      <c r="C221" s="10">
        <v>2293</v>
      </c>
      <c r="D221" s="817"/>
    </row>
    <row r="222" spans="1:5" s="1" customFormat="1" ht="14.25">
      <c r="A222" s="4">
        <v>301</v>
      </c>
      <c r="B222" s="12" t="s">
        <v>41</v>
      </c>
      <c r="C222" s="14">
        <v>2</v>
      </c>
      <c r="D222" s="817"/>
    </row>
    <row r="223" spans="1:5" s="1" customFormat="1" ht="14.25">
      <c r="A223" s="4">
        <v>301</v>
      </c>
      <c r="B223" s="12" t="s">
        <v>32</v>
      </c>
      <c r="C223" s="14"/>
      <c r="D223" s="817"/>
    </row>
    <row r="224" spans="1:5" s="1" customFormat="1" ht="14.25">
      <c r="A224" s="4">
        <v>301</v>
      </c>
      <c r="B224" s="12" t="s">
        <v>42</v>
      </c>
      <c r="C224" s="14" t="s">
        <v>143</v>
      </c>
      <c r="D224" s="817"/>
    </row>
    <row r="225" spans="1:4" s="1" customFormat="1" ht="14.25">
      <c r="A225" s="4">
        <v>301</v>
      </c>
      <c r="B225" s="12" t="s">
        <v>47</v>
      </c>
      <c r="C225" s="14">
        <v>1</v>
      </c>
      <c r="D225" s="817"/>
    </row>
    <row r="226" spans="1:4" s="1" customFormat="1" ht="14.25">
      <c r="A226" s="4">
        <v>301</v>
      </c>
      <c r="B226" s="12" t="s">
        <v>48</v>
      </c>
      <c r="C226" s="14" t="s">
        <v>146</v>
      </c>
      <c r="D226" s="817"/>
    </row>
    <row r="227" spans="1:4" s="1" customFormat="1" ht="14.25">
      <c r="A227" s="4">
        <v>301</v>
      </c>
      <c r="B227" s="12" t="s">
        <v>55</v>
      </c>
      <c r="C227" s="14">
        <v>0</v>
      </c>
      <c r="D227" s="817"/>
    </row>
    <row r="228" spans="1:4" s="1" customFormat="1" ht="14.25">
      <c r="A228" s="4">
        <v>301</v>
      </c>
      <c r="B228" s="12" t="s">
        <v>56</v>
      </c>
      <c r="C228" s="17" t="s">
        <v>147</v>
      </c>
      <c r="D228" s="817"/>
    </row>
    <row r="229" spans="1:4" s="1" customFormat="1" ht="14.25">
      <c r="A229" s="4">
        <v>301</v>
      </c>
      <c r="B229" s="12" t="s">
        <v>60</v>
      </c>
      <c r="C229" s="14">
        <v>1</v>
      </c>
      <c r="D229" s="817"/>
    </row>
    <row r="230" spans="1:4" s="1" customFormat="1" ht="14.25">
      <c r="A230" s="4">
        <v>301</v>
      </c>
      <c r="B230" s="12" t="s">
        <v>34</v>
      </c>
      <c r="C230" s="14">
        <v>1</v>
      </c>
      <c r="D230" s="817"/>
    </row>
    <row r="231" spans="1:4" s="1" customFormat="1" ht="14.25">
      <c r="A231" s="4">
        <v>301</v>
      </c>
      <c r="B231" s="12" t="s">
        <v>121</v>
      </c>
      <c r="C231" s="14" t="s">
        <v>148</v>
      </c>
      <c r="D231" s="817"/>
    </row>
    <row r="232" spans="1:4" s="1" customFormat="1" ht="14.25">
      <c r="A232" s="4">
        <v>302</v>
      </c>
      <c r="B232" s="12" t="s">
        <v>26</v>
      </c>
      <c r="C232" s="14">
        <v>12</v>
      </c>
      <c r="D232" s="817"/>
    </row>
    <row r="233" spans="1:4" s="1" customFormat="1" ht="14.25">
      <c r="A233" s="4">
        <v>302</v>
      </c>
      <c r="B233" s="12" t="s">
        <v>27</v>
      </c>
      <c r="C233" s="14">
        <v>20</v>
      </c>
      <c r="D233" s="817"/>
    </row>
    <row r="234" spans="1:4" s="1" customFormat="1" ht="14.25">
      <c r="A234" s="4">
        <v>302</v>
      </c>
      <c r="B234" s="12" t="s">
        <v>68</v>
      </c>
      <c r="C234" s="14">
        <v>7</v>
      </c>
      <c r="D234" s="817"/>
    </row>
    <row r="235" spans="1:4" s="1" customFormat="1" ht="14.25">
      <c r="A235" s="4">
        <v>302</v>
      </c>
      <c r="B235" s="12" t="s">
        <v>29</v>
      </c>
      <c r="C235" s="14">
        <v>0</v>
      </c>
      <c r="D235" s="817"/>
    </row>
    <row r="236" spans="1:4" s="1" customFormat="1">
      <c r="A236" s="7">
        <v>302</v>
      </c>
      <c r="B236" s="8" t="s">
        <v>30</v>
      </c>
      <c r="C236" s="10">
        <v>2293</v>
      </c>
      <c r="D236" s="817"/>
    </row>
    <row r="237" spans="1:4" s="1" customFormat="1" ht="14.25">
      <c r="A237" s="4">
        <v>302</v>
      </c>
      <c r="B237" s="12" t="s">
        <v>69</v>
      </c>
      <c r="C237" s="14">
        <v>1000</v>
      </c>
      <c r="D237" s="817"/>
    </row>
    <row r="238" spans="1:4" s="1" customFormat="1" ht="14.25">
      <c r="A238" s="4">
        <v>302</v>
      </c>
      <c r="B238" s="12" t="s">
        <v>31</v>
      </c>
      <c r="C238" s="14">
        <v>1000</v>
      </c>
      <c r="D238" s="817"/>
    </row>
    <row r="239" spans="1:4" s="1" customFormat="1" ht="14.25">
      <c r="A239" s="4">
        <v>302</v>
      </c>
      <c r="B239" s="12" t="s">
        <v>70</v>
      </c>
      <c r="C239" s="14">
        <v>2</v>
      </c>
      <c r="D239" s="817"/>
    </row>
    <row r="240" spans="1:4" s="1" customFormat="1" ht="14.25">
      <c r="A240" s="4">
        <v>302</v>
      </c>
      <c r="B240" s="12" t="s">
        <v>71</v>
      </c>
      <c r="C240" s="14">
        <v>0</v>
      </c>
      <c r="D240" s="817"/>
    </row>
    <row r="241" spans="1:4" s="1" customFormat="1" ht="14.25">
      <c r="A241" s="4">
        <v>302</v>
      </c>
      <c r="B241" s="12" t="s">
        <v>72</v>
      </c>
      <c r="C241" s="14">
        <v>2</v>
      </c>
      <c r="D241" s="817"/>
    </row>
    <row r="242" spans="1:4" s="1" customFormat="1" ht="14.25">
      <c r="A242" s="4">
        <v>302</v>
      </c>
      <c r="B242" s="12" t="s">
        <v>73</v>
      </c>
      <c r="C242" s="14">
        <v>1</v>
      </c>
      <c r="D242" s="817"/>
    </row>
    <row r="243" spans="1:4" s="1" customFormat="1" ht="14.25">
      <c r="A243" s="4">
        <v>302</v>
      </c>
      <c r="B243" s="12" t="s">
        <v>74</v>
      </c>
      <c r="C243" s="14">
        <v>1</v>
      </c>
      <c r="D243" s="817"/>
    </row>
    <row r="244" spans="1:4" s="1" customFormat="1" ht="14.25">
      <c r="A244" s="4">
        <v>302</v>
      </c>
      <c r="B244" s="12" t="s">
        <v>75</v>
      </c>
      <c r="C244" s="14">
        <v>1</v>
      </c>
      <c r="D244" s="817"/>
    </row>
    <row r="245" spans="1:4" s="1" customFormat="1" ht="14.25">
      <c r="A245" s="4">
        <v>302</v>
      </c>
      <c r="B245" s="12" t="s">
        <v>42</v>
      </c>
      <c r="C245" s="14" t="s">
        <v>143</v>
      </c>
      <c r="D245" s="817"/>
    </row>
    <row r="246" spans="1:4" s="1" customFormat="1" ht="14.25">
      <c r="A246" s="4">
        <v>302</v>
      </c>
      <c r="B246" s="12" t="s">
        <v>77</v>
      </c>
      <c r="C246" s="14" t="s">
        <v>2128</v>
      </c>
      <c r="D246" s="817"/>
    </row>
    <row r="247" spans="1:4" s="1" customFormat="1" ht="14.25">
      <c r="A247" s="4">
        <v>302</v>
      </c>
      <c r="B247" s="12" t="s">
        <v>88</v>
      </c>
      <c r="C247" s="14" t="s">
        <v>2129</v>
      </c>
      <c r="D247" s="817"/>
    </row>
    <row r="248" spans="1:4" s="1" customFormat="1" ht="14.25">
      <c r="A248" s="4">
        <v>302</v>
      </c>
      <c r="B248" s="12" t="s">
        <v>99</v>
      </c>
      <c r="C248" s="14" t="s">
        <v>76</v>
      </c>
      <c r="D248" s="817"/>
    </row>
    <row r="249" spans="1:4" s="1" customFormat="1" ht="14.25">
      <c r="A249" s="4">
        <v>302</v>
      </c>
      <c r="B249" s="12" t="s">
        <v>124</v>
      </c>
      <c r="C249" s="14" t="s">
        <v>143</v>
      </c>
      <c r="D249" s="817"/>
    </row>
    <row r="250" spans="1:4" s="1" customFormat="1" ht="14.25">
      <c r="A250" s="4">
        <v>302</v>
      </c>
      <c r="B250" s="12" t="s">
        <v>102</v>
      </c>
      <c r="C250" s="14">
        <v>1</v>
      </c>
      <c r="D250" s="817"/>
    </row>
    <row r="251" spans="1:4" s="1" customFormat="1" ht="14.25">
      <c r="A251" s="4">
        <v>302</v>
      </c>
      <c r="B251" s="12" t="s">
        <v>125</v>
      </c>
      <c r="C251" s="14">
        <v>1</v>
      </c>
      <c r="D251" s="818"/>
    </row>
  </sheetData>
  <sheetProtection algorithmName="SHA-512" hashValue="CcTChySBRZHeiSwueRjRpJ2azzEJorq7UsfKYudUGXOLNXzhKdPYpluc7I0j4SmgJdqsFLoPyGSkeuc71Y+39g==" saltValue="Q8hKYQC3tExgbvrj9olkoQ==" spinCount="100000" sheet="1" objects="1" scenarios="1"/>
  <protectedRanges>
    <protectedRange sqref="D1:D1048576 F1:F1048576 J1:J1048576 H1:H1048576 AB1:AB130 AB199:AB1048576 Z1:Z1048576 X1:X1048576 V1:V1048576 T1:T1048576 R1:R1048576 P1:P1048576 N1:N1048576 L1:L1048576" name="Range1"/>
  </protectedRanges>
  <customSheetViews>
    <customSheetView guid="{4D2DF15E-B3DC-41FE-9D4C-16680270AC6A}" scale="85" fitToPage="1">
      <pane xSplit="2" ySplit="2" topLeftCell="U3" activePane="bottomRight" state="frozen"/>
      <selection pane="bottomRight" activeCell="W21" sqref="W21"/>
      <pageMargins left="0.70866141732283472" right="0.70866141732283472" top="0.74803149606299213" bottom="0.74803149606299213" header="0.31496062992125984" footer="0.31496062992125984"/>
      <pageSetup paperSize="8" scale="33" fitToHeight="3" orientation="landscape" r:id="rId1"/>
    </customSheetView>
    <customSheetView guid="{05634267-729A-4E9F-99EC-4CD6715DCA12}" scale="85" fitToPage="1">
      <pane xSplit="2" ySplit="2" topLeftCell="U3" activePane="bottomRight" state="frozen"/>
      <selection pane="bottomRight" activeCell="W21" sqref="W21"/>
      <pageMargins left="0.70866141732283472" right="0.70866141732283472" top="0.74803149606299213" bottom="0.74803149606299213" header="0.31496062992125984" footer="0.31496062992125984"/>
      <pageSetup paperSize="8" scale="33" fitToHeight="3" orientation="landscape" r:id="rId2"/>
    </customSheetView>
  </customSheetViews>
  <mergeCells count="51">
    <mergeCell ref="Y6:Z6"/>
    <mergeCell ref="Z8:Z73"/>
    <mergeCell ref="AA6:AB6"/>
    <mergeCell ref="AB8:AB73"/>
    <mergeCell ref="A200:B200"/>
    <mergeCell ref="H133:H198"/>
    <mergeCell ref="D78:D126"/>
    <mergeCell ref="A129:C129"/>
    <mergeCell ref="A130:B130"/>
    <mergeCell ref="T8:T73"/>
    <mergeCell ref="V8:V73"/>
    <mergeCell ref="X8:X73"/>
    <mergeCell ref="A75:B75"/>
    <mergeCell ref="A76:A77"/>
    <mergeCell ref="B76:B77"/>
    <mergeCell ref="C76:D76"/>
    <mergeCell ref="A201:A202"/>
    <mergeCell ref="B201:B202"/>
    <mergeCell ref="C201:D201"/>
    <mergeCell ref="D203:D251"/>
    <mergeCell ref="E131:F131"/>
    <mergeCell ref="D133:D198"/>
    <mergeCell ref="F133:F198"/>
    <mergeCell ref="A131:A132"/>
    <mergeCell ref="B131:B132"/>
    <mergeCell ref="C131:D131"/>
    <mergeCell ref="U6:V6"/>
    <mergeCell ref="W6:X6"/>
    <mergeCell ref="D8:D73"/>
    <mergeCell ref="F8:F73"/>
    <mergeCell ref="H8:H73"/>
    <mergeCell ref="J8:J73"/>
    <mergeCell ref="L8:L73"/>
    <mergeCell ref="N8:N73"/>
    <mergeCell ref="P8:P73"/>
    <mergeCell ref="R8:R73"/>
    <mergeCell ref="K6:L6"/>
    <mergeCell ref="M6:N6"/>
    <mergeCell ref="O6:P6"/>
    <mergeCell ref="Q6:R6"/>
    <mergeCell ref="S6:T6"/>
    <mergeCell ref="A1:K1"/>
    <mergeCell ref="A2:N2"/>
    <mergeCell ref="A4:C4"/>
    <mergeCell ref="A5:B5"/>
    <mergeCell ref="A6:A7"/>
    <mergeCell ref="B6:B7"/>
    <mergeCell ref="C6:D6"/>
    <mergeCell ref="E6:F6"/>
    <mergeCell ref="G6:H6"/>
    <mergeCell ref="I6:J6"/>
  </mergeCells>
  <phoneticPr fontId="5" type="noConversion"/>
  <pageMargins left="0.70866141732283472" right="0.70866141732283472" top="0.74803149606299213" bottom="0.74803149606299213" header="0.31496062992125984" footer="0.31496062992125984"/>
  <pageSetup paperSize="8" scale="33" fitToHeight="3" orientation="landscape" r:id="rId3"/>
  <headerFooter>
    <oddFooter>&amp;C_x000D_&amp;1#&amp;"Aptos"&amp;8&amp;K0000FF Classification –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78"/>
  <sheetViews>
    <sheetView zoomScale="85" zoomScaleNormal="85" workbookViewId="0">
      <pane xSplit="1" topLeftCell="B1" activePane="topRight" state="frozen"/>
      <selection activeCell="T35" sqref="T35"/>
      <selection pane="topRight" activeCell="K15" sqref="K15"/>
    </sheetView>
  </sheetViews>
  <sheetFormatPr defaultRowHeight="14.25"/>
  <cols>
    <col min="1" max="1" width="28.5703125" style="1" bestFit="1" customWidth="1"/>
    <col min="2" max="2" width="19.5703125" style="1" customWidth="1"/>
    <col min="3" max="3" width="22.42578125" style="1" bestFit="1" customWidth="1"/>
    <col min="4" max="4" width="19.5703125" style="1" customWidth="1"/>
    <col min="5" max="5" width="22.42578125" style="1" bestFit="1" customWidth="1"/>
    <col min="6" max="6" width="23" style="1" bestFit="1" customWidth="1"/>
    <col min="7" max="7" width="22.42578125" style="1" customWidth="1"/>
    <col min="8" max="8" width="19.5703125" style="1" bestFit="1" customWidth="1"/>
    <col min="9" max="10" width="22.42578125" style="1" bestFit="1" customWidth="1"/>
    <col min="11" max="11" width="18.7109375" style="1" bestFit="1" customWidth="1"/>
    <col min="12" max="12" width="19.5703125" style="1" bestFit="1" customWidth="1"/>
    <col min="13" max="13" width="22.42578125" style="1" customWidth="1"/>
    <col min="14" max="14" width="17.85546875" style="1" bestFit="1" customWidth="1"/>
    <col min="15" max="15" width="19.5703125" style="1" bestFit="1" customWidth="1"/>
    <col min="16" max="16" width="22.42578125" style="1" customWidth="1"/>
    <col min="17" max="17" width="15.140625" style="1" bestFit="1" customWidth="1"/>
    <col min="18" max="18" width="19.5703125" style="1" bestFit="1" customWidth="1"/>
    <col min="19" max="19" width="22.42578125" style="1" customWidth="1"/>
    <col min="20" max="20" width="18.42578125" style="1" bestFit="1" customWidth="1"/>
    <col min="21" max="21" width="18.5703125" style="1" bestFit="1" customWidth="1"/>
    <col min="22" max="22" width="17.85546875" style="1" customWidth="1"/>
    <col min="23" max="23" width="18.42578125" style="1" bestFit="1" customWidth="1"/>
    <col min="24" max="24" width="18.5703125" style="1" bestFit="1" customWidth="1"/>
    <col min="25" max="25" width="17.85546875" style="1" bestFit="1" customWidth="1"/>
    <col min="26" max="40" width="83.140625" style="1" customWidth="1"/>
    <col min="41" max="16384" width="9.140625" style="1"/>
  </cols>
  <sheetData>
    <row r="1" spans="1:14" ht="18" customHeight="1">
      <c r="A1" s="819" t="s">
        <v>149</v>
      </c>
      <c r="B1" s="804"/>
      <c r="C1" s="804"/>
      <c r="D1" s="804"/>
      <c r="E1" s="804"/>
      <c r="F1" s="804"/>
      <c r="G1" s="804"/>
      <c r="H1" s="804"/>
      <c r="I1" s="804"/>
      <c r="J1" s="804"/>
      <c r="K1" s="804"/>
    </row>
    <row r="3" spans="1:14" ht="18">
      <c r="A3" s="806" t="s">
        <v>150</v>
      </c>
      <c r="B3" s="806"/>
      <c r="C3" s="806"/>
      <c r="D3" s="806"/>
      <c r="E3" s="806"/>
      <c r="F3" s="806"/>
      <c r="G3" s="806"/>
      <c r="H3" s="27"/>
      <c r="I3" s="27"/>
      <c r="J3" s="27"/>
      <c r="K3" s="27"/>
      <c r="L3" s="27"/>
      <c r="M3" s="27"/>
      <c r="N3" s="27"/>
    </row>
    <row r="4" spans="1:14" ht="15.75">
      <c r="A4" s="805" t="s">
        <v>1</v>
      </c>
      <c r="B4" s="805"/>
      <c r="C4" s="805"/>
      <c r="D4" s="805"/>
      <c r="E4" s="805"/>
      <c r="F4" s="805"/>
      <c r="G4" s="805"/>
      <c r="H4" s="805"/>
      <c r="I4" s="805"/>
      <c r="J4" s="805"/>
      <c r="K4" s="805"/>
      <c r="L4" s="805"/>
      <c r="M4" s="805"/>
      <c r="N4" s="805"/>
    </row>
    <row r="5" spans="1:14">
      <c r="A5" s="28"/>
      <c r="B5" s="810" t="s">
        <v>151</v>
      </c>
      <c r="C5" s="811"/>
      <c r="D5" s="810" t="s">
        <v>6</v>
      </c>
      <c r="E5" s="811"/>
      <c r="F5" s="810" t="s">
        <v>7</v>
      </c>
      <c r="G5" s="811"/>
      <c r="H5" s="810" t="s">
        <v>152</v>
      </c>
      <c r="I5" s="811"/>
    </row>
    <row r="6" spans="1:14" ht="71.25">
      <c r="A6" s="29" t="s">
        <v>153</v>
      </c>
      <c r="B6" s="30" t="s">
        <v>154</v>
      </c>
      <c r="C6" s="363" t="s">
        <v>833</v>
      </c>
      <c r="D6" s="30" t="s">
        <v>154</v>
      </c>
      <c r="E6" s="363" t="s">
        <v>833</v>
      </c>
      <c r="F6" s="30" t="s">
        <v>154</v>
      </c>
      <c r="G6" s="363" t="s">
        <v>833</v>
      </c>
      <c r="H6" s="30" t="s">
        <v>154</v>
      </c>
      <c r="I6" s="363" t="s">
        <v>833</v>
      </c>
    </row>
    <row r="7" spans="1:14" ht="15.75" customHeight="1">
      <c r="A7" s="31" t="s">
        <v>155</v>
      </c>
      <c r="B7" s="31">
        <v>1</v>
      </c>
      <c r="C7" s="813"/>
      <c r="D7" s="31">
        <v>2</v>
      </c>
      <c r="E7" s="813"/>
      <c r="F7" s="31">
        <v>3</v>
      </c>
      <c r="G7" s="813"/>
      <c r="H7" s="31">
        <v>4</v>
      </c>
      <c r="I7" s="813"/>
    </row>
    <row r="8" spans="1:14" s="21" customFormat="1" ht="15.75" customHeight="1">
      <c r="A8" s="32" t="s">
        <v>27</v>
      </c>
      <c r="B8" s="32">
        <v>16</v>
      </c>
      <c r="C8" s="814"/>
      <c r="D8" s="32">
        <v>35</v>
      </c>
      <c r="E8" s="814"/>
      <c r="F8" s="32">
        <v>38</v>
      </c>
      <c r="G8" s="814"/>
      <c r="H8" s="32">
        <v>0</v>
      </c>
      <c r="I8" s="814"/>
    </row>
    <row r="9" spans="1:14" ht="15.75" customHeight="1">
      <c r="A9" s="32" t="s">
        <v>156</v>
      </c>
      <c r="B9" s="32">
        <v>0</v>
      </c>
      <c r="C9" s="814"/>
      <c r="D9" s="32">
        <v>22</v>
      </c>
      <c r="E9" s="814"/>
      <c r="F9" s="32">
        <v>4</v>
      </c>
      <c r="G9" s="814"/>
      <c r="H9" s="32">
        <v>0</v>
      </c>
      <c r="I9" s="814"/>
    </row>
    <row r="10" spans="1:14" ht="15.75" customHeight="1">
      <c r="A10" s="31" t="s">
        <v>16</v>
      </c>
      <c r="B10" s="31">
        <v>0</v>
      </c>
      <c r="C10" s="814"/>
      <c r="D10" s="31">
        <v>0</v>
      </c>
      <c r="E10" s="814"/>
      <c r="F10" s="31">
        <v>0</v>
      </c>
      <c r="G10" s="814"/>
      <c r="H10" s="31">
        <v>30478241</v>
      </c>
      <c r="I10" s="814"/>
    </row>
    <row r="11" spans="1:14" ht="15.75" customHeight="1">
      <c r="A11" s="31" t="s">
        <v>30</v>
      </c>
      <c r="B11" s="31">
        <v>0</v>
      </c>
      <c r="C11" s="814"/>
      <c r="D11" s="31">
        <v>0</v>
      </c>
      <c r="E11" s="814"/>
      <c r="F11" s="31">
        <v>4008</v>
      </c>
      <c r="G11" s="814"/>
      <c r="H11" s="31">
        <v>0</v>
      </c>
      <c r="I11" s="814"/>
    </row>
    <row r="12" spans="1:14" ht="15.75" customHeight="1">
      <c r="A12" s="31" t="s">
        <v>157</v>
      </c>
      <c r="B12" s="31">
        <v>20210713</v>
      </c>
      <c r="C12" s="814"/>
      <c r="D12" s="31">
        <v>20210713</v>
      </c>
      <c r="E12" s="814"/>
      <c r="F12" s="31">
        <v>20210713</v>
      </c>
      <c r="G12" s="814"/>
      <c r="H12" s="31">
        <v>20210713</v>
      </c>
      <c r="I12" s="814"/>
    </row>
    <row r="13" spans="1:14" ht="15.75" customHeight="1">
      <c r="A13" s="31" t="s">
        <v>158</v>
      </c>
      <c r="B13" s="17" t="s">
        <v>1130</v>
      </c>
      <c r="C13" s="814"/>
      <c r="D13" s="17">
        <v>104500</v>
      </c>
      <c r="E13" s="814"/>
      <c r="F13" s="17" t="s">
        <v>1130</v>
      </c>
      <c r="G13" s="814"/>
      <c r="H13" s="17" t="s">
        <v>1363</v>
      </c>
      <c r="I13" s="814"/>
    </row>
    <row r="14" spans="1:14" ht="15.75" customHeight="1">
      <c r="A14" s="31" t="s">
        <v>159</v>
      </c>
      <c r="B14" s="31"/>
      <c r="C14" s="814"/>
      <c r="D14" s="31"/>
      <c r="E14" s="814"/>
      <c r="F14" s="31"/>
      <c r="G14" s="814"/>
      <c r="H14" s="31"/>
      <c r="I14" s="814"/>
    </row>
    <row r="15" spans="1:14" ht="15.75" customHeight="1">
      <c r="A15" s="31" t="s">
        <v>160</v>
      </c>
      <c r="B15" s="31"/>
      <c r="C15" s="814"/>
      <c r="D15" s="31"/>
      <c r="E15" s="814"/>
      <c r="F15" s="31"/>
      <c r="G15" s="814"/>
      <c r="H15" s="31"/>
      <c r="I15" s="814"/>
    </row>
    <row r="16" spans="1:14" ht="15.75" customHeight="1">
      <c r="A16" s="31" t="s">
        <v>161</v>
      </c>
      <c r="B16" s="31">
        <v>0</v>
      </c>
      <c r="C16" s="814"/>
      <c r="D16" s="31">
        <v>0</v>
      </c>
      <c r="E16" s="814"/>
      <c r="F16" s="31">
        <v>0</v>
      </c>
      <c r="G16" s="814"/>
      <c r="H16" s="31">
        <v>0</v>
      </c>
      <c r="I16" s="814"/>
    </row>
    <row r="17" spans="1:19" ht="15.75" customHeight="1">
      <c r="A17" s="31" t="s">
        <v>162</v>
      </c>
      <c r="B17" s="31">
        <v>15</v>
      </c>
      <c r="C17" s="814"/>
      <c r="D17" s="31">
        <v>9</v>
      </c>
      <c r="E17" s="814"/>
      <c r="F17" s="31">
        <v>15</v>
      </c>
      <c r="G17" s="814"/>
      <c r="H17" s="31">
        <v>28</v>
      </c>
      <c r="I17" s="814"/>
    </row>
    <row r="18" spans="1:19" ht="15.75" customHeight="1">
      <c r="A18" s="31" t="s">
        <v>163</v>
      </c>
      <c r="B18" s="31">
        <v>10</v>
      </c>
      <c r="C18" s="815"/>
      <c r="D18" s="31">
        <v>120</v>
      </c>
      <c r="E18" s="815"/>
      <c r="F18" s="31">
        <v>10</v>
      </c>
      <c r="G18" s="815"/>
      <c r="H18" s="31">
        <v>35</v>
      </c>
      <c r="I18" s="815"/>
    </row>
    <row r="20" spans="1:19" ht="18">
      <c r="A20" s="823" t="s">
        <v>164</v>
      </c>
      <c r="B20" s="823"/>
      <c r="C20" s="823"/>
      <c r="D20" s="823"/>
      <c r="E20" s="823"/>
      <c r="F20" s="823"/>
      <c r="G20" s="823"/>
    </row>
    <row r="21" spans="1:19" ht="15.75">
      <c r="A21" s="807" t="s">
        <v>165</v>
      </c>
      <c r="B21" s="807"/>
      <c r="C21" s="807"/>
      <c r="D21" s="807"/>
      <c r="E21" s="807"/>
      <c r="F21" s="807"/>
      <c r="G21" s="807"/>
      <c r="H21" s="807"/>
      <c r="I21" s="807"/>
      <c r="J21" s="807"/>
      <c r="K21" s="33"/>
      <c r="L21" s="33"/>
      <c r="M21" s="33"/>
      <c r="N21" s="33"/>
      <c r="O21" s="33"/>
      <c r="P21" s="33"/>
      <c r="Q21" s="33"/>
      <c r="R21" s="33"/>
    </row>
    <row r="22" spans="1:19" ht="15">
      <c r="A22" s="34"/>
      <c r="B22" s="820" t="s">
        <v>166</v>
      </c>
      <c r="C22" s="821"/>
      <c r="D22" s="822"/>
      <c r="E22" s="820" t="s">
        <v>167</v>
      </c>
      <c r="F22" s="821"/>
      <c r="G22" s="822"/>
      <c r="H22" s="820" t="s">
        <v>168</v>
      </c>
      <c r="I22" s="821"/>
      <c r="J22" s="822"/>
      <c r="K22" s="820" t="s">
        <v>169</v>
      </c>
      <c r="L22" s="821"/>
      <c r="M22" s="822"/>
      <c r="N22" s="820" t="s">
        <v>170</v>
      </c>
      <c r="O22" s="821"/>
      <c r="P22" s="822"/>
      <c r="Q22" s="820" t="s">
        <v>171</v>
      </c>
      <c r="R22" s="821"/>
      <c r="S22" s="822"/>
    </row>
    <row r="23" spans="1:19" ht="71.25">
      <c r="A23" s="35" t="s">
        <v>172</v>
      </c>
      <c r="B23" s="36" t="s">
        <v>173</v>
      </c>
      <c r="C23" s="34" t="s">
        <v>174</v>
      </c>
      <c r="D23" s="363" t="s">
        <v>833</v>
      </c>
      <c r="E23" s="36" t="s">
        <v>173</v>
      </c>
      <c r="F23" s="34" t="s">
        <v>174</v>
      </c>
      <c r="G23" s="363" t="s">
        <v>833</v>
      </c>
      <c r="H23" s="36" t="s">
        <v>173</v>
      </c>
      <c r="I23" s="34" t="s">
        <v>174</v>
      </c>
      <c r="J23" s="363" t="s">
        <v>833</v>
      </c>
      <c r="K23" s="36" t="s">
        <v>173</v>
      </c>
      <c r="L23" s="34" t="s">
        <v>174</v>
      </c>
      <c r="M23" s="363" t="s">
        <v>833</v>
      </c>
      <c r="N23" s="36" t="s">
        <v>173</v>
      </c>
      <c r="O23" s="34" t="s">
        <v>174</v>
      </c>
      <c r="P23" s="363" t="s">
        <v>833</v>
      </c>
      <c r="Q23" s="36" t="s">
        <v>173</v>
      </c>
      <c r="R23" s="34" t="s">
        <v>174</v>
      </c>
      <c r="S23" s="363" t="s">
        <v>833</v>
      </c>
    </row>
    <row r="24" spans="1:19" s="21" customFormat="1" ht="15.75">
      <c r="A24" s="37" t="s">
        <v>175</v>
      </c>
      <c r="C24" s="38">
        <v>10420</v>
      </c>
      <c r="D24" s="813"/>
      <c r="F24" s="38">
        <v>10421</v>
      </c>
      <c r="G24" s="813"/>
      <c r="H24" s="826"/>
      <c r="I24" s="39">
        <v>10424</v>
      </c>
      <c r="J24" s="813"/>
      <c r="K24" s="826"/>
      <c r="L24" s="39">
        <v>10592</v>
      </c>
      <c r="M24" s="813"/>
      <c r="O24" s="39">
        <v>10578</v>
      </c>
      <c r="P24" s="813"/>
      <c r="R24" s="39">
        <v>10629</v>
      </c>
      <c r="S24" s="813"/>
    </row>
    <row r="25" spans="1:19" ht="15">
      <c r="A25" s="34" t="s">
        <v>155</v>
      </c>
      <c r="C25" s="35">
        <v>4</v>
      </c>
      <c r="D25" s="814"/>
      <c r="F25" s="35">
        <v>4</v>
      </c>
      <c r="G25" s="814"/>
      <c r="H25" s="827"/>
      <c r="I25" s="35">
        <v>4</v>
      </c>
      <c r="J25" s="814"/>
      <c r="K25" s="827"/>
      <c r="L25" s="35">
        <v>2</v>
      </c>
      <c r="M25" s="814"/>
      <c r="O25" s="35">
        <v>4</v>
      </c>
      <c r="P25" s="814"/>
      <c r="R25" s="35">
        <v>4</v>
      </c>
      <c r="S25" s="814"/>
    </row>
    <row r="26" spans="1:19" ht="15">
      <c r="A26" s="34" t="s">
        <v>27</v>
      </c>
      <c r="C26" s="35">
        <v>0</v>
      </c>
      <c r="D26" s="814"/>
      <c r="F26" s="35">
        <v>0</v>
      </c>
      <c r="G26" s="814"/>
      <c r="H26" s="827"/>
      <c r="I26" s="35">
        <v>0</v>
      </c>
      <c r="J26" s="814"/>
      <c r="K26" s="827"/>
      <c r="L26" s="35">
        <v>16</v>
      </c>
      <c r="M26" s="814"/>
      <c r="O26" s="35">
        <v>0</v>
      </c>
      <c r="P26" s="814"/>
      <c r="R26" s="35">
        <v>0</v>
      </c>
      <c r="S26" s="814"/>
    </row>
    <row r="27" spans="1:19" ht="15">
      <c r="A27" s="34" t="s">
        <v>156</v>
      </c>
      <c r="C27" s="35">
        <v>0</v>
      </c>
      <c r="D27" s="814"/>
      <c r="F27" s="35">
        <v>0</v>
      </c>
      <c r="G27" s="814"/>
      <c r="H27" s="827"/>
      <c r="I27" s="35">
        <v>0</v>
      </c>
      <c r="J27" s="814"/>
      <c r="K27" s="827"/>
      <c r="L27" s="35">
        <v>4</v>
      </c>
      <c r="M27" s="814"/>
      <c r="O27" s="35">
        <v>0</v>
      </c>
      <c r="P27" s="814"/>
      <c r="R27" s="35">
        <v>0</v>
      </c>
      <c r="S27" s="814"/>
    </row>
    <row r="28" spans="1:19" ht="15">
      <c r="A28" s="34" t="s">
        <v>176</v>
      </c>
      <c r="C28" s="35">
        <v>49352610</v>
      </c>
      <c r="D28" s="814"/>
      <c r="F28" s="35">
        <v>49352610</v>
      </c>
      <c r="G28" s="814"/>
      <c r="H28" s="827"/>
      <c r="I28" s="35">
        <v>31395745</v>
      </c>
      <c r="J28" s="814"/>
      <c r="K28" s="827"/>
      <c r="L28" s="35">
        <v>0</v>
      </c>
      <c r="M28" s="814"/>
      <c r="O28" s="35">
        <v>39653284</v>
      </c>
      <c r="P28" s="814"/>
      <c r="R28" s="35">
        <v>39653284</v>
      </c>
      <c r="S28" s="814"/>
    </row>
    <row r="29" spans="1:19" ht="15">
      <c r="A29" s="34" t="s">
        <v>30</v>
      </c>
      <c r="C29" s="35">
        <v>0</v>
      </c>
      <c r="D29" s="814"/>
      <c r="F29" s="35">
        <v>0</v>
      </c>
      <c r="G29" s="814"/>
      <c r="H29" s="827"/>
      <c r="I29" s="35">
        <v>0</v>
      </c>
      <c r="J29" s="814"/>
      <c r="K29" s="827"/>
      <c r="L29" s="35">
        <v>0</v>
      </c>
      <c r="M29" s="814"/>
      <c r="O29" s="35">
        <v>0</v>
      </c>
      <c r="P29" s="814"/>
      <c r="R29" s="35">
        <v>0</v>
      </c>
      <c r="S29" s="814"/>
    </row>
    <row r="30" spans="1:19" ht="15">
      <c r="A30" s="34" t="s">
        <v>157</v>
      </c>
      <c r="C30" s="35">
        <v>20210713</v>
      </c>
      <c r="D30" s="814"/>
      <c r="F30" s="35">
        <v>20210713</v>
      </c>
      <c r="G30" s="814"/>
      <c r="H30" s="827"/>
      <c r="I30" s="35">
        <v>20210713</v>
      </c>
      <c r="J30" s="814"/>
      <c r="K30" s="827"/>
      <c r="L30" s="35">
        <v>20210713</v>
      </c>
      <c r="M30" s="814"/>
      <c r="O30" s="35">
        <v>20210713</v>
      </c>
      <c r="P30" s="814"/>
      <c r="R30" s="35">
        <v>20210713</v>
      </c>
      <c r="S30" s="814"/>
    </row>
    <row r="31" spans="1:19" ht="15">
      <c r="A31" s="34" t="s">
        <v>158</v>
      </c>
      <c r="C31" s="40" t="s">
        <v>1387</v>
      </c>
      <c r="D31" s="814"/>
      <c r="F31" s="40" t="s">
        <v>1362</v>
      </c>
      <c r="G31" s="814"/>
      <c r="H31" s="827"/>
      <c r="I31" s="40" t="s">
        <v>2060</v>
      </c>
      <c r="J31" s="814"/>
      <c r="K31" s="827"/>
      <c r="L31" s="40" t="s">
        <v>177</v>
      </c>
      <c r="M31" s="814"/>
      <c r="O31" s="40" t="s">
        <v>2062</v>
      </c>
      <c r="P31" s="814"/>
      <c r="R31" s="40" t="s">
        <v>2063</v>
      </c>
      <c r="S31" s="814"/>
    </row>
    <row r="32" spans="1:19" ht="15">
      <c r="A32" s="34" t="s">
        <v>159</v>
      </c>
      <c r="C32" s="35">
        <v>20210713</v>
      </c>
      <c r="D32" s="814"/>
      <c r="F32" s="41"/>
      <c r="G32" s="814"/>
      <c r="H32" s="827"/>
      <c r="I32" s="35">
        <v>20210713</v>
      </c>
      <c r="J32" s="814"/>
      <c r="K32" s="827"/>
      <c r="L32" s="35"/>
      <c r="M32" s="814"/>
      <c r="O32" s="35">
        <v>20210713</v>
      </c>
      <c r="P32" s="814"/>
      <c r="R32" s="35"/>
      <c r="S32" s="814"/>
    </row>
    <row r="33" spans="1:19" ht="15">
      <c r="A33" s="34" t="s">
        <v>160</v>
      </c>
      <c r="C33" s="40" t="s">
        <v>1362</v>
      </c>
      <c r="D33" s="814"/>
      <c r="F33" s="41"/>
      <c r="G33" s="814"/>
      <c r="H33" s="827"/>
      <c r="I33" s="40" t="s">
        <v>2061</v>
      </c>
      <c r="J33" s="814"/>
      <c r="K33" s="827"/>
      <c r="L33" s="35"/>
      <c r="M33" s="814"/>
      <c r="O33" s="40" t="s">
        <v>2063</v>
      </c>
      <c r="P33" s="814"/>
      <c r="R33" s="35"/>
      <c r="S33" s="814"/>
    </row>
    <row r="34" spans="1:19" ht="15">
      <c r="A34" s="34" t="s">
        <v>161</v>
      </c>
      <c r="C34" s="35">
        <v>0</v>
      </c>
      <c r="D34" s="814"/>
      <c r="F34" s="35">
        <v>0</v>
      </c>
      <c r="G34" s="814"/>
      <c r="H34" s="827"/>
      <c r="I34" s="35">
        <v>0</v>
      </c>
      <c r="J34" s="814"/>
      <c r="K34" s="827"/>
      <c r="L34" s="35">
        <v>0</v>
      </c>
      <c r="M34" s="814"/>
      <c r="O34" s="35">
        <v>0</v>
      </c>
      <c r="P34" s="814"/>
      <c r="R34" s="35">
        <v>0</v>
      </c>
      <c r="S34" s="814"/>
    </row>
    <row r="35" spans="1:19" ht="15">
      <c r="A35" s="34" t="s">
        <v>178</v>
      </c>
      <c r="C35" s="35">
        <v>25</v>
      </c>
      <c r="D35" s="814"/>
      <c r="F35" s="35">
        <v>0</v>
      </c>
      <c r="G35" s="814"/>
      <c r="H35" s="827"/>
      <c r="I35" s="35">
        <v>25</v>
      </c>
      <c r="J35" s="814"/>
      <c r="K35" s="827"/>
      <c r="L35" s="35">
        <v>6</v>
      </c>
      <c r="M35" s="814"/>
      <c r="O35" s="35">
        <v>25</v>
      </c>
      <c r="P35" s="814"/>
      <c r="R35" s="35">
        <v>0</v>
      </c>
      <c r="S35" s="814"/>
    </row>
    <row r="36" spans="1:19" ht="15">
      <c r="A36" s="34" t="s">
        <v>163</v>
      </c>
      <c r="C36" s="35">
        <v>30</v>
      </c>
      <c r="D36" s="815"/>
      <c r="F36" s="35">
        <v>0</v>
      </c>
      <c r="G36" s="815"/>
      <c r="H36" s="828"/>
      <c r="I36" s="35">
        <v>30</v>
      </c>
      <c r="J36" s="815"/>
      <c r="K36" s="828"/>
      <c r="L36" s="35">
        <v>100</v>
      </c>
      <c r="M36" s="815"/>
      <c r="O36" s="35">
        <v>30</v>
      </c>
      <c r="P36" s="815"/>
      <c r="R36" s="35">
        <v>0</v>
      </c>
      <c r="S36" s="815"/>
    </row>
    <row r="37" spans="1:19" ht="71.25">
      <c r="A37" s="824" t="s">
        <v>179</v>
      </c>
      <c r="B37" s="4" t="s">
        <v>176</v>
      </c>
      <c r="C37" s="4" t="s">
        <v>178</v>
      </c>
      <c r="D37" s="363" t="s">
        <v>833</v>
      </c>
      <c r="E37" s="4" t="s">
        <v>176</v>
      </c>
      <c r="F37" s="4" t="s">
        <v>178</v>
      </c>
      <c r="G37" s="363" t="s">
        <v>833</v>
      </c>
      <c r="H37" s="4" t="s">
        <v>176</v>
      </c>
      <c r="I37" s="4" t="s">
        <v>178</v>
      </c>
      <c r="J37" s="363" t="s">
        <v>833</v>
      </c>
      <c r="K37" s="4" t="s">
        <v>176</v>
      </c>
      <c r="L37" s="4" t="s">
        <v>178</v>
      </c>
      <c r="M37" s="363" t="s">
        <v>833</v>
      </c>
      <c r="N37" s="4" t="s">
        <v>176</v>
      </c>
      <c r="O37" s="4" t="s">
        <v>178</v>
      </c>
      <c r="P37" s="363" t="s">
        <v>833</v>
      </c>
      <c r="Q37" s="4" t="s">
        <v>176</v>
      </c>
      <c r="R37" s="4" t="s">
        <v>178</v>
      </c>
      <c r="S37" s="363" t="s">
        <v>833</v>
      </c>
    </row>
    <row r="38" spans="1:19" ht="15">
      <c r="A38" s="825"/>
      <c r="B38" s="35">
        <v>49352610</v>
      </c>
      <c r="C38" s="43" t="s">
        <v>180</v>
      </c>
      <c r="D38" s="369"/>
      <c r="E38" s="35">
        <v>49352610</v>
      </c>
      <c r="F38" s="43">
        <v>23</v>
      </c>
      <c r="G38" s="369"/>
      <c r="H38" s="35">
        <v>31395745</v>
      </c>
      <c r="I38" s="43" t="s">
        <v>180</v>
      </c>
      <c r="J38" s="369"/>
      <c r="K38" s="42">
        <v>39653284</v>
      </c>
      <c r="L38" s="43" t="s">
        <v>181</v>
      </c>
      <c r="M38" s="369"/>
      <c r="N38" s="42">
        <v>39653284</v>
      </c>
      <c r="O38" s="43" t="s">
        <v>180</v>
      </c>
      <c r="P38" s="369"/>
      <c r="Q38" s="42">
        <v>39653284</v>
      </c>
      <c r="R38" s="43">
        <v>6</v>
      </c>
      <c r="S38" s="369"/>
    </row>
    <row r="40" spans="1:19" ht="15">
      <c r="A40" s="34"/>
      <c r="B40" s="820" t="s">
        <v>835</v>
      </c>
      <c r="C40" s="821"/>
      <c r="D40" s="822"/>
      <c r="E40" s="820" t="s">
        <v>836</v>
      </c>
      <c r="F40" s="821"/>
      <c r="G40" s="822"/>
      <c r="H40" s="820" t="s">
        <v>116</v>
      </c>
      <c r="I40" s="821"/>
      <c r="J40" s="822"/>
      <c r="K40" s="820" t="s">
        <v>127</v>
      </c>
      <c r="L40" s="821"/>
      <c r="M40" s="822"/>
    </row>
    <row r="41" spans="1:19" ht="71.25">
      <c r="A41" s="44" t="s">
        <v>172</v>
      </c>
      <c r="B41" s="36" t="s">
        <v>173</v>
      </c>
      <c r="C41" s="35" t="s">
        <v>174</v>
      </c>
      <c r="D41" s="363" t="s">
        <v>833</v>
      </c>
      <c r="E41" s="36" t="s">
        <v>173</v>
      </c>
      <c r="F41" s="35" t="s">
        <v>174</v>
      </c>
      <c r="G41" s="363" t="s">
        <v>833</v>
      </c>
      <c r="H41" s="36" t="s">
        <v>173</v>
      </c>
      <c r="I41" s="35" t="s">
        <v>174</v>
      </c>
      <c r="J41" s="363" t="s">
        <v>833</v>
      </c>
      <c r="K41" s="36" t="s">
        <v>478</v>
      </c>
      <c r="L41" s="35" t="s">
        <v>174</v>
      </c>
      <c r="M41" s="363" t="s">
        <v>833</v>
      </c>
    </row>
    <row r="42" spans="1:19" s="21" customFormat="1" ht="15.75">
      <c r="A42" s="37" t="s">
        <v>175</v>
      </c>
      <c r="C42" s="39">
        <v>10770</v>
      </c>
      <c r="D42" s="813"/>
      <c r="F42" s="39">
        <v>10875</v>
      </c>
      <c r="G42" s="813"/>
      <c r="I42" s="39">
        <v>11228</v>
      </c>
      <c r="J42" s="813"/>
      <c r="L42" s="39">
        <v>11854</v>
      </c>
      <c r="M42" s="813"/>
    </row>
    <row r="43" spans="1:19" ht="15">
      <c r="A43" s="34" t="s">
        <v>155</v>
      </c>
      <c r="C43" s="35">
        <v>2</v>
      </c>
      <c r="D43" s="814"/>
      <c r="F43" s="35">
        <v>2</v>
      </c>
      <c r="G43" s="814"/>
      <c r="I43" s="35">
        <v>2</v>
      </c>
      <c r="J43" s="814"/>
      <c r="L43" s="35">
        <v>4</v>
      </c>
      <c r="M43" s="814"/>
    </row>
    <row r="44" spans="1:19" ht="15">
      <c r="A44" s="34" t="s">
        <v>27</v>
      </c>
      <c r="C44" s="35">
        <v>34</v>
      </c>
      <c r="D44" s="814"/>
      <c r="F44" s="35">
        <v>38</v>
      </c>
      <c r="G44" s="814"/>
      <c r="I44" s="35">
        <v>70</v>
      </c>
      <c r="J44" s="814"/>
      <c r="L44" s="35">
        <v>0</v>
      </c>
      <c r="M44" s="814"/>
    </row>
    <row r="45" spans="1:19" ht="15">
      <c r="A45" s="34" t="s">
        <v>156</v>
      </c>
      <c r="C45" s="35">
        <v>4</v>
      </c>
      <c r="D45" s="814"/>
      <c r="F45" s="35">
        <v>4</v>
      </c>
      <c r="G45" s="814"/>
      <c r="I45" s="35">
        <v>4</v>
      </c>
      <c r="J45" s="814"/>
      <c r="L45" s="35">
        <v>0</v>
      </c>
      <c r="M45" s="814"/>
    </row>
    <row r="46" spans="1:19" ht="15">
      <c r="A46" s="34" t="s">
        <v>176</v>
      </c>
      <c r="C46" s="35">
        <v>0</v>
      </c>
      <c r="D46" s="814"/>
      <c r="F46" s="35">
        <v>0</v>
      </c>
      <c r="G46" s="814"/>
      <c r="I46" s="35">
        <v>0</v>
      </c>
      <c r="J46" s="814"/>
      <c r="L46" s="35">
        <v>36376481</v>
      </c>
      <c r="M46" s="814"/>
    </row>
    <row r="47" spans="1:19" ht="15">
      <c r="A47" s="34" t="s">
        <v>30</v>
      </c>
      <c r="C47" s="35">
        <v>0</v>
      </c>
      <c r="D47" s="814"/>
      <c r="F47" s="35">
        <v>0</v>
      </c>
      <c r="G47" s="814"/>
      <c r="I47" s="35">
        <v>0</v>
      </c>
      <c r="J47" s="814"/>
      <c r="L47" s="35">
        <v>0</v>
      </c>
      <c r="M47" s="814"/>
    </row>
    <row r="48" spans="1:19" ht="15">
      <c r="A48" s="34" t="s">
        <v>157</v>
      </c>
      <c r="C48" s="35">
        <v>20210713</v>
      </c>
      <c r="D48" s="814"/>
      <c r="F48" s="35"/>
      <c r="G48" s="814"/>
      <c r="I48" s="35"/>
      <c r="J48" s="814"/>
      <c r="L48" s="35">
        <v>20210713</v>
      </c>
      <c r="M48" s="814"/>
    </row>
    <row r="49" spans="1:19" ht="15">
      <c r="A49" s="34" t="s">
        <v>158</v>
      </c>
      <c r="C49" s="40" t="s">
        <v>183</v>
      </c>
      <c r="D49" s="814"/>
      <c r="F49" s="35"/>
      <c r="G49" s="814"/>
      <c r="I49" s="35"/>
      <c r="J49" s="814"/>
      <c r="L49" s="40" t="s">
        <v>1363</v>
      </c>
      <c r="M49" s="814"/>
    </row>
    <row r="50" spans="1:19" ht="15">
      <c r="A50" s="34" t="s">
        <v>159</v>
      </c>
      <c r="C50" s="35"/>
      <c r="D50" s="814"/>
      <c r="F50" s="35">
        <v>20210713</v>
      </c>
      <c r="G50" s="814"/>
      <c r="I50" s="35">
        <v>20210713</v>
      </c>
      <c r="J50" s="814"/>
      <c r="L50" s="35"/>
      <c r="M50" s="814"/>
    </row>
    <row r="51" spans="1:19" ht="15">
      <c r="A51" s="34" t="s">
        <v>160</v>
      </c>
      <c r="C51" s="40"/>
      <c r="D51" s="814"/>
      <c r="F51" s="40" t="s">
        <v>1232</v>
      </c>
      <c r="G51" s="814"/>
      <c r="I51" s="40" t="s">
        <v>184</v>
      </c>
      <c r="J51" s="814"/>
      <c r="L51" s="40"/>
      <c r="M51" s="814"/>
    </row>
    <row r="52" spans="1:19" ht="15">
      <c r="A52" s="34" t="s">
        <v>161</v>
      </c>
      <c r="C52" s="35">
        <v>0</v>
      </c>
      <c r="D52" s="814"/>
      <c r="F52" s="35">
        <v>60</v>
      </c>
      <c r="G52" s="814"/>
      <c r="I52" s="35">
        <v>300</v>
      </c>
      <c r="J52" s="814"/>
      <c r="L52" s="35">
        <v>0</v>
      </c>
      <c r="M52" s="814"/>
    </row>
    <row r="53" spans="1:19" ht="15">
      <c r="A53" s="34" t="s">
        <v>178</v>
      </c>
      <c r="C53" s="41">
        <v>4</v>
      </c>
      <c r="D53" s="814"/>
      <c r="F53" s="41">
        <v>19</v>
      </c>
      <c r="G53" s="814"/>
      <c r="I53" s="41">
        <v>18</v>
      </c>
      <c r="J53" s="814"/>
      <c r="L53" s="41">
        <v>28</v>
      </c>
      <c r="M53" s="814"/>
    </row>
    <row r="54" spans="1:19" ht="15">
      <c r="A54" s="34" t="s">
        <v>163</v>
      </c>
      <c r="C54" s="35">
        <v>40</v>
      </c>
      <c r="D54" s="815"/>
      <c r="F54" s="35">
        <v>10</v>
      </c>
      <c r="G54" s="815"/>
      <c r="I54" s="35">
        <v>105</v>
      </c>
      <c r="J54" s="815"/>
      <c r="L54" s="35">
        <v>35</v>
      </c>
      <c r="M54" s="815"/>
    </row>
    <row r="55" spans="1:19" ht="71.25">
      <c r="A55" s="824" t="s">
        <v>179</v>
      </c>
      <c r="B55" s="4" t="s">
        <v>176</v>
      </c>
      <c r="C55" s="4" t="s">
        <v>178</v>
      </c>
      <c r="D55" s="363" t="s">
        <v>833</v>
      </c>
      <c r="E55" s="6" t="s">
        <v>176</v>
      </c>
      <c r="F55" s="4" t="s">
        <v>178</v>
      </c>
      <c r="G55" s="363" t="s">
        <v>833</v>
      </c>
      <c r="H55" s="6" t="s">
        <v>176</v>
      </c>
      <c r="I55" s="4" t="s">
        <v>178</v>
      </c>
      <c r="J55" s="363" t="s">
        <v>833</v>
      </c>
      <c r="K55" s="6" t="s">
        <v>176</v>
      </c>
      <c r="L55" s="4" t="s">
        <v>178</v>
      </c>
      <c r="M55" s="363" t="s">
        <v>833</v>
      </c>
    </row>
    <row r="56" spans="1:19" ht="15">
      <c r="A56" s="825"/>
      <c r="B56" s="35">
        <v>49352610</v>
      </c>
      <c r="C56" s="43">
        <v>4</v>
      </c>
      <c r="D56" s="369"/>
      <c r="E56" s="35">
        <v>31395745</v>
      </c>
      <c r="F56" s="42">
        <v>1</v>
      </c>
      <c r="G56" s="369"/>
      <c r="H56" s="42">
        <v>197621</v>
      </c>
      <c r="I56" s="42">
        <v>3</v>
      </c>
      <c r="J56" s="369"/>
      <c r="K56" s="42">
        <v>36376481</v>
      </c>
      <c r="L56" s="42">
        <v>28</v>
      </c>
      <c r="M56" s="369"/>
    </row>
    <row r="57" spans="1:19" ht="15">
      <c r="A57" s="46"/>
      <c r="B57" s="47"/>
      <c r="C57" s="47"/>
      <c r="D57" s="33"/>
      <c r="E57" s="47"/>
      <c r="F57" s="47"/>
      <c r="G57" s="33"/>
      <c r="H57" s="47"/>
      <c r="I57" s="47"/>
      <c r="J57" s="33"/>
      <c r="K57" s="47"/>
      <c r="L57" s="47"/>
      <c r="M57" s="33"/>
      <c r="N57" s="47"/>
      <c r="O57" s="47"/>
      <c r="P57" s="33"/>
      <c r="Q57" s="47"/>
      <c r="R57" s="47"/>
      <c r="S57" s="33"/>
    </row>
    <row r="60" spans="1:19" ht="18">
      <c r="A60" s="806" t="s">
        <v>185</v>
      </c>
      <c r="B60" s="806"/>
      <c r="C60" s="806"/>
      <c r="D60" s="806"/>
      <c r="E60" s="806"/>
      <c r="F60" s="806"/>
      <c r="G60" s="806"/>
    </row>
    <row r="61" spans="1:19" ht="15.75">
      <c r="A61" s="807" t="s">
        <v>165</v>
      </c>
      <c r="B61" s="807"/>
      <c r="C61" s="807"/>
      <c r="D61" s="807"/>
      <c r="E61" s="807"/>
      <c r="F61" s="807"/>
      <c r="G61" s="807"/>
      <c r="H61" s="807"/>
      <c r="I61" s="807"/>
      <c r="J61" s="807"/>
      <c r="K61" s="33"/>
      <c r="L61" s="33"/>
      <c r="M61" s="33"/>
      <c r="N61" s="33"/>
      <c r="O61" s="33"/>
      <c r="P61" s="33"/>
      <c r="Q61" s="33"/>
      <c r="R61" s="33"/>
    </row>
    <row r="62" spans="1:19" ht="15">
      <c r="A62" s="34"/>
      <c r="B62" s="820" t="s">
        <v>838</v>
      </c>
      <c r="C62" s="821"/>
      <c r="D62" s="822"/>
      <c r="E62" s="820" t="s">
        <v>837</v>
      </c>
      <c r="F62" s="821"/>
      <c r="G62" s="822"/>
      <c r="H62" s="820" t="s">
        <v>129</v>
      </c>
      <c r="I62" s="821"/>
      <c r="J62" s="822"/>
    </row>
    <row r="63" spans="1:19" ht="71.25">
      <c r="A63" s="35" t="s">
        <v>172</v>
      </c>
      <c r="B63" s="36" t="s">
        <v>182</v>
      </c>
      <c r="C63" s="35" t="s">
        <v>174</v>
      </c>
      <c r="D63" s="363" t="s">
        <v>833</v>
      </c>
      <c r="E63" s="36" t="s">
        <v>182</v>
      </c>
      <c r="F63" s="35" t="s">
        <v>174</v>
      </c>
      <c r="G63" s="363" t="s">
        <v>833</v>
      </c>
      <c r="H63" s="36" t="s">
        <v>182</v>
      </c>
      <c r="I63" s="35" t="s">
        <v>174</v>
      </c>
      <c r="J63" s="363" t="s">
        <v>833</v>
      </c>
    </row>
    <row r="64" spans="1:19" s="21" customFormat="1" ht="15.75">
      <c r="A64" s="37" t="s">
        <v>175</v>
      </c>
      <c r="C64" s="39">
        <v>6473</v>
      </c>
      <c r="D64" s="813"/>
      <c r="F64" s="39">
        <v>6227</v>
      </c>
      <c r="G64" s="813"/>
      <c r="I64" s="39">
        <v>9346</v>
      </c>
      <c r="J64" s="813"/>
    </row>
    <row r="65" spans="1:10" ht="15">
      <c r="A65" s="34" t="s">
        <v>155</v>
      </c>
      <c r="C65" s="35">
        <v>1</v>
      </c>
      <c r="D65" s="814"/>
      <c r="F65" s="35">
        <v>1</v>
      </c>
      <c r="G65" s="814"/>
      <c r="I65" s="35">
        <v>1</v>
      </c>
      <c r="J65" s="814"/>
    </row>
    <row r="66" spans="1:10" ht="15">
      <c r="A66" s="34" t="s">
        <v>27</v>
      </c>
      <c r="C66" s="35">
        <v>20</v>
      </c>
      <c r="D66" s="814"/>
      <c r="F66" s="35">
        <v>20</v>
      </c>
      <c r="G66" s="814"/>
      <c r="I66" s="35">
        <v>20</v>
      </c>
      <c r="J66" s="814"/>
    </row>
    <row r="67" spans="1:10" ht="15">
      <c r="A67" s="34" t="s">
        <v>156</v>
      </c>
      <c r="C67" s="35">
        <v>0</v>
      </c>
      <c r="D67" s="814"/>
      <c r="F67" s="35">
        <v>0</v>
      </c>
      <c r="G67" s="814"/>
      <c r="I67" s="35">
        <v>0</v>
      </c>
      <c r="J67" s="814"/>
    </row>
    <row r="68" spans="1:10" ht="15">
      <c r="A68" s="34" t="s">
        <v>176</v>
      </c>
      <c r="C68" s="35">
        <v>0</v>
      </c>
      <c r="D68" s="814"/>
      <c r="F68" s="35">
        <v>0</v>
      </c>
      <c r="G68" s="814"/>
      <c r="I68" s="35">
        <v>0</v>
      </c>
      <c r="J68" s="814"/>
    </row>
    <row r="69" spans="1:10" ht="15">
      <c r="A69" s="34" t="s">
        <v>30</v>
      </c>
      <c r="C69" s="35">
        <v>0</v>
      </c>
      <c r="D69" s="814"/>
      <c r="F69" s="35">
        <v>0</v>
      </c>
      <c r="G69" s="814"/>
      <c r="I69" s="35">
        <v>0</v>
      </c>
      <c r="J69" s="814"/>
    </row>
    <row r="70" spans="1:10" ht="15">
      <c r="A70" s="34" t="s">
        <v>157</v>
      </c>
      <c r="C70" s="35">
        <v>20210713</v>
      </c>
      <c r="D70" s="814"/>
      <c r="F70" s="35"/>
      <c r="G70" s="814"/>
      <c r="I70" s="35"/>
      <c r="J70" s="814"/>
    </row>
    <row r="71" spans="1:10" ht="15">
      <c r="A71" s="34" t="s">
        <v>158</v>
      </c>
      <c r="C71" s="40" t="s">
        <v>183</v>
      </c>
      <c r="D71" s="814"/>
      <c r="F71" s="35"/>
      <c r="G71" s="814"/>
      <c r="I71" s="35"/>
      <c r="J71" s="814"/>
    </row>
    <row r="72" spans="1:10" ht="15">
      <c r="A72" s="34" t="s">
        <v>159</v>
      </c>
      <c r="C72" s="35"/>
      <c r="D72" s="814"/>
      <c r="F72" s="35">
        <v>20210713</v>
      </c>
      <c r="G72" s="814"/>
      <c r="I72" s="35">
        <v>20210713</v>
      </c>
      <c r="J72" s="814"/>
    </row>
    <row r="73" spans="1:10" ht="15">
      <c r="A73" s="34" t="s">
        <v>160</v>
      </c>
      <c r="C73" s="40"/>
      <c r="D73" s="814"/>
      <c r="F73" s="40" t="s">
        <v>177</v>
      </c>
      <c r="G73" s="814"/>
      <c r="I73" s="35">
        <v>104500</v>
      </c>
      <c r="J73" s="814"/>
    </row>
    <row r="74" spans="1:10" ht="15">
      <c r="A74" s="34" t="s">
        <v>161</v>
      </c>
      <c r="C74" s="35">
        <v>0</v>
      </c>
      <c r="D74" s="814"/>
      <c r="F74" s="35">
        <v>600</v>
      </c>
      <c r="G74" s="814"/>
      <c r="I74" s="35">
        <v>600</v>
      </c>
      <c r="J74" s="814"/>
    </row>
    <row r="75" spans="1:10" ht="15">
      <c r="A75" s="34" t="s">
        <v>178</v>
      </c>
      <c r="C75" s="41">
        <v>7</v>
      </c>
      <c r="D75" s="814"/>
      <c r="F75" s="41">
        <v>6</v>
      </c>
      <c r="G75" s="814"/>
      <c r="I75" s="41">
        <v>9</v>
      </c>
      <c r="J75" s="814"/>
    </row>
    <row r="76" spans="1:10" ht="15">
      <c r="A76" s="34" t="s">
        <v>163</v>
      </c>
      <c r="C76" s="35">
        <v>50</v>
      </c>
      <c r="D76" s="815"/>
      <c r="F76" s="35">
        <v>100</v>
      </c>
      <c r="G76" s="815"/>
      <c r="I76" s="35">
        <v>120</v>
      </c>
      <c r="J76" s="815"/>
    </row>
    <row r="77" spans="1:10" ht="71.25">
      <c r="A77" s="824" t="s">
        <v>179</v>
      </c>
      <c r="B77" s="4" t="s">
        <v>176</v>
      </c>
      <c r="C77" s="4" t="s">
        <v>178</v>
      </c>
      <c r="D77" s="363" t="s">
        <v>833</v>
      </c>
      <c r="E77" s="4" t="s">
        <v>176</v>
      </c>
      <c r="F77" s="4" t="s">
        <v>178</v>
      </c>
      <c r="G77" s="363" t="s">
        <v>833</v>
      </c>
      <c r="H77" s="4" t="s">
        <v>176</v>
      </c>
      <c r="I77" s="4" t="s">
        <v>178</v>
      </c>
      <c r="J77" s="363" t="s">
        <v>833</v>
      </c>
    </row>
    <row r="78" spans="1:10" ht="15">
      <c r="A78" s="825"/>
      <c r="B78" s="45">
        <v>1247189</v>
      </c>
      <c r="C78" s="45">
        <v>7</v>
      </c>
      <c r="D78" s="369"/>
      <c r="E78" s="45">
        <v>1247189</v>
      </c>
      <c r="F78" s="45">
        <v>3</v>
      </c>
      <c r="G78" s="369"/>
      <c r="H78" s="45">
        <v>1247189</v>
      </c>
      <c r="I78" s="45">
        <v>2</v>
      </c>
      <c r="J78" s="369"/>
    </row>
  </sheetData>
  <sheetProtection algorithmName="SHA-512" hashValue="LC2M8kvUWi2r7u22cUlkQCNz6wOK6Xzdt0HXN5Kyb9IFKBijMuY6Ym5aXtBPgNk06lslJFWW8eYy8mVYZh2kJw==" saltValue="CfmfVEhEinUBi8spCCrnYQ==" spinCount="100000" sheet="1" objects="1" scenarios="1"/>
  <protectedRanges>
    <protectedRange sqref="J64 J78 G78 D78" name="Range2"/>
    <protectedRange sqref="C7:C18 E7:E18 G7:G18 I7:I18 D24:D36 G24:G36 J24:J36 M24:M36 P24:P36 S24:S36 S38 P38 M38 J38 G38 D38 D42:D54 G42:G54 J42:J54 M42:M54 D56 D64:D76 G64:G76 G56 J56 M56" name="Range1"/>
  </protectedRanges>
  <customSheetViews>
    <customSheetView guid="{4D2DF15E-B3DC-41FE-9D4C-16680270AC6A}" scale="85" topLeftCell="A16">
      <pane xSplit="1" topLeftCell="G1" activePane="topRight" state="frozen"/>
      <selection pane="topRight" activeCell="R41" sqref="R41"/>
      <pageMargins left="0.7" right="0.7" top="0.75" bottom="0.75" header="0.3" footer="0.3"/>
    </customSheetView>
    <customSheetView guid="{05634267-729A-4E9F-99EC-4CD6715DCA12}" scale="85" topLeftCell="A16">
      <pane xSplit="1" topLeftCell="G1" activePane="topRight" state="frozen"/>
      <selection pane="topRight" activeCell="R41" sqref="R41"/>
      <pageMargins left="0.7" right="0.7" top="0.75" bottom="0.75" header="0.3" footer="0.3"/>
    </customSheetView>
  </customSheetViews>
  <mergeCells count="46">
    <mergeCell ref="J42:J54"/>
    <mergeCell ref="M42:M54"/>
    <mergeCell ref="A55:A56"/>
    <mergeCell ref="A77:A78"/>
    <mergeCell ref="A61:J61"/>
    <mergeCell ref="B62:D62"/>
    <mergeCell ref="E62:G62"/>
    <mergeCell ref="H62:J62"/>
    <mergeCell ref="D64:D76"/>
    <mergeCell ref="G64:G76"/>
    <mergeCell ref="J64:J76"/>
    <mergeCell ref="A60:G60"/>
    <mergeCell ref="D42:D54"/>
    <mergeCell ref="G42:G54"/>
    <mergeCell ref="P24:P36"/>
    <mergeCell ref="S24:S36"/>
    <mergeCell ref="A37:A38"/>
    <mergeCell ref="B40:D40"/>
    <mergeCell ref="E40:G40"/>
    <mergeCell ref="H40:J40"/>
    <mergeCell ref="K40:M40"/>
    <mergeCell ref="D24:D36"/>
    <mergeCell ref="G24:G36"/>
    <mergeCell ref="H24:H36"/>
    <mergeCell ref="J24:J36"/>
    <mergeCell ref="K24:K36"/>
    <mergeCell ref="M24:M36"/>
    <mergeCell ref="Q22:S22"/>
    <mergeCell ref="A20:G20"/>
    <mergeCell ref="A21:J21"/>
    <mergeCell ref="B22:D22"/>
    <mergeCell ref="E22:G22"/>
    <mergeCell ref="H22:J22"/>
    <mergeCell ref="K22:M22"/>
    <mergeCell ref="N22:P22"/>
    <mergeCell ref="G7:G18"/>
    <mergeCell ref="E7:E18"/>
    <mergeCell ref="C7:C18"/>
    <mergeCell ref="A1:K1"/>
    <mergeCell ref="A3:G3"/>
    <mergeCell ref="A4:N4"/>
    <mergeCell ref="H5:I5"/>
    <mergeCell ref="F5:G5"/>
    <mergeCell ref="D5:E5"/>
    <mergeCell ref="B5:C5"/>
    <mergeCell ref="I7:I18"/>
  </mergeCells>
  <phoneticPr fontId="5" type="noConversion"/>
  <pageMargins left="0.7" right="0.7" top="0.75" bottom="0.75" header="0.3" footer="0.3"/>
  <headerFooter>
    <oddFooter>&amp;C_x000D_&amp;1#&amp;"Aptos"&amp;8&amp;K0000FF Classification –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6"/>
  <sheetViews>
    <sheetView zoomScale="110" zoomScaleNormal="110" workbookViewId="0">
      <selection activeCell="B7" sqref="B7"/>
    </sheetView>
  </sheetViews>
  <sheetFormatPr defaultRowHeight="14.25"/>
  <cols>
    <col min="1" max="1" width="26.7109375" style="1" bestFit="1" customWidth="1"/>
    <col min="2" max="2" width="19.5703125" style="1" bestFit="1" customWidth="1"/>
    <col min="3" max="3" width="21.140625" style="1" bestFit="1" customWidth="1"/>
    <col min="4" max="4" width="19.5703125" style="1" bestFit="1" customWidth="1"/>
    <col min="5" max="5" width="19" style="1" bestFit="1" customWidth="1"/>
    <col min="6" max="6" width="19.5703125" style="1" bestFit="1" customWidth="1"/>
    <col min="7" max="7" width="19" style="1" bestFit="1" customWidth="1"/>
    <col min="8" max="8" width="19.5703125" style="1" bestFit="1" customWidth="1"/>
    <col min="9" max="9" width="19" style="1" bestFit="1" customWidth="1"/>
    <col min="10" max="10" width="19.5703125" style="1" bestFit="1" customWidth="1"/>
    <col min="11" max="11" width="19" style="1" bestFit="1" customWidth="1"/>
    <col min="12" max="16384" width="9.140625" style="1"/>
  </cols>
  <sheetData>
    <row r="1" spans="1:14" ht="18" customHeight="1">
      <c r="A1" s="819" t="s">
        <v>186</v>
      </c>
      <c r="B1" s="804"/>
      <c r="C1" s="804"/>
      <c r="D1" s="804"/>
      <c r="E1" s="804"/>
      <c r="F1" s="804"/>
      <c r="G1" s="804"/>
      <c r="H1" s="804"/>
      <c r="I1" s="804"/>
      <c r="J1" s="804"/>
      <c r="K1" s="804"/>
    </row>
    <row r="2" spans="1:14" ht="15.75">
      <c r="A2" s="805" t="s">
        <v>1</v>
      </c>
      <c r="B2" s="805"/>
      <c r="C2" s="805"/>
      <c r="D2" s="805"/>
      <c r="E2" s="805"/>
      <c r="F2" s="805"/>
      <c r="G2" s="805"/>
      <c r="H2" s="805"/>
      <c r="I2" s="805"/>
      <c r="J2" s="805"/>
      <c r="K2" s="805"/>
      <c r="L2" s="805"/>
      <c r="M2" s="805"/>
      <c r="N2" s="805"/>
    </row>
    <row r="3" spans="1:14" ht="15">
      <c r="A3" s="27"/>
      <c r="B3" s="27"/>
      <c r="C3" s="27"/>
      <c r="D3" s="27"/>
      <c r="E3" s="27"/>
      <c r="F3" s="27"/>
      <c r="G3" s="27"/>
      <c r="H3" s="27"/>
      <c r="I3" s="27"/>
      <c r="J3" s="27"/>
      <c r="K3" s="27"/>
      <c r="L3" s="27"/>
      <c r="M3" s="27"/>
      <c r="N3" s="27"/>
    </row>
    <row r="4" spans="1:14" ht="18">
      <c r="A4" s="806" t="s">
        <v>187</v>
      </c>
      <c r="B4" s="806"/>
      <c r="C4" s="806"/>
      <c r="D4" s="806"/>
      <c r="E4" s="806"/>
      <c r="F4" s="806"/>
      <c r="G4" s="806"/>
    </row>
    <row r="5" spans="1:14">
      <c r="A5" s="28"/>
      <c r="B5" s="829" t="s">
        <v>151</v>
      </c>
      <c r="C5" s="830"/>
      <c r="D5" s="829" t="s">
        <v>6</v>
      </c>
      <c r="E5" s="830"/>
      <c r="F5" s="829" t="s">
        <v>188</v>
      </c>
      <c r="G5" s="830"/>
    </row>
    <row r="6" spans="1:14" ht="71.25">
      <c r="A6" s="48" t="s">
        <v>189</v>
      </c>
      <c r="B6" s="4" t="s">
        <v>174</v>
      </c>
      <c r="C6" s="363" t="s">
        <v>833</v>
      </c>
      <c r="D6" s="4" t="s">
        <v>174</v>
      </c>
      <c r="E6" s="363" t="s">
        <v>833</v>
      </c>
      <c r="F6" s="4" t="s">
        <v>174</v>
      </c>
      <c r="G6" s="363" t="s">
        <v>833</v>
      </c>
    </row>
    <row r="7" spans="1:14" s="21" customFormat="1" ht="15">
      <c r="A7" s="32" t="s">
        <v>16</v>
      </c>
      <c r="B7" s="10">
        <v>136328</v>
      </c>
      <c r="C7" s="813"/>
      <c r="D7" s="10">
        <v>462756</v>
      </c>
      <c r="E7" s="813"/>
      <c r="F7" s="10">
        <v>149688226</v>
      </c>
      <c r="G7" s="813"/>
    </row>
    <row r="8" spans="1:14" s="21" customFormat="1" ht="15">
      <c r="A8" s="31" t="s">
        <v>190</v>
      </c>
      <c r="B8" s="14">
        <v>2</v>
      </c>
      <c r="C8" s="814"/>
      <c r="D8" s="14">
        <v>1</v>
      </c>
      <c r="E8" s="814"/>
      <c r="F8" s="14">
        <v>2</v>
      </c>
      <c r="G8" s="814"/>
    </row>
    <row r="9" spans="1:14">
      <c r="A9" s="31" t="s">
        <v>191</v>
      </c>
      <c r="B9" s="14">
        <v>1</v>
      </c>
      <c r="C9" s="815"/>
      <c r="D9" s="14">
        <v>2</v>
      </c>
      <c r="E9" s="815"/>
      <c r="F9" s="14">
        <v>1</v>
      </c>
      <c r="G9" s="815"/>
    </row>
    <row r="11" spans="1:14">
      <c r="A11" s="831" t="s">
        <v>192</v>
      </c>
      <c r="B11" s="831"/>
      <c r="C11" s="831"/>
      <c r="D11" s="831"/>
      <c r="E11" s="831"/>
      <c r="F11" s="831"/>
      <c r="G11" s="831"/>
    </row>
    <row r="12" spans="1:14">
      <c r="A12" s="28"/>
      <c r="B12" s="829" t="s">
        <v>193</v>
      </c>
      <c r="C12" s="830"/>
      <c r="D12" s="829" t="s">
        <v>166</v>
      </c>
      <c r="E12" s="830"/>
      <c r="F12" s="829" t="s">
        <v>167</v>
      </c>
      <c r="G12" s="830"/>
    </row>
    <row r="13" spans="1:14" ht="71.25">
      <c r="A13" s="48" t="s">
        <v>189</v>
      </c>
      <c r="B13" s="4" t="s">
        <v>174</v>
      </c>
      <c r="C13" s="363" t="s">
        <v>833</v>
      </c>
      <c r="D13" s="4" t="s">
        <v>174</v>
      </c>
      <c r="E13" s="363" t="s">
        <v>833</v>
      </c>
      <c r="F13" s="4" t="s">
        <v>174</v>
      </c>
      <c r="G13" s="363" t="s">
        <v>833</v>
      </c>
    </row>
    <row r="14" spans="1:14" s="21" customFormat="1" ht="15">
      <c r="A14" s="32" t="s">
        <v>16</v>
      </c>
      <c r="B14" s="10">
        <v>1181659</v>
      </c>
      <c r="C14" s="813"/>
      <c r="D14" s="10">
        <v>1255183</v>
      </c>
      <c r="E14" s="813"/>
      <c r="F14" s="10">
        <v>468740</v>
      </c>
      <c r="G14" s="813"/>
    </row>
    <row r="15" spans="1:14" s="21" customFormat="1" ht="15">
      <c r="A15" s="31" t="s">
        <v>190</v>
      </c>
      <c r="B15" s="14">
        <v>1</v>
      </c>
      <c r="C15" s="814"/>
      <c r="D15" s="14">
        <v>2</v>
      </c>
      <c r="E15" s="814"/>
      <c r="F15" s="14">
        <v>2</v>
      </c>
      <c r="G15" s="814"/>
    </row>
    <row r="16" spans="1:14">
      <c r="A16" s="31" t="s">
        <v>191</v>
      </c>
      <c r="B16" s="14">
        <v>2</v>
      </c>
      <c r="C16" s="815"/>
      <c r="D16" s="14">
        <v>1</v>
      </c>
      <c r="E16" s="815"/>
      <c r="F16" s="14">
        <v>1</v>
      </c>
      <c r="G16" s="815"/>
    </row>
  </sheetData>
  <sheetProtection algorithmName="SHA-512" hashValue="+y1dSCGlJp2nqd7JTcnSn786WUYG4bmDvPC4gt5JTPLSUBDSt21J0oO1B81p6J9Ne+Q6bzCZltv7V5lh+EHNPQ==" saltValue="hFRoQWJzUQP8oZnrFpelYg==" spinCount="100000" sheet="1" objects="1" scenarios="1"/>
  <protectedRanges>
    <protectedRange sqref="C1:C1048576 E1:E1048576 G1:G1048576" name="Range2"/>
  </protectedRanges>
  <customSheetViews>
    <customSheetView guid="{4D2DF15E-B3DC-41FE-9D4C-16680270AC6A}" scale="110">
      <selection activeCell="G61" sqref="G61"/>
      <pageMargins left="0.7" right="0.7" top="0.75" bottom="0.75" header="0.3" footer="0.3"/>
      <pageSetup paperSize="9" orientation="portrait" r:id="rId1"/>
    </customSheetView>
    <customSheetView guid="{05634267-729A-4E9F-99EC-4CD6715DCA12}" scale="110">
      <selection activeCell="G61" sqref="G61"/>
      <pageMargins left="0.7" right="0.7" top="0.75" bottom="0.75" header="0.3" footer="0.3"/>
      <pageSetup paperSize="9" orientation="portrait" r:id="rId2"/>
    </customSheetView>
  </customSheetViews>
  <mergeCells count="16">
    <mergeCell ref="C14:C16"/>
    <mergeCell ref="E14:E16"/>
    <mergeCell ref="G14:G16"/>
    <mergeCell ref="C7:C9"/>
    <mergeCell ref="E7:E9"/>
    <mergeCell ref="G7:G9"/>
    <mergeCell ref="A11:G11"/>
    <mergeCell ref="B12:C12"/>
    <mergeCell ref="D12:E12"/>
    <mergeCell ref="F12:G12"/>
    <mergeCell ref="A1:K1"/>
    <mergeCell ref="A2:N2"/>
    <mergeCell ref="A4:G4"/>
    <mergeCell ref="B5:C5"/>
    <mergeCell ref="D5:E5"/>
    <mergeCell ref="F5:G5"/>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
  <sheetViews>
    <sheetView zoomScale="90" zoomScaleNormal="90" workbookViewId="0">
      <selection activeCell="E18" sqref="E18"/>
    </sheetView>
  </sheetViews>
  <sheetFormatPr defaultRowHeight="14.25"/>
  <cols>
    <col min="1" max="1" width="26.7109375" style="1" bestFit="1" customWidth="1"/>
    <col min="2" max="2" width="19.5703125" style="1" bestFit="1" customWidth="1"/>
    <col min="3" max="3" width="19" style="1" bestFit="1" customWidth="1"/>
    <col min="4" max="4" width="19.5703125" style="1" bestFit="1" customWidth="1"/>
    <col min="5" max="5" width="19" style="1" bestFit="1" customWidth="1"/>
    <col min="6" max="6" width="19.5703125" style="1" bestFit="1" customWidth="1"/>
    <col min="7" max="7" width="19" style="1" bestFit="1" customWidth="1"/>
    <col min="8" max="8" width="19.5703125" style="1" bestFit="1" customWidth="1"/>
    <col min="9" max="9" width="19" style="1" bestFit="1" customWidth="1"/>
    <col min="10" max="16384" width="9.140625" style="1"/>
  </cols>
  <sheetData>
    <row r="1" spans="1:12" ht="18" customHeight="1">
      <c r="A1" s="819" t="s">
        <v>194</v>
      </c>
      <c r="B1" s="804"/>
      <c r="C1" s="804"/>
      <c r="D1" s="804"/>
      <c r="E1" s="804"/>
      <c r="F1" s="804"/>
      <c r="G1" s="804"/>
      <c r="H1" s="804"/>
      <c r="I1" s="804"/>
    </row>
    <row r="2" spans="1:12" ht="15.75">
      <c r="A2" s="805" t="s">
        <v>195</v>
      </c>
      <c r="B2" s="805"/>
      <c r="C2" s="805"/>
      <c r="D2" s="805"/>
      <c r="E2" s="805"/>
      <c r="F2" s="805"/>
      <c r="G2" s="805"/>
      <c r="H2" s="805"/>
      <c r="I2" s="805"/>
      <c r="J2" s="805"/>
      <c r="K2" s="805"/>
      <c r="L2" s="805"/>
    </row>
    <row r="3" spans="1:12" ht="15">
      <c r="A3" s="27"/>
      <c r="B3" s="27"/>
      <c r="C3" s="27"/>
      <c r="D3" s="27"/>
      <c r="E3" s="27"/>
      <c r="F3" s="27"/>
      <c r="G3" s="27"/>
      <c r="H3" s="27"/>
      <c r="I3" s="27"/>
      <c r="J3" s="27"/>
      <c r="K3" s="27"/>
      <c r="L3" s="27"/>
    </row>
    <row r="4" spans="1:12" ht="18">
      <c r="A4" s="806" t="s">
        <v>196</v>
      </c>
      <c r="B4" s="806"/>
      <c r="C4" s="806"/>
      <c r="D4" s="806"/>
      <c r="E4" s="806"/>
    </row>
    <row r="5" spans="1:12">
      <c r="A5" s="28"/>
      <c r="B5" s="829" t="s">
        <v>5</v>
      </c>
      <c r="C5" s="830"/>
      <c r="D5" s="829" t="s">
        <v>197</v>
      </c>
      <c r="E5" s="830"/>
      <c r="F5" s="829" t="s">
        <v>198</v>
      </c>
      <c r="G5" s="830"/>
      <c r="H5" s="832"/>
      <c r="I5" s="832"/>
    </row>
    <row r="6" spans="1:12" ht="71.25">
      <c r="A6" s="48" t="s">
        <v>199</v>
      </c>
      <c r="B6" s="4" t="s">
        <v>200</v>
      </c>
      <c r="C6" s="363" t="s">
        <v>833</v>
      </c>
      <c r="D6" s="4" t="s">
        <v>200</v>
      </c>
      <c r="E6" s="363" t="s">
        <v>833</v>
      </c>
      <c r="F6" s="4" t="s">
        <v>200</v>
      </c>
      <c r="G6" s="363" t="s">
        <v>833</v>
      </c>
      <c r="H6" s="322"/>
      <c r="I6" s="370"/>
    </row>
    <row r="7" spans="1:12" s="21" customFormat="1" ht="15">
      <c r="A7" s="32" t="s">
        <v>201</v>
      </c>
      <c r="B7" s="10">
        <v>4103</v>
      </c>
      <c r="C7" s="813"/>
      <c r="D7" s="10">
        <v>5256</v>
      </c>
      <c r="E7" s="813"/>
      <c r="F7" s="10">
        <v>2038</v>
      </c>
      <c r="G7" s="813"/>
      <c r="H7" s="50"/>
      <c r="I7" s="832"/>
    </row>
    <row r="8" spans="1:12" s="21" customFormat="1" ht="15">
      <c r="A8" s="31" t="s">
        <v>202</v>
      </c>
      <c r="B8" s="14" t="s">
        <v>203</v>
      </c>
      <c r="C8" s="814"/>
      <c r="D8" s="14" t="s">
        <v>203</v>
      </c>
      <c r="E8" s="814"/>
      <c r="F8" s="14" t="s">
        <v>204</v>
      </c>
      <c r="G8" s="814"/>
      <c r="H8" s="51"/>
      <c r="I8" s="832"/>
    </row>
    <row r="9" spans="1:12">
      <c r="A9" s="31" t="s">
        <v>205</v>
      </c>
      <c r="B9" s="14">
        <v>2</v>
      </c>
      <c r="C9" s="815"/>
      <c r="D9" s="14">
        <v>2</v>
      </c>
      <c r="E9" s="815"/>
      <c r="F9" s="14">
        <v>1</v>
      </c>
      <c r="G9" s="815"/>
      <c r="H9" s="51"/>
      <c r="I9" s="832"/>
    </row>
  </sheetData>
  <sheetProtection algorithmName="SHA-512" hashValue="EtCvCGINECtofM48gcRW/3XHkiG3FXMtbB2BrSWfMWzsV3uqRUoj/629XBd4i9ssNqJUGQ1sd4nzGsX/+HAU/A==" saltValue="uYoyTQ/thHkGbdJLn032zg==" spinCount="100000" sheet="1" objects="1" scenarios="1"/>
  <protectedRanges>
    <protectedRange sqref="C1:C1048576 E1:E1048576 G1:G1048576" name="Range1"/>
  </protectedRanges>
  <customSheetViews>
    <customSheetView guid="{4D2DF15E-B3DC-41FE-9D4C-16680270AC6A}" scale="90">
      <selection activeCell="G61" sqref="G61"/>
      <pageMargins left="0.7" right="0.7" top="0.75" bottom="0.75" header="0.3" footer="0.3"/>
      <pageSetup paperSize="9" orientation="portrait" r:id="rId1"/>
    </customSheetView>
    <customSheetView guid="{05634267-729A-4E9F-99EC-4CD6715DCA12}" scale="90">
      <selection activeCell="G61" sqref="G61"/>
      <pageMargins left="0.7" right="0.7" top="0.75" bottom="0.75" header="0.3" footer="0.3"/>
      <pageSetup paperSize="9" orientation="portrait" r:id="rId2"/>
    </customSheetView>
  </customSheetViews>
  <mergeCells count="11">
    <mergeCell ref="C7:C9"/>
    <mergeCell ref="E7:E9"/>
    <mergeCell ref="G7:G9"/>
    <mergeCell ref="I7:I9"/>
    <mergeCell ref="A1:I1"/>
    <mergeCell ref="A2:L2"/>
    <mergeCell ref="A4:E4"/>
    <mergeCell ref="B5:C5"/>
    <mergeCell ref="D5:E5"/>
    <mergeCell ref="F5:G5"/>
    <mergeCell ref="H5:I5"/>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54821008D46B4DB108A1A873C83FAC" ma:contentTypeVersion="14" ma:contentTypeDescription="Create a new document." ma:contentTypeScope="" ma:versionID="d3dcf36120cf8e4ac2fc99e64421cf9a">
  <xsd:schema xmlns:xsd="http://www.w3.org/2001/XMLSchema" xmlns:xs="http://www.w3.org/2001/XMLSchema" xmlns:p="http://schemas.microsoft.com/office/2006/metadata/properties" xmlns:ns3="68264de8-337e-4afe-a4b3-5a5a09eb1390" xmlns:ns4="47c1f0ba-5229-45c1-a61c-984cce1587a9" targetNamespace="http://schemas.microsoft.com/office/2006/metadata/properties" ma:root="true" ma:fieldsID="6a4c9967df2bf6ee8bb5044816b3b4ce" ns3:_="" ns4:_="">
    <xsd:import namespace="68264de8-337e-4afe-a4b3-5a5a09eb1390"/>
    <xsd:import namespace="47c1f0ba-5229-45c1-a61c-984cce1587a9"/>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264de8-337e-4afe-a4b3-5a5a09eb139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7c1f0ba-5229-45c1-a61c-984cce1587a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8264de8-337e-4afe-a4b3-5a5a09eb1390" xsi:nil="true"/>
  </documentManagement>
</p:properties>
</file>

<file path=customXml/itemProps1.xml><?xml version="1.0" encoding="utf-8"?>
<ds:datastoreItem xmlns:ds="http://schemas.openxmlformats.org/officeDocument/2006/customXml" ds:itemID="{BF6E2A62-E9F3-4231-821A-C78875363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264de8-337e-4afe-a4b3-5a5a09eb1390"/>
    <ds:schemaRef ds:uri="47c1f0ba-5229-45c1-a61c-984cce1587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6CD09C-B558-4316-8C85-4E4B676554CC}">
  <ds:schemaRefs>
    <ds:schemaRef ds:uri="http://schemas.microsoft.com/sharepoint/v3/contenttype/forms"/>
  </ds:schemaRefs>
</ds:datastoreItem>
</file>

<file path=customXml/itemProps3.xml><?xml version="1.0" encoding="utf-8"?>
<ds:datastoreItem xmlns:ds="http://schemas.openxmlformats.org/officeDocument/2006/customXml" ds:itemID="{2B4861EE-B76C-4A71-88CD-482CA3EB367F}">
  <ds:schemaRefs>
    <ds:schemaRef ds:uri="http://purl.org/dc/elements/1.1/"/>
    <ds:schemaRef ds:uri="http://schemas.microsoft.com/office/2006/metadata/properties"/>
    <ds:schemaRef ds:uri="47c1f0ba-5229-45c1-a61c-984cce1587a9"/>
    <ds:schemaRef ds:uri="http://purl.org/dc/dcmitype/"/>
    <ds:schemaRef ds:uri="http://purl.org/dc/terms/"/>
    <ds:schemaRef ds:uri="http://schemas.microsoft.com/office/2006/documentManagement/types"/>
    <ds:schemaRef ds:uri="68264de8-337e-4afe-a4b3-5a5a09eb1390"/>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Revision List</vt:lpstr>
      <vt:lpstr>Purposes</vt:lpstr>
      <vt:lpstr>Overview</vt:lpstr>
      <vt:lpstr>Test Conditions</vt:lpstr>
      <vt:lpstr>Verification Instructions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2-1</vt:lpstr>
      <vt:lpstr>2-2</vt:lpstr>
      <vt:lpstr>2-3</vt:lpstr>
      <vt:lpstr>2-4</vt:lpstr>
      <vt:lpstr>3-1</vt:lpstr>
      <vt:lpstr>3-2</vt:lpstr>
      <vt:lpstr>4-1</vt:lpstr>
      <vt:lpstr>4-2</vt:lpstr>
      <vt:lpstr>5A-1</vt:lpstr>
      <vt:lpstr>5B&amp;C-1</vt:lpstr>
      <vt:lpstr>5B&amp;C-2</vt:lpstr>
      <vt:lpstr>5B&amp;C-3</vt:lpstr>
      <vt:lpstr>5B&amp;C-4</vt:lpstr>
      <vt:lpstr>5B&amp;C-5a</vt:lpstr>
      <vt:lpstr>5B&amp;C-5b</vt:lpstr>
      <vt:lpstr>5B&amp;C-6a</vt:lpstr>
      <vt:lpstr>5B&amp;C-6b</vt:lpstr>
      <vt:lpstr>5D-1</vt:lpstr>
      <vt:lpstr>5D-2</vt:lpstr>
      <vt:lpstr>5D-3</vt:lpstr>
      <vt:lpstr>5D-4a</vt:lpstr>
      <vt:lpstr>5D-4b</vt:lpstr>
      <vt:lpstr>5D-5a</vt:lpstr>
      <vt:lpstr>5D-5b</vt:lpstr>
      <vt:lpstr>6-1a</vt:lpstr>
      <vt:lpstr>6-1b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KC Wong</dc:creator>
  <cp:lastModifiedBy>Maria Lo</cp:lastModifiedBy>
  <dcterms:created xsi:type="dcterms:W3CDTF">2018-10-29T10:31:25Z</dcterms:created>
  <dcterms:modified xsi:type="dcterms:W3CDTF">2025-11-25T09:04:46Z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e9a893ca-d9b2-482f-972e-a25fcb53fa8e_Enabled">
    <vt:lpwstr>true</vt:lpwstr>
  </property>
  <property fmtid="{D5CDD505-2E9C-101B-9397-08002B2CF9AE}" pid="5" name="MSIP_Label_e9a893ca-d9b2-482f-972e-a25fcb53fa8e_SetDate">
    <vt:lpwstr>2025-11-05T08:04:54Z</vt:lpwstr>
  </property>
  <property fmtid="{D5CDD505-2E9C-101B-9397-08002B2CF9AE}" pid="6" name="MSIP_Label_e9a893ca-d9b2-482f-972e-a25fcb53fa8e_Method">
    <vt:lpwstr>Standard</vt:lpwstr>
  </property>
  <property fmtid="{D5CDD505-2E9C-101B-9397-08002B2CF9AE}" pid="7" name="MSIP_Label_e9a893ca-d9b2-482f-972e-a25fcb53fa8e_Name">
    <vt:lpwstr>Internal</vt:lpwstr>
  </property>
  <property fmtid="{D5CDD505-2E9C-101B-9397-08002B2CF9AE}" pid="8" name="MSIP_Label_e9a893ca-d9b2-482f-972e-a25fcb53fa8e_SiteId">
    <vt:lpwstr>d4a3d08f-1d3a-4648-b5ea-92cdf8305f67</vt:lpwstr>
  </property>
  <property fmtid="{D5CDD505-2E9C-101B-9397-08002B2CF9AE}" pid="9" name="MSIP_Label_e9a893ca-d9b2-482f-972e-a25fcb53fa8e_ActionId">
    <vt:lpwstr>5411b979-6437-4302-a7d4-d78716f4af7d</vt:lpwstr>
  </property>
  <property fmtid="{D5CDD505-2E9C-101B-9397-08002B2CF9AE}" pid="10" name="MSIP_Label_e9a893ca-d9b2-482f-972e-a25fcb53fa8e_ContentBits">
    <vt:lpwstr>2</vt:lpwstr>
  </property>
  <property fmtid="{D5CDD505-2E9C-101B-9397-08002B2CF9AE}" pid="11" name="MSIP_Label_e9a893ca-d9b2-482f-972e-a25fcb53fa8e_Tag">
    <vt:lpwstr>10, 3, 0, 1</vt:lpwstr>
  </property>
  <property fmtid="{D5CDD505-2E9C-101B-9397-08002B2CF9AE}" pid="12" name="ContentTypeId">
    <vt:lpwstr>0x010100A554821008D46B4DB108A1A873C83FAC</vt:lpwstr>
  </property>
</Properties>
</file>