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Z:\Operations\Operation Tasks\External User Test Materials\Readiness Test\OMD-D\"/>
    </mc:Choice>
  </mc:AlternateContent>
  <xr:revisionPtr revIDLastSave="0" documentId="13_ncr:1_{6354A5CE-310C-4540-90CA-41B33764829C}" xr6:coauthVersionLast="47" xr6:coauthVersionMax="47" xr10:uidLastSave="{00000000-0000-0000-0000-000000000000}"/>
  <workbookProtection workbookAlgorithmName="SHA-512" workbookHashValue="gLxyIIllAh7OHh/gQP8jaDXw1izoi+qWBUqlu6WiHiexJ4ujiViEnMow50zOwAEsqGcG2JU4h9SqPIuMazVvug==" workbookSaltValue="g+ZzOkZUpj2JPQIHuTFfnw==" workbookSpinCount="100000" lockStructure="1"/>
  <bookViews>
    <workbookView xWindow="-120" yWindow="-120" windowWidth="29040" windowHeight="15840" tabRatio="840" xr2:uid="{14C38314-61C2-46DF-B30B-C780B24A8A99}"/>
  </bookViews>
  <sheets>
    <sheet name="Revision List" sheetId="3" r:id="rId1"/>
    <sheet name="Purposes" sheetId="4" r:id="rId2"/>
    <sheet name="Overview" sheetId="5" r:id="rId3"/>
    <sheet name="Test Conditions" sheetId="6" r:id="rId4"/>
    <sheet name="Verification Instructions" sheetId="7" r:id="rId5"/>
    <sheet name="1-1" sheetId="8" r:id="rId6"/>
    <sheet name="1-2" sheetId="9" r:id="rId7"/>
    <sheet name="1-3" sheetId="10" r:id="rId8"/>
    <sheet name="1-4" sheetId="11" r:id="rId9"/>
    <sheet name="1-5" sheetId="12" r:id="rId10"/>
    <sheet name="1-6" sheetId="13" r:id="rId11"/>
    <sheet name="1-7" sheetId="14" r:id="rId12"/>
    <sheet name="1-8" sheetId="15" r:id="rId13"/>
    <sheet name="1-9" sheetId="16" r:id="rId14"/>
    <sheet name="1-10" sheetId="17" r:id="rId15"/>
    <sheet name="1-11" sheetId="18" r:id="rId16"/>
    <sheet name="1-12" sheetId="19" r:id="rId17"/>
    <sheet name="1-13" sheetId="20" r:id="rId18"/>
    <sheet name="1-14" sheetId="21" r:id="rId19"/>
    <sheet name="1-15" sheetId="22" r:id="rId20"/>
    <sheet name="1-16" sheetId="23" r:id="rId21"/>
    <sheet name="1-17" sheetId="24" r:id="rId22"/>
    <sheet name="1-18" sheetId="25" r:id="rId23"/>
    <sheet name="2-1" sheetId="26" r:id="rId24"/>
    <sheet name="2-2" sheetId="27" r:id="rId25"/>
    <sheet name="2-3" sheetId="28" r:id="rId26"/>
    <sheet name="2-4" sheetId="29" r:id="rId27"/>
    <sheet name="3-1" sheetId="30" r:id="rId28"/>
    <sheet name="3-2" sheetId="31" r:id="rId29"/>
    <sheet name="4-1" sheetId="32" r:id="rId30"/>
    <sheet name="4-2" sheetId="101" r:id="rId31"/>
    <sheet name="5A-1" sheetId="34" r:id="rId32"/>
    <sheet name="5B&amp;C-1" sheetId="35" r:id="rId33"/>
    <sheet name="5B&amp;C-2" sheetId="36" r:id="rId34"/>
    <sheet name="5B&amp;C-3" sheetId="37" r:id="rId35"/>
    <sheet name="5B&amp;C-4" sheetId="38" r:id="rId36"/>
    <sheet name="5B&amp;C-5a" sheetId="39" r:id="rId37"/>
    <sheet name="5B&amp;C-5b" sheetId="40" r:id="rId38"/>
    <sheet name="5B&amp;C-6a" sheetId="41" r:id="rId39"/>
    <sheet name="5B&amp;C-6b" sheetId="42" r:id="rId40"/>
    <sheet name="5D-1" sheetId="43" r:id="rId41"/>
    <sheet name="5D-2" sheetId="44" r:id="rId42"/>
    <sheet name="5D-3" sheetId="45" r:id="rId43"/>
    <sheet name="5D-4a" sheetId="46" r:id="rId44"/>
    <sheet name="5D-4b" sheetId="47" r:id="rId45"/>
    <sheet name="5D-5a" sheetId="48" r:id="rId46"/>
    <sheet name="5D-5b" sheetId="49" r:id="rId47"/>
  </sheets>
  <definedNames>
    <definedName name="_xlnm._FilterDatabase" localSheetId="16" hidden="1">'1-12'!$A$1:$AU$310</definedName>
    <definedName name="_xlnm._FilterDatabase" localSheetId="17" hidden="1">'1-13'!$A$1:$AP$187</definedName>
    <definedName name="_xlnm._FilterDatabase" localSheetId="19" hidden="1">'1-15'!$A$1:$XEE$140</definedName>
    <definedName name="_xlnm._FilterDatabase" localSheetId="20" hidden="1">'1-16'!$A$1:$XEF$79</definedName>
    <definedName name="_Toc352697180" localSheetId="1">Purposes!#REF!</definedName>
    <definedName name="Case1" localSheetId="19">'1-15'!#REF!</definedName>
    <definedName name="Case1" localSheetId="20">'1-16'!#REF!</definedName>
    <definedName name="Case1" localSheetId="27">'3-1'!#REF!</definedName>
    <definedName name="Case1" localSheetId="28">'3-2'!#REF!</definedName>
    <definedName name="Case1" localSheetId="38">'5B&amp;C-6a'!#REF!</definedName>
    <definedName name="Case1" localSheetId="39">'5B&amp;C-6b'!#REF!</definedName>
    <definedName name="Case1" localSheetId="45">'5D-5a'!#REF!</definedName>
    <definedName name="Case1" localSheetId="46">'5D-5b'!#REF!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5" l="1"/>
  <c r="F17" i="25"/>
  <c r="D17" i="25"/>
  <c r="F16" i="25"/>
  <c r="D16" i="25"/>
  <c r="F15" i="25"/>
  <c r="D15" i="25"/>
  <c r="D14" i="25"/>
  <c r="B14" i="25"/>
  <c r="B13" i="25"/>
  <c r="F12" i="25"/>
  <c r="D12" i="25"/>
  <c r="B12" i="25"/>
  <c r="F11" i="25"/>
  <c r="D11" i="25"/>
  <c r="B11" i="25"/>
  <c r="F10" i="25"/>
  <c r="D10" i="25"/>
  <c r="B10" i="25"/>
  <c r="D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Tang</author>
  </authors>
  <commentList>
    <comment ref="B7" authorId="0" shapeId="0" xr:uid="{F4ADFAA0-1261-48D5-B5E9-856FCDE53516}">
      <text>
        <r>
          <rPr>
            <b/>
            <sz val="9"/>
            <color indexed="81"/>
            <rFont val="Tahoma"/>
            <family val="2"/>
          </rPr>
          <t>Tony Tang:</t>
        </r>
        <r>
          <rPr>
            <sz val="9"/>
            <color indexed="81"/>
            <rFont val="Tahoma"/>
            <family val="2"/>
          </rPr>
          <t xml:space="preserve">
="Sequence Number of the last message = " &amp; XLOOKUP(A7,[Book2]Sheet1!$B:$B,[Book2]Sheet1!$H:$H)="Sequence Number of the last message = " &amp; XLOOKUP(A7,[Book2]Sheet1!$B:$B,[Book2]Sheet1!$H:$H)</t>
        </r>
      </text>
    </comment>
    <comment ref="B8" authorId="0" shapeId="0" xr:uid="{57D8AF54-81DA-4A95-B772-1D2F3A11659B}">
      <text>
        <r>
          <rPr>
            <b/>
            <sz val="9"/>
            <color indexed="81"/>
            <rFont val="Tahoma"/>
            <family val="2"/>
          </rPr>
          <t>Tony Tang:</t>
        </r>
        <r>
          <rPr>
            <sz val="9"/>
            <color indexed="81"/>
            <rFont val="Tahoma"/>
            <family val="2"/>
          </rPr>
          <t xml:space="preserve">
=XLOOKUP(A7,[Book2]Sheet1!$B:$B,[Book2]Sheet1!$H:$H) &amp; " messages received with Sequence Number from 1 to " &amp; XLOOKUP(A7,[Book2]Sheet1!$B:$B,[Book2]Sheet1!$H:$H) &amp; " consecutively"</t>
        </r>
      </text>
    </comment>
  </commentList>
</comments>
</file>

<file path=xl/sharedStrings.xml><?xml version="1.0" encoding="utf-8"?>
<sst xmlns="http://schemas.openxmlformats.org/spreadsheetml/2006/main" count="8600" uniqueCount="2115">
  <si>
    <t>CNY</t>
  </si>
  <si>
    <t>USD/CNH</t>
  </si>
  <si>
    <t>HKD</t>
  </si>
  <si>
    <t>HENGAN INTL</t>
  </si>
  <si>
    <t>SANDS CHINA LTD.</t>
  </si>
  <si>
    <t>HSBC HOLDINGS PLC</t>
  </si>
  <si>
    <t>MTR CORPORATION</t>
  </si>
  <si>
    <t>HK EXCHANGES AND CLEARING</t>
  </si>
  <si>
    <t>3-MONTH HIBOR</t>
  </si>
  <si>
    <t>HANG SENG INDEX</t>
  </si>
  <si>
    <t>MINI-HSCEI</t>
  </si>
  <si>
    <t>FLEXIBLE HSCEI</t>
  </si>
  <si>
    <t>USD</t>
  </si>
  <si>
    <t>CNH LONDON LEAD MINI</t>
  </si>
  <si>
    <t>MSCI TW (TWD) IDX</t>
  </si>
  <si>
    <t>SGD</t>
  </si>
  <si>
    <t>MSCI SG FREE (SGD) IDX</t>
  </si>
  <si>
    <t>N</t>
  </si>
  <si>
    <t>MTRN5</t>
  </si>
  <si>
    <t>HKB77.50S6</t>
  </si>
  <si>
    <t>HEX270.00C6</t>
  </si>
  <si>
    <t>B</t>
  </si>
  <si>
    <t>C</t>
  </si>
  <si>
    <t>XHH10600S6</t>
  </si>
  <si>
    <t>CUSM5</t>
  </si>
  <si>
    <t>HSI19000L5</t>
  </si>
  <si>
    <t>LRPK6</t>
  </si>
  <si>
    <t>HSI24800F5W13</t>
  </si>
  <si>
    <t>MSGM6</t>
  </si>
  <si>
    <t>MTWH6</t>
  </si>
  <si>
    <t>HSI18200R5</t>
  </si>
  <si>
    <t>HSIU5</t>
  </si>
  <si>
    <t>HB3Z5/H6</t>
  </si>
  <si>
    <t>MCHN5/U5</t>
  </si>
  <si>
    <t>Y</t>
  </si>
  <si>
    <t>M</t>
  </si>
  <si>
    <t>Start of Volatility Control Mechanism cool-off period: [HSIM5]</t>
  </si>
  <si>
    <t>H</t>
  </si>
  <si>
    <t>TMC_HSI/001</t>
  </si>
  <si>
    <t>TMC_HKB/001</t>
  </si>
  <si>
    <t>Start of Volatility Control Mechanism cool-off period: [MCHM5]</t>
  </si>
  <si>
    <t>Market</t>
  </si>
  <si>
    <t>Instrument</t>
  </si>
  <si>
    <t>OrderbookID</t>
  </si>
  <si>
    <t>CommodityCode</t>
  </si>
  <si>
    <t>StateLevel</t>
  </si>
  <si>
    <t>State</t>
  </si>
  <si>
    <t>Priority</t>
  </si>
  <si>
    <t>Suspended</t>
  </si>
  <si>
    <t>Price</t>
  </si>
  <si>
    <t>Quantity</t>
  </si>
  <si>
    <t>AggregateQuantity</t>
  </si>
  <si>
    <t>BidAskFlag</t>
  </si>
  <si>
    <t>Session</t>
  </si>
  <si>
    <t>TradeID</t>
  </si>
  <si>
    <t>ComboGroupID</t>
  </si>
  <si>
    <t>DealSource</t>
  </si>
  <si>
    <t>Open</t>
  </si>
  <si>
    <t>High</t>
  </si>
  <si>
    <t>Low</t>
  </si>
  <si>
    <t>TradeReportVolume</t>
  </si>
  <si>
    <t>DealCount</t>
  </si>
  <si>
    <t>Turnover</t>
  </si>
  <si>
    <t>TradeTime</t>
  </si>
  <si>
    <t>TradeCondition</t>
  </si>
  <si>
    <t>DealInfo</t>
  </si>
  <si>
    <t>DayIndicator</t>
  </si>
  <si>
    <t>ImpliedVolatility</t>
  </si>
  <si>
    <t>Settlement</t>
  </si>
  <si>
    <t>GrossOI</t>
  </si>
  <si>
    <t>NetOI</t>
  </si>
  <si>
    <t>AlertID</t>
  </si>
  <si>
    <t>Header</t>
  </si>
  <si>
    <t>LastFragment</t>
  </si>
  <si>
    <t>InfoType</t>
  </si>
  <si>
    <t>NoLines</t>
  </si>
  <si>
    <t>Effective Tomorrow</t>
  </si>
  <si>
    <t>SeriesStatus</t>
  </si>
  <si>
    <t>Country</t>
  </si>
  <si>
    <t>InstrumentGroup</t>
  </si>
  <si>
    <t>Symbol</t>
  </si>
  <si>
    <t>Modifier</t>
  </si>
  <si>
    <t>InstrumentClassID</t>
  </si>
  <si>
    <t>InstrumentClassName</t>
  </si>
  <si>
    <t>DecimalInUnderlyingPrice</t>
  </si>
  <si>
    <t>ISINCode</t>
  </si>
  <si>
    <t>BaseCurrency</t>
  </si>
  <si>
    <t>SettlementCurrencyID</t>
  </si>
  <si>
    <t>UnderlyingPriceUnit</t>
  </si>
  <si>
    <t>CommodityName</t>
  </si>
  <si>
    <t>NominalValue</t>
  </si>
  <si>
    <t>UnderlyingCode</t>
  </si>
  <si>
    <t>UnderlyingType</t>
  </si>
  <si>
    <t>PriceQuotationFactor</t>
  </si>
  <si>
    <t>ContractSize</t>
  </si>
  <si>
    <t>DecimalInStrikePrice</t>
  </si>
  <si>
    <t>DecimalInContractSize</t>
  </si>
  <si>
    <t>DecimalInPremium</t>
  </si>
  <si>
    <t>RankingType</t>
  </si>
  <si>
    <t>Tradable</t>
  </si>
  <si>
    <t>IsFractions</t>
  </si>
  <si>
    <t>FinancialProduct</t>
  </si>
  <si>
    <t>NumberOfDecimalsPrice</t>
  </si>
  <si>
    <t>NumberOfLegs</t>
  </si>
  <si>
    <t>StrikePrice</t>
  </si>
  <si>
    <t>ExpirationDate</t>
  </si>
  <si>
    <t>PutOrCall</t>
  </si>
  <si>
    <t>EffectiveExpDate</t>
  </si>
  <si>
    <t>DateTimeLastTrading</t>
  </si>
  <si>
    <t>ComboOrderbookID</t>
  </si>
  <si>
    <t>LegOrderbookID</t>
  </si>
  <si>
    <t>LegSide</t>
  </si>
  <si>
    <t>LegRatio</t>
  </si>
  <si>
    <t>Source</t>
  </si>
  <si>
    <t>HKB125.00J5</t>
  </si>
  <si>
    <t>HSI29400R6</t>
  </si>
  <si>
    <t/>
  </si>
  <si>
    <t>1</t>
  </si>
  <si>
    <t>0</t>
  </si>
  <si>
    <t>2</t>
  </si>
  <si>
    <t>3</t>
  </si>
  <si>
    <t>5</t>
  </si>
  <si>
    <t>10</t>
  </si>
  <si>
    <t>13</t>
  </si>
  <si>
    <t>20000</t>
  </si>
  <si>
    <t>200612</t>
  </si>
  <si>
    <t>3411876</t>
  </si>
  <si>
    <t>19200</t>
  </si>
  <si>
    <t>25000</t>
  </si>
  <si>
    <t>1642598</t>
  </si>
  <si>
    <t>10291157</t>
  </si>
  <si>
    <t>10553301</t>
  </si>
  <si>
    <t>13633493</t>
  </si>
  <si>
    <t>14419925</t>
  </si>
  <si>
    <t>15337429</t>
  </si>
  <si>
    <t>32049492</t>
  </si>
  <si>
    <t>33032072</t>
  </si>
  <si>
    <t>71831460</t>
  </si>
  <si>
    <t>2101153</t>
  </si>
  <si>
    <t>4329378</t>
  </si>
  <si>
    <t>8851362</t>
  </si>
  <si>
    <t>25759650</t>
  </si>
  <si>
    <t>595245</t>
  </si>
  <si>
    <t>71176097</t>
  </si>
  <si>
    <t>86314914</t>
  </si>
  <si>
    <t>98570146</t>
  </si>
  <si>
    <t>8192</t>
  </si>
  <si>
    <t>10940</t>
  </si>
  <si>
    <t>10942</t>
  </si>
  <si>
    <t>20250611</t>
  </si>
  <si>
    <t>2025-06-11 09:14:00.020000000</t>
  </si>
  <si>
    <t>8015368311116146607</t>
  </si>
  <si>
    <t>8015368311116136455</t>
  </si>
  <si>
    <t>8015368311116146608</t>
  </si>
  <si>
    <t>8015368311116146604</t>
  </si>
  <si>
    <t>8015368311116146609</t>
  </si>
  <si>
    <t>8015368311116146602</t>
  </si>
  <si>
    <t>8015368311116146643</t>
  </si>
  <si>
    <t>013000</t>
  </si>
  <si>
    <t>8015278692328545714</t>
  </si>
  <si>
    <t>8015368027648294913</t>
  </si>
  <si>
    <t>2025-06-11 09:35:17.690000000</t>
  </si>
  <si>
    <t>8015278692328545715</t>
  </si>
  <si>
    <t>8015368027648294914</t>
  </si>
  <si>
    <t>20500</t>
  </si>
  <si>
    <t>21001</t>
  </si>
  <si>
    <t>013549</t>
  </si>
  <si>
    <t>014048</t>
  </si>
  <si>
    <t>8015368315411106267</t>
  </si>
  <si>
    <t>8015368315411103745</t>
  </si>
  <si>
    <t>2025-06-11 09:44:00.730000000</t>
  </si>
  <si>
    <t>8015368315411106269</t>
  </si>
  <si>
    <t>8015368315411103746</t>
  </si>
  <si>
    <t>2025-06-11 09:44:20.730000000</t>
  </si>
  <si>
    <t>8015368315411106271</t>
  </si>
  <si>
    <t>8015368315411103747</t>
  </si>
  <si>
    <t>2025-06-11 09:44:30.670000000</t>
  </si>
  <si>
    <t>8015368315411106273</t>
  </si>
  <si>
    <t>8015368315411103748</t>
  </si>
  <si>
    <t>2025-06-11 09:44:40.610000000</t>
  </si>
  <si>
    <t>8015368315411106275</t>
  </si>
  <si>
    <t>8015368315411103749</t>
  </si>
  <si>
    <t>2025-06-11 09:44:50.610000000</t>
  </si>
  <si>
    <t>8015368315411106277</t>
  </si>
  <si>
    <t>8015368315411103750</t>
  </si>
  <si>
    <t>2025-06-11 09:45:00.680000000</t>
  </si>
  <si>
    <t>8015368315411106279</t>
  </si>
  <si>
    <t>8015368315411103751</t>
  </si>
  <si>
    <t>2025-06-11 09:45:10.670000000</t>
  </si>
  <si>
    <t>8015368315411106281</t>
  </si>
  <si>
    <t>8015368315411103752</t>
  </si>
  <si>
    <t>2025-06-11 09:45:20.620000000</t>
  </si>
  <si>
    <t>8015368315411106283</t>
  </si>
  <si>
    <t>8015368315411103753</t>
  </si>
  <si>
    <t>2025-06-11 09:45:30.560000000</t>
  </si>
  <si>
    <t>8015368315411106285</t>
  </si>
  <si>
    <t>8015368315411103754</t>
  </si>
  <si>
    <t>2025-06-11 09:45:40.530000000</t>
  </si>
  <si>
    <t>8015368315411106287</t>
  </si>
  <si>
    <t>8015368315411103755</t>
  </si>
  <si>
    <t>2025-06-11 09:45:50.430000000</t>
  </si>
  <si>
    <t>8015368315411106289</t>
  </si>
  <si>
    <t>8015368315411103756</t>
  </si>
  <si>
    <t>2025-06-11 09:46:00.340000000</t>
  </si>
  <si>
    <t>8015368315411106291</t>
  </si>
  <si>
    <t>8015368315411103757</t>
  </si>
  <si>
    <t>2025-06-11 09:46:10.340000000</t>
  </si>
  <si>
    <t>8015368315411106293</t>
  </si>
  <si>
    <t>8015368315411103758</t>
  </si>
  <si>
    <t>2025-06-11 09:46:20.360000000</t>
  </si>
  <si>
    <t>8015368315411106295</t>
  </si>
  <si>
    <t>8015368315411103759</t>
  </si>
  <si>
    <t>2025-06-11 09:46:30.380000000</t>
  </si>
  <si>
    <t>8015368315411106297</t>
  </si>
  <si>
    <t>8015368315411103760</t>
  </si>
  <si>
    <t>2025-06-11 09:46:40.360000000</t>
  </si>
  <si>
    <t>8015368315411106299</t>
  </si>
  <si>
    <t>8015368315411103761</t>
  </si>
  <si>
    <t>2025-06-11 09:46:50.300000000</t>
  </si>
  <si>
    <t>8015368315411106301</t>
  </si>
  <si>
    <t>8015368315411103762</t>
  </si>
  <si>
    <t>2025-06-11 09:47:00.330000000</t>
  </si>
  <si>
    <t>8015368315411106303</t>
  </si>
  <si>
    <t>8015368315411103763</t>
  </si>
  <si>
    <t>2025-06-11 09:47:10.270000000</t>
  </si>
  <si>
    <t>8015368315411106305</t>
  </si>
  <si>
    <t>8015368315411103764</t>
  </si>
  <si>
    <t>2025-06-11 09:47:20.210000000</t>
  </si>
  <si>
    <t>8015368315411106307</t>
  </si>
  <si>
    <t>8015368315411103765</t>
  </si>
  <si>
    <t>2025-06-11 09:47:30.130000000</t>
  </si>
  <si>
    <t>8015368315411106309</t>
  </si>
  <si>
    <t>8015368315411103766</t>
  </si>
  <si>
    <t>2025-06-11 09:47:40.070000000</t>
  </si>
  <si>
    <t>8015368315411106311</t>
  </si>
  <si>
    <t>8015368315411103767</t>
  </si>
  <si>
    <t>2025-06-11 09:47:50.060000000</t>
  </si>
  <si>
    <t>8015368315411106313</t>
  </si>
  <si>
    <t>8015368315411103768</t>
  </si>
  <si>
    <t>2025-06-11 09:48:00.100000000</t>
  </si>
  <si>
    <t>8015368315411106315</t>
  </si>
  <si>
    <t>8015368315411103769</t>
  </si>
  <si>
    <t>2025-06-11 09:48:10.080000000</t>
  </si>
  <si>
    <t>8015368315411106317</t>
  </si>
  <si>
    <t>8015368315411103770</t>
  </si>
  <si>
    <t>2025-06-11 09:48:20.070000000</t>
  </si>
  <si>
    <t>8015368315411106319</t>
  </si>
  <si>
    <t>8015368315411103771</t>
  </si>
  <si>
    <t>2025-06-11 09:49:15.760000000</t>
  </si>
  <si>
    <t>8015368315411106321</t>
  </si>
  <si>
    <t>8015368315411103772</t>
  </si>
  <si>
    <t>2025-06-11 09:49:25.800000000</t>
  </si>
  <si>
    <t>8015368315411106323</t>
  </si>
  <si>
    <t>8015368315411103773</t>
  </si>
  <si>
    <t>2025-06-11 09:49:35.780000000</t>
  </si>
  <si>
    <t>8015368315411106325</t>
  </si>
  <si>
    <t>8015368315411103774</t>
  </si>
  <si>
    <t>2025-06-11 09:49:45.780000000</t>
  </si>
  <si>
    <t>8015368315411106327</t>
  </si>
  <si>
    <t>8015368315411103775</t>
  </si>
  <si>
    <t>2025-06-11 09:49:55.680000000</t>
  </si>
  <si>
    <t>8015368315411106329</t>
  </si>
  <si>
    <t>8015368315411103776</t>
  </si>
  <si>
    <t>2025-06-11 09:50:05.680000000</t>
  </si>
  <si>
    <t>8015368315411106331</t>
  </si>
  <si>
    <t>8015368315411103777</t>
  </si>
  <si>
    <t>2025-06-11 09:50:25.640000000</t>
  </si>
  <si>
    <t>8015368315411106333</t>
  </si>
  <si>
    <t>8015368315411103778</t>
  </si>
  <si>
    <t>2025-06-11 09:50:35.620000000</t>
  </si>
  <si>
    <t>8015368315411106335</t>
  </si>
  <si>
    <t>8015368315411103779</t>
  </si>
  <si>
    <t>2025-06-11 09:50:45.570000000</t>
  </si>
  <si>
    <t>8015368315411106337</t>
  </si>
  <si>
    <t>8015368315411103780</t>
  </si>
  <si>
    <t>2025-06-11 09:50:55.590000000</t>
  </si>
  <si>
    <t>8015368315411106339</t>
  </si>
  <si>
    <t>8015368315411103781</t>
  </si>
  <si>
    <t>2025-06-11 09:51:05.570000000</t>
  </si>
  <si>
    <t>8015368315411106341</t>
  </si>
  <si>
    <t>8015368315411103782</t>
  </si>
  <si>
    <t>2025-06-11 09:51:15.530000000</t>
  </si>
  <si>
    <t>8015368315411106343</t>
  </si>
  <si>
    <t>8015368315411103783</t>
  </si>
  <si>
    <t>2025-06-11 09:51:25.450000000</t>
  </si>
  <si>
    <t>8015368315411106345</t>
  </si>
  <si>
    <t>8015368315411103784</t>
  </si>
  <si>
    <t>2025-06-11 09:51:35.380000000</t>
  </si>
  <si>
    <t>8015368315411106347</t>
  </si>
  <si>
    <t>8015368315411103785</t>
  </si>
  <si>
    <t>2025-06-11 09:51:45.370000000</t>
  </si>
  <si>
    <t>8015368315411106349</t>
  </si>
  <si>
    <t>8015368315411103786</t>
  </si>
  <si>
    <t>2025-06-11 09:51:55.370000000</t>
  </si>
  <si>
    <t>8015368315411106351</t>
  </si>
  <si>
    <t>8015368315411103787</t>
  </si>
  <si>
    <t>2025-06-11 09:52:05.340000000</t>
  </si>
  <si>
    <t>8015368315411106353</t>
  </si>
  <si>
    <t>8015368315411103788</t>
  </si>
  <si>
    <t>2025-06-11 09:52:15.310000000</t>
  </si>
  <si>
    <t>8015368315411106355</t>
  </si>
  <si>
    <t>8015368315411103789</t>
  </si>
  <si>
    <t>2025-06-11 09:52:25.390000000</t>
  </si>
  <si>
    <t>8015368027648300271</t>
  </si>
  <si>
    <t>8015368027648294915</t>
  </si>
  <si>
    <t>2025-06-11 09:53:56.570000000</t>
  </si>
  <si>
    <t>8015368027648300273</t>
  </si>
  <si>
    <t>8015368027648294916</t>
  </si>
  <si>
    <t>2025-06-11 09:54:06.750000000</t>
  </si>
  <si>
    <t>8015368027648300275</t>
  </si>
  <si>
    <t>8015368027648294917</t>
  </si>
  <si>
    <t>2025-06-11 09:54:16.770000000</t>
  </si>
  <si>
    <t>8015368027648300277</t>
  </si>
  <si>
    <t>8015368027648294918</t>
  </si>
  <si>
    <t>2025-06-11 09:54:26.710000000</t>
  </si>
  <si>
    <t>8015368027648300279</t>
  </si>
  <si>
    <t>8015368027648294919</t>
  </si>
  <si>
    <t>2025-06-11 09:54:36.670000000</t>
  </si>
  <si>
    <t>8015368027648300281</t>
  </si>
  <si>
    <t>8015368027648294920</t>
  </si>
  <si>
    <t>2025-06-11 09:54:46.630000000</t>
  </si>
  <si>
    <t>8015368027648300283</t>
  </si>
  <si>
    <t>8015368027648294921</t>
  </si>
  <si>
    <t>2025-06-11 09:54:56.630000000</t>
  </si>
  <si>
    <t>8015368027648300285</t>
  </si>
  <si>
    <t>8015368027648294922</t>
  </si>
  <si>
    <t>2025-06-11 09:55:06.590000000</t>
  </si>
  <si>
    <t>8015368027648300287</t>
  </si>
  <si>
    <t>8015368027648294923</t>
  </si>
  <si>
    <t>2025-06-11 09:55:16.600000000</t>
  </si>
  <si>
    <t>8015368027648300289</t>
  </si>
  <si>
    <t>8015368027648294924</t>
  </si>
  <si>
    <t>2025-06-11 09:55:26.620000000</t>
  </si>
  <si>
    <t>8015368027648300291</t>
  </si>
  <si>
    <t>8015368027648294925</t>
  </si>
  <si>
    <t>2025-06-11 09:55:36.650000000</t>
  </si>
  <si>
    <t>8015368027648300293</t>
  </si>
  <si>
    <t>8015368027648294926</t>
  </si>
  <si>
    <t>2025-06-11 09:55:46.620000000</t>
  </si>
  <si>
    <t>8015368027648300295</t>
  </si>
  <si>
    <t>8015368027648294927</t>
  </si>
  <si>
    <t>2025-06-11 09:55:56.600000000</t>
  </si>
  <si>
    <t>8015368027648300297</t>
  </si>
  <si>
    <t>8015368027648294928</t>
  </si>
  <si>
    <t>2025-06-11 09:56:06.560000000</t>
  </si>
  <si>
    <t>8015368027648300299</t>
  </si>
  <si>
    <t>8015368027648294929</t>
  </si>
  <si>
    <t>2025-06-11 09:56:16.490000000</t>
  </si>
  <si>
    <t>8015368027648300301</t>
  </si>
  <si>
    <t>8015368027648294930</t>
  </si>
  <si>
    <t>2025-06-11 09:57:38.300000000</t>
  </si>
  <si>
    <t>8015368027648300303</t>
  </si>
  <si>
    <t>8015368027648294931</t>
  </si>
  <si>
    <t>2025-06-11 09:57:48.300000000</t>
  </si>
  <si>
    <t>8015368027648300305</t>
  </si>
  <si>
    <t>8015368027648294932</t>
  </si>
  <si>
    <t>2025-06-11 09:57:58.260000000</t>
  </si>
  <si>
    <t>8015368027648300307</t>
  </si>
  <si>
    <t>8015368027648294933</t>
  </si>
  <si>
    <t>2025-06-11 09:58:08.310000000</t>
  </si>
  <si>
    <t>8015368027648300309</t>
  </si>
  <si>
    <t>8015368027648294934</t>
  </si>
  <si>
    <t>2025-06-11 09:58:18.250000000</t>
  </si>
  <si>
    <t>8015368027648300311</t>
  </si>
  <si>
    <t>8015368027648294935</t>
  </si>
  <si>
    <t>2025-06-11 09:58:28.280000000</t>
  </si>
  <si>
    <t>8015368027648300313</t>
  </si>
  <si>
    <t>8015368027648294936</t>
  </si>
  <si>
    <t>2025-06-11 09:58:38.400000000</t>
  </si>
  <si>
    <t>8015368027648300315</t>
  </si>
  <si>
    <t>8015368027648294937</t>
  </si>
  <si>
    <t>2025-06-11 09:59:24.020000000</t>
  </si>
  <si>
    <t>8015368027648300317</t>
  </si>
  <si>
    <t>8015368027648294938</t>
  </si>
  <si>
    <t>2025-06-11 09:59:34.250000000</t>
  </si>
  <si>
    <t>8015368027648300319</t>
  </si>
  <si>
    <t>8015368027648294939</t>
  </si>
  <si>
    <t>2025-06-11 09:59:44.590000000</t>
  </si>
  <si>
    <t>8015368027648300321</t>
  </si>
  <si>
    <t>8015368027648294940</t>
  </si>
  <si>
    <t>2025-06-11 09:59:54.980000000</t>
  </si>
  <si>
    <t>8015368027648300323</t>
  </si>
  <si>
    <t>8015368027648294941</t>
  </si>
  <si>
    <t>2025-06-11 10:00:05.060000000</t>
  </si>
  <si>
    <t>8015368027648300325</t>
  </si>
  <si>
    <t>8015368027648294942</t>
  </si>
  <si>
    <t>2025-06-11 10:00:15.220000000</t>
  </si>
  <si>
    <t>8015368027648300327</t>
  </si>
  <si>
    <t>8015368027648294943</t>
  </si>
  <si>
    <t>2025-06-11 10:00:25.510000000</t>
  </si>
  <si>
    <t>8015368027648300329</t>
  </si>
  <si>
    <t>8015368027648294944</t>
  </si>
  <si>
    <t>2025-06-11 10:00:35.600000000</t>
  </si>
  <si>
    <t>8015368027648300331</t>
  </si>
  <si>
    <t>8015368027648294945</t>
  </si>
  <si>
    <t>2025-06-11 10:00:45.680000000</t>
  </si>
  <si>
    <t>8015368027648300333</t>
  </si>
  <si>
    <t>8015368027648294946</t>
  </si>
  <si>
    <t>2025-06-11 10:00:55.790000000</t>
  </si>
  <si>
    <t>8015368027648300335</t>
  </si>
  <si>
    <t>8015368027648294947</t>
  </si>
  <si>
    <t>2025-06-11 10:01:05.970000000</t>
  </si>
  <si>
    <t>8015368027648300337</t>
  </si>
  <si>
    <t>8015368027648294948</t>
  </si>
  <si>
    <t>2025-06-11 10:01:16.170000000</t>
  </si>
  <si>
    <t>8015368027648300339</t>
  </si>
  <si>
    <t>8015368027648294949</t>
  </si>
  <si>
    <t>2025-06-11 10:01:26.560000000</t>
  </si>
  <si>
    <t>8015368027648300341</t>
  </si>
  <si>
    <t>8015368027648294950</t>
  </si>
  <si>
    <t>2025-06-11 10:01:36.920000000</t>
  </si>
  <si>
    <t>8015368027648300343</t>
  </si>
  <si>
    <t>8015368027648294951</t>
  </si>
  <si>
    <t>2025-06-11 10:01:53.280000000</t>
  </si>
  <si>
    <t>8015368027648300345</t>
  </si>
  <si>
    <t>8015368027648294952</t>
  </si>
  <si>
    <t>2025-06-11 10:02:03.550000000</t>
  </si>
  <si>
    <t>8015368027648300347</t>
  </si>
  <si>
    <t>8015368027648294953</t>
  </si>
  <si>
    <t>2025-06-11 10:02:18.870000000</t>
  </si>
  <si>
    <t>8015368027648300349</t>
  </si>
  <si>
    <t>8015368027648294954</t>
  </si>
  <si>
    <t>2025-06-11 10:02:29.030000000</t>
  </si>
  <si>
    <t>8015368027648300351</t>
  </si>
  <si>
    <t>8015368027648294955</t>
  </si>
  <si>
    <t>2025-06-11 10:02:56.560000000</t>
  </si>
  <si>
    <t>8015368027648300353</t>
  </si>
  <si>
    <t>8015368027648294956</t>
  </si>
  <si>
    <t>2025-06-11 10:03:06.720000000</t>
  </si>
  <si>
    <t>8015368027648300355</t>
  </si>
  <si>
    <t>8015368027648294957</t>
  </si>
  <si>
    <t>2025-06-11 10:03:16.740000000</t>
  </si>
  <si>
    <t>8015368311116152586</t>
  </si>
  <si>
    <t>8015368311116136474</t>
  </si>
  <si>
    <t>2025-06-11 10:05:07.350000000</t>
  </si>
  <si>
    <t>8015368598878948683</t>
  </si>
  <si>
    <t>8015368598878945281</t>
  </si>
  <si>
    <t>2025-06-11 10:08:01.140000000</t>
  </si>
  <si>
    <t>8015368311116152588</t>
  </si>
  <si>
    <t>8015368311116136475</t>
  </si>
  <si>
    <t>2025-06-11 10:08:06.150000000</t>
  </si>
  <si>
    <t>8015368311116152590</t>
  </si>
  <si>
    <t>8015368311116136476</t>
  </si>
  <si>
    <t>2025-06-11 10:13:23.260000000</t>
  </si>
  <si>
    <t>8015368311116152703</t>
  </si>
  <si>
    <t>8015368311116136477</t>
  </si>
  <si>
    <t>2025-06-11 10:29:17.100000000</t>
  </si>
  <si>
    <t>8015368311116152705</t>
  </si>
  <si>
    <t>8015368311116136478</t>
  </si>
  <si>
    <t>2025-06-11 10:29:28.070000000</t>
  </si>
  <si>
    <t>8015368027648300421</t>
  </si>
  <si>
    <t>8015368027648294959</t>
  </si>
  <si>
    <t>2025-06-11 10:41:35.320000000</t>
  </si>
  <si>
    <t>8015368027648294961</t>
  </si>
  <si>
    <t>2025-06-11 10:43:31.370000000</t>
  </si>
  <si>
    <t>8015368027648294966</t>
  </si>
  <si>
    <t>2025-06-11 10:45:36.570000000</t>
  </si>
  <si>
    <t>8015368027648294974</t>
  </si>
  <si>
    <t>8015368027648300437</t>
  </si>
  <si>
    <t>8015368027648294980</t>
  </si>
  <si>
    <t>2025-06-11 10:47:16.450000000</t>
  </si>
  <si>
    <t>8015368027648300449</t>
  </si>
  <si>
    <t>8015368027648294981</t>
  </si>
  <si>
    <t>2025-06-11 10:48:17.190000000</t>
  </si>
  <si>
    <t>2025-06-11 10:53:39.530000000</t>
  </si>
  <si>
    <t>8015368311116136486</t>
  </si>
  <si>
    <t>8015368311116152713</t>
  </si>
  <si>
    <t>8015368311116136491</t>
  </si>
  <si>
    <t>2025-06-11 11:38:52.010000000</t>
  </si>
  <si>
    <t>8015368311116152714</t>
  </si>
  <si>
    <t>8015368311116152715</t>
  </si>
  <si>
    <t>8015368311116152716</t>
  </si>
  <si>
    <t>8015368311116152717</t>
  </si>
  <si>
    <t>2025-06-11 11:41:18.730000000</t>
  </si>
  <si>
    <t>2025-06-11 11:41:53.420000000</t>
  </si>
  <si>
    <t>040000</t>
  </si>
  <si>
    <t>035702</t>
  </si>
  <si>
    <t>040202</t>
  </si>
  <si>
    <t>043000</t>
  </si>
  <si>
    <t>8015368311116168931</t>
  </si>
  <si>
    <t>8015368311116136508</t>
  </si>
  <si>
    <t>2025-06-11 14:01:19.010000000</t>
  </si>
  <si>
    <t>8015368311116168932</t>
  </si>
  <si>
    <t>8015368311116136509</t>
  </si>
  <si>
    <t>8015368311116136510</t>
  </si>
  <si>
    <t>2025-06-11 14:01:41.610000000</t>
  </si>
  <si>
    <t>8015368311116168942</t>
  </si>
  <si>
    <t>8015368311116136511</t>
  </si>
  <si>
    <t>2025-06-11 15:36:58.070000000</t>
  </si>
  <si>
    <t>084500</t>
  </si>
  <si>
    <t>084900</t>
  </si>
  <si>
    <t>091500</t>
  </si>
  <si>
    <t>091400</t>
  </si>
  <si>
    <t>094539</t>
  </si>
  <si>
    <t>104500</t>
  </si>
  <si>
    <t>8015368311116201247</t>
  </si>
  <si>
    <t>8015368311116136533</t>
  </si>
  <si>
    <t>2025-06-11 19:01:26.150000000</t>
  </si>
  <si>
    <t>8015368311116201248</t>
  </si>
  <si>
    <t>8015368311116136534</t>
  </si>
  <si>
    <t>2025-06-11 19:01:31.210000000</t>
  </si>
  <si>
    <t>8015368311116201252</t>
  </si>
  <si>
    <t>8015368311116136535</t>
  </si>
  <si>
    <t>2025-06-11 19:01:51.310000000</t>
  </si>
  <si>
    <t>8015368311116201253</t>
  </si>
  <si>
    <t>8015368311116136536</t>
  </si>
  <si>
    <t>2025-06-11 19:01:56.340000000</t>
  </si>
  <si>
    <t>8015368311116201257</t>
  </si>
  <si>
    <t>8015368311116136537</t>
  </si>
  <si>
    <t>2025-06-11 19:02:12.220000000</t>
  </si>
  <si>
    <t>8015368311116201260</t>
  </si>
  <si>
    <t>8015368311116136538</t>
  </si>
  <si>
    <t>2025-06-11 19:02:27.290000000</t>
  </si>
  <si>
    <t>8015368311116201263</t>
  </si>
  <si>
    <t>8015368311116136539</t>
  </si>
  <si>
    <t>2025-06-11 19:02:42.280000000</t>
  </si>
  <si>
    <t>8015368311116201266</t>
  </si>
  <si>
    <t>8015368311116136540</t>
  </si>
  <si>
    <t>2025-06-11 19:02:57.320000000</t>
  </si>
  <si>
    <t>8015368311116201269</t>
  </si>
  <si>
    <t>8015368311116136541</t>
  </si>
  <si>
    <t>2025-06-11 19:03:13.090000000</t>
  </si>
  <si>
    <t>8015368311116201272</t>
  </si>
  <si>
    <t>8015368311116136542</t>
  </si>
  <si>
    <t>2025-06-11 19:03:23.890000000</t>
  </si>
  <si>
    <t>8015368311116201270</t>
  </si>
  <si>
    <t>8015368311116136543</t>
  </si>
  <si>
    <t>8015368311116136544</t>
  </si>
  <si>
    <t>8015368311116201276</t>
  </si>
  <si>
    <t>8015368311116136545</t>
  </si>
  <si>
    <t>2025-06-11 19:03:50.020000000</t>
  </si>
  <si>
    <t>8015368311116201282</t>
  </si>
  <si>
    <t>8015368311116136546</t>
  </si>
  <si>
    <t>2025-06-11 19:04:44.660000000</t>
  </si>
  <si>
    <t>8015368311116201284</t>
  </si>
  <si>
    <t>8015368311116136547</t>
  </si>
  <si>
    <t>2025-06-11 19:04:54.920000000</t>
  </si>
  <si>
    <t>8015368311116201286</t>
  </si>
  <si>
    <t>8015368311116136548</t>
  </si>
  <si>
    <t>2025-06-11 19:05:04.990000000</t>
  </si>
  <si>
    <t>8015368311116201288</t>
  </si>
  <si>
    <t>8015368311116136549</t>
  </si>
  <si>
    <t>2025-06-11 19:05:15.010000000</t>
  </si>
  <si>
    <t>8015368311116201290</t>
  </si>
  <si>
    <t>8015368311116136550</t>
  </si>
  <si>
    <t>2025-06-11 19:05:25.050000000</t>
  </si>
  <si>
    <t>8015368311116201292</t>
  </si>
  <si>
    <t>8015368311116136551</t>
  </si>
  <si>
    <t>2025-06-11 19:05:35.060000000</t>
  </si>
  <si>
    <t>8015368311116201294</t>
  </si>
  <si>
    <t>8015368311116136552</t>
  </si>
  <si>
    <t>2025-06-11 19:05:45.090000000</t>
  </si>
  <si>
    <t>8015368311116201296</t>
  </si>
  <si>
    <t>8015368311116136553</t>
  </si>
  <si>
    <t>2025-06-11 19:05:55.180000000</t>
  </si>
  <si>
    <t>8015368311116201298</t>
  </si>
  <si>
    <t>8015368311116136554</t>
  </si>
  <si>
    <t>2025-06-11 19:06:05.600000000</t>
  </si>
  <si>
    <t>8015368311116201300</t>
  </si>
  <si>
    <t>8015368311116136555</t>
  </si>
  <si>
    <t>2025-06-11 19:06:15.570000000</t>
  </si>
  <si>
    <t>8015368311116201302</t>
  </si>
  <si>
    <t>8015368311116136556</t>
  </si>
  <si>
    <t>2025-06-11 19:06:25.490000000</t>
  </si>
  <si>
    <t>8015368311116201304</t>
  </si>
  <si>
    <t>8015368311116136557</t>
  </si>
  <si>
    <t>2025-06-11 19:06:35.560000000</t>
  </si>
  <si>
    <t>8015368311116201306</t>
  </si>
  <si>
    <t>8015368311116136558</t>
  </si>
  <si>
    <t>2025-06-11 19:06:45.530000000</t>
  </si>
  <si>
    <t>8015368311116201308</t>
  </si>
  <si>
    <t>8015368311116136559</t>
  </si>
  <si>
    <t>2025-06-11 19:06:55.510000000</t>
  </si>
  <si>
    <t>8015368311116201310</t>
  </si>
  <si>
    <t>8015368311116136560</t>
  </si>
  <si>
    <t>2025-06-11 19:07:05.540000000</t>
  </si>
  <si>
    <t>25500</t>
  </si>
  <si>
    <t>8015368311116146649</t>
  </si>
  <si>
    <t>8015368311116146653</t>
  </si>
  <si>
    <t>8015368311116146658</t>
  </si>
  <si>
    <t>8015368311116146659</t>
  </si>
  <si>
    <t>8015368311116146661</t>
  </si>
  <si>
    <t>8015368311116146662</t>
  </si>
  <si>
    <t>8015368311116146663</t>
  </si>
  <si>
    <t>8015368311116146664</t>
  </si>
  <si>
    <t>8015368311116146665</t>
  </si>
  <si>
    <t>8015368311116146666</t>
  </si>
  <si>
    <t>8015368311116146631</t>
  </si>
  <si>
    <t>8015368311116146629</t>
  </si>
  <si>
    <t>8015368311116146627</t>
  </si>
  <si>
    <t>8015368311116146626</t>
  </si>
  <si>
    <t>8015368311116146623</t>
  </si>
  <si>
    <t>8015368311116146621</t>
  </si>
  <si>
    <t>8015368311116146619</t>
  </si>
  <si>
    <t>8015368311116146618</t>
  </si>
  <si>
    <t>8015368311116146617</t>
  </si>
  <si>
    <t>8015368311116146616</t>
  </si>
  <si>
    <t>8015368311116146613</t>
  </si>
  <si>
    <t>8015368311116146599</t>
  </si>
  <si>
    <t>8015368311116146597</t>
  </si>
  <si>
    <t>8015368311116146595</t>
  </si>
  <si>
    <t>8015368311116146593</t>
  </si>
  <si>
    <t>8015368311116146591</t>
  </si>
  <si>
    <t>8015368311116146589</t>
  </si>
  <si>
    <t>8015368311116146588</t>
  </si>
  <si>
    <t>8015368311116146587</t>
  </si>
  <si>
    <t>8015368311116146585</t>
  </si>
  <si>
    <t>8015368311116146582</t>
  </si>
  <si>
    <t>8015368311116146651</t>
  </si>
  <si>
    <t>8015368311116146652</t>
  </si>
  <si>
    <t>8015368311116146654</t>
  </si>
  <si>
    <t>8015368311116146655</t>
  </si>
  <si>
    <t>8015368311116146656</t>
  </si>
  <si>
    <t>8015368311116146657</t>
  </si>
  <si>
    <t>8015368311116146660</t>
  </si>
  <si>
    <t>8015368311116146667</t>
  </si>
  <si>
    <t>8015368311116146642</t>
  </si>
  <si>
    <t>8015368311116146638</t>
  </si>
  <si>
    <t>8015368311116146637</t>
  </si>
  <si>
    <t>8015368311116146635</t>
  </si>
  <si>
    <t>8015368311116146632</t>
  </si>
  <si>
    <t>8015368311116146630</t>
  </si>
  <si>
    <t>8015368311116146628</t>
  </si>
  <si>
    <t>8015368311116146625</t>
  </si>
  <si>
    <t>8015368311116146624</t>
  </si>
  <si>
    <t>8015368311116146622</t>
  </si>
  <si>
    <t>8015368311116146620</t>
  </si>
  <si>
    <t>8015368598878948671</t>
  </si>
  <si>
    <t>8015368598878948672</t>
  </si>
  <si>
    <t>8015368598878948673</t>
  </si>
  <si>
    <t>8015368598878948674</t>
  </si>
  <si>
    <t>8015368598878948675</t>
  </si>
  <si>
    <t>8015368598878948676</t>
  </si>
  <si>
    <t>8015368598878948679</t>
  </si>
  <si>
    <t>8015368598878948680</t>
  </si>
  <si>
    <t>8015368598878948684</t>
  </si>
  <si>
    <t>8015368311116152591</t>
  </si>
  <si>
    <t>8015368311116152592</t>
  </si>
  <si>
    <t>8015368311116152593</t>
  </si>
  <si>
    <t>8015368311116152594</t>
  </si>
  <si>
    <t>8015368311116152595</t>
  </si>
  <si>
    <t>8015368311116152596</t>
  </si>
  <si>
    <t>8015368311116152597</t>
  </si>
  <si>
    <t>8015368311116152598</t>
  </si>
  <si>
    <t>8015368311116152599</t>
  </si>
  <si>
    <t>8015368311116152600</t>
  </si>
  <si>
    <t>8015368311116152622</t>
  </si>
  <si>
    <t>8015368311116152623</t>
  </si>
  <si>
    <t>8015368311116152624</t>
  </si>
  <si>
    <t>8015368311116152625</t>
  </si>
  <si>
    <t>8015368311116152626</t>
  </si>
  <si>
    <t>8015368311116152627</t>
  </si>
  <si>
    <t>8015368311116152628</t>
  </si>
  <si>
    <t>8015368311116152629</t>
  </si>
  <si>
    <t>8015368311116152631</t>
  </si>
  <si>
    <t>8015368311116152632</t>
  </si>
  <si>
    <t>8015368311116152633</t>
  </si>
  <si>
    <t>8015368311116152697</t>
  </si>
  <si>
    <t>8015368311116152698</t>
  </si>
  <si>
    <t>8015368311116152699</t>
  </si>
  <si>
    <t>8015368311116152700</t>
  </si>
  <si>
    <t>8015368027648300359</t>
  </si>
  <si>
    <t>8015368027648300360</t>
  </si>
  <si>
    <t>8015368027648300361</t>
  </si>
  <si>
    <t>8015368027648300362</t>
  </si>
  <si>
    <t>8015368027648300363</t>
  </si>
  <si>
    <t>8015368027648300364</t>
  </si>
  <si>
    <t>8015368027648300365</t>
  </si>
  <si>
    <t>8015368027648300366</t>
  </si>
  <si>
    <t>8015368027648300367</t>
  </si>
  <si>
    <t>8015368027648300368</t>
  </si>
  <si>
    <t>8015368027648300369</t>
  </si>
  <si>
    <t>8015368027648300370</t>
  </si>
  <si>
    <t>8015368027648300371</t>
  </si>
  <si>
    <t>8015368027648300375</t>
  </si>
  <si>
    <t>8015368027648300376</t>
  </si>
  <si>
    <t>8015368027648300377</t>
  </si>
  <si>
    <t>8015368027648300378</t>
  </si>
  <si>
    <t>8015368027648300379</t>
  </si>
  <si>
    <t>8015368027648300380</t>
  </si>
  <si>
    <t>8015368027648300381</t>
  </si>
  <si>
    <t>8015368027648300382</t>
  </si>
  <si>
    <t>8015368027648300383</t>
  </si>
  <si>
    <t>8015368027648300384</t>
  </si>
  <si>
    <t>8015368027648300385</t>
  </si>
  <si>
    <t>8015368027648300386</t>
  </si>
  <si>
    <t>8015368027648300387</t>
  </si>
  <si>
    <t>8015368027648300388</t>
  </si>
  <si>
    <t>8015368027648300389</t>
  </si>
  <si>
    <t>8015368027648300390</t>
  </si>
  <si>
    <t>8015368027648300391</t>
  </si>
  <si>
    <t>8015368027648300392</t>
  </si>
  <si>
    <t>8015368027648300393</t>
  </si>
  <si>
    <t>8015368027648300394</t>
  </si>
  <si>
    <t>8015368027648300395</t>
  </si>
  <si>
    <t>8015368027648300396</t>
  </si>
  <si>
    <t>8015368027648300397</t>
  </si>
  <si>
    <t>8015368027648300398</t>
  </si>
  <si>
    <t>8015368027648300399</t>
  </si>
  <si>
    <t>8015368027648300400</t>
  </si>
  <si>
    <t>8015368027648300401</t>
  </si>
  <si>
    <t>8015368027648300402</t>
  </si>
  <si>
    <t>8015368027648300403</t>
  </si>
  <si>
    <t>8015368027648300404</t>
  </si>
  <si>
    <t>8015368027648300405</t>
  </si>
  <si>
    <t>8015368027648300406</t>
  </si>
  <si>
    <t>8015368027648300407</t>
  </si>
  <si>
    <t>8015368027648300408</t>
  </si>
  <si>
    <t>8015368027648300451</t>
  </si>
  <si>
    <t>8015368027648300452</t>
  </si>
  <si>
    <t>8015368027648300453</t>
  </si>
  <si>
    <t>8015368027648300454</t>
  </si>
  <si>
    <t>8015368027648300455</t>
  </si>
  <si>
    <t>8015368027648300456</t>
  </si>
  <si>
    <t>8015368027648300457</t>
  </si>
  <si>
    <t>8015368027648300458</t>
  </si>
  <si>
    <t>8015368027648300459</t>
  </si>
  <si>
    <t>8015368027648300460</t>
  </si>
  <si>
    <t>8015368027648300461</t>
  </si>
  <si>
    <t>8015368027648300463</t>
  </si>
  <si>
    <t>8015368027648300464</t>
  </si>
  <si>
    <t>8015368027648300465</t>
  </si>
  <si>
    <t>8015368027648300466</t>
  </si>
  <si>
    <t>8015368027648300467</t>
  </si>
  <si>
    <t>8015368027648300468</t>
  </si>
  <si>
    <t>8015368027648300469</t>
  </si>
  <si>
    <t>8015368027648300470</t>
  </si>
  <si>
    <t>8015368027648300471</t>
  </si>
  <si>
    <t>8015368027648300472</t>
  </si>
  <si>
    <t>8015368027648300473</t>
  </si>
  <si>
    <t>8015368027648300474</t>
  </si>
  <si>
    <t>8015368027648300475</t>
  </si>
  <si>
    <t>8015368027648300476</t>
  </si>
  <si>
    <t>8015368027648300477</t>
  </si>
  <si>
    <t>8015368027648300478</t>
  </si>
  <si>
    <t>8015368027648300479</t>
  </si>
  <si>
    <t>8015368027648300480</t>
  </si>
  <si>
    <t>8015368027648300481</t>
  </si>
  <si>
    <t>8015368027648300482</t>
  </si>
  <si>
    <t>8015368027648300483</t>
  </si>
  <si>
    <t>8015368027648300485</t>
  </si>
  <si>
    <t>8015368027648300486</t>
  </si>
  <si>
    <t>8015368027648300487</t>
  </si>
  <si>
    <t>8015368027648300488</t>
  </si>
  <si>
    <t>8015368027648300489</t>
  </si>
  <si>
    <t>8015368027648300490</t>
  </si>
  <si>
    <t>8015368027648300491</t>
  </si>
  <si>
    <t>8015368027648300492</t>
  </si>
  <si>
    <t>8015368027648300493</t>
  </si>
  <si>
    <t>8015368027648300494</t>
  </si>
  <si>
    <t>8015368027648300495</t>
  </si>
  <si>
    <t>8015368027648300496</t>
  </si>
  <si>
    <t>8015368311116168933</t>
  </si>
  <si>
    <t>8015368311116168934</t>
  </si>
  <si>
    <t>8015368311116168935</t>
  </si>
  <si>
    <t>8015368311116168936</t>
  </si>
  <si>
    <t>8015368311116168937</t>
  </si>
  <si>
    <t>8015368311116168938</t>
  </si>
  <si>
    <t>8015368311116168939</t>
  </si>
  <si>
    <t>8015368311116199514</t>
  </si>
  <si>
    <t>8015368311116199515</t>
  </si>
  <si>
    <t>8015368311116199516</t>
  </si>
  <si>
    <t>8015368311116199517</t>
  </si>
  <si>
    <t>8015368311116201249</t>
  </si>
  <si>
    <t>8015368311116201254</t>
  </si>
  <si>
    <t>8015368311116201274</t>
  </si>
  <si>
    <t>8015368311116201275</t>
  </si>
  <si>
    <t>8015368311116201277</t>
  </si>
  <si>
    <t>8015368311116201279</t>
  </si>
  <si>
    <t>8015368311116201312</t>
  </si>
  <si>
    <t>1. Revision List</t>
    <phoneticPr fontId="4" type="noConversion"/>
  </si>
  <si>
    <t>Version</t>
    <phoneticPr fontId="4" type="noConversion"/>
  </si>
  <si>
    <t>Date of Issue</t>
    <phoneticPr fontId="4" type="noConversion"/>
  </si>
  <si>
    <t>Comments</t>
    <phoneticPr fontId="4" type="noConversion"/>
  </si>
  <si>
    <t>First version of OMD-D Readiness Test Answer Book</t>
  </si>
  <si>
    <t xml:space="preserve">1)          Updates on the following test cases: </t>
  </si>
  <si>
    <t>a.            Session 1A/Part A/Section 1/Test Case 9, 14, 15</t>
  </si>
  <si>
    <t>b.            Session 1A/ Part B/Test Case 5, 22, 29, 42, 43, 44, 62</t>
    <phoneticPr fontId="4" type="noConversion"/>
  </si>
  <si>
    <t>c.            Session 1A/ Part C/Test Case 30, 31</t>
  </si>
  <si>
    <t>d.            Session 1B/Test Case 11</t>
    <phoneticPr fontId="4" type="noConversion"/>
  </si>
  <si>
    <t>e.            Session 2/ Section 1/Test Case 13, 14</t>
  </si>
  <si>
    <t>f.             Session 2/ Section 3/Test Case 3</t>
  </si>
  <si>
    <t xml:space="preserve">g.            Session 2/ Section 4/Test Case 1 </t>
  </si>
  <si>
    <t>h.            Session 3/Test Case 4</t>
    <phoneticPr fontId="4" type="noConversion"/>
  </si>
  <si>
    <t>i.             Session 6/ Part A/Test Case 2</t>
  </si>
  <si>
    <t>j.             Session 6/ Part B/Test Case 2</t>
  </si>
  <si>
    <t>2)          Removed the following test cases:</t>
  </si>
  <si>
    <t>a.            Sesssion 1A/Part A/Section 1/Test Case 3, 11</t>
  </si>
  <si>
    <t>3)          Add Market Staus Table and Commodity Code Mapping Table in Appendix A and Appendix B</t>
  </si>
  <si>
    <t>a.            Session 1A/Part A/Section 1/Test Case 7, 13</t>
  </si>
  <si>
    <t>b.            Session 1A/Part A/Section 8/Test Case 1, 2</t>
    <phoneticPr fontId="4" type="noConversion"/>
  </si>
  <si>
    <t>c.            Session 1A/ Part C/Test Case 16, 17, 36</t>
  </si>
  <si>
    <t>e.            Session 2/Section 1/Test Case 8, 9</t>
  </si>
  <si>
    <t>f.             Session 2/Section 2</t>
  </si>
  <si>
    <t>g.            Session 2/Section 3/Test Case 2</t>
  </si>
  <si>
    <t>h.            Session 2/Section 6</t>
    <phoneticPr fontId="4" type="noConversion"/>
  </si>
  <si>
    <t>i.             Session 3 / Test Case 2</t>
  </si>
  <si>
    <t>2)          Add a remark in Appendix A</t>
  </si>
  <si>
    <t>1)          Removed the field “DecimalsInStrikePrice” and replaced by “Filler” in Series Definition Base (303) message.</t>
  </si>
  <si>
    <t xml:space="preserve">2)          Updates on the following test cases: </t>
  </si>
  <si>
    <t>a.            Session 1A/Part A/Section 8/Test Case 1, 2</t>
  </si>
  <si>
    <t>b.           Session 2/Section 6</t>
  </si>
  <si>
    <t>a.            Session 1A/Part A/Section 1/Test Case 13</t>
  </si>
  <si>
    <t>b.            Session 1A/Part A/Section 11</t>
    <phoneticPr fontId="4" type="noConversion"/>
  </si>
  <si>
    <t>c.            Session 2/ Section 1/Test Case 14</t>
  </si>
  <si>
    <t>d.            Session 4 (50% - Channel 121)</t>
    <phoneticPr fontId="4" type="noConversion"/>
  </si>
  <si>
    <t>2)          Updates on the test cases in Session 5 – Failover / Disaster Recovery</t>
  </si>
  <si>
    <t>a.            Session 1B/Test Case 59</t>
  </si>
  <si>
    <t>b.            Session 5/Part A/Test Case 1</t>
    <phoneticPr fontId="4" type="noConversion"/>
  </si>
  <si>
    <t>c.            Session 5/Part C/Test Case 1</t>
  </si>
  <si>
    <t>d.            Session 5/Part C/Test Case 9</t>
    <phoneticPr fontId="4" type="noConversion"/>
  </si>
  <si>
    <t>e.            Session 5/Part C/Test Case 11</t>
  </si>
  <si>
    <t>Updated OMD-D Readiness Test environment with new set of test data and added test cases for Volatility Control Mechanism (VCM)</t>
    <phoneticPr fontId="4" type="noConversion"/>
  </si>
  <si>
    <t>Revert Answer Book to excel format</t>
    <phoneticPr fontId="4" type="noConversion"/>
  </si>
  <si>
    <t>a.          Test Case 1-2 Scenario 6: Changed SeqNum to 2212</t>
    <phoneticPr fontId="4" type="noConversion"/>
  </si>
  <si>
    <t xml:space="preserve">b.          Test Case 2-1 Scenario 5: Added "HGN52.50F6" in Symbol field </t>
    <phoneticPr fontId="4" type="noConversion"/>
  </si>
  <si>
    <t xml:space="preserve">c.           Test Case 2-2 Scenario 1 - 3: Changed the time in UTC </t>
    <phoneticPr fontId="4" type="noConversion"/>
  </si>
  <si>
    <t>d.          Test Case 2-3 Scenario 3 - 4: Adjusted decmial in price field</t>
    <phoneticPr fontId="4" type="noConversion"/>
  </si>
  <si>
    <t>e.          Test Case 2-4 Scenario 3 - 4: Adjusted decmial in price field</t>
    <phoneticPr fontId="4" type="noConversion"/>
  </si>
  <si>
    <t>f.           Test Case 5A-1 Scenario 5: Updated InstrumentClassID &amp; InstrumentClassName</t>
    <phoneticPr fontId="4" type="noConversion"/>
  </si>
  <si>
    <t>g.           All 5B&amp;C and 5D Test Cases</t>
    <phoneticPr fontId="4" type="noConversion"/>
  </si>
  <si>
    <t>h.           Test Case 6-2b Scenario 1: Revised the orderbook image</t>
    <phoneticPr fontId="4" type="noConversion"/>
  </si>
  <si>
    <t>a.          Test Case 1-1 Scenario 7, 10: Corrected InstrumentClassID &amp; InstrumentClassName
                                     Scenario 13: Adjusted decimal for PriceQuotationFactor &amp; ContractSize</t>
    <phoneticPr fontId="4" type="noConversion"/>
  </si>
  <si>
    <t>b.          Test Case 1-2 Scenario 5 &amp; 14: Corrected PlannedStartDate (UTC) &amp; SeqNum</t>
    <phoneticPr fontId="4" type="noConversion"/>
  </si>
  <si>
    <t>c.          Test Case 1-13 Scenario 24C: Corrected Bid Price from 17000 to 17700</t>
    <phoneticPr fontId="4" type="noConversion"/>
  </si>
  <si>
    <t>d.          Test Case 1-15 Scenario 8 &amp; 25: Corrected TradeState and TradeID</t>
    <phoneticPr fontId="4" type="noConversion"/>
  </si>
  <si>
    <t>e.          Test Case 3-3 Scenario 3: Added a trade record</t>
  </si>
  <si>
    <t>a.          Test Case 1-1 Scenario 7: Change SettlementCurrencyID to Blank</t>
    <phoneticPr fontId="4" type="noConversion"/>
  </si>
  <si>
    <t>b.          Test Case 1-1 Scenario 14: Correct OrderBookID to  "4293920725: in 305 message</t>
    <phoneticPr fontId="4" type="noConversion"/>
  </si>
  <si>
    <t>c.          Remove Test-Case 2-5 "Implied Volatility"</t>
    <phoneticPr fontId="4" type="noConversion"/>
  </si>
  <si>
    <t>d.          Test Case 5D-1 Scenario 1, 4 &amp; 5: Change UnderlyingCode to Blank</t>
    <phoneticPr fontId="4" type="noConversion"/>
  </si>
  <si>
    <t>e.          Add Index Test Case</t>
    <phoneticPr fontId="4" type="noConversion"/>
  </si>
  <si>
    <t>2.0</t>
    <phoneticPr fontId="4" type="noConversion"/>
  </si>
  <si>
    <t>Updated OMD-D Readiness Test environment with new set of test data for HKATS/DCASS Phase 1 Upgrade and D-Lite</t>
    <phoneticPr fontId="4" type="noConversion"/>
  </si>
  <si>
    <t>a.          Test Case 1-1 Scenario 3, 6 and 9: ExpirationDate, EffectiveExpDate, DateTimeLastTrading</t>
    <phoneticPr fontId="4" type="noConversion"/>
  </si>
  <si>
    <t>b.          Test Case 1-2 Scenario 15-17: Update Sequence No.</t>
    <phoneticPr fontId="4" type="noConversion"/>
  </si>
  <si>
    <t>c.          Test Case 1-9 Scenario 2: EAS Type, InstrumentCode</t>
    <phoneticPr fontId="4" type="noConversion"/>
  </si>
  <si>
    <t>d.          Test Case 1-13 Scenario 7, 13: Deal Type, Trade Condition, Deal Info, Trade Time</t>
    <phoneticPr fontId="4" type="noConversion"/>
  </si>
  <si>
    <t>e.          Test Case 5B&amp;C-6a Scenario 2</t>
    <phoneticPr fontId="4" type="noConversion"/>
  </si>
  <si>
    <t>f.           Test Case 5B&amp;C-6b Scenario 1 and 2</t>
    <phoneticPr fontId="4" type="noConversion"/>
  </si>
  <si>
    <t>g.          Test Case 6-1a Scenario 2</t>
    <phoneticPr fontId="4" type="noConversion"/>
  </si>
  <si>
    <t>a.          Test Case 2-3 Scenario 4: AggregateQuantity, DealCount and Turnover</t>
  </si>
  <si>
    <t>b.          Test Case 2-4 Scenario 4: DealCount and Turnover</t>
  </si>
  <si>
    <t>c.          Test Case 5B&amp;C-6a Scenario 2A &amp; 1B</t>
    <phoneticPr fontId="4" type="noConversion"/>
  </si>
  <si>
    <t>d.          Test Case 5B&amp;C-6b Scenario 1A &amp; 1B</t>
    <phoneticPr fontId="4" type="noConversion"/>
  </si>
  <si>
    <t>1) Updates on the following test cases:</t>
    <phoneticPr fontId="4" type="noConversion"/>
  </si>
  <si>
    <t>a. Test Case 1-18 &amp; 1-19: Update with new set of test data for OMD Index feed.</t>
    <phoneticPr fontId="4" type="noConversion"/>
  </si>
  <si>
    <t>a. Test Case 1-16: Update Scenario 3 &amp; 10</t>
    <phoneticPr fontId="4" type="noConversion"/>
  </si>
  <si>
    <t>b. Test Case 3-2: Update Scenario 1 - 3</t>
    <phoneticPr fontId="4" type="noConversion"/>
  </si>
  <si>
    <t>c. Test Case 3-3: Update Scenario 1 - 2</t>
  </si>
  <si>
    <t>3.0</t>
    <phoneticPr fontId="4" type="noConversion"/>
  </si>
  <si>
    <t>Updated OMD-D Readiness Test environment with new set of test data for Phase 2 Change to OMD-D for HKATS / DCASS Upgrade</t>
    <phoneticPr fontId="4" type="noConversion"/>
  </si>
  <si>
    <t xml:space="preserve">1) Remove all test cases related to Estimated Average Settlement (EAS) Price message
   a. Test Case 1-9
   b. Test Case 4-1, 4-2
2) Update on the following test cases
   a. Test Case 5-1 Scenario 2: Commodity ID, Expiration Date
   b. Test Case 3-2 Scenario 1: Remove irrelevant trade record
   c. Test Case 5B&amp;C-5a Scenario: Revise Quantitiy and Number of Orders for DS and D-Lite
   d. Test Case 1-16: Remove Scenario 2 &amp; 3 </t>
  </si>
  <si>
    <t>1) Remove Scenario 31in Test Case 4-1, 4-2</t>
  </si>
  <si>
    <t>4.0</t>
  </si>
  <si>
    <t>Updated OMD-D Readiness Test environment with new set of test data in Session 1 for OMD-D Technical Refresh</t>
  </si>
  <si>
    <t>4.1</t>
  </si>
  <si>
    <t>1) Updates on the following test cases:
a. Test Case 1-2: Update Scenario 10
b. Test Case 1-11: Update Scenario 11
c. Test Case 1-13: Update Scenario 12
d. Test Case 4-1, 4-2: Remove Scenario 31</t>
  </si>
  <si>
    <t>4.1a</t>
  </si>
  <si>
    <t>1) Updates on the following test cases:
a. Test Case 1-1: Update Scenario 4
b. Test Case 1-11: Update Scenario 1
c. Test Case 2-4: Update Scenario 4
d. Test Case 5A-1: Update Scenario 4</t>
  </si>
  <si>
    <t>4.1b</t>
  </si>
  <si>
    <t>1) Updates on the following test cases:
a. Test Case 1-1 Scenario 14
b. Test Case 5B&amp;C-5b: Update Scenario 2A and 2B</t>
  </si>
  <si>
    <t>4.1c</t>
  </si>
  <si>
    <t>1) Updates on the following test cases:
a. Test Case 1-1 Scenario 11
b. Test Case 1-2 Scenario 8
c. Test Case 1-10 Scenario 5
d. Test Case 1-13 Scenario 4D
e. Test Case 1-13 Scenario 24C
f. Test Case 1-16 Scenario 10
g. Test Case 2-5 Scenario 2D
h. Test Case 2-5 Scenario 3D</t>
  </si>
  <si>
    <t>5.0</t>
  </si>
  <si>
    <t>Updated OMD-D Readiness Test environment with new set of test data in Session 5B and 5C for OMD-D Resilience Enhancement</t>
  </si>
  <si>
    <t>6.0</t>
  </si>
  <si>
    <t>Updated OMD-D Readiness Test environment with new set of test data for all Sessions for OMD-D Resilience Enhancement and Introduction of Additional Matching Engines in HKATS</t>
  </si>
  <si>
    <t>6.0a</t>
  </si>
  <si>
    <t xml:space="preserve">Updated the price in Test cases 5D-4a (Scenario 3) </t>
  </si>
  <si>
    <t>6.0b</t>
  </si>
  <si>
    <t>1) Updates on the following test cases:
a. Test Case 1-1 Scenario 3, 13
b. Test Case 1-2 Scenario 4, 8, 10, 17
c. Test Case 1-9 Scenario 4
d. Test Case 1-12 Scenario 7, 8, 9, 11</t>
  </si>
  <si>
    <t>6.0c</t>
  </si>
  <si>
    <t>1) Updates on the following test cases:
a. Test Case 1-1 Scenario 11
b. Test Case 1-12 Scenario 7, 11
c. Test Case 5D-1 Scenario 2</t>
  </si>
  <si>
    <t>6.0d</t>
  </si>
  <si>
    <t>1) Updates on the following test cases:
a. Test Case 5D-5b Scenario 1</t>
  </si>
  <si>
    <t>7.0</t>
  </si>
  <si>
    <t>Updated OMD-D Readiness Test environment Session 1 with new set of test data for all Sessions for OMD-D D-Lite Compression Mechanism</t>
  </si>
  <si>
    <t>Updated OMD-D Readiness Test environment Session 2 - 6 with new set of test data for all Sessions for OMD-D D-Lite Compression Mechanism</t>
  </si>
  <si>
    <t>8.0</t>
  </si>
  <si>
    <t>1) Updated OMD-D Readiness Test environment Session 1 with new set of test data for all Sessions for OMD-D DS Compression Mechanism
2) Rephrase some statement to exclude "HKEX" wording</t>
  </si>
  <si>
    <t>1) Updates on the following test cases:
a. Test Case 1-1 Scenario 11, 18
b. Test Case 1-2 Scenario 8
c. Test Case 1-6 Scenario 2
d. Test Case 1-12 Scenario 16, 25
2) Updated OMD-D Readiness Test environment Session 2 - 6 with new set of test data for all Sessions for OMD-D DS Compression Mechanism</t>
  </si>
  <si>
    <t>1) Updates on the following test cases for bandwidth upgrade for DP and DF:
a. Test Case 4-1 and 4-2</t>
  </si>
  <si>
    <t>1) Updates on following test cases
a. Test Case 1-2 Section A Scenario 1-4
b. Test Case 1-12 Scenario 4D, 8A-D
c. Test Case 1-16 Scenario 4
d. Test Case 1-18 Scenario 1-3, and remove Test Case 1-18 Scenario 4
e. Test Case 2-3, Scenario 3 A-D</t>
  </si>
  <si>
    <t>1) Updates on following test case
a. Remove Test Case 1-17 Scenario 7</t>
  </si>
  <si>
    <t>Updated Retransmission Maximum range from 500 to 1000 in Test Condition 4</t>
  </si>
  <si>
    <t>Updated Test Case 1-12</t>
  </si>
  <si>
    <t>2. Purposes</t>
    <phoneticPr fontId="4" type="noConversion"/>
  </si>
  <si>
    <t>This Answer Sheet describes the flow of each test session within the Readiness Test for the HKEX Orion Market Data Platform (OMD) Derivatives Market Datafeed Products (OMD-D) and provides the actual data values disseminated by OMD and expected behaviours of clients’ feed handler in response to various conditions.</t>
    <phoneticPr fontId="4" type="noConversion"/>
  </si>
  <si>
    <t xml:space="preserve">We reserves the rights to change and fine-tune the Readiness Test requirements from time to time. </t>
  </si>
  <si>
    <t>Clients participating in the Readiness Test should follow the instructions in Section 5 of this Answer Sheet to record their test results accordingly.  To be eligible for production On-broading for OMD-D, a client must return a completed copy of this Answer Sheet indicating satisfactory results have been achieved for every test item together with a completed Test Result Declaration form.</t>
  </si>
  <si>
    <t>3. Procedures, Scope of Test and Overview</t>
    <phoneticPr fontId="4" type="noConversion"/>
  </si>
  <si>
    <t>The Functional Test aims at ensuring that the program logics for interpreting the OMD-D messages.</t>
    <phoneticPr fontId="4" type="noConversion"/>
  </si>
  <si>
    <t>Procedures</t>
    <phoneticPr fontId="4" type="noConversion"/>
  </si>
  <si>
    <r>
      <t xml:space="preserve">Please refer to </t>
    </r>
    <r>
      <rPr>
        <u/>
        <sz val="12"/>
        <color rgb="FF0000FF"/>
        <rFont val="Arial"/>
        <family val="2"/>
      </rPr>
      <t>OMD-D Readiness Test Procedures</t>
    </r>
    <r>
      <rPr>
        <sz val="12"/>
        <color theme="1"/>
        <rFont val="Arial"/>
        <family val="2"/>
      </rPr>
      <t xml:space="preserve"> - Section 5 for the details guideline about the test procedures arrangement.</t>
    </r>
  </si>
  <si>
    <r>
      <t xml:space="preserve">Please refer to </t>
    </r>
    <r>
      <rPr>
        <u/>
        <sz val="12"/>
        <color rgb="FF0000FF"/>
        <rFont val="Arial"/>
        <family val="2"/>
      </rPr>
      <t>OMD-D On-boarding Tools User Guide - Section 3</t>
    </r>
    <r>
      <rPr>
        <sz val="12"/>
        <color theme="1"/>
        <rFont val="Arial"/>
        <family val="2"/>
      </rPr>
      <t xml:space="preserve"> for the details about starting the OMD-D On-boarding Tools and replaying the canned data.  </t>
    </r>
  </si>
  <si>
    <t xml:space="preserve">Upon the completion of the data replay, client can check the data values in their system against the data values provided in each cases of this spreadsheet. </t>
    <phoneticPr fontId="4" type="noConversion"/>
  </si>
  <si>
    <t>Should any discrepancy found, client should rectify the program logic and redo the test until all required data values are same as the expected values.</t>
    <phoneticPr fontId="4" type="noConversion"/>
  </si>
  <si>
    <r>
      <t xml:space="preserve">Please refer to </t>
    </r>
    <r>
      <rPr>
        <u/>
        <sz val="12"/>
        <color rgb="FF0000FF"/>
        <rFont val="Arial"/>
        <family val="2"/>
      </rPr>
      <t>OMD-D Readiness Test Procedures</t>
    </r>
    <r>
      <rPr>
        <sz val="12"/>
        <color theme="1"/>
        <rFont val="Arial"/>
        <family val="2"/>
      </rPr>
      <t xml:space="preserve"> - Appendix A for the OMD Readiness Test Result Declaration Form</t>
    </r>
  </si>
  <si>
    <t>Scope of Test</t>
    <phoneticPr fontId="4" type="noConversion"/>
  </si>
  <si>
    <r>
      <t xml:space="preserve">Please refer to </t>
    </r>
    <r>
      <rPr>
        <u/>
        <sz val="12"/>
        <color rgb="FF0000FF"/>
        <rFont val="Arial"/>
        <family val="2"/>
      </rPr>
      <t>OMD-D Readiness Test Procedures</t>
    </r>
    <r>
      <rPr>
        <sz val="12"/>
        <color theme="1"/>
        <rFont val="Arial"/>
        <family val="2"/>
      </rPr>
      <t xml:space="preserve"> Section 6-7 for the overview of scope of test and Test Conditions.</t>
    </r>
  </si>
  <si>
    <t>Overview</t>
    <phoneticPr fontId="4" type="noConversion"/>
  </si>
  <si>
    <t>Test Session</t>
    <phoneticPr fontId="4" type="noConversion"/>
  </si>
  <si>
    <t>Objectives</t>
    <phoneticPr fontId="4" type="noConversion"/>
  </si>
  <si>
    <t>Functional Tests</t>
  </si>
  <si>
    <t>1i)</t>
    <phoneticPr fontId="4" type="noConversion"/>
  </si>
  <si>
    <t xml:space="preserve">Handling of Control Messages </t>
  </si>
  <si>
    <t>1ii)</t>
    <phoneticPr fontId="4" type="noConversion"/>
  </si>
  <si>
    <t>Handling of Market Data Messages</t>
  </si>
  <si>
    <t>A.</t>
  </si>
  <si>
    <t>Message Decoding</t>
    <phoneticPr fontId="4" type="noConversion"/>
  </si>
  <si>
    <t>All data messages specified in the OMD Interface Specification will be transmitted to enable Clients to ensure their correct interpretation of each data field received from the OMD datafeed.</t>
    <phoneticPr fontId="4" type="noConversion"/>
  </si>
  <si>
    <t>B.</t>
    <phoneticPr fontId="4" type="noConversion"/>
  </si>
  <si>
    <t>Active Instrument State (“AIS”) Determination</t>
    <phoneticPr fontId="4" type="noConversion"/>
  </si>
  <si>
    <t>Market status messages with various combinations  will be disseminated to enable Clients to verify the logic in their application for determining the Active Series State of series</t>
    <phoneticPr fontId="4" type="noConversion"/>
  </si>
  <si>
    <t>C.</t>
    <phoneticPr fontId="4" type="noConversion"/>
  </si>
  <si>
    <t>Order Book Building</t>
    <phoneticPr fontId="4" type="noConversion"/>
  </si>
  <si>
    <t>Data messages resulting from various trading activities will be transmitted to enable Clients to verify the logic in their application for order book management</t>
    <phoneticPr fontId="4" type="noConversion"/>
  </si>
  <si>
    <t>Technical Tests</t>
    <phoneticPr fontId="4" type="noConversion"/>
  </si>
  <si>
    <t>Data Recovery (Refresh)</t>
    <phoneticPr fontId="4" type="noConversion"/>
  </si>
  <si>
    <t>Simulation of various data loss scenarios to enable Clients to verify the ability of their feed handler to recover lost data by Refresh .</t>
    <phoneticPr fontId="4" type="noConversion"/>
  </si>
  <si>
    <t>Data Recovery (Line Arbitration &amp; Retransmission)</t>
    <phoneticPr fontId="4" type="noConversion"/>
  </si>
  <si>
    <t>To enable clients to verify the logic in their systems for detecting missing data and upon the detection recover the lost data by means of Line Arbitration (optional) and Retransmission</t>
    <phoneticPr fontId="4" type="noConversion"/>
  </si>
  <si>
    <t>Performance/ Capacity</t>
    <phoneticPr fontId="4" type="noConversion"/>
  </si>
  <si>
    <t>To enable clients to ensure the ability of their systems to handle the high market data rate without adverse effect on performance</t>
    <phoneticPr fontId="4" type="noConversion"/>
  </si>
  <si>
    <t>Failover / Disaster Recovery / Exception Handling</t>
    <phoneticPr fontId="4" type="noConversion"/>
  </si>
  <si>
    <t>To enable clients to verify the built-in process in their feed handlers for various emergency scenarios, for example, OMD failover to the disaster recovery site</t>
    <phoneticPr fontId="4" type="noConversion"/>
  </si>
  <si>
    <t>4. Test Conditions</t>
    <phoneticPr fontId="4" type="noConversion"/>
  </si>
  <si>
    <t>This section lists out the conditions to be covered in both functional and technical aspects.</t>
    <phoneticPr fontId="4" type="noConversion"/>
  </si>
  <si>
    <t>A. Function Tests</t>
    <phoneticPr fontId="4" type="noConversion"/>
  </si>
  <si>
    <t>B. Technical Tests</t>
    <phoneticPr fontId="4" type="noConversion"/>
  </si>
  <si>
    <t>Test
Condition</t>
    <phoneticPr fontId="4" type="noConversion"/>
  </si>
  <si>
    <t>Details</t>
  </si>
  <si>
    <t>Interface Specification Reference</t>
    <phoneticPr fontId="4" type="noConversion"/>
  </si>
  <si>
    <t>Derivatives  Lite
("D-Lite") 
Client</t>
    <phoneticPr fontId="4" type="noConversion"/>
  </si>
  <si>
    <t>Derivatives  Standard
("DS") 
Client</t>
    <phoneticPr fontId="4" type="noConversion"/>
  </si>
  <si>
    <t>Derivatives Premium
("DP") 
Client</t>
    <phoneticPr fontId="4" type="noConversion"/>
  </si>
  <si>
    <t>Derivatives FullTick
("DF") 
Client</t>
    <phoneticPr fontId="4" type="noConversion"/>
  </si>
  <si>
    <t xml:space="preserve"> Functional Tests</t>
    <phoneticPr fontId="4" type="noConversion"/>
  </si>
  <si>
    <t xml:space="preserve">Handling of Control Messages </t>
    <phoneticPr fontId="4" type="noConversion"/>
  </si>
  <si>
    <r>
      <t>Heartbeat</t>
    </r>
    <r>
      <rPr>
        <sz val="11"/>
        <color theme="1"/>
        <rFont val="Arial"/>
        <family val="2"/>
      </rPr>
      <t xml:space="preserve"> messages in all multicast channels in Line A and/or Line B</t>
    </r>
  </si>
  <si>
    <t>Control Messages
(3.4.1)</t>
    <phoneticPr fontId="4" type="noConversion"/>
  </si>
  <si>
    <t>ü</t>
    <phoneticPr fontId="4" type="noConversion"/>
  </si>
  <si>
    <t xml:space="preserve">Expected result: </t>
  </si>
  <si>
    <t>Clients should be able to check system/line healthiness by Heartbeat messages</t>
    <phoneticPr fontId="4" type="noConversion"/>
  </si>
  <si>
    <r>
      <t>Sequence Reset</t>
    </r>
    <r>
      <rPr>
        <sz val="11"/>
        <color theme="1"/>
        <rFont val="Arial"/>
        <family val="2"/>
      </rPr>
      <t xml:space="preserve"> messages in all multicast channels at Start of Day</t>
    </r>
  </si>
  <si>
    <t>Control Messages
(3.4.2)</t>
    <phoneticPr fontId="4" type="noConversion"/>
  </si>
  <si>
    <t xml:space="preserve">Upon receipt of Sequence Reset messages, Clients should clear all cached data, subscribe to the refresh channels for current market state then process (cached) real-time messages.  </t>
  </si>
  <si>
    <t>Handling of Market Data Messages</t>
    <phoneticPr fontId="4" type="noConversion"/>
  </si>
  <si>
    <t>Part A: Message Decoding</t>
    <phoneticPr fontId="4" type="noConversion"/>
  </si>
  <si>
    <t>Commodity Definition messages of selected tradable commodities</t>
    <phoneticPr fontId="4" type="noConversion"/>
  </si>
  <si>
    <t>Reference Data
(3.7.1)</t>
    <phoneticPr fontId="4" type="noConversion"/>
  </si>
  <si>
    <t>Test case 1-1</t>
  </si>
  <si>
    <t>Class Definition messages corresponding to the Commodity Definition available</t>
    <phoneticPr fontId="4" type="noConversion"/>
  </si>
  <si>
    <t>Reference Data
(3.7.2)</t>
    <phoneticPr fontId="4" type="noConversion"/>
  </si>
  <si>
    <t>Series Definition Base messages corresponding to the Class Definition available</t>
    <phoneticPr fontId="4" type="noConversion"/>
  </si>
  <si>
    <t>Reference Data
(3.7.3)</t>
    <phoneticPr fontId="4" type="noConversion"/>
  </si>
  <si>
    <t>Series Definition Extended messages corresponding to the Class Definition available and in most cases paired with Series Definition Base available</t>
    <phoneticPr fontId="4" type="noConversion"/>
  </si>
  <si>
    <t>Reference Data
(3.7.4)</t>
    <phoneticPr fontId="4" type="noConversion"/>
  </si>
  <si>
    <t>Combination Definition messages corresponding to the Series Definition Base available</t>
    <phoneticPr fontId="4" type="noConversion"/>
  </si>
  <si>
    <t>Reference Data
(3.7.5)</t>
    <phoneticPr fontId="4" type="noConversion"/>
  </si>
  <si>
    <t>Market Status messages to define various Trading Session State( TSS) and Instrument Session State (ISS) of instruments</t>
    <phoneticPr fontId="4" type="noConversion"/>
  </si>
  <si>
    <t>Status Data
(3.8.1)</t>
    <phoneticPr fontId="4" type="noConversion"/>
  </si>
  <si>
    <t>Test case 1-2</t>
  </si>
  <si>
    <t>Series Status messages to change suspension/resumption status for instruments</t>
    <phoneticPr fontId="4" type="noConversion"/>
  </si>
  <si>
    <t>Status Data
(3.8.2)</t>
    <phoneticPr fontId="4" type="noConversion"/>
  </si>
  <si>
    <t>Test case 1-3</t>
  </si>
  <si>
    <t>Commodity Status messages to change suspension/resumption status for commodities</t>
    <phoneticPr fontId="4" type="noConversion"/>
  </si>
  <si>
    <t>Test case 1-4</t>
  </si>
  <si>
    <t xml:space="preserve">Trade/Trade Amendment messages covering new trades, trade cancellation and trade rectification will be sent during various trading sessions in a normal trading day   </t>
    <phoneticPr fontId="4" type="noConversion"/>
  </si>
  <si>
    <t>Trade &amp; Price Data
(3.10.1, 3.10.2)</t>
    <phoneticPr fontId="4" type="noConversion"/>
  </si>
  <si>
    <t>Test case 1-15</t>
    <phoneticPr fontId="4" type="noConversion"/>
  </si>
  <si>
    <t>Test case 1-16</t>
    <phoneticPr fontId="4" type="noConversion"/>
  </si>
  <si>
    <t>2.10</t>
    <phoneticPr fontId="4" type="noConversion"/>
  </si>
  <si>
    <t>Trade Statistics messages covering T session and T+1 session will be transmitted</t>
    <phoneticPr fontId="4" type="noConversion"/>
  </si>
  <si>
    <t>Trade &amp; Price Data
(3.10.3)</t>
    <phoneticPr fontId="4" type="noConversion"/>
  </si>
  <si>
    <t>Test case 1-6</t>
  </si>
  <si>
    <t>Series Statistics messages covering T session and T+1 session will be sent</t>
    <phoneticPr fontId="4" type="noConversion"/>
  </si>
  <si>
    <t>Trade &amp; Price Data
(3.10.4)</t>
    <phoneticPr fontId="4" type="noConversion"/>
  </si>
  <si>
    <t>Test case 1-7</t>
  </si>
  <si>
    <t>Calculated Opening Price messages with null price and non-zero price will be sent</t>
    <phoneticPr fontId="4" type="noConversion"/>
  </si>
  <si>
    <t>Trade &amp; Price Data
(3.10.5)</t>
    <phoneticPr fontId="4" type="noConversion"/>
  </si>
  <si>
    <t>Test case 1-8</t>
  </si>
  <si>
    <t>Market Alert will be sent</t>
    <phoneticPr fontId="4" type="noConversion"/>
  </si>
  <si>
    <t>News
(3.11.1)</t>
    <phoneticPr fontId="4" type="noConversion"/>
  </si>
  <si>
    <t>Test case 1-9</t>
  </si>
  <si>
    <t>Clearing Information including Open Interest and Implied Volatility will be sent intraday</t>
    <phoneticPr fontId="4" type="noConversion"/>
  </si>
  <si>
    <t>Clearing Information
(3.12.1, 3.12.2)</t>
    <phoneticPr fontId="4" type="noConversion"/>
  </si>
  <si>
    <t>Test case 1-10</t>
  </si>
  <si>
    <t>Test case 1-11</t>
  </si>
  <si>
    <t>Part B: Order Book Building</t>
    <phoneticPr fontId="4" type="noConversion"/>
  </si>
  <si>
    <t>A series of Order Book messages (Add Order &amp; Delete Order &amp; Trade) covering various book operations during various trading sessions in a normal trading day</t>
    <phoneticPr fontId="4" type="noConversion"/>
  </si>
  <si>
    <t>Order Book Data
(3.9.1, 3,9.3, 3.10.1)</t>
    <phoneticPr fontId="4" type="noConversion"/>
  </si>
  <si>
    <t>Test case 1-14</t>
  </si>
  <si>
    <t>Test case 1-12</t>
  </si>
  <si>
    <t>Test case 1-13</t>
  </si>
  <si>
    <t xml:space="preserve">Aggregate Order Book Update messages covering various aggregate book management operations </t>
    <phoneticPr fontId="4" type="noConversion"/>
  </si>
  <si>
    <t>Order Book Data
(3.9.4)</t>
    <phoneticPr fontId="4" type="noConversion"/>
  </si>
  <si>
    <t>2.18</t>
    <phoneticPr fontId="4" type="noConversion"/>
  </si>
  <si>
    <t>Orderbook Clear messages will be sent intraday</t>
    <phoneticPr fontId="4" type="noConversion"/>
  </si>
  <si>
    <t>Order Book Data
(3.9.5)</t>
    <phoneticPr fontId="4" type="noConversion"/>
  </si>
  <si>
    <t>Quote Request messages will be sent intraday</t>
    <phoneticPr fontId="4" type="noConversion"/>
  </si>
  <si>
    <t>Order Book Data
(3.9.6)</t>
    <phoneticPr fontId="4" type="noConversion"/>
  </si>
  <si>
    <t>Test case 1-5</t>
  </si>
  <si>
    <t>Expected Result for Test Conditions 2.1 – 2.19:</t>
    <phoneticPr fontId="4" type="noConversion"/>
  </si>
  <si>
    <t xml:space="preserve">• Data field values decoded by Clients match the expected values provided in the Answer Book
• Information of same series is updated correctly from various records including Series Definition Base, Series Definition Extended &amp; Combination Definition (for combo series only)
• Order Books (5BBO / 10BBO / 10BBO + remaining) maintained by Clients match the expected results provided in the Answer Book
• Trade Records maintained by Clients match the expected results provided in the Answer Book
• Active Instrument States derived by Clients match the expected results provided in the Answer Book
• Trade Statistics for T and T+1 sessions are updated correctly by Clients and match the expected results provided in the Answer Book
</t>
    <phoneticPr fontId="4" type="noConversion"/>
  </si>
  <si>
    <t xml:space="preserve">Data Recovery </t>
    <phoneticPr fontId="4" type="noConversion"/>
  </si>
  <si>
    <t>A gap will be introduced in a single line, either Line A or Line B. Client detects missing packets in one line and to process the packet from the other line, in other words, Client arbitrates and merges the duplicated contents received in Line A and Line B for subsequent processing</t>
    <phoneticPr fontId="4" type="noConversion"/>
  </si>
  <si>
    <t>Gap Detection
(4.1)
Line Arbitration
(4.2)</t>
    <phoneticPr fontId="4" type="noConversion"/>
  </si>
  <si>
    <t>Test case 2-1</t>
  </si>
  <si>
    <t>Test case 2-2</t>
  </si>
  <si>
    <t>Test case 2-3</t>
  </si>
  <si>
    <t>Test case 2-4</t>
  </si>
  <si>
    <t>Clients are able to detect the gap in Line A and/or Line B.  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4" type="noConversion"/>
  </si>
  <si>
    <t>A large gap will be introduced to both Line A and Line B expecting the Client to request the latest market state images from the refresh service.  Client correctly processes the Refresh Complete message and applies it to their current cache of market data.</t>
    <phoneticPr fontId="4" type="noConversion"/>
  </si>
  <si>
    <t>Refresh
(3.6.1, 4.4)</t>
    <phoneticPr fontId="4" type="noConversion"/>
  </si>
  <si>
    <t>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4" type="noConversion"/>
  </si>
  <si>
    <t>Retransmission Service
(For testing purpose, Retransmission Maximum Sequence Range that can be requested is set as 1000)</t>
  </si>
  <si>
    <t>Test case 3-1</t>
  </si>
  <si>
    <t>Heartbeat messages in retransmission service</t>
    <phoneticPr fontId="4" type="noConversion"/>
  </si>
  <si>
    <t>Test case 3-2</t>
  </si>
  <si>
    <t xml:space="preserve">Client sends Logon message with valid username expecting OMD to respond with a Logon Response message with SessionStatus set to 0 (Session Active).  </t>
    <phoneticPr fontId="4" type="noConversion"/>
  </si>
  <si>
    <t>Retransmission
(3.5.1, 3.5.2,  3.5.3, 4.3)</t>
    <phoneticPr fontId="4" type="noConversion"/>
  </si>
  <si>
    <t xml:space="preserve">Client processes Logon Response message.  </t>
    <phoneticPr fontId="4" type="noConversion"/>
  </si>
  <si>
    <t xml:space="preserve">Test the reception of positive Retransmission Response:
Client sends Retransmission Request message with valid channel ID and valid BeginSeqNum / EndSeqNum fields expecting OMD accepts its request with Retransmission Response set to 0 (Request accepted) RetransStatus if the messages requested will not exceed any retransmission system limits as stated in the OMD Interface Specifications
</t>
    <phoneticPr fontId="4" type="noConversion"/>
  </si>
  <si>
    <t xml:space="preserve">Client processes Retransmission Response message. </t>
    <phoneticPr fontId="4" type="noConversion"/>
  </si>
  <si>
    <t>Retransmission
(3.5.4, 4.3)</t>
    <phoneticPr fontId="4" type="noConversion"/>
  </si>
  <si>
    <t>Client processes the requested lost messages in unicast transmission following receipt of a positive Retransmission Response message and can fill in the gap detected in real-time multicast channels for the subsequent processing</t>
    <phoneticPr fontId="4" type="noConversion"/>
  </si>
  <si>
    <t xml:space="preserve">Expected result for Test Conditions 4.1 - 4.3: </t>
    <phoneticPr fontId="4" type="noConversion"/>
  </si>
  <si>
    <t xml:space="preserve">Clients are able to detect missing packets and are able to recover the missing messages from the retransmission server for continuation of real-time market data processing. The final image of specific series/indexes should match perfectly the expected results provided in the Answer Book </t>
    <phoneticPr fontId="4" type="noConversion"/>
  </si>
  <si>
    <t>Performance / Capacity</t>
    <phoneticPr fontId="4" type="noConversion"/>
  </si>
  <si>
    <t>Market Data will be disseminated at increasing rates on all OMD datafeed products.  Clients are expected to receive market data volume at a rate that will drive to the peak bandwidth requirements for each datafeed product.</t>
    <phoneticPr fontId="4" type="noConversion"/>
  </si>
  <si>
    <t>N/A</t>
    <phoneticPr fontId="4" type="noConversion"/>
  </si>
  <si>
    <t>Test case 4-1</t>
  </si>
  <si>
    <t>Performance Testing</t>
    <phoneticPr fontId="4" type="noConversion"/>
  </si>
  <si>
    <t>Test case 4-2</t>
  </si>
  <si>
    <t>1.       50% of maximum</t>
  </si>
  <si>
    <t>2.       100% of maximum</t>
    <phoneticPr fontId="4" type="noConversion"/>
  </si>
  <si>
    <t>Clients must handle all rates without dropping data.  The Answer Book will provide the Sequence Number of the last message.  Clients should check their last Sequence Number that they receive against the provided number and make sure that there is no gap in the Sequence Number of messages received.</t>
    <phoneticPr fontId="4" type="noConversion"/>
  </si>
  <si>
    <t>Expected Result:</t>
    <phoneticPr fontId="4" type="noConversion"/>
  </si>
  <si>
    <t>Clients are able to handle full capacity for all of their subscribed OMD datafeed products in the same set of SDNet/2 or HSN circuits without losing multicast data, which is a symptom of an overloaded link in a chain.  The last Sequence Number received in each channel should be identical to the Sequence Number provided in this Answer Book.  Also the full trade and/or full trade tickers of specific securities/indexes should match perfectly the expected results provided in the Answer Book.</t>
    <phoneticPr fontId="4" type="noConversion"/>
  </si>
  <si>
    <t>Failover / Disaster Recovery</t>
    <phoneticPr fontId="4" type="noConversion"/>
  </si>
  <si>
    <t>Failover of real-time Publisher  process</t>
    <phoneticPr fontId="4" type="noConversion"/>
  </si>
  <si>
    <t>Error Recovery
(2.2.4.1)</t>
    <phoneticPr fontId="4" type="noConversion"/>
  </si>
  <si>
    <t>Test case 5B&amp;C-1:</t>
  </si>
  <si>
    <t>Test case 5B&amp;C-2:</t>
  </si>
  <si>
    <t>Test case 5B&amp;C-3:</t>
  </si>
  <si>
    <t xml:space="preserve">Expected result: </t>
    <phoneticPr fontId="4" type="noConversion"/>
  </si>
  <si>
    <t>Test case 5B&amp;C-4:</t>
  </si>
  <si>
    <t>Clients are able to handle Publisher failover without experiencing any interruption and can continue to receive real-time market data after the failover.  
The final image of specific series/indexes, in particular for DS Clients the aggregate order book and trade of specific series  should match perfectly the expected results provided in the Answer Book.</t>
    <phoneticPr fontId="4" type="noConversion"/>
  </si>
  <si>
    <t>Test case 5B&amp;C-5:</t>
  </si>
  <si>
    <t>Test case 5B&amp;C-6:</t>
  </si>
  <si>
    <t>Failover of Refresh Service process</t>
    <phoneticPr fontId="4" type="noConversion"/>
  </si>
  <si>
    <t>Clients will receive a Sequence Reset (100) message in each of the refresh channels after Refresh Service process (RFS) failover if they’re subscribing to the refresh channels.  Clients are expected to handle RFS failover properly without affecting the reception of real-time market data and can capture a full latest market image from RFS for their processing.</t>
    <phoneticPr fontId="4" type="noConversion"/>
  </si>
  <si>
    <t>The final image of specific series/indexes should match perfectly the expected results provided in the Answer Book</t>
    <phoneticPr fontId="4" type="noConversion"/>
  </si>
  <si>
    <t>Sending second sets of Sequence Reset messages in real-time multicast channels before market open</t>
    <phoneticPr fontId="4" type="noConversion"/>
  </si>
  <si>
    <t>Control Message
(3.4.2)</t>
    <phoneticPr fontId="4" type="noConversion"/>
  </si>
  <si>
    <t>Test case 5A:</t>
  </si>
  <si>
    <t>Expected Result: 
Clients will receive a Sequence Reset (100) message in each of the channels they subscribed before market open.  Clients should be able to replace the previously received series  information by the correct one received after the reception of this Sequence Reset (100).  The final image of specific series/indexes should match perfectly the expected results provided in the Answer Book</t>
    <phoneticPr fontId="4" type="noConversion"/>
  </si>
  <si>
    <t>The final image of specific securities/indexes should match perfectly the expected results provided in the Answer Book.</t>
    <phoneticPr fontId="4" type="noConversion"/>
  </si>
  <si>
    <t>Primary Retransmission server will be stopped and only the secondary server remains operational. Clients are required to connect to the secondary and make retransmission requests.[*]</t>
    <phoneticPr fontId="4" type="noConversion"/>
  </si>
  <si>
    <t>Retransmission
(3.5.3, 4.3)</t>
    <phoneticPr fontId="4" type="noConversion"/>
  </si>
  <si>
    <t>Clients are able to detect failure of Retransmission Server (RTS) A and auto-switch to reconnect to RTS B for the recovery of missing packets.  The final image of specific securities/indexes should match perfectly the expected results provided in the Answer Book.</t>
    <phoneticPr fontId="4" type="noConversion"/>
  </si>
  <si>
    <t>Test case 5B&amp;C-5a:</t>
  </si>
  <si>
    <t>Test case 5B&amp;C-5b:</t>
  </si>
  <si>
    <t>Test case 5B&amp;C-6a:</t>
  </si>
  <si>
    <t>Test case 5B&amp;C-6b:</t>
  </si>
  <si>
    <t xml:space="preserve">OMD simulates DR site failover </t>
    <phoneticPr fontId="4" type="noConversion"/>
  </si>
  <si>
    <t>Error Recovery
(2.2.4.2)</t>
    <phoneticPr fontId="4" type="noConversion"/>
  </si>
  <si>
    <t xml:space="preserve">Test case 5D-1: </t>
  </si>
  <si>
    <t xml:space="preserve">Test case 5D-2: </t>
  </si>
  <si>
    <t xml:space="preserve">Test case 5D-3: </t>
  </si>
  <si>
    <t xml:space="preserve">Test case 5D-4a: </t>
  </si>
  <si>
    <t>Clients are able to handle DR site failover gracefully including the handling of Disaster Recovery Signal (105) message, recovery from refresh service and merging of refresh image into real-time market data.  The final image of specific securities/indexes, should match perfectly the expected results provided in the Answer Book.</t>
    <phoneticPr fontId="4" type="noConversion"/>
  </si>
  <si>
    <t xml:space="preserve">Test case 5D-4b: </t>
  </si>
  <si>
    <t xml:space="preserve">Test case 5D-5a: </t>
    <phoneticPr fontId="4" type="noConversion"/>
  </si>
  <si>
    <t xml:space="preserve">Test case 5D-5b: </t>
    <phoneticPr fontId="4" type="noConversion"/>
  </si>
  <si>
    <t>5. Readiness Test Result Verification</t>
    <phoneticPr fontId="4" type="noConversion"/>
  </si>
  <si>
    <t>5.1 Session 1: 1. Message Decoding,  Order Book Building and Active Instrument State (“AIS”) Determination</t>
    <phoneticPr fontId="4" type="noConversion"/>
  </si>
  <si>
    <t>Test Date :</t>
    <phoneticPr fontId="4" type="noConversion"/>
  </si>
  <si>
    <t>(please fill in the test date)</t>
    <phoneticPr fontId="4" type="noConversion"/>
  </si>
  <si>
    <t>Part A - Message Decoding</t>
    <phoneticPr fontId="4" type="noConversion"/>
  </si>
  <si>
    <t>During this session, OMD disseminates all types of messages under various data scenarios.</t>
    <phoneticPr fontId="4" type="noConversion"/>
  </si>
  <si>
    <r>
      <t>Correct data values are provided for each of the test cases</t>
    </r>
    <r>
      <rPr>
        <sz val="11"/>
        <color theme="1"/>
        <rFont val="Arial"/>
        <family val="2"/>
      </rPr>
      <t>. Clents are required to verify the respective data values in your system to verify its correctness.</t>
    </r>
  </si>
  <si>
    <r>
      <t xml:space="preserve">For each case below, please check the box for each data item where your system records the </t>
    </r>
    <r>
      <rPr>
        <b/>
        <sz val="11"/>
        <color theme="1"/>
        <rFont val="Arial"/>
        <family val="2"/>
      </rPr>
      <t>Final Value</t>
    </r>
    <r>
      <rPr>
        <sz val="11"/>
        <color theme="1"/>
        <rFont val="Arial"/>
        <family val="2"/>
      </rPr>
      <t xml:space="preserve"> is same as the expected value. </t>
    </r>
  </si>
  <si>
    <r>
      <rPr>
        <b/>
        <sz val="11"/>
        <color theme="1"/>
        <rFont val="Arial"/>
        <family val="2"/>
      </rPr>
      <t>Bold</t>
    </r>
    <r>
      <rPr>
        <sz val="11"/>
        <color theme="1"/>
        <rFont val="Arial"/>
        <family val="2"/>
      </rPr>
      <t xml:space="preserve"> item(s) is/are key data field(s) of the message.</t>
    </r>
  </si>
  <si>
    <r>
      <t xml:space="preserve">For each case below, please check the box for each data item where your system records the value is same as the expected value with the coresponding </t>
    </r>
    <r>
      <rPr>
        <b/>
        <sz val="11"/>
        <color theme="1"/>
        <rFont val="Arial"/>
        <family val="2"/>
      </rPr>
      <t>SeqNum</t>
    </r>
  </si>
  <si>
    <t xml:space="preserve">Clients should identify the Series by the OrderBookID, which is the unique key for Series, and then retrieve all related reference data. </t>
    <phoneticPr fontId="4" type="noConversion"/>
  </si>
  <si>
    <t>* All price values below are specified in actual values after taking into account of implied decimals.</t>
    <phoneticPr fontId="4" type="noConversion"/>
  </si>
  <si>
    <t>Part B – Trade Data &amp; Order Book Building</t>
    <phoneticPr fontId="4" type="noConversion"/>
  </si>
  <si>
    <t>During the same session as Part A, OMD disseminates</t>
    <phoneticPr fontId="4" type="noConversion"/>
  </si>
  <si>
    <t>1. Trade message and</t>
    <phoneticPr fontId="4" type="noConversion"/>
  </si>
  <si>
    <t>2. Order Book messages</t>
    <phoneticPr fontId="4" type="noConversion"/>
  </si>
  <si>
    <t xml:space="preserve">with various order activities. </t>
    <phoneticPr fontId="4" type="noConversion"/>
  </si>
  <si>
    <t>The full order book (for DF and D-Lite Order Feed), aggregate order book for the top 10 best bid and offers, or “10BBOs+1” (for DP), 10BBOs (for DS) and 5BBOs (for D-Lite) as at the end of this test session</t>
    <phoneticPr fontId="4" type="noConversion"/>
  </si>
  <si>
    <t xml:space="preserve">as well as the complete trade record are provided for each of the test case below. Please check the box for each order book entry where your system records the same details as the expected details.  </t>
    <phoneticPr fontId="4" type="noConversion"/>
  </si>
  <si>
    <t>Test case 1-15</t>
  </si>
  <si>
    <t>Test case 1-16</t>
  </si>
  <si>
    <t>Clients are required to verify the respective order book recorded in your system matches against the results in this answer book.</t>
  </si>
  <si>
    <t>5.2 Session 2: Data Recovery (Refresh Service)</t>
    <phoneticPr fontId="4" type="noConversion"/>
  </si>
  <si>
    <t>During this session, OMD simulates missing packet scenarios to force the client application to reinstate the latest market states by requesting Refresh service.</t>
    <phoneticPr fontId="4" type="noConversion"/>
  </si>
  <si>
    <r>
      <t>The latest market states are provided</t>
    </r>
    <r>
      <rPr>
        <sz val="11"/>
        <color theme="1"/>
        <rFont val="Arial"/>
        <family val="2"/>
      </rPr>
      <t>.   Testers are required to verify the respective data values in your system and make sure that all are correct.</t>
    </r>
  </si>
  <si>
    <t xml:space="preserve">For each test case below, please check the box for each data item where your system records the same value as the expected value. </t>
    <phoneticPr fontId="4" type="noConversion"/>
  </si>
  <si>
    <t>Bold item(s) is/are key data field(s) of the message.</t>
    <phoneticPr fontId="4" type="noConversion"/>
  </si>
  <si>
    <t>5.3 Session 3: Data Recovery (Line Arbitration &amp; Retransmission)</t>
    <phoneticPr fontId="4" type="noConversion"/>
  </si>
  <si>
    <t xml:space="preserve">During this session, OMD simulates missing packet scenarios to force the client application to recover lost data </t>
  </si>
  <si>
    <t xml:space="preserve">(i) by line arbitration only; (ii) by retransmission only; and (iii) by either line arbitration or by retransmission.  </t>
  </si>
  <si>
    <r>
      <t>The recovered messages in each of the above scenarios are provided</t>
    </r>
    <r>
      <rPr>
        <sz val="11"/>
        <color theme="1"/>
        <rFont val="Arial"/>
        <family val="2"/>
      </rPr>
      <t xml:space="preserve">.  </t>
    </r>
  </si>
  <si>
    <t>Clients are required to verify the respective data values in your system and make sure that all are correct.</t>
  </si>
  <si>
    <t xml:space="preserve">During this session, OMD disseminates all types of messages under various data scenarios.  </t>
    <phoneticPr fontId="4" type="noConversion"/>
  </si>
  <si>
    <t>Correct data values are provided for each of the test cases below.  Testers are required to verify the respective data values in your system and make sure that all are correct.</t>
    <phoneticPr fontId="4" type="noConversion"/>
  </si>
  <si>
    <t xml:space="preserve">For each test case below, please check the box for each data item where your system records the same value as the expected value.  Bold item(s) is/are key data field(s) of the message. </t>
  </si>
  <si>
    <t>5.4 Session 4: Performance / Capacity</t>
    <phoneticPr fontId="4" type="noConversion"/>
  </si>
  <si>
    <t xml:space="preserve">During this session, OMD disseminates high volume data at increasing rate up to the OMD installed limit. </t>
  </si>
  <si>
    <t>Clients are required to verify if their application can handle the volume without data loss.</t>
  </si>
  <si>
    <t>5.5 Session 5: Failover and Disaster Recovery</t>
    <phoneticPr fontId="4" type="noConversion"/>
  </si>
  <si>
    <t xml:space="preserve">During this session, OMD simulates various exceptional scenarios according to the pre-set timetable.   </t>
  </si>
  <si>
    <t>Clients are required to go through each scenario in its scheduled time and verify if their application can handle it and resume service after the incident timely.</t>
  </si>
  <si>
    <t xml:space="preserve">Please check the box for each scenario where your system can handle and be resumed on time.  </t>
  </si>
  <si>
    <t>Test Case 1 - Sequence Reset (100) messages sent before market open to provide new set of Securities Definition messages</t>
    <phoneticPr fontId="4" type="noConversion"/>
  </si>
  <si>
    <t>•  There is no visible impact of the second round of Sequence Reset messages on our application</t>
  </si>
  <si>
    <t>Test Case 2 - Failover of OMD real-time data publisher</t>
    <phoneticPr fontId="4" type="noConversion"/>
  </si>
  <si>
    <t>•  There is no visible impact of the real-time data publisher failover on our application</t>
  </si>
  <si>
    <t>Test Case 3 - Failover of OMD Refresh service</t>
    <phoneticPr fontId="4" type="noConversion"/>
  </si>
  <si>
    <t>•  Our application can handle this scenario and receive latest market states from the Refresh service after its failover</t>
  </si>
  <si>
    <t>Test Case 4 - Failover of OMD Retransmission service</t>
    <phoneticPr fontId="4" type="noConversion"/>
  </si>
  <si>
    <t>•  Our application can handle this scenario and recover missing data from the Retransmission service after its failover</t>
  </si>
  <si>
    <t>Test Case 5 - Disaster Recovery (DR) site failover</t>
    <phoneticPr fontId="4" type="noConversion"/>
  </si>
  <si>
    <t xml:space="preserve">•  Our application can reconnect to the DR site in time, handle the Sequence Reset messages received at logon, </t>
    <phoneticPr fontId="4" type="noConversion"/>
  </si>
  <si>
    <t>reinstate the latest market states from the Refresh service, and run normally afterwards</t>
    <phoneticPr fontId="4" type="noConversion"/>
  </si>
  <si>
    <t xml:space="preserve">During this session, OMD would have production replay.   </t>
  </si>
  <si>
    <t>Clients are required to go through this session verify if their application can handle it smoothly.</t>
    <phoneticPr fontId="4" type="noConversion"/>
  </si>
  <si>
    <t>5.8 Index Feed</t>
    <phoneticPr fontId="4" type="noConversion"/>
  </si>
  <si>
    <t>Please complete the index related test cases</t>
  </si>
  <si>
    <t>Session 1 - Test case 1: Interpretation of Reference Data (message type: 301, 302, 303, 304, 305)</t>
    <phoneticPr fontId="4"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</si>
  <si>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</si>
  <si>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Section A. Non-SOM Subscriber Only (Scenario 1 - 13)</t>
  </si>
  <si>
    <t>i. Effective Date: Current Day</t>
    <phoneticPr fontId="4" type="noConversion"/>
  </si>
  <si>
    <t>OMD Message Type</t>
  </si>
  <si>
    <t>OMD Field Name</t>
    <phoneticPr fontId="4" type="noConversion"/>
  </si>
  <si>
    <t>Scenario 1</t>
    <phoneticPr fontId="4" type="noConversion"/>
  </si>
  <si>
    <t>Scenario 2</t>
  </si>
  <si>
    <t>Scenario 3</t>
  </si>
  <si>
    <t>Scenario 4</t>
    <phoneticPr fontId="4" type="noConversion"/>
  </si>
  <si>
    <t>Scenario 5</t>
    <phoneticPr fontId="4" type="noConversion"/>
  </si>
  <si>
    <t>Scenario 6</t>
    <phoneticPr fontId="4" type="noConversion"/>
  </si>
  <si>
    <t>Scenario 7</t>
    <phoneticPr fontId="4" type="noConversion"/>
  </si>
  <si>
    <t>Scenario 8</t>
    <phoneticPr fontId="4" type="noConversion"/>
  </si>
  <si>
    <t>Scenario 9</t>
    <phoneticPr fontId="4" type="noConversion"/>
  </si>
  <si>
    <t>Scenario 10</t>
  </si>
  <si>
    <t>Scenario 11</t>
  </si>
  <si>
    <t>Scenario 12</t>
  </si>
  <si>
    <t>Scenario 13</t>
  </si>
  <si>
    <t>Expected Value</t>
  </si>
  <si>
    <t>Result 
(Type "Y" in yellow highlighted cell
if all message fields matched)</t>
    <phoneticPr fontId="4" type="noConversion"/>
  </si>
  <si>
    <t>DecimalInStrikePrice</t>
    <phoneticPr fontId="4" type="noConversion"/>
  </si>
  <si>
    <t>OrderBookID</t>
  </si>
  <si>
    <t>InstrumentGroup</t>
    <phoneticPr fontId="4" type="noConversion"/>
  </si>
  <si>
    <t>2022-06-29 (UInt16: ‭‭0100 0010 1101 1101‬‬)</t>
  </si>
  <si>
    <t>EffectiveTomorrow</t>
  </si>
  <si>
    <t>DateTimeFirstTrading</t>
    <phoneticPr fontId="4" type="noConversion"/>
  </si>
  <si>
    <t>PriceMethod</t>
    <phoneticPr fontId="4" type="noConversion"/>
  </si>
  <si>
    <t>PriceQuotationFactor</t>
    <phoneticPr fontId="4" type="noConversion"/>
  </si>
  <si>
    <t>HKD</t>
    <phoneticPr fontId="4" type="noConversion"/>
  </si>
  <si>
    <t>HSI</t>
  </si>
  <si>
    <t>CommodityID</t>
    <phoneticPr fontId="4" type="noConversion"/>
  </si>
  <si>
    <t>MTW</t>
  </si>
  <si>
    <t>MSG</t>
  </si>
  <si>
    <t>PremiumUnit4Price</t>
  </si>
  <si>
    <t>HSIFUT</t>
    <phoneticPr fontId="4" type="noConversion"/>
  </si>
  <si>
    <t>CUSFUT</t>
  </si>
  <si>
    <t>MCHTS02</t>
  </si>
  <si>
    <t>TMC_HSI</t>
  </si>
  <si>
    <t>MTWFUT</t>
  </si>
  <si>
    <t>MSGFUT</t>
  </si>
  <si>
    <t>MTW - FUTURES</t>
  </si>
  <si>
    <t>MSG - FUTURES</t>
  </si>
  <si>
    <t>N</t>
    <phoneticPr fontId="4" type="noConversion"/>
  </si>
  <si>
    <t>SettlementCurrencyID</t>
    <phoneticPr fontId="4" type="noConversion"/>
  </si>
  <si>
    <t>TickStepSize</t>
    <phoneticPr fontId="4" type="noConversion"/>
  </si>
  <si>
    <t>B</t>
    <phoneticPr fontId="4" type="noConversion"/>
  </si>
  <si>
    <t>C</t>
    <phoneticPr fontId="4" type="noConversion"/>
  </si>
  <si>
    <t>ii. Effective Date: Next Day</t>
    <phoneticPr fontId="4" type="noConversion"/>
  </si>
  <si>
    <t>Scenario 14</t>
  </si>
  <si>
    <t>Section B. SOM Subscriber Only (Scenario 15 - 18)</t>
  </si>
  <si>
    <t>Scenario 15</t>
  </si>
  <si>
    <t>Scenario 16</t>
    <phoneticPr fontId="4" type="noConversion"/>
  </si>
  <si>
    <t>Scenario 17</t>
  </si>
  <si>
    <t>00005</t>
    <phoneticPr fontId="4" type="noConversion"/>
  </si>
  <si>
    <t>TMC_HKB</t>
  </si>
  <si>
    <t>HKB TMC Combo Class</t>
  </si>
  <si>
    <t>Scenario 18</t>
  </si>
  <si>
    <t>Session 1 - Test case 2: Interpretation of Status Data: Market Status (message type: 320)</t>
    <phoneticPr fontId="4" type="noConversion"/>
  </si>
  <si>
    <t>Section A. For Both SOM and Non-SOM Subscriber (Scenario 1 - 4)</t>
    <phoneticPr fontId="4" type="noConversion"/>
  </si>
  <si>
    <t>Scenario 1</t>
  </si>
  <si>
    <t>Scenario 4</t>
  </si>
  <si>
    <t>Expected Value</t>
    <phoneticPr fontId="4" type="noConversion"/>
  </si>
  <si>
    <t>ActualStartDate (UTC)</t>
    <phoneticPr fontId="4" type="noConversion"/>
  </si>
  <si>
    <t>ActualStartTime (UTC)</t>
    <phoneticPr fontId="4" type="noConversion"/>
  </si>
  <si>
    <t>PlannedStartDate (UTC)</t>
    <phoneticPr fontId="4" type="noConversion"/>
  </si>
  <si>
    <t>PlannedStartTime (UTC)</t>
    <phoneticPr fontId="4" type="noConversion"/>
  </si>
  <si>
    <t>SecondsToStateChange</t>
  </si>
  <si>
    <t>Section B. For Non-SOM Subscriber Only (Scenario 5 -14)</t>
    <phoneticPr fontId="4" type="noConversion"/>
  </si>
  <si>
    <r>
      <t xml:space="preserve">For each test case below, please check the box for each data items where your system records the same details after receiving the particular </t>
    </r>
    <r>
      <rPr>
        <b/>
        <sz val="12"/>
        <color theme="1"/>
        <rFont val="Arial"/>
        <family val="2"/>
      </rPr>
      <t>SeqNum</t>
    </r>
    <r>
      <rPr>
        <sz val="12"/>
        <color theme="1"/>
        <rFont val="Arial"/>
        <family val="2"/>
      </rPr>
      <t xml:space="preserve"> as the expected details.</t>
    </r>
  </si>
  <si>
    <t>Scenario 10</t>
    <phoneticPr fontId="4" type="noConversion"/>
  </si>
  <si>
    <t>OMD Field</t>
    <phoneticPr fontId="4" type="noConversion"/>
  </si>
  <si>
    <t>Channel
161</t>
    <phoneticPr fontId="4" type="noConversion"/>
  </si>
  <si>
    <t>SeqNum</t>
    <phoneticPr fontId="4" type="noConversion"/>
  </si>
  <si>
    <t>OrderbookID</t>
    <phoneticPr fontId="4" type="noConversion"/>
  </si>
  <si>
    <t>State</t>
    <phoneticPr fontId="4" type="noConversion"/>
  </si>
  <si>
    <t>Instrument States after receiving this particular message</t>
    <phoneticPr fontId="4" type="noConversion"/>
  </si>
  <si>
    <t>25</t>
    <phoneticPr fontId="4" type="noConversion"/>
  </si>
  <si>
    <t>Scenario 11</t>
    <phoneticPr fontId="4" type="noConversion"/>
  </si>
  <si>
    <t>Scenario 12</t>
    <phoneticPr fontId="4" type="noConversion"/>
  </si>
  <si>
    <t>Scenario 13</t>
    <phoneticPr fontId="4" type="noConversion"/>
  </si>
  <si>
    <t>Scenario 14</t>
    <phoneticPr fontId="4" type="noConversion"/>
  </si>
  <si>
    <t>Section C. For SOM Subscriber Only (Scenario 15-17)</t>
    <phoneticPr fontId="4" type="noConversion"/>
  </si>
  <si>
    <t>Scenario 15</t>
    <phoneticPr fontId="4" type="noConversion"/>
  </si>
  <si>
    <t>Scenario 17</t>
    <phoneticPr fontId="4" type="noConversion"/>
  </si>
  <si>
    <t>Channel
162</t>
    <phoneticPr fontId="4" type="noConversion"/>
  </si>
  <si>
    <t>Session 1 - Test case 3: Interpretation of Status Data: Series Status (message type: 321)</t>
    <phoneticPr fontId="4" type="noConversion"/>
  </si>
  <si>
    <t>Section A. For Non-SOM Subscriber (Scenario 1 - 3)</t>
    <phoneticPr fontId="4" type="noConversion"/>
  </si>
  <si>
    <t>Scenario 3</t>
    <phoneticPr fontId="4" type="noConversion"/>
  </si>
  <si>
    <t>SuspensionIndicator</t>
    <phoneticPr fontId="4" type="noConversion"/>
  </si>
  <si>
    <t>SeriesStatus</t>
    <phoneticPr fontId="4" type="noConversion"/>
  </si>
  <si>
    <t>Section B. For SOM Subscriber (Scenario 4 - 6)</t>
    <phoneticPr fontId="4" type="noConversion"/>
  </si>
  <si>
    <t>Session 1 - Test case 4: Interpretation of Status Data: Commodity Status (message type: 322)</t>
    <phoneticPr fontId="4" type="noConversion"/>
  </si>
  <si>
    <t>Section A. For Both SOM and Non-SOM Subscriber (Scenario 1 - 3)</t>
    <phoneticPr fontId="4" type="noConversion"/>
  </si>
  <si>
    <t>Scenario 2</t>
    <phoneticPr fontId="4" type="noConversion"/>
  </si>
  <si>
    <t>CommodityCode</t>
    <phoneticPr fontId="4" type="noConversion"/>
  </si>
  <si>
    <t>Locked</t>
    <phoneticPr fontId="4" type="noConversion"/>
  </si>
  <si>
    <t>Session 1 - Test case 5: Interpretation of Order Book Data: Quote Request (message type: 336)</t>
    <phoneticPr fontId="4" type="noConversion"/>
  </si>
  <si>
    <t>Section A. For Non-SOM Subscriber Only (Scenario 1)</t>
    <phoneticPr fontId="4" type="noConversion"/>
  </si>
  <si>
    <t>NumberOflots</t>
  </si>
  <si>
    <t>Session 1 - Test case 6: Interpretation of Trade and Price Data : Trade Statistics (message type: 360) -  D-Lite and DS subscribers only</t>
    <phoneticPr fontId="4" type="noConversion"/>
  </si>
  <si>
    <t>Section A. For Non-SOM Subscriber Only (Scenario1 - 3)</t>
  </si>
  <si>
    <t>i. T Session</t>
    <phoneticPr fontId="4" type="noConversion"/>
  </si>
  <si>
    <t>N/A (Value = -2147483648)</t>
    <phoneticPr fontId="4" type="noConversion"/>
  </si>
  <si>
    <t>ii. T+1 Session</t>
    <phoneticPr fontId="4" type="noConversion"/>
  </si>
  <si>
    <t>.</t>
  </si>
  <si>
    <t>Section B. For SOM Subscriber Only (Scenario 4 - 5)</t>
    <phoneticPr fontId="4" type="noConversion"/>
  </si>
  <si>
    <t>205.00</t>
  </si>
  <si>
    <t>Session 1 - Test case 7: Interpretation of Trade and Price Data : Series Statistics (message type: 363) - DP subscribers only</t>
    <phoneticPr fontId="4" type="noConversion"/>
  </si>
  <si>
    <t>N/A (Value = -2147483648)</t>
  </si>
  <si>
    <t xml:space="preserve">Price </t>
  </si>
  <si>
    <t>Section B. For SOM Subscriber Only (Scenario 4)</t>
  </si>
  <si>
    <t>Session 1 - Test case 8: Interpretation of Trade and Price Data : Calculated Opening Price (message type: 364)</t>
    <phoneticPr fontId="4" type="noConversion"/>
  </si>
  <si>
    <t>Section A. For Non-SOM Subscriber Only (Scenario 1 - 3)</t>
    <phoneticPr fontId="4" type="noConversion"/>
  </si>
  <si>
    <t xml:space="preserve">OrderbookID </t>
  </si>
  <si>
    <t xml:space="preserve">CalculatedOpeningPrice </t>
  </si>
  <si>
    <t>Section B. For SOM Subscriber Only (Scenario 4)</t>
    <phoneticPr fontId="4" type="noConversion"/>
  </si>
  <si>
    <t>Session 1 - Test case 9: Interpretation of News : Market Alert (message type: 323)</t>
  </si>
  <si>
    <t>Section A. For Both SOM and Non-SOM Subscriber (Scenario 1 - 2)</t>
  </si>
  <si>
    <t>Message 101</t>
  </si>
  <si>
    <t>Content (1)</t>
  </si>
  <si>
    <t>Content (2)</t>
  </si>
  <si>
    <t>Content (3)</t>
  </si>
  <si>
    <t>Section B. For Non-SOM Subscriber Only (Scenario 3 - 4)</t>
  </si>
  <si>
    <t>1</t>
    <phoneticPr fontId="4" type="noConversion"/>
  </si>
  <si>
    <t>H</t>
    <phoneticPr fontId="4" type="noConversion"/>
  </si>
  <si>
    <t>Lower price limit: [19000],</t>
  </si>
  <si>
    <t>Reference price: [20000],</t>
  </si>
  <si>
    <t>Upper price limit: [21000],</t>
  </si>
  <si>
    <t>Lower price limit: [9500],</t>
  </si>
  <si>
    <t>Reference price: [10000],</t>
  </si>
  <si>
    <t>Upper price limit: [10500],</t>
  </si>
  <si>
    <t>Session 1 - Test case 10: Interpretation of Clearing Information : Open Interest (message type: 366) - D-Lite, DS and DP subscribers only</t>
  </si>
  <si>
    <t>* All price values below are specified in actual values after taking into account of implied decimals.</t>
  </si>
  <si>
    <t>Section A. For Non-SOM Subscriber Only (Scenario 1 - 2)</t>
  </si>
  <si>
    <t>Section B. For SOM Subscriber Only (Scenario 3)</t>
  </si>
  <si>
    <t>Session 1 - Test case 11: Interpretation of Clearing Information : Implied Volatility (message type: 367) - DP subscribers only</t>
  </si>
  <si>
    <t>Section A. For Non-SOM Subscriber Only (Scenario 1)</t>
  </si>
  <si>
    <t>Section B. For SOM Subscriber Only (Scenario 2)</t>
  </si>
  <si>
    <t>Session 1 - Test case 12: Interpretation of Order Book - For Non-SOM Subscriber Only</t>
  </si>
  <si>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</si>
  <si>
    <t>Section A. Aggregate Order Book “5BBO”  - D-Lite Subscribers only (Scenario 1 - 27)</t>
  </si>
  <si>
    <t>Section B. Aggregate Order Book “10BBO” - DS Subscribers only (Scenario 1-27)</t>
  </si>
  <si>
    <t>Section C. Aggregate Order Book “10 + 1 BBO” - DP Subscribers only (Scenario 1-27)</t>
  </si>
  <si>
    <t>Section D: Full Order Book - DF Subscribers only (Scenario 1-27)</t>
  </si>
  <si>
    <t>Scenario 1 - A</t>
    <phoneticPr fontId="4" type="noConversion"/>
  </si>
  <si>
    <t>Scenario 1 - B</t>
    <phoneticPr fontId="4" type="noConversion"/>
  </si>
  <si>
    <t>Scenario 1 - C</t>
    <phoneticPr fontId="4" type="noConversion"/>
  </si>
  <si>
    <t>Scenario 1 - D</t>
    <phoneticPr fontId="4" type="noConversion"/>
  </si>
  <si>
    <t>Buy</t>
  </si>
  <si>
    <t>Sell</t>
  </si>
  <si>
    <t>Ask</t>
    <phoneticPr fontId="4" type="noConversion"/>
  </si>
  <si>
    <t>Price Level</t>
    <phoneticPr fontId="4" type="noConversion"/>
  </si>
  <si>
    <t>Aggregated
Quantity</t>
  </si>
  <si>
    <t>NumOf
Order</t>
    <phoneticPr fontId="4" type="noConversion"/>
  </si>
  <si>
    <t>Price Level</t>
  </si>
  <si>
    <t>NumOf
Order</t>
  </si>
  <si>
    <t>Result 
(Type "Y" in yellow highlighted cell 
if all message fields matched)</t>
    <phoneticPr fontId="4" type="noConversion"/>
  </si>
  <si>
    <t>Result 
(Type "Y" in yellow highlighted cell 
if all message fields matched)</t>
  </si>
  <si>
    <t>Aggregated
Quantity</t>
    <phoneticPr fontId="4" type="noConversion"/>
  </si>
  <si>
    <t>Order ID</t>
    <phoneticPr fontId="4" type="noConversion"/>
  </si>
  <si>
    <t>Order
Book
Position</t>
    <phoneticPr fontId="4" type="noConversion"/>
  </si>
  <si>
    <t>Order Type</t>
    <phoneticPr fontId="4" type="noConversion"/>
  </si>
  <si>
    <t>Order ID</t>
  </si>
  <si>
    <t>Order Type</t>
  </si>
  <si>
    <t>Empty Book</t>
  </si>
  <si>
    <t>Scenario 2 - A</t>
    <phoneticPr fontId="4" type="noConversion"/>
  </si>
  <si>
    <t>Scenario 2 - B</t>
    <phoneticPr fontId="4" type="noConversion"/>
  </si>
  <si>
    <t>Scenario 2 - C</t>
  </si>
  <si>
    <t>Scenario 2 - D</t>
  </si>
  <si>
    <t>Buy</t>
    <phoneticPr fontId="4" type="noConversion"/>
  </si>
  <si>
    <t>Scenario 3 - A</t>
    <phoneticPr fontId="4" type="noConversion"/>
  </si>
  <si>
    <t>Scenario 3 - B</t>
    <phoneticPr fontId="4" type="noConversion"/>
  </si>
  <si>
    <t>Scenario 3 - D</t>
    <phoneticPr fontId="4" type="noConversion"/>
  </si>
  <si>
    <t>Scenario 4 - A</t>
  </si>
  <si>
    <t>Scenario 4 - B</t>
  </si>
  <si>
    <t>Scenario 4 - C</t>
  </si>
  <si>
    <t>Scenario 4 - D</t>
  </si>
  <si>
    <t>Scenario 5 - A</t>
  </si>
  <si>
    <t>Scenario 5 - B</t>
  </si>
  <si>
    <t>Scenario 5 - C</t>
  </si>
  <si>
    <t>Scenario 5 - D</t>
  </si>
  <si>
    <t>Empty Book</t>
    <phoneticPr fontId="4" type="noConversion"/>
  </si>
  <si>
    <t>Scenario 6-A</t>
  </si>
  <si>
    <t>Scenario 6-B</t>
  </si>
  <si>
    <t>Scenario 6-C</t>
  </si>
  <si>
    <t>Scenario 6-D</t>
  </si>
  <si>
    <t>Scenario 7-A</t>
  </si>
  <si>
    <t>Scenario 7-B</t>
  </si>
  <si>
    <t>Scenario 7-C</t>
  </si>
  <si>
    <t>Scenario 7-D</t>
  </si>
  <si>
    <t>Scenario 8-A</t>
  </si>
  <si>
    <t>Scenario 8-B</t>
  </si>
  <si>
    <t>Scenario 8-C</t>
  </si>
  <si>
    <t>Scenario 8-D</t>
  </si>
  <si>
    <t>Scenario 9-A</t>
  </si>
  <si>
    <t>Scenario 9-B</t>
  </si>
  <si>
    <t>Scenario 9-C</t>
  </si>
  <si>
    <t>Scenario 9-D</t>
  </si>
  <si>
    <t>Scenario 10-A</t>
  </si>
  <si>
    <t>Scenario 10-B</t>
  </si>
  <si>
    <t>Scenario 10-C</t>
  </si>
  <si>
    <t>Scenario 10-D</t>
  </si>
  <si>
    <t xml:space="preserve">   </t>
    <phoneticPr fontId="4" type="noConversion"/>
  </si>
  <si>
    <t>Scenario 11-A</t>
  </si>
  <si>
    <t>Scenario 11-B</t>
  </si>
  <si>
    <t>Scenario 11-C</t>
  </si>
  <si>
    <t>Scenario 11-D</t>
  </si>
  <si>
    <t>For each test case below, please check the box for each order book entry where your system records the same details after receiving the particular SeqNum as the expected details.</t>
    <phoneticPr fontId="4" type="noConversion"/>
  </si>
  <si>
    <t>Scenario 12-A</t>
  </si>
  <si>
    <t>Channel: 237</t>
  </si>
  <si>
    <t>Scenario 12-B</t>
  </si>
  <si>
    <t>Channel: 234</t>
  </si>
  <si>
    <t>Scenario 12-C</t>
  </si>
  <si>
    <t>Channel: 231</t>
  </si>
  <si>
    <t>Scenario 12-D</t>
  </si>
  <si>
    <t>Channel: 221</t>
  </si>
  <si>
    <t>Scenario 13-A</t>
  </si>
  <si>
    <t>Scenario 13-B</t>
  </si>
  <si>
    <t>Scenario 13-C</t>
  </si>
  <si>
    <t>Scenario 13-D</t>
  </si>
  <si>
    <t>Scenario 14-A</t>
  </si>
  <si>
    <t>Scenario 14-B</t>
  </si>
  <si>
    <t>Scenario 14-C</t>
  </si>
  <si>
    <t>Channel: 331</t>
  </si>
  <si>
    <t>Scenario 14 - D</t>
  </si>
  <si>
    <t>Channel: 321</t>
  </si>
  <si>
    <t>Scenario 15-A</t>
  </si>
  <si>
    <t>Scenario 15-B</t>
  </si>
  <si>
    <t>Scenario 15-C</t>
  </si>
  <si>
    <t>Scenario 15-D</t>
  </si>
  <si>
    <t>SeqNum: 280</t>
  </si>
  <si>
    <t>Scenario 16-A</t>
  </si>
  <si>
    <t>Scenario 16-B</t>
  </si>
  <si>
    <t>Scenario 16-C</t>
  </si>
  <si>
    <t>Scenario 16-D</t>
  </si>
  <si>
    <t>Scenario 17-A</t>
  </si>
  <si>
    <t>Scenario 17-B</t>
  </si>
  <si>
    <t>Scenario 17-C</t>
  </si>
  <si>
    <t>Scenario 17-D</t>
  </si>
  <si>
    <t>SeqNum: 224</t>
  </si>
  <si>
    <t>Scenario 18-A</t>
  </si>
  <si>
    <t>Scenario 18-B</t>
  </si>
  <si>
    <t>Scenario 18-C</t>
  </si>
  <si>
    <t>Scenario 18-D</t>
  </si>
  <si>
    <t>Scenario 19-A</t>
  </si>
  <si>
    <t>Scenario 19-B</t>
  </si>
  <si>
    <t>Scenario 19-C</t>
  </si>
  <si>
    <t>Scenario 19-D</t>
  </si>
  <si>
    <t>N/A (-2147483648)</t>
  </si>
  <si>
    <t>Scenario 20-A</t>
  </si>
  <si>
    <t>Scenario 20-B</t>
  </si>
  <si>
    <t>Scenario 20-C</t>
  </si>
  <si>
    <t>Scenario 20-D</t>
  </si>
  <si>
    <t>Scenario 21-A</t>
  </si>
  <si>
    <t>Scenario 21-B</t>
  </si>
  <si>
    <t>Scenario 21-C</t>
  </si>
  <si>
    <t>Scenario 21-D</t>
  </si>
  <si>
    <t>Scenario 22-A</t>
  </si>
  <si>
    <t>Scenario 22-B</t>
  </si>
  <si>
    <t>Scenario 22-C</t>
  </si>
  <si>
    <t>Scenario 22-D</t>
  </si>
  <si>
    <t>Scenario 23-A</t>
  </si>
  <si>
    <t>Channel: 137</t>
    <phoneticPr fontId="4" type="noConversion"/>
  </si>
  <si>
    <t>Scenario 23-B</t>
  </si>
  <si>
    <t>Channel: 134</t>
    <phoneticPr fontId="4" type="noConversion"/>
  </si>
  <si>
    <t>Scenario 23-C</t>
  </si>
  <si>
    <t>Channel: 131</t>
    <phoneticPr fontId="4" type="noConversion"/>
  </si>
  <si>
    <t>Scenario 24-A</t>
  </si>
  <si>
    <t>Scenario 24-B</t>
  </si>
  <si>
    <t>Scenario 24-C</t>
  </si>
  <si>
    <t>Scenario 25-A</t>
  </si>
  <si>
    <t xml:space="preserve">Channel: 237 </t>
    <phoneticPr fontId="4" type="noConversion"/>
  </si>
  <si>
    <t>Scenario 25-B</t>
  </si>
  <si>
    <t>Channel: 234</t>
    <phoneticPr fontId="4" type="noConversion"/>
  </si>
  <si>
    <t>Scenario 25-C</t>
  </si>
  <si>
    <t>Channel: 231</t>
    <phoneticPr fontId="4" type="noConversion"/>
  </si>
  <si>
    <t>Scenario 26-A</t>
  </si>
  <si>
    <t>Scenario 26-B</t>
  </si>
  <si>
    <t xml:space="preserve">Channel: 234 </t>
  </si>
  <si>
    <t>Scenario 26-C</t>
  </si>
  <si>
    <t>Session 1 - Test case 13: Interpretation of Order Book - For SOM Subscriber Only</t>
  </si>
  <si>
    <r>
      <t xml:space="preserve">For each test case below, please check the box for each order book entry where the </t>
    </r>
    <r>
      <rPr>
        <b/>
        <sz val="12"/>
        <rFont val="Arial"/>
        <family val="2"/>
      </rPr>
      <t>Final Value</t>
    </r>
    <r>
      <rPr>
        <sz val="12"/>
        <rFont val="Arial"/>
        <family val="2"/>
      </rPr>
      <t xml:space="preserve"> your system records the same details as the expected details.</t>
    </r>
  </si>
  <si>
    <t>Section A. Aggregate Order Book “5BBO”  - D-Lite Subscribers only (Scenario 1-10)</t>
  </si>
  <si>
    <t>Section B. Aggregate Order Book “10BBO” - DS Subscribers only (Scenario 1-10)</t>
  </si>
  <si>
    <t>Section C. Aggregate Order Book “10 + 1 BBO” - DP Subscribers only (Scenario 1-10)</t>
  </si>
  <si>
    <t>Section D: Full Order Book - DF Subscribers only (Scenario 1-10)</t>
  </si>
  <si>
    <t>Scenario 1 - C</t>
  </si>
  <si>
    <t>Scenario 2 - D</t>
    <phoneticPr fontId="4" type="noConversion"/>
  </si>
  <si>
    <t>Scenario 3 - A</t>
  </si>
  <si>
    <t>Channel: 138</t>
  </si>
  <si>
    <t>Scenario 3 - B</t>
  </si>
  <si>
    <t>Channel: 135</t>
  </si>
  <si>
    <t>Scenario 3 - C</t>
  </si>
  <si>
    <t>Channel: 132</t>
  </si>
  <si>
    <t>Scenario 3 - D</t>
  </si>
  <si>
    <t>Channel: 122</t>
  </si>
  <si>
    <t>SeqNum: 97</t>
  </si>
  <si>
    <t>SeqNum: 102</t>
  </si>
  <si>
    <t>SeqNum: 159</t>
  </si>
  <si>
    <t>SeqNum: 114</t>
  </si>
  <si>
    <t>100.80</t>
    <phoneticPr fontId="4" type="noConversion"/>
  </si>
  <si>
    <t>100.90</t>
  </si>
  <si>
    <t>Scenario 4-A</t>
  </si>
  <si>
    <t>Scenario 4-B</t>
  </si>
  <si>
    <t>Scenario 4-C</t>
  </si>
  <si>
    <t>Scenario 4-D</t>
  </si>
  <si>
    <t>SeqNum: 113</t>
  </si>
  <si>
    <t>SeqNum: 118</t>
  </si>
  <si>
    <t>SeqNum: 177</t>
  </si>
  <si>
    <t>SeqNum: 131</t>
  </si>
  <si>
    <t>100.80</t>
  </si>
  <si>
    <t>100.90</t>
    <phoneticPr fontId="4" type="noConversion"/>
  </si>
  <si>
    <t>Scenario 5-A</t>
  </si>
  <si>
    <t>Scenario 5-B</t>
  </si>
  <si>
    <t>Scenario 5-C</t>
  </si>
  <si>
    <t>Scenario 5-D</t>
  </si>
  <si>
    <t>SeqNum: 119</t>
  </si>
  <si>
    <t>SeqNum: 133</t>
  </si>
  <si>
    <t>SeqNum: 192</t>
  </si>
  <si>
    <t>SeqNum: 146</t>
  </si>
  <si>
    <t>Scenario 6 - A</t>
  </si>
  <si>
    <t>Scenario 6 - B</t>
  </si>
  <si>
    <t>Scenario 6 - C</t>
  </si>
  <si>
    <t>Scenario 6 - D</t>
  </si>
  <si>
    <t>SeqNum: 202</t>
  </si>
  <si>
    <t>SeqNum: 223</t>
  </si>
  <si>
    <t>0.90</t>
  </si>
  <si>
    <t>1.00</t>
  </si>
  <si>
    <t>1.01</t>
  </si>
  <si>
    <t>SeqNum: 92</t>
  </si>
  <si>
    <t>SeqNum: 148</t>
  </si>
  <si>
    <t>SeqNum: 103</t>
  </si>
  <si>
    <t>0.10</t>
    <phoneticPr fontId="4" type="noConversion"/>
  </si>
  <si>
    <t>Scenario 8 - B</t>
  </si>
  <si>
    <t>Scenario 8 - C</t>
  </si>
  <si>
    <t>Scenario 8 - D</t>
  </si>
  <si>
    <t>SeqNum: 128</t>
  </si>
  <si>
    <t>SeqNum: 139</t>
  </si>
  <si>
    <t>SeqNum: 199</t>
  </si>
  <si>
    <t>SeqNum: 153</t>
  </si>
  <si>
    <t>0.90</t>
    <phoneticPr fontId="4" type="noConversion"/>
  </si>
  <si>
    <t>1.00</t>
    <phoneticPr fontId="4" type="noConversion"/>
  </si>
  <si>
    <t>SeqNum: 107</t>
  </si>
  <si>
    <t>SeqNum: 166</t>
  </si>
  <si>
    <t>SeqNum: 120</t>
  </si>
  <si>
    <t>0.10</t>
  </si>
  <si>
    <t>0.11</t>
  </si>
  <si>
    <t>SeqNum: 185</t>
  </si>
  <si>
    <t>SeqNum: 201</t>
  </si>
  <si>
    <t>1.10</t>
    <phoneticPr fontId="4" type="noConversion"/>
  </si>
  <si>
    <t>1.10</t>
  </si>
  <si>
    <t>Section 1 - Test case 14: Interpretation of Order Book - For D-Lite Order Feed Subscriber Only</t>
  </si>
  <si>
    <t>Full Order Book (Scenario 1-4)</t>
  </si>
  <si>
    <t>Result 
(Type "Y" in yellow highlighted cell
if all message fields matched)</t>
  </si>
  <si>
    <t>Session 1 - Test Case 15: Interpretation of Trade and Trade Amendment (message type: 350 and 356) - Non-SOM DP, DF and DS &amp; D-Lite with DT Subscribers Only</t>
  </si>
  <si>
    <t>(Scenario 1-10)</t>
  </si>
  <si>
    <t>OMD 
Field</t>
    <phoneticPr fontId="4" type="noConversion"/>
  </si>
  <si>
    <t>OrderID</t>
  </si>
  <si>
    <t>Trade
State</t>
    <phoneticPr fontId="4" type="noConversion"/>
  </si>
  <si>
    <t>Side</t>
    <phoneticPr fontId="4" type="noConversion"/>
  </si>
  <si>
    <t>DealType</t>
    <phoneticPr fontId="4" type="noConversion"/>
  </si>
  <si>
    <t>5.7005</t>
  </si>
  <si>
    <t>Active</t>
  </si>
  <si>
    <t>Scenario 5</t>
  </si>
  <si>
    <t>Scenario 6</t>
  </si>
  <si>
    <t>Scenario 7</t>
  </si>
  <si>
    <t>Scenario 8</t>
  </si>
  <si>
    <t>Scenario 9</t>
  </si>
  <si>
    <t>Deleted</t>
  </si>
  <si>
    <t>Deleted</t>
    <phoneticPr fontId="4" type="noConversion"/>
  </si>
  <si>
    <t>Active</t>
    <phoneticPr fontId="4" type="noConversion"/>
  </si>
  <si>
    <t>Session 1 - Test Case 16: Interpretation of Trade and Trade Amendment (message type: 350 and 356) - SOM DP, DF and DS &amp; D-Lite with DT Subscribers Only</t>
  </si>
  <si>
    <t>(Scenario 1-6)</t>
    <phoneticPr fontId="4" type="noConversion"/>
  </si>
  <si>
    <t>Result 
(Fill in the values and Type "Y" in yellow highlighted cell
if all message fields matched)</t>
  </si>
  <si>
    <t>TradeID</t>
    <phoneticPr fontId="4" type="noConversion"/>
  </si>
  <si>
    <t>10.00</t>
  </si>
  <si>
    <t>Session 1 - Test case 17: Interpretation of Index Definition (message type: 70)</t>
  </si>
  <si>
    <r>
      <t xml:space="preserve">For each case below, please check the box for each data item where your system records the </t>
    </r>
    <r>
      <rPr>
        <b/>
        <sz val="12"/>
        <color theme="1"/>
        <rFont val="Arial Narrow"/>
        <family val="2"/>
      </rPr>
      <t>Final Value</t>
    </r>
    <r>
      <rPr>
        <sz val="12"/>
        <color theme="1"/>
        <rFont val="Arial Narrow"/>
        <family val="2"/>
      </rPr>
      <t xml:space="preserve"> is same as the expected value. </t>
    </r>
    <r>
      <rPr>
        <b/>
        <sz val="12"/>
        <color theme="1"/>
        <rFont val="Arial Narrow"/>
        <family val="2"/>
      </rPr>
      <t>Bold</t>
    </r>
    <r>
      <rPr>
        <sz val="12"/>
        <color theme="1"/>
        <rFont val="Arial Narrow"/>
        <family val="2"/>
      </rPr>
      <t xml:space="preserve"> item(s) is/are key field(s) of the message.</t>
    </r>
  </si>
  <si>
    <t>IndexCode</t>
  </si>
  <si>
    <t xml:space="preserve">0001400    </t>
  </si>
  <si>
    <t xml:space="preserve">CES100     </t>
  </si>
  <si>
    <t xml:space="preserve">CSI300     </t>
  </si>
  <si>
    <t xml:space="preserve">SPHKG      </t>
  </si>
  <si>
    <t>IndexSource</t>
  </si>
  <si>
    <t>S</t>
    <phoneticPr fontId="4" type="noConversion"/>
  </si>
  <si>
    <t>CurrencyCode</t>
  </si>
  <si>
    <t>Session 1 - Test case 18: Interpretation of Index Data (message type: 71)</t>
  </si>
  <si>
    <t xml:space="preserve">IndexStatus </t>
  </si>
  <si>
    <t xml:space="preserve"> </t>
  </si>
  <si>
    <t>IndexTime</t>
  </si>
  <si>
    <t>20-07-08T16:08:50.000000</t>
  </si>
  <si>
    <t>20-07-08T16:29:44.000000</t>
  </si>
  <si>
    <t>20-07-08T16:21:08.000000</t>
  </si>
  <si>
    <t xml:space="preserve">IndexValue </t>
  </si>
  <si>
    <t>12173.9000 *</t>
    <phoneticPr fontId="4" type="noConversion"/>
  </si>
  <si>
    <t>243.8800 *</t>
    <phoneticPr fontId="4" type="noConversion"/>
  </si>
  <si>
    <t xml:space="preserve">NetChgPrevDay </t>
  </si>
  <si>
    <t xml:space="preserve">HighValue </t>
  </si>
  <si>
    <t xml:space="preserve">LowValue </t>
  </si>
  <si>
    <t xml:space="preserve">EASValue </t>
  </si>
  <si>
    <t>NA</t>
  </si>
  <si>
    <t>N/A</t>
  </si>
  <si>
    <t xml:space="preserve">IndexTurnover </t>
  </si>
  <si>
    <t xml:space="preserve">OpeningValue </t>
  </si>
  <si>
    <t>12143.4100 *</t>
    <phoneticPr fontId="4" type="noConversion"/>
  </si>
  <si>
    <t xml:space="preserve">ClosingValue </t>
  </si>
  <si>
    <t>12197.7000</t>
  </si>
  <si>
    <t xml:space="preserve">PreviousSesClose </t>
  </si>
  <si>
    <t>12128.27 *</t>
  </si>
  <si>
    <t xml:space="preserve">IndexVolume </t>
  </si>
  <si>
    <t xml:space="preserve">NetChgPrevDayPct </t>
  </si>
  <si>
    <t>0.5700</t>
    <phoneticPr fontId="4" type="noConversion"/>
  </si>
  <si>
    <t>-0.6400</t>
  </si>
  <si>
    <t>-0.6200</t>
  </si>
  <si>
    <t xml:space="preserve">Exception </t>
  </si>
  <si>
    <t>* Please refer to the last value received in the test session.  The Readiness Test Session 1 ends at 18:00</t>
    <phoneticPr fontId="4" type="noConversion"/>
  </si>
  <si>
    <t>Session 2 - Test case 1: Interpretation of Trade and Price Data : Trade Statistics (message type: 360) - D-Lite and DS subscribers only</t>
  </si>
  <si>
    <t>Section A. For Non-SOM Subscriber Only (Scenario1 - 2)</t>
    <phoneticPr fontId="4" type="noConversion"/>
  </si>
  <si>
    <t>T Session</t>
    <phoneticPr fontId="4" type="noConversion"/>
  </si>
  <si>
    <t>260.50</t>
  </si>
  <si>
    <t>Section B. For SOM Subscriber Only (Scenario 3 - 4)</t>
    <phoneticPr fontId="4" type="noConversion"/>
  </si>
  <si>
    <t>0.20</t>
  </si>
  <si>
    <t>Session 2 - Test case 2: Interpretation of Trade and Price Data : Series Statistics (message type: 363) - DP subscribers only</t>
  </si>
  <si>
    <t>Session 2 - Test case 3: Interpretation of Order Book - For Non SOM Subscriber Only</t>
  </si>
  <si>
    <t>Section A. Aggregate Order Book “5BBO”  - D-Lite Subscribers only (Scenario 1 - 3)</t>
    <phoneticPr fontId="4" type="noConversion"/>
  </si>
  <si>
    <t>Section B. Aggregate Order Book “10BBO” - DS Subscribers only (Scenario 1-3)</t>
    <phoneticPr fontId="4" type="noConversion"/>
  </si>
  <si>
    <t>Section C. Aggregate Order Book “10 + 1 BBO” - DP Subscribers only (Scenario 1-3)</t>
    <phoneticPr fontId="4" type="noConversion"/>
  </si>
  <si>
    <t>Section D: Full Order Book - DF Subscribers only (Scenario 1-3)</t>
    <phoneticPr fontId="4" type="noConversion"/>
  </si>
  <si>
    <r>
      <t xml:space="preserve">OrderBookID: 
</t>
    </r>
    <r>
      <rPr>
        <b/>
        <sz val="12"/>
        <color theme="1"/>
        <rFont val="Arial Narrow"/>
        <family val="2"/>
      </rPr>
      <t>8521686</t>
    </r>
  </si>
  <si>
    <t>7655572363790260629</t>
  </si>
  <si>
    <t>7655572363790260628</t>
  </si>
  <si>
    <t>7655572363790260627</t>
  </si>
  <si>
    <t>7655572363790260626</t>
  </si>
  <si>
    <t>7655572363790260625</t>
  </si>
  <si>
    <t>Scenario 2 - C</t>
    <phoneticPr fontId="4" type="noConversion"/>
  </si>
  <si>
    <r>
      <t xml:space="preserve">OrderBookID: 
</t>
    </r>
    <r>
      <rPr>
        <b/>
        <sz val="12"/>
        <color theme="1"/>
        <rFont val="Arial Narrow"/>
        <family val="2"/>
      </rPr>
      <t>8521691</t>
    </r>
  </si>
  <si>
    <t>7655572363790253198</t>
  </si>
  <si>
    <t>7655572363790253173</t>
  </si>
  <si>
    <t>7655572363790253168</t>
  </si>
  <si>
    <t>7655572363790253167</t>
  </si>
  <si>
    <t>7655572363790253166</t>
  </si>
  <si>
    <t>Scenario 3 - C</t>
    <phoneticPr fontId="4" type="noConversion"/>
  </si>
  <si>
    <r>
      <t xml:space="preserve">OrderBookID: 
</t>
    </r>
    <r>
      <rPr>
        <b/>
        <sz val="12"/>
        <color theme="1"/>
        <rFont val="Arial Narrow"/>
        <family val="2"/>
      </rPr>
      <t>149688226</t>
    </r>
  </si>
  <si>
    <t>7655572647257847179</t>
  </si>
  <si>
    <t>255.00</t>
  </si>
  <si>
    <t>Session 2 - Test case 4: Interpretation of Order Book - For SOM Subscriber Only</t>
  </si>
  <si>
    <t>Section A. Aggregate Order Book “5BBO”  - D-Lite Subscribers only (Scenario 1)</t>
  </si>
  <si>
    <t>Section B. Aggregate Order Book “10BBO” - DS Subscribers only (Scenario 1)</t>
  </si>
  <si>
    <t>Section C. Aggregate Order Book “10 + 1 BBO” - DP Subscribers only (Scenario 1)</t>
  </si>
  <si>
    <t>Section D: Full Order Book - DF Subscribers only (Scenario 1)</t>
  </si>
  <si>
    <t>Scenario 1 - A</t>
  </si>
  <si>
    <t>Scenario 1 - B</t>
  </si>
  <si>
    <t>Scenario 1 - D</t>
  </si>
  <si>
    <r>
      <t xml:space="preserve">OrderBookID: 
</t>
    </r>
    <r>
      <rPr>
        <b/>
        <sz val="12"/>
        <color theme="1"/>
        <rFont val="Arial Narrow"/>
        <family val="2"/>
      </rPr>
      <t>2296582</t>
    </r>
  </si>
  <si>
    <t>7655572363790260635</t>
  </si>
  <si>
    <t>7655572363790260634</t>
  </si>
  <si>
    <t>7655572363790260633</t>
  </si>
  <si>
    <t>7655572363790260632</t>
  </si>
  <si>
    <t>7655572363790260631</t>
  </si>
  <si>
    <t>7655572363790260619</t>
  </si>
  <si>
    <t>7655572363790260618</t>
  </si>
  <si>
    <t>7655572363790260617</t>
  </si>
  <si>
    <t>7655572363790260616</t>
  </si>
  <si>
    <t>7655572363790260615</t>
  </si>
  <si>
    <t>Session 3 - Test Case 1: Interpretation of Trade and Trade Amendment (message type: 350 and 356) - Non-SOM DP, DF and DS &amp; D-Lite with DT Subscribers Only</t>
  </si>
  <si>
    <r>
      <t xml:space="preserve">For each test case below, please check the box for each data items where your system records the same details after receiving the particular SeqNum Range </t>
    </r>
    <r>
      <rPr>
        <sz val="12"/>
        <color theme="1"/>
        <rFont val="Arial"/>
        <family val="2"/>
      </rPr>
      <t>as the expected details.</t>
    </r>
  </si>
  <si>
    <t>(For testing purpose, Retransmission Maximum Sequence Range that can be requested is set as 1000)</t>
    <phoneticPr fontId="4" type="noConversion"/>
  </si>
  <si>
    <t>(Scenario 1)</t>
    <phoneticPr fontId="4" type="noConversion"/>
  </si>
  <si>
    <r>
      <t xml:space="preserve">OrderBookID: 
</t>
    </r>
    <r>
      <rPr>
        <b/>
        <sz val="10"/>
        <color theme="1"/>
        <rFont val="Arial"/>
        <family val="2"/>
      </rPr>
      <t>8521686</t>
    </r>
  </si>
  <si>
    <r>
      <t>Channel:</t>
    </r>
    <r>
      <rPr>
        <b/>
        <sz val="10"/>
        <color theme="1"/>
        <rFont val="Arial"/>
        <family val="2"/>
      </rPr>
      <t xml:space="preserve"> 
131
</t>
    </r>
    <r>
      <rPr>
        <sz val="10"/>
        <color theme="1"/>
        <rFont val="Arial"/>
        <family val="2"/>
      </rPr>
      <t xml:space="preserve">SeqNum Range:
</t>
    </r>
    <r>
      <rPr>
        <b/>
        <sz val="10"/>
        <color theme="1"/>
        <rFont val="Arial"/>
        <family val="2"/>
      </rPr>
      <t>81304 - 81322</t>
    </r>
  </si>
  <si>
    <r>
      <t>Channel:</t>
    </r>
    <r>
      <rPr>
        <b/>
        <sz val="10"/>
        <color theme="1"/>
        <rFont val="Arial"/>
        <family val="2"/>
      </rPr>
      <t xml:space="preserve"> 
121
</t>
    </r>
    <r>
      <rPr>
        <sz val="10"/>
        <color theme="1"/>
        <rFont val="Arial"/>
        <family val="2"/>
      </rPr>
      <t xml:space="preserve">SeqNum Range:
</t>
    </r>
    <r>
      <rPr>
        <b/>
        <sz val="10"/>
        <color theme="1"/>
        <rFont val="Arial"/>
        <family val="2"/>
      </rPr>
      <t>53245 - 53257</t>
    </r>
  </si>
  <si>
    <r>
      <t>Channel:</t>
    </r>
    <r>
      <rPr>
        <b/>
        <sz val="10"/>
        <color theme="1"/>
        <rFont val="Arial"/>
        <family val="2"/>
      </rPr>
      <t xml:space="preserve"> 
111
</t>
    </r>
    <r>
      <rPr>
        <sz val="10"/>
        <color theme="1"/>
        <rFont val="Arial"/>
        <family val="2"/>
      </rPr>
      <t>SeqNum Range:</t>
    </r>
    <r>
      <rPr>
        <b/>
        <sz val="10"/>
        <color theme="1"/>
        <rFont val="Arial"/>
        <family val="2"/>
      </rPr>
      <t xml:space="preserve">
28060 - 28066</t>
    </r>
  </si>
  <si>
    <t>7655572363790048013</t>
  </si>
  <si>
    <t>2022-12-15 13:14:59</t>
  </si>
  <si>
    <t>7655572363790048014</t>
  </si>
  <si>
    <t>7655572363790048015</t>
  </si>
  <si>
    <t>7655572363790048016</t>
  </si>
  <si>
    <t>(Scenario 2)</t>
  </si>
  <si>
    <r>
      <t xml:space="preserve">OrderBookID: 
</t>
    </r>
    <r>
      <rPr>
        <b/>
        <sz val="10"/>
        <color theme="1"/>
        <rFont val="Arial"/>
        <family val="2"/>
      </rPr>
      <t>149688226</t>
    </r>
  </si>
  <si>
    <r>
      <t>Channel:</t>
    </r>
    <r>
      <rPr>
        <b/>
        <sz val="10"/>
        <color theme="1"/>
        <rFont val="Arial"/>
        <family val="2"/>
      </rPr>
      <t xml:space="preserve"> 
231
</t>
    </r>
    <r>
      <rPr>
        <sz val="10"/>
        <color theme="1"/>
        <rFont val="Arial"/>
        <family val="2"/>
      </rPr>
      <t xml:space="preserve">SeqNum Range:
</t>
    </r>
    <r>
      <rPr>
        <b/>
        <sz val="10"/>
        <color theme="1"/>
        <rFont val="Arial"/>
        <family val="2"/>
      </rPr>
      <t>15671 - 15697</t>
    </r>
  </si>
  <si>
    <r>
      <t>Channel:</t>
    </r>
    <r>
      <rPr>
        <b/>
        <sz val="10"/>
        <color theme="1"/>
        <rFont val="Arial"/>
        <family val="2"/>
      </rPr>
      <t xml:space="preserve"> 
221
</t>
    </r>
    <r>
      <rPr>
        <sz val="10"/>
        <color theme="1"/>
        <rFont val="Arial"/>
        <family val="2"/>
      </rPr>
      <t xml:space="preserve">SeqNum Range:
</t>
    </r>
    <r>
      <rPr>
        <b/>
        <sz val="10"/>
        <color theme="1"/>
        <rFont val="Arial"/>
        <family val="2"/>
      </rPr>
      <t>10425 - 10442</t>
    </r>
  </si>
  <si>
    <r>
      <t>Channel:</t>
    </r>
    <r>
      <rPr>
        <b/>
        <sz val="10"/>
        <color theme="1"/>
        <rFont val="Arial"/>
        <family val="2"/>
      </rPr>
      <t xml:space="preserve"> 
211
</t>
    </r>
    <r>
      <rPr>
        <sz val="10"/>
        <color theme="1"/>
        <rFont val="Arial"/>
        <family val="2"/>
      </rPr>
      <t>SeqNum Range:</t>
    </r>
    <r>
      <rPr>
        <b/>
        <sz val="10"/>
        <color theme="1"/>
        <rFont val="Arial"/>
        <family val="2"/>
      </rPr>
      <t xml:space="preserve">
5247 - 5256</t>
    </r>
  </si>
  <si>
    <t>7655572647257836100</t>
  </si>
  <si>
    <t>7655572647257836101</t>
  </si>
  <si>
    <t>2022-12-15 13:15:01</t>
  </si>
  <si>
    <t>7655572647257836108</t>
  </si>
  <si>
    <t>7655572647257836109</t>
  </si>
  <si>
    <t>Session 3 - Test Case 2: Interpretation of Trade and Trade Amendment (message type: 350 and 356) - SOM DP, DF and DS &amp; D-Lite with DT Subscribers Only</t>
  </si>
  <si>
    <r>
      <t xml:space="preserve">OrderBookID: 
</t>
    </r>
    <r>
      <rPr>
        <b/>
        <sz val="10"/>
        <color theme="1"/>
        <rFont val="Arial"/>
        <family val="2"/>
      </rPr>
      <t>2296582</t>
    </r>
  </si>
  <si>
    <r>
      <t>Channel:</t>
    </r>
    <r>
      <rPr>
        <b/>
        <sz val="10"/>
        <color theme="1"/>
        <rFont val="Arial"/>
        <family val="2"/>
      </rPr>
      <t xml:space="preserve"> 
132
</t>
    </r>
    <r>
      <rPr>
        <sz val="10"/>
        <color theme="1"/>
        <rFont val="Arial"/>
        <family val="2"/>
      </rPr>
      <t xml:space="preserve">SeqNum Range:
</t>
    </r>
    <r>
      <rPr>
        <b/>
        <sz val="10"/>
        <color theme="1"/>
        <rFont val="Arial"/>
        <family val="2"/>
      </rPr>
      <t>83892 - 83960</t>
    </r>
  </si>
  <si>
    <r>
      <t>Channel:</t>
    </r>
    <r>
      <rPr>
        <b/>
        <sz val="10"/>
        <color theme="1"/>
        <rFont val="Arial"/>
        <family val="2"/>
      </rPr>
      <t xml:space="preserve"> 
122
</t>
    </r>
    <r>
      <rPr>
        <sz val="10"/>
        <color theme="1"/>
        <rFont val="Arial"/>
        <family val="2"/>
      </rPr>
      <t xml:space="preserve">SeqNum Range:
</t>
    </r>
    <r>
      <rPr>
        <b/>
        <sz val="10"/>
        <color theme="1"/>
        <rFont val="Arial"/>
        <family val="2"/>
      </rPr>
      <t>55931 - 55979</t>
    </r>
  </si>
  <si>
    <r>
      <t>Channel:</t>
    </r>
    <r>
      <rPr>
        <b/>
        <sz val="10"/>
        <color theme="1"/>
        <rFont val="Arial"/>
        <family val="2"/>
      </rPr>
      <t xml:space="preserve"> 
112
</t>
    </r>
    <r>
      <rPr>
        <sz val="10"/>
        <color theme="1"/>
        <rFont val="Arial"/>
        <family val="2"/>
      </rPr>
      <t>SeqNum Range:</t>
    </r>
    <r>
      <rPr>
        <b/>
        <sz val="10"/>
        <color theme="1"/>
        <rFont val="Arial"/>
        <family val="2"/>
      </rPr>
      <t xml:space="preserve">
27962 - 27982</t>
    </r>
  </si>
  <si>
    <t>7655572363790047950</t>
  </si>
  <si>
    <t>7655572363790047959</t>
  </si>
  <si>
    <t>7655572363790047968</t>
  </si>
  <si>
    <t>7655572363790047977</t>
  </si>
  <si>
    <t>Session 4 - Test case 1: Performance/ Capacity - 50%</t>
    <phoneticPr fontId="4" type="noConversion"/>
  </si>
  <si>
    <t>Please check the box for each scenario where your system can handle without data loss.</t>
    <phoneticPr fontId="4" type="noConversion"/>
  </si>
  <si>
    <t>Section A. For All Subscribers (Scenario 1 - 9)</t>
    <phoneticPr fontId="4" type="noConversion"/>
  </si>
  <si>
    <t>Channel</t>
    <phoneticPr fontId="4" type="noConversion"/>
  </si>
  <si>
    <t>Scenario 16</t>
  </si>
  <si>
    <t>Scenario 19</t>
  </si>
  <si>
    <t>Scenario 20</t>
  </si>
  <si>
    <t>Scenario 21</t>
  </si>
  <si>
    <t>Scenario 22</t>
  </si>
  <si>
    <t>Scenario 23</t>
  </si>
  <si>
    <t>Scenario 24</t>
  </si>
  <si>
    <t>Scenario 25</t>
  </si>
  <si>
    <t>Scenario 26</t>
  </si>
  <si>
    <t>Scenario 27</t>
  </si>
  <si>
    <t>Scenario 28</t>
  </si>
  <si>
    <t>Scenario 29</t>
  </si>
  <si>
    <t>Scenario 30</t>
  </si>
  <si>
    <t>Scenario 31</t>
  </si>
  <si>
    <t>Scenario 32</t>
  </si>
  <si>
    <t>Session 5A - Test case 1: Interpretation of Reference Data (message type: 301, 302, 303, 304, 305)</t>
    <phoneticPr fontId="4" type="noConversion"/>
  </si>
  <si>
    <r>
      <t xml:space="preserve">For each case below, please check the box for each data item where your system records the </t>
    </r>
    <r>
      <rPr>
        <b/>
        <sz val="12"/>
        <color theme="1"/>
        <rFont val="Arial"/>
        <family val="2"/>
      </rPr>
      <t>Final Value of</t>
    </r>
    <r>
      <rPr>
        <sz val="12"/>
        <color theme="1"/>
        <rFont val="Arial"/>
        <family val="2"/>
      </rPr>
      <t xml:space="preserve"> </t>
    </r>
    <r>
      <rPr>
        <b/>
        <sz val="12"/>
        <color theme="1"/>
        <rFont val="Arial"/>
        <family val="2"/>
      </rPr>
      <t>Session 5A</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</si>
  <si>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Section A. Non-SOM Subscriber Only (Scenario 1 - 2)</t>
    <phoneticPr fontId="4" type="noConversion"/>
  </si>
  <si>
    <t>HSI14000F2</t>
  </si>
  <si>
    <t>HKBM2</t>
  </si>
  <si>
    <t>2022-06-29 16:00:00</t>
  </si>
  <si>
    <t>1970-01-01 08:00:00</t>
    <phoneticPr fontId="4" type="noConversion"/>
  </si>
  <si>
    <t>HANG SENG INDEX</t>
    <phoneticPr fontId="4" type="noConversion"/>
  </si>
  <si>
    <t>HKB</t>
  </si>
  <si>
    <t>HSICALL</t>
  </si>
  <si>
    <t>HKBFUT</t>
  </si>
  <si>
    <t>HSI - CALL OPTIONS</t>
  </si>
  <si>
    <t>HKB - FUTURES</t>
  </si>
  <si>
    <t>Section B. SOM Subscriber Only (Scenario 3 - 4)</t>
    <phoneticPr fontId="4" type="noConversion"/>
  </si>
  <si>
    <t>SAN35.00F2</t>
  </si>
  <si>
    <t>HGN52.50F2</t>
  </si>
  <si>
    <t>35.00</t>
    <phoneticPr fontId="4" type="noConversion"/>
  </si>
  <si>
    <t>52.50</t>
    <phoneticPr fontId="4" type="noConversion"/>
  </si>
  <si>
    <t>SAN</t>
    <phoneticPr fontId="4" type="noConversion"/>
  </si>
  <si>
    <t>HGN</t>
    <phoneticPr fontId="4" type="noConversion"/>
  </si>
  <si>
    <t>SANCALL</t>
    <phoneticPr fontId="4" type="noConversion"/>
  </si>
  <si>
    <t>HGNCALL</t>
  </si>
  <si>
    <t>SAN - CALL OPTIONS</t>
  </si>
  <si>
    <t>HGN - CALL OPTIONS</t>
    <phoneticPr fontId="4" type="noConversion"/>
  </si>
  <si>
    <t>Session 5B - Test case 1: Interpretation of Trade and Price Data : Trade Statistics (message type: 360) - D-Lite and DS subscribers only</t>
  </si>
  <si>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 xml:space="preserve">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</si>
  <si>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t>162.00</t>
  </si>
  <si>
    <t>530.06</t>
  </si>
  <si>
    <t>530.20</t>
  </si>
  <si>
    <t>530.04</t>
  </si>
  <si>
    <t>Session 5B - Test case 2: Interpretation of Trade and Price Data : Series Statistics (message type: 363) - DP subscribers only</t>
  </si>
  <si>
    <r>
      <t xml:space="preserve">For each case below, please check the box for each data item where your system records the </t>
    </r>
    <r>
      <rPr>
        <b/>
        <sz val="12"/>
        <color theme="1"/>
        <rFont val="Arial"/>
        <family val="2"/>
      </rPr>
      <t>Final Value of Session 5B&amp;C</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</si>
  <si>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Session 5B - Test case 3: Interpretation of Status Data: Market Status (message type: 320)</t>
  </si>
  <si>
    <t>Section A. For Both SOM and Non-SOM Subscriber (Scenario 1 - 2)</t>
    <phoneticPr fontId="4" type="noConversion"/>
  </si>
  <si>
    <t>Session 5B - Test case 4: Interpretation of Status Data: Series Status (message type: 321)</t>
  </si>
  <si>
    <r>
      <t xml:space="preserve">For each case below, please check the box for each data item where your system records the </t>
    </r>
    <r>
      <rPr>
        <b/>
        <sz val="12"/>
        <color theme="1"/>
        <rFont val="Arial"/>
        <family val="2"/>
      </rPr>
      <t xml:space="preserve">Final Value 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</si>
  <si>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t>Section A. For Non-SOM Subscriber (Scenario 1 - 2)</t>
  </si>
  <si>
    <t>Scenario4</t>
    <phoneticPr fontId="4" type="noConversion"/>
  </si>
  <si>
    <t>Session 5B - Test case 5a: Interpretation of Order Book - For Non SOM Subscriber Only</t>
  </si>
  <si>
    <r>
      <t xml:space="preserve">For each test case below, please check the box for each order book entry where the </t>
    </r>
    <r>
      <rPr>
        <b/>
        <sz val="12"/>
        <color theme="1"/>
        <rFont val="Arial"/>
        <family val="2"/>
      </rPr>
      <t xml:space="preserve">Final Value of Session 5B&amp;C </t>
    </r>
    <r>
      <rPr>
        <sz val="12"/>
        <color theme="1"/>
        <rFont val="Arial"/>
        <family val="2"/>
      </rPr>
      <t>your system records the same details as the expected details.</t>
    </r>
  </si>
  <si>
    <t xml:space="preserve">Section A. Aggregate Order Book “5BBO”  - D-Lite Subscribers only </t>
  </si>
  <si>
    <t xml:space="preserve">Section B. Aggregate Order Book “10BBO” - DS Subscribers only </t>
  </si>
  <si>
    <t xml:space="preserve">Section C. Aggregate Order Book “10 + 1 BBO” - DP Subscribers only </t>
  </si>
  <si>
    <t xml:space="preserve">Section D: Full Order Book - DF Subscribers only </t>
  </si>
  <si>
    <r>
      <t xml:space="preserve">OrderBookID: 
</t>
    </r>
    <r>
      <rPr>
        <b/>
        <sz val="12"/>
        <color theme="1"/>
        <rFont val="Arial Narrow"/>
        <family val="2"/>
      </rPr>
      <t>3279623</t>
    </r>
  </si>
  <si>
    <t>7666775837521235942</t>
  </si>
  <si>
    <t>7666775837521238792</t>
  </si>
  <si>
    <t>7666775837521241758</t>
  </si>
  <si>
    <t>Scenario 2 - A</t>
  </si>
  <si>
    <t>Scenario 2 - B</t>
  </si>
  <si>
    <r>
      <t xml:space="preserve">OrderBookID: 
</t>
    </r>
    <r>
      <rPr>
        <b/>
        <sz val="12"/>
        <color theme="1"/>
        <rFont val="Arial Narrow"/>
        <family val="2"/>
      </rPr>
      <t>2492371</t>
    </r>
  </si>
  <si>
    <t>500.10</t>
  </si>
  <si>
    <t>7666775837521232540</t>
  </si>
  <si>
    <t>530.03</t>
  </si>
  <si>
    <t>7666775837521232450</t>
  </si>
  <si>
    <t>:</t>
  </si>
  <si>
    <t>530.10</t>
  </si>
  <si>
    <t>7666775837521232381</t>
  </si>
  <si>
    <t>530.15</t>
  </si>
  <si>
    <t>7666775837521232346</t>
  </si>
  <si>
    <t>530.16</t>
  </si>
  <si>
    <t>7666775837521232573</t>
  </si>
  <si>
    <t>7666775837521231576</t>
  </si>
  <si>
    <t>7666775837521232454</t>
  </si>
  <si>
    <t>7666775837521232544</t>
  </si>
  <si>
    <t>7666775837521241756</t>
  </si>
  <si>
    <t>7666775837521241755</t>
  </si>
  <si>
    <t>7666775837521241717</t>
  </si>
  <si>
    <t>7666775837521241716</t>
  </si>
  <si>
    <t>Session 5B - Test case 5b: Interpretation of Order Book - For SOM Subscriber Only</t>
  </si>
  <si>
    <t>Section B. Aggregate Order Book “10BBO” - DS Subscribers only</t>
  </si>
  <si>
    <t>Section D: Full Order Book - DF Subscribers only</t>
  </si>
  <si>
    <r>
      <t xml:space="preserve">OrderBookID: 
</t>
    </r>
    <r>
      <rPr>
        <b/>
        <sz val="12"/>
        <color theme="1"/>
        <rFont val="Arial Narrow"/>
        <family val="2"/>
      </rPr>
      <t>36440716</t>
    </r>
  </si>
  <si>
    <t>250.00</t>
  </si>
  <si>
    <t>7666775837521241759</t>
  </si>
  <si>
    <t>7666775837521238793</t>
  </si>
  <si>
    <t>7666775837521235943</t>
  </si>
  <si>
    <t>7666775837521235944</t>
  </si>
  <si>
    <t>7666775837521238794</t>
  </si>
  <si>
    <t>7666775837521241760</t>
  </si>
  <si>
    <t>Session 5B - Test Case 6a: Interpretation of Trade and Trade Amendment (message type: 350 and 356) - Non-SOM DP, DF and DS &amp; D-Lite with DT Subscribers Only</t>
  </si>
  <si>
    <t>(Scenario 1-3)</t>
  </si>
  <si>
    <r>
      <t xml:space="preserve">OrderBookID: 
</t>
    </r>
    <r>
      <rPr>
        <b/>
        <sz val="10"/>
        <color theme="1"/>
        <rFont val="Arial"/>
        <family val="2"/>
      </rPr>
      <t>2492371</t>
    </r>
  </si>
  <si>
    <r>
      <t>Channel:</t>
    </r>
    <r>
      <rPr>
        <b/>
        <sz val="10"/>
        <color theme="1"/>
        <rFont val="Arial"/>
        <family val="2"/>
      </rPr>
      <t xml:space="preserve"> 
131
</t>
    </r>
    <r>
      <rPr>
        <sz val="10"/>
        <color theme="1"/>
        <rFont val="Arial"/>
        <family val="2"/>
      </rPr>
      <t xml:space="preserve">SeqNum Range:
</t>
    </r>
    <r>
      <rPr>
        <b/>
        <sz val="10"/>
        <color theme="1"/>
        <rFont val="Arial"/>
        <family val="2"/>
      </rPr>
      <t>2796 - 2864</t>
    </r>
  </si>
  <si>
    <r>
      <t>Channel:</t>
    </r>
    <r>
      <rPr>
        <b/>
        <sz val="10"/>
        <color theme="1"/>
        <rFont val="Arial"/>
        <family val="2"/>
      </rPr>
      <t xml:space="preserve"> 
121
</t>
    </r>
    <r>
      <rPr>
        <sz val="10"/>
        <color theme="1"/>
        <rFont val="Arial"/>
        <family val="2"/>
      </rPr>
      <t xml:space="preserve">SeqNum Range:
</t>
    </r>
    <r>
      <rPr>
        <b/>
        <sz val="10"/>
        <color theme="1"/>
        <rFont val="Arial"/>
        <family val="2"/>
      </rPr>
      <t>1852 - 1895</t>
    </r>
  </si>
  <si>
    <r>
      <t>Channel:</t>
    </r>
    <r>
      <rPr>
        <b/>
        <sz val="10"/>
        <color theme="1"/>
        <rFont val="Arial"/>
        <family val="2"/>
      </rPr>
      <t xml:space="preserve"> 
111
</t>
    </r>
    <r>
      <rPr>
        <sz val="10"/>
        <color theme="1"/>
        <rFont val="Arial"/>
        <family val="2"/>
      </rPr>
      <t xml:space="preserve">SeqNum Range:
</t>
    </r>
    <r>
      <rPr>
        <b/>
        <sz val="10"/>
        <color theme="1"/>
        <rFont val="Arial"/>
        <family val="2"/>
      </rPr>
      <t>945 - 970</t>
    </r>
  </si>
  <si>
    <t>7666775837521216607</t>
  </si>
  <si>
    <t>2023-01-12 13:52:43</t>
  </si>
  <si>
    <t>7666775837521216620</t>
  </si>
  <si>
    <t>7666775837521216622</t>
  </si>
  <si>
    <t>7666775837521216624</t>
  </si>
  <si>
    <t>7666775837521216637</t>
  </si>
  <si>
    <t>2023-01-12 13:52:44</t>
  </si>
  <si>
    <t>7666775837521216638</t>
  </si>
  <si>
    <r>
      <t xml:space="preserve">OrderBookID: 
</t>
    </r>
    <r>
      <rPr>
        <b/>
        <sz val="10"/>
        <color theme="1"/>
        <rFont val="Arial"/>
        <family val="2"/>
      </rPr>
      <t>2623442</t>
    </r>
  </si>
  <si>
    <r>
      <t>Channel:</t>
    </r>
    <r>
      <rPr>
        <b/>
        <sz val="10"/>
        <color theme="1"/>
        <rFont val="Arial"/>
        <family val="2"/>
      </rPr>
      <t xml:space="preserve"> 
131
</t>
    </r>
    <r>
      <rPr>
        <sz val="10"/>
        <color theme="1"/>
        <rFont val="Arial"/>
        <family val="2"/>
      </rPr>
      <t xml:space="preserve">SeqNum Range:
</t>
    </r>
    <r>
      <rPr>
        <b/>
        <sz val="10"/>
        <color theme="1"/>
        <rFont val="Arial"/>
        <family val="2"/>
      </rPr>
      <t>2799 - 2905</t>
    </r>
  </si>
  <si>
    <r>
      <t>Channel:</t>
    </r>
    <r>
      <rPr>
        <b/>
        <sz val="10"/>
        <color theme="1"/>
        <rFont val="Arial"/>
        <family val="2"/>
      </rPr>
      <t xml:space="preserve"> 
121
</t>
    </r>
    <r>
      <rPr>
        <sz val="10"/>
        <color theme="1"/>
        <rFont val="Arial"/>
        <family val="2"/>
      </rPr>
      <t xml:space="preserve">SeqNum Range:
</t>
    </r>
    <r>
      <rPr>
        <b/>
        <sz val="10"/>
        <color theme="1"/>
        <rFont val="Arial"/>
        <family val="2"/>
      </rPr>
      <t>1854 - 1922</t>
    </r>
  </si>
  <si>
    <r>
      <t>Channel:</t>
    </r>
    <r>
      <rPr>
        <b/>
        <sz val="10"/>
        <color theme="1"/>
        <rFont val="Arial"/>
        <family val="2"/>
      </rPr>
      <t xml:space="preserve"> 
111
</t>
    </r>
    <r>
      <rPr>
        <sz val="10"/>
        <color theme="1"/>
        <rFont val="Arial"/>
        <family val="2"/>
      </rPr>
      <t xml:space="preserve">SeqNum Range:
</t>
    </r>
    <r>
      <rPr>
        <b/>
        <sz val="10"/>
        <color theme="1"/>
        <rFont val="Arial"/>
        <family val="2"/>
      </rPr>
      <t>946 - 984</t>
    </r>
  </si>
  <si>
    <t>7666775837521216609</t>
  </si>
  <si>
    <t>7666775837521216647</t>
  </si>
  <si>
    <t>2023-01-12 13:52:45</t>
  </si>
  <si>
    <r>
      <t xml:space="preserve">OrderBookID: 
</t>
    </r>
    <r>
      <rPr>
        <b/>
        <sz val="10"/>
        <color theme="1"/>
        <rFont val="Arial"/>
        <family val="2"/>
      </rPr>
      <t>38866849</t>
    </r>
  </si>
  <si>
    <r>
      <t>Channel:</t>
    </r>
    <r>
      <rPr>
        <b/>
        <sz val="10"/>
        <color theme="1"/>
        <rFont val="Arial"/>
        <family val="2"/>
      </rPr>
      <t xml:space="preserve"> 
231
</t>
    </r>
    <r>
      <rPr>
        <sz val="10"/>
        <color theme="1"/>
        <rFont val="Arial"/>
        <family val="2"/>
      </rPr>
      <t xml:space="preserve">SeqNum Range:
</t>
    </r>
    <r>
      <rPr>
        <b/>
        <sz val="10"/>
        <color theme="1"/>
        <rFont val="Arial"/>
        <family val="2"/>
      </rPr>
      <t>164 - 207</t>
    </r>
  </si>
  <si>
    <r>
      <t>Channel:</t>
    </r>
    <r>
      <rPr>
        <b/>
        <sz val="10"/>
        <color theme="1"/>
        <rFont val="Arial"/>
        <family val="2"/>
      </rPr>
      <t xml:space="preserve"> 
221
</t>
    </r>
    <r>
      <rPr>
        <sz val="10"/>
        <color theme="1"/>
        <rFont val="Arial"/>
        <family val="2"/>
      </rPr>
      <t xml:space="preserve">SeqNum Range:
</t>
    </r>
    <r>
      <rPr>
        <b/>
        <sz val="10"/>
        <color theme="1"/>
        <rFont val="Arial"/>
        <family val="2"/>
      </rPr>
      <t>99 - 125</t>
    </r>
  </si>
  <si>
    <r>
      <t>Channel:</t>
    </r>
    <r>
      <rPr>
        <b/>
        <sz val="10"/>
        <color theme="1"/>
        <rFont val="Arial"/>
        <family val="2"/>
      </rPr>
      <t xml:space="preserve"> 
211
</t>
    </r>
    <r>
      <rPr>
        <sz val="10"/>
        <color theme="1"/>
        <rFont val="Arial"/>
        <family val="2"/>
      </rPr>
      <t xml:space="preserve">SeqNum Range:
</t>
    </r>
    <r>
      <rPr>
        <b/>
        <sz val="10"/>
        <color theme="1"/>
        <rFont val="Arial"/>
        <family val="2"/>
      </rPr>
      <t>66 - 83</t>
    </r>
  </si>
  <si>
    <t>7666776120989057090</t>
  </si>
  <si>
    <t>2023-01-12 13:52:38</t>
  </si>
  <si>
    <t>7666776120989057091</t>
  </si>
  <si>
    <t>2023-01-12 13:52:40</t>
  </si>
  <si>
    <t>7666776120989057092</t>
  </si>
  <si>
    <t>2023-01-12 13:52:41</t>
  </si>
  <si>
    <t>7666776120989057093</t>
  </si>
  <si>
    <t>7666776120989057094</t>
  </si>
  <si>
    <t>7666776120989057095</t>
  </si>
  <si>
    <t>2023-01-12 13:52:46</t>
  </si>
  <si>
    <t>7666776120989057096</t>
  </si>
  <si>
    <t>7666776120989057097</t>
  </si>
  <si>
    <t>2023-01-12 13:52:48</t>
  </si>
  <si>
    <t>7666776120989057098</t>
  </si>
  <si>
    <t>7666776120989057099</t>
  </si>
  <si>
    <t>2023-01-12 13:57:49</t>
  </si>
  <si>
    <t>7666776120989057100</t>
  </si>
  <si>
    <t>2023-01-12 13:57:52</t>
  </si>
  <si>
    <t>7666776120989057101</t>
  </si>
  <si>
    <t>7666776120989057102</t>
  </si>
  <si>
    <t>2023-01-12 13:57:54</t>
  </si>
  <si>
    <t>7666776120989057103</t>
  </si>
  <si>
    <t>7666776120989057104</t>
  </si>
  <si>
    <t>2023-01-12 13:57:57</t>
  </si>
  <si>
    <t>7666776120989057106</t>
  </si>
  <si>
    <t>7666776120989057107</t>
  </si>
  <si>
    <t>2023-01-12 13:57:59</t>
  </si>
  <si>
    <t>Session 5B - Test Case 6b: Interpretation of Trade and Trade Amendment (message type: 350 and 356) - SOM DP, DF and DS &amp; D-Lite with DT Subscribers Only</t>
  </si>
  <si>
    <r>
      <t xml:space="preserve">OrderBookID: 
</t>
    </r>
    <r>
      <rPr>
        <b/>
        <sz val="10"/>
        <color theme="1"/>
        <rFont val="Arial"/>
        <family val="2"/>
      </rPr>
      <t>23078671</t>
    </r>
  </si>
  <si>
    <r>
      <t>Channel:</t>
    </r>
    <r>
      <rPr>
        <b/>
        <sz val="10"/>
        <color theme="1"/>
        <rFont val="Arial"/>
        <family val="2"/>
      </rPr>
      <t xml:space="preserve"> 
132
</t>
    </r>
    <r>
      <rPr>
        <sz val="10"/>
        <color theme="1"/>
        <rFont val="Arial"/>
        <family val="2"/>
      </rPr>
      <t xml:space="preserve">SeqNum Range:
</t>
    </r>
    <r>
      <rPr>
        <b/>
        <sz val="10"/>
        <color theme="1"/>
        <rFont val="Arial"/>
        <family val="2"/>
      </rPr>
      <t>478 - 530</t>
    </r>
  </si>
  <si>
    <r>
      <t>Channel:</t>
    </r>
    <r>
      <rPr>
        <b/>
        <sz val="10"/>
        <color theme="1"/>
        <rFont val="Arial"/>
        <family val="2"/>
      </rPr>
      <t xml:space="preserve"> 
122
</t>
    </r>
    <r>
      <rPr>
        <sz val="10"/>
        <color theme="1"/>
        <rFont val="Arial"/>
        <family val="2"/>
      </rPr>
      <t xml:space="preserve">SeqNum Range:
</t>
    </r>
    <r>
      <rPr>
        <b/>
        <sz val="10"/>
        <color theme="1"/>
        <rFont val="Arial"/>
        <family val="2"/>
      </rPr>
      <t>312 - 342</t>
    </r>
  </si>
  <si>
    <r>
      <rPr>
        <sz val="10"/>
        <color theme="1"/>
        <rFont val="Arial"/>
        <family val="2"/>
      </rPr>
      <t xml:space="preserve">Channel: 
</t>
    </r>
    <r>
      <rPr>
        <b/>
        <sz val="10"/>
        <color theme="1"/>
        <rFont val="Arial"/>
        <family val="2"/>
      </rPr>
      <t>112</t>
    </r>
    <r>
      <rPr>
        <sz val="10"/>
        <color theme="1"/>
        <rFont val="Arial"/>
        <family val="2"/>
      </rPr>
      <t xml:space="preserve">
SeqNum:</t>
    </r>
    <r>
      <rPr>
        <b/>
        <sz val="10"/>
        <color theme="1"/>
        <rFont val="Arial"/>
        <family val="2"/>
      </rPr>
      <t xml:space="preserve">
167 - 189</t>
    </r>
  </si>
  <si>
    <t>7666775837521216547</t>
  </si>
  <si>
    <t>7666775837521216548</t>
  </si>
  <si>
    <t>7666775837521216550</t>
  </si>
  <si>
    <t>7666775837521216553</t>
  </si>
  <si>
    <t>2023-01-12 13:52:39</t>
  </si>
  <si>
    <t>7666775837521216554</t>
  </si>
  <si>
    <t>7666775837521216566</t>
  </si>
  <si>
    <t>7666775837521216608</t>
  </si>
  <si>
    <t>7666775837521216618</t>
  </si>
  <si>
    <t>7666775837521216619</t>
  </si>
  <si>
    <t>7666775837521216623</t>
  </si>
  <si>
    <t>7666775837521216626</t>
  </si>
  <si>
    <t>7666775837521216636</t>
  </si>
  <si>
    <t>7666775837521216639</t>
  </si>
  <si>
    <t>7666775837521216684</t>
  </si>
  <si>
    <t>2023-01-12 13:52:47</t>
  </si>
  <si>
    <t>7666775837521216694</t>
  </si>
  <si>
    <t>7666775837521216695</t>
  </si>
  <si>
    <t>7666775837521216707</t>
  </si>
  <si>
    <t>7666775837521216710</t>
  </si>
  <si>
    <t>7666775837521216711</t>
  </si>
  <si>
    <t>Session 5D - Test case 1: Interpretation of Trade and Price Data : Trade Statistics (message type: 360) - D-Lite and DS subscribers only</t>
    <phoneticPr fontId="4"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</si>
  <si>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</si>
  <si>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Session 5D - Test case 2: Interpretation of Trade and Price Data : Series Statistics (message type: 363) - DP subscribers only</t>
    <phoneticPr fontId="4" type="noConversion"/>
  </si>
  <si>
    <t>Session 5D - Test case 3: Interpretation of Status Data: Market Status (message type: 320)</t>
    <phoneticPr fontId="4" type="noConversion"/>
  </si>
  <si>
    <r>
      <t xml:space="preserve">For each case below, please check the box for each data item where your system records the </t>
    </r>
    <r>
      <rPr>
        <b/>
        <sz val="12"/>
        <color theme="1"/>
        <rFont val="Arial"/>
        <family val="2"/>
      </rPr>
      <t>Final Value After DR Site Failover</t>
    </r>
    <r>
      <rPr>
        <sz val="12"/>
        <color theme="1"/>
        <rFont val="Arial"/>
        <family val="2"/>
      </rPr>
      <t xml:space="preserve"> is same as the expected value. Bold item(s) is/are key field(s) of the message.</t>
    </r>
  </si>
  <si>
    <t>Session 5D - Test case 4a: Interpretation of Order Book - For Non SOM Subscriber Only</t>
  </si>
  <si>
    <r>
      <t xml:space="preserve">For each test case below, please check the box for each order book entry where the </t>
    </r>
    <r>
      <rPr>
        <b/>
        <sz val="12"/>
        <color theme="1"/>
        <rFont val="Arial"/>
        <family val="2"/>
      </rPr>
      <t>Final Value After DR Site Failover</t>
    </r>
    <r>
      <rPr>
        <sz val="12"/>
        <color theme="1"/>
        <rFont val="Arial"/>
        <family val="2"/>
      </rPr>
      <t xml:space="preserve"> your system records the same details as the expected details.</t>
    </r>
  </si>
  <si>
    <t>7665140039097012829</t>
  </si>
  <si>
    <t>Session 5D - Test case 4b: Interpretation of Order Book - For SOM Subscriber Only</t>
  </si>
  <si>
    <r>
      <t xml:space="preserve">For each test case below, please check the box for each order book entry where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your system records the same details as the expected details.</t>
    </r>
  </si>
  <si>
    <t>7665140039097012836</t>
  </si>
  <si>
    <t>7665140039097012835</t>
  </si>
  <si>
    <t>7665140039097012834</t>
  </si>
  <si>
    <t>7665140039097012833</t>
  </si>
  <si>
    <t>7665140039097012832</t>
  </si>
  <si>
    <t>7665140039097012831</t>
  </si>
  <si>
    <t>7665140039097012830</t>
  </si>
  <si>
    <t>Session 5D - Test Case 5a: Interpretation of Trade and Trade Amendment (message type: 350 and 356) - Non-SOM DP, DF and DS &amp; D-Lite with DT Subscribers Only</t>
  </si>
  <si>
    <r>
      <t xml:space="preserve">For each test case below, please check the box for each data items where your system records the same details after receiving the particular SeqNum Range </t>
    </r>
    <r>
      <rPr>
        <b/>
        <sz val="12"/>
        <color theme="1"/>
        <rFont val="Arial"/>
        <family val="2"/>
      </rPr>
      <t>After DR Site Failover</t>
    </r>
    <r>
      <rPr>
        <sz val="12"/>
        <color theme="1"/>
        <rFont val="Arial"/>
        <family val="2"/>
      </rPr>
      <t xml:space="preserve"> as the expected details.</t>
    </r>
  </si>
  <si>
    <r>
      <t>Channel:</t>
    </r>
    <r>
      <rPr>
        <b/>
        <sz val="10"/>
        <color theme="1"/>
        <rFont val="Arial"/>
        <family val="2"/>
      </rPr>
      <t xml:space="preserve"> 
131
</t>
    </r>
    <r>
      <rPr>
        <sz val="10"/>
        <color theme="1"/>
        <rFont val="Arial"/>
        <family val="2"/>
      </rPr>
      <t xml:space="preserve">SeqNum Range:
</t>
    </r>
    <r>
      <rPr>
        <b/>
        <sz val="10"/>
        <color theme="1"/>
        <rFont val="Arial"/>
        <family val="2"/>
      </rPr>
      <t>7574 - 7664</t>
    </r>
  </si>
  <si>
    <r>
      <t>Channel:</t>
    </r>
    <r>
      <rPr>
        <b/>
        <sz val="10"/>
        <color theme="1"/>
        <rFont val="Arial"/>
        <family val="2"/>
      </rPr>
      <t xml:space="preserve"> 
121
</t>
    </r>
    <r>
      <rPr>
        <sz val="10"/>
        <color theme="1"/>
        <rFont val="Arial"/>
        <family val="2"/>
      </rPr>
      <t xml:space="preserve">SeqNum Range:
</t>
    </r>
    <r>
      <rPr>
        <b/>
        <sz val="10"/>
        <color theme="1"/>
        <rFont val="Arial"/>
        <family val="2"/>
      </rPr>
      <t>5009 - 5066</t>
    </r>
  </si>
  <si>
    <r>
      <t>Channel:</t>
    </r>
    <r>
      <rPr>
        <b/>
        <sz val="10"/>
        <color theme="1"/>
        <rFont val="Arial"/>
        <family val="2"/>
      </rPr>
      <t xml:space="preserve"> 
111
</t>
    </r>
    <r>
      <rPr>
        <sz val="10"/>
        <color theme="1"/>
        <rFont val="Arial"/>
        <family val="2"/>
      </rPr>
      <t xml:space="preserve">SeqNum Range:
</t>
    </r>
    <r>
      <rPr>
        <b/>
        <sz val="10"/>
        <color theme="1"/>
        <rFont val="Arial"/>
        <family val="2"/>
      </rPr>
      <t>2566 - 2599</t>
    </r>
  </si>
  <si>
    <t>7665140039096996875</t>
  </si>
  <si>
    <t>2023-01-08 09:27:00</t>
  </si>
  <si>
    <t>7665140039096996891</t>
  </si>
  <si>
    <t>2023-01-08 09:27:02</t>
  </si>
  <si>
    <t>7665140039096996892</t>
  </si>
  <si>
    <t>7665140039096996893</t>
  </si>
  <si>
    <t>2023-01-08 09:27:04</t>
  </si>
  <si>
    <t>7665140039096996909</t>
  </si>
  <si>
    <t>2023-01-08 09:27:06</t>
  </si>
  <si>
    <t>7665140039096996910</t>
  </si>
  <si>
    <t>7665140039096996911</t>
  </si>
  <si>
    <t>2023-01-08 09:27:08</t>
  </si>
  <si>
    <t>7665140039096996927</t>
  </si>
  <si>
    <t>2023-01-08 09:27:10</t>
  </si>
  <si>
    <t>7665140039096996928</t>
  </si>
  <si>
    <t>7665140039096996929</t>
  </si>
  <si>
    <t>2023-01-08 09:27:12</t>
  </si>
  <si>
    <t>Session 5D - Test Case 5b: Interpretation of Trade and Trade Amendment (message type: 350 and 356) - SOM DP, DF and DS &amp; D-Lite with DT Subscribers Only</t>
  </si>
  <si>
    <t>OrderBookID: 
2296582</t>
  </si>
  <si>
    <r>
      <t>Channel:</t>
    </r>
    <r>
      <rPr>
        <b/>
        <sz val="10"/>
        <color theme="1"/>
        <rFont val="Arial"/>
        <family val="2"/>
      </rPr>
      <t xml:space="preserve"> 
132
</t>
    </r>
    <r>
      <rPr>
        <sz val="10"/>
        <color theme="1"/>
        <rFont val="Arial"/>
        <family val="2"/>
      </rPr>
      <t xml:space="preserve">SeqNum Range:
</t>
    </r>
    <r>
      <rPr>
        <b/>
        <sz val="10"/>
        <color theme="1"/>
        <rFont val="Arial"/>
        <family val="2"/>
      </rPr>
      <t>7705 - 7802</t>
    </r>
  </si>
  <si>
    <r>
      <t>Channel:</t>
    </r>
    <r>
      <rPr>
        <b/>
        <sz val="10"/>
        <color theme="1"/>
        <rFont val="Arial"/>
        <family val="2"/>
      </rPr>
      <t xml:space="preserve"> 
122
</t>
    </r>
    <r>
      <rPr>
        <sz val="10"/>
        <color theme="1"/>
        <rFont val="Arial"/>
        <family val="2"/>
      </rPr>
      <t xml:space="preserve">SeqNum Range:
</t>
    </r>
    <r>
      <rPr>
        <b/>
        <sz val="10"/>
        <color theme="1"/>
        <rFont val="Arial"/>
        <family val="2"/>
      </rPr>
      <t>5140 - 5202</t>
    </r>
  </si>
  <si>
    <r>
      <t>Channel:</t>
    </r>
    <r>
      <rPr>
        <b/>
        <sz val="10"/>
        <color theme="1"/>
        <rFont val="Arial"/>
        <family val="2"/>
      </rPr>
      <t xml:space="preserve"> 
112
</t>
    </r>
    <r>
      <rPr>
        <sz val="10"/>
        <color theme="1"/>
        <rFont val="Arial"/>
        <family val="2"/>
      </rPr>
      <t xml:space="preserve">SeqNum:
</t>
    </r>
    <r>
      <rPr>
        <b/>
        <sz val="10"/>
        <color theme="1"/>
        <rFont val="Arial"/>
        <family val="2"/>
      </rPr>
      <t>2566 - 2601</t>
    </r>
  </si>
  <si>
    <t>7665140039096996882</t>
  </si>
  <si>
    <t>7665140039096996900</t>
  </si>
  <si>
    <t>7665140039096996918</t>
  </si>
  <si>
    <t>7665140039096996936</t>
  </si>
  <si>
    <t>2023-01-08 09:27:14</t>
  </si>
  <si>
    <t>LRPFUT</t>
  </si>
  <si>
    <t>MTRFUT</t>
  </si>
  <si>
    <t>HSIPUT</t>
  </si>
  <si>
    <t>HBTSH03</t>
  </si>
  <si>
    <t>XHHPUT</t>
  </si>
  <si>
    <t>HSWCALL</t>
  </si>
  <si>
    <t>00066</t>
  </si>
  <si>
    <t>CUS</t>
  </si>
  <si>
    <t>LRP</t>
  </si>
  <si>
    <t>MTR</t>
  </si>
  <si>
    <t>HSI - FUTURES</t>
  </si>
  <si>
    <t>CUS - FUTURES</t>
  </si>
  <si>
    <t>LRP - FUTURES</t>
  </si>
  <si>
    <t>MTR - FUTURES</t>
  </si>
  <si>
    <t>HSI - PUT OPTIONS</t>
  </si>
  <si>
    <t>HB3</t>
  </si>
  <si>
    <t>XHH</t>
  </si>
  <si>
    <t>HB3 TIME SPREAD (S=3)</t>
  </si>
  <si>
    <t>XHH - PUT OPTIONS</t>
  </si>
  <si>
    <t>HSW - CALL OPTIONS</t>
  </si>
  <si>
    <t>HSI TMC Combo Class</t>
  </si>
  <si>
    <t>HEXCALL</t>
  </si>
  <si>
    <t>HKBPUT</t>
  </si>
  <si>
    <t>HKBCALL</t>
  </si>
  <si>
    <t>Scenario 33</t>
  </si>
  <si>
    <t>Scenario 34</t>
  </si>
  <si>
    <t>Scenario 35</t>
  </si>
  <si>
    <t>Scenario 36</t>
  </si>
  <si>
    <t>Scenario 37</t>
  </si>
  <si>
    <t>Scenario 38</t>
  </si>
  <si>
    <t>Section B. For DS Subscribers Only (Scenario 10 - 15)</t>
  </si>
  <si>
    <t>Section C. For DP Subscribers Only (Scenario 16 - 22)</t>
  </si>
  <si>
    <t>Section D. For DF Subscribers Only (Scenario 23 - 27)</t>
  </si>
  <si>
    <t>Section E. For D-Lite Subscribers Only (Scenario 28 - 33)</t>
  </si>
  <si>
    <t>Section F. For DT Subscribers Only (Scenario 34 - 38)</t>
  </si>
  <si>
    <t>Session 4 - Test case 1: Performance/ Capacity - 100%</t>
  </si>
  <si>
    <t>Sequence Number of the last message = 192</t>
  </si>
  <si>
    <t>Sequence Number of the last message = 2605</t>
  </si>
  <si>
    <t>Sequence Number of the last message = 1450</t>
  </si>
  <si>
    <t>192 messages received with Sequence Number from 1 to 192 consecutively</t>
  </si>
  <si>
    <t>2605 messages received with Sequence Number from 1 to 2605 consecutively</t>
  </si>
  <si>
    <t>1450 messages received with Sequence Number from 1 to 1450 consecutively</t>
  </si>
  <si>
    <t>Sequence Number of the last message = 323</t>
  </si>
  <si>
    <t>Sequence Number of the last message = 2298</t>
  </si>
  <si>
    <t>Sequence Number of the last message = 309</t>
  </si>
  <si>
    <t>Sequence Number of the last message = 1</t>
  </si>
  <si>
    <t>323 messages received with Sequence Number from 1 to 323 consecutively</t>
  </si>
  <si>
    <t>2298 messages received with Sequence Number from 1 to 2298 consecutively</t>
  </si>
  <si>
    <t>309 messages received with Sequence Number from 1 to 309 consecutively</t>
  </si>
  <si>
    <t>1 messages received with Sequence Number from 1 to 1 consecutively</t>
  </si>
  <si>
    <t>Sequence Number of the last message = 259097</t>
  </si>
  <si>
    <t>Sequence Number of the last message = 38356</t>
  </si>
  <si>
    <t>Sequence Number of the last message = 79592</t>
  </si>
  <si>
    <t>259097 messages received with Sequence Number from 1 to 259097 consecutively</t>
  </si>
  <si>
    <t>38356 messages received with Sequence Number from 1 to 38356 consecutively</t>
  </si>
  <si>
    <t>79592 messages received with Sequence Number from 1 to 79592 consecutively</t>
  </si>
  <si>
    <t>Sequence Number of the last message = 665856</t>
  </si>
  <si>
    <t>Sequence Number of the last message = 36714</t>
  </si>
  <si>
    <t>Sequence Number of the last message = 76265</t>
  </si>
  <si>
    <t>665856 messages received with Sequence Number from 1 to 665856 consecutively</t>
  </si>
  <si>
    <t>36714 messages received with Sequence Number from 1 to 36714 consecutively</t>
  </si>
  <si>
    <t>76265 messages received with Sequence Number from 1 to 76265 consecutively</t>
  </si>
  <si>
    <t>Sequence Number of the last message = 549990</t>
  </si>
  <si>
    <t>549990 messages received with Sequence Number from 1 to 549990 consecutively</t>
  </si>
  <si>
    <t>Sequence Number of the last message = 443929</t>
  </si>
  <si>
    <t>Sequence Number of the last message = 628668</t>
  </si>
  <si>
    <t>Sequence Number of the last message = 366660</t>
  </si>
  <si>
    <t>443929 messages received with Sequence Number from 1 to 443929 consecutively</t>
  </si>
  <si>
    <t>628668 messages received with Sequence Number from 1 to 628668 consecutively</t>
  </si>
  <si>
    <t>366660 messages received with Sequence Number from 1 to 366660 consecutively</t>
  </si>
  <si>
    <t>Sequence Number of the last message = 80212</t>
  </si>
  <si>
    <t>Sequence Number of the last message = 162330</t>
  </si>
  <si>
    <t>Sequence Number of the last message = 26020</t>
  </si>
  <si>
    <t>80212 messages received with Sequence Number from 1 to 80212 consecutively</t>
  </si>
  <si>
    <t>162330 messages received with Sequence Number from 1 to 162330 consecutively</t>
  </si>
  <si>
    <t>26020 messages received with Sequence Number from 1 to 26020 consecutively</t>
  </si>
  <si>
    <t>Sequence Number of the last message = 118988</t>
  </si>
  <si>
    <t>Sequence Number of the last message = 55559</t>
  </si>
  <si>
    <t>Sequence Number of the last message = 32848</t>
  </si>
  <si>
    <t>118988 messages received with Sequence Number from 1 to 118988 consecutively</t>
  </si>
  <si>
    <t>55559 messages received with Sequence Number from 1 to 55559 consecutively</t>
  </si>
  <si>
    <t>32848 messages received with Sequence Number from 1 to 32848 consecutively</t>
  </si>
  <si>
    <t>Sequence Number of the last message = 144092</t>
  </si>
  <si>
    <t>144092 messages received with Sequence Number from 1 to 144092 consecutively</t>
  </si>
  <si>
    <t>Sequence Number of the last message = 454653</t>
  </si>
  <si>
    <t>454653 messages received with Sequence Number from 1 to 454653 consecutively</t>
  </si>
  <si>
    <t>Sequence Number of the last message = 282619</t>
  </si>
  <si>
    <t>282619 messages received with Sequence Number from 1 to 282619 consecutively</t>
  </si>
  <si>
    <t>Sequence Number of the last message = 943002</t>
  </si>
  <si>
    <t>943002 messages received with Sequence Number from 1 to 943002 consecutively</t>
  </si>
  <si>
    <t>Sequence Number of the last message = 191679</t>
  </si>
  <si>
    <t>191679 messages received with Sequence Number from 1 to 191679 consecutively</t>
  </si>
  <si>
    <t>Sequence Number of the last message = 40607</t>
  </si>
  <si>
    <t>40607 messages received with Sequence Number from 1 to 40607 consecutively</t>
  </si>
  <si>
    <t>Sequence Number of the last message = 34269</t>
  </si>
  <si>
    <t>34269 messages received with Sequence Number from 1 to 34269 consecutively</t>
  </si>
  <si>
    <t>Sequence Number of the last message = 49990</t>
  </si>
  <si>
    <t>49990 messages received with Sequence Number from 1 to 49990 consecutively</t>
  </si>
  <si>
    <t>Sequence Number of the last message = 49</t>
  </si>
  <si>
    <t>49 messages received with Sequence Number from 1 to 49 consecutively</t>
  </si>
  <si>
    <t>Sequence Number of the last message = 76721</t>
  </si>
  <si>
    <t>Sequence Number of the last message = 97241</t>
  </si>
  <si>
    <t>76721 messages received with Sequence Number from 1 to 76721 consecutively</t>
  </si>
  <si>
    <t>97241 messages received with Sequence Number from 1 to 97241 consecutively</t>
  </si>
  <si>
    <t>Sequence Number of the last message = 73442</t>
  </si>
  <si>
    <t>73442 messages received with Sequence Number from 1 to 73442 consecutively</t>
  </si>
  <si>
    <t>Sequence Number of the last message = 52050</t>
  </si>
  <si>
    <t>52050 messages received with Sequence Number from 1 to 52050 consecutively</t>
  </si>
  <si>
    <t>Sequence Number of the last message = 68543</t>
  </si>
  <si>
    <t>68543 messages received with Sequence Number from 1 to 68543 consecutively</t>
  </si>
  <si>
    <t>Sequence Number of the last message = 90940</t>
  </si>
  <si>
    <t>Sequence Number of the last message = 221927</t>
  </si>
  <si>
    <t>Sequence Number of the last message = 111166</t>
  </si>
  <si>
    <t>Sequence Number of the last message = 65995</t>
  </si>
  <si>
    <t>90940 messages received with Sequence Number from 1 to 90940 consecutively</t>
  </si>
  <si>
    <t>221927 messages received with Sequence Number from 1 to 221927 consecutively</t>
  </si>
  <si>
    <t>111166 messages received with Sequence Number from 1 to 111166 consecutively</t>
  </si>
  <si>
    <t>65995 messages received with Sequence Number from 1 to 65995 consecutively</t>
  </si>
  <si>
    <t>ActualStartDate</t>
  </si>
  <si>
    <t>ActualStartTime</t>
  </si>
  <si>
    <t>PlannedStartDate</t>
  </si>
  <si>
    <t>PlannedStartTime</t>
  </si>
  <si>
    <t>OMD Field Name
(Date &amp; Time in UTC)</t>
  </si>
  <si>
    <t>Channel 237: 664
Channel 234: 674
Channel 231: 508
Channel 221: 421</t>
  </si>
  <si>
    <t>Channel 137: 128
Channel 134: 128
Channel 131: 141
Channel 121: 136</t>
  </si>
  <si>
    <t>Channel 237: 49
Channel 234: 49
Channel 331: 48
Channel 321: 48</t>
  </si>
  <si>
    <t>Channel 138: 2
Channel 135: 2
Channel 132: 12
Channel 122: 12</t>
  </si>
  <si>
    <t>Trigger time: [20250611 09:35:48]</t>
  </si>
  <si>
    <t>End time: [20250611 09:40:48]</t>
  </si>
  <si>
    <t>Trigger time: [20250611 13:50:24]</t>
  </si>
  <si>
    <t>End time: [20250611 13:55:24]</t>
  </si>
  <si>
    <t>OrderbookID:
2887588</t>
  </si>
  <si>
    <t>OrderbookID:
71176097</t>
  </si>
  <si>
    <t>OrderbookID:
5509025</t>
  </si>
  <si>
    <t>OrderbookID:
12586913</t>
  </si>
  <si>
    <t>OrderbookID:
13307812</t>
  </si>
  <si>
    <t>OrderbookID:
216731554</t>
  </si>
  <si>
    <t>OrderbookID:
100339617</t>
  </si>
  <si>
    <t>OrderbookID:
39260065</t>
  </si>
  <si>
    <t>OrderbookID:
59117474</t>
  </si>
  <si>
    <t>OrderbookID:
9375649</t>
  </si>
  <si>
    <t>OrderbookID:
13635489</t>
  </si>
  <si>
    <t>OrderbookID:
1119213</t>
  </si>
  <si>
    <t>OrderbookID:
398317</t>
  </si>
  <si>
    <t>OrderbookID:
5444589</t>
  </si>
  <si>
    <t>OrderbookID:
13635490</t>
  </si>
  <si>
    <t>OrderbookID:
55054242</t>
  </si>
  <si>
    <t>OrderbookID:
9441186</t>
  </si>
  <si>
    <t>OrderbookID:
4132770</t>
  </si>
  <si>
    <t>OrderbookID:
98570146</t>
  </si>
  <si>
    <t>OrderbookID:
15994788</t>
  </si>
  <si>
    <t>OrderbookID:
7409570</t>
  </si>
  <si>
    <t>OrderbookID:
195694498</t>
  </si>
  <si>
    <t>OrderbookID:
14159778</t>
  </si>
  <si>
    <t>SeqNum: 1160</t>
  </si>
  <si>
    <t>SeqNum: 1204</t>
  </si>
  <si>
    <t>SeqNum: 1072</t>
  </si>
  <si>
    <t>SeqNum: 976</t>
  </si>
  <si>
    <t>SeqNum: 1158</t>
  </si>
  <si>
    <t>SeqNum: 1202</t>
  </si>
  <si>
    <t>SeqNum: 1070</t>
  </si>
  <si>
    <t>SeqNum: 974</t>
  </si>
  <si>
    <t>SeqNum: 1068</t>
  </si>
  <si>
    <t>SeqNum: 1083</t>
  </si>
  <si>
    <t>SeqNum: 226</t>
  </si>
  <si>
    <t>SeqNum: 1189</t>
  </si>
  <si>
    <t>SeqNum: 1233</t>
  </si>
  <si>
    <t>SeqNum: 277</t>
  </si>
  <si>
    <t>SeqNum: 274</t>
  </si>
  <si>
    <t>SeqNum: 1078</t>
  </si>
  <si>
    <t>SeqNum: 1093</t>
  </si>
  <si>
    <t>SeqNum: 242</t>
  </si>
  <si>
    <t>SeqNum: 239</t>
  </si>
  <si>
    <t>OrderbookID:
463853</t>
  </si>
  <si>
    <t>SeqNum: 1056</t>
  </si>
  <si>
    <t>SeqNum: 1071</t>
  </si>
  <si>
    <t>SeqNum: 218</t>
  </si>
  <si>
    <t>SeqNum: 216</t>
  </si>
  <si>
    <t>SeqNum: 773</t>
  </si>
  <si>
    <t>SeqNum: 783</t>
  </si>
  <si>
    <t>SeqNum: 630</t>
  </si>
  <si>
    <t>SeqNum: 562</t>
  </si>
  <si>
    <t>SeqNum: 1115</t>
  </si>
  <si>
    <t>SeqNum: 1140</t>
  </si>
  <si>
    <t>SeqNum: 1005</t>
  </si>
  <si>
    <t>SeqNum: 909</t>
  </si>
  <si>
    <t>SeqNum: 1088</t>
  </si>
  <si>
    <t>SeqNum: 1108</t>
  </si>
  <si>
    <t>SeqNum: 971</t>
  </si>
  <si>
    <t>SeqNum: 876</t>
  </si>
  <si>
    <t>SeqNum: 755</t>
  </si>
  <si>
    <t>SeqNum: 765</t>
  </si>
  <si>
    <t>SeqNum: 599</t>
  </si>
  <si>
    <t>SeqNum: 513</t>
  </si>
  <si>
    <t>SeqNum: 793</t>
  </si>
  <si>
    <t>SeqNum: 803</t>
  </si>
  <si>
    <t>SeqNum: 662</t>
  </si>
  <si>
    <t>SeqNum: 624</t>
  </si>
  <si>
    <t>SeqNum: 695</t>
  </si>
  <si>
    <t>SeqNum: 705</t>
  </si>
  <si>
    <t>SeqNum: 533</t>
  </si>
  <si>
    <t>SeqNum: 699</t>
  </si>
  <si>
    <t>SeqNum: 709</t>
  </si>
  <si>
    <t>SeqNum: 537</t>
  </si>
  <si>
    <t>SeqNum: 592</t>
  </si>
  <si>
    <t>SeqNum: 421</t>
  </si>
  <si>
    <t>OrderBookID:
3146837</t>
  </si>
  <si>
    <t>OrderBookID:
19792981</t>
  </si>
  <si>
    <t>OrderBookID:
2163797</t>
  </si>
  <si>
    <t>OrderBookID:
9177045</t>
  </si>
  <si>
    <t>OrderBookID:
8718293</t>
  </si>
  <si>
    <t>OrderBookID:
6096853</t>
  </si>
  <si>
    <t>OrderBookID:
4982741</t>
  </si>
  <si>
    <t>OrderBookID:
9373653</t>
  </si>
  <si>
    <t>OrderBookID:
15337429</t>
  </si>
  <si>
    <t>OrderBookID:
4260933</t>
  </si>
  <si>
    <t>SeqNum: 306</t>
  </si>
  <si>
    <t>SeqNum: 253</t>
  </si>
  <si>
    <t>SeqNum: 228</t>
  </si>
  <si>
    <r>
      <t xml:space="preserve">OrderBookID: 
</t>
    </r>
    <r>
      <rPr>
        <b/>
        <sz val="12"/>
        <color theme="1"/>
        <rFont val="Arial Narrow"/>
        <family val="2"/>
      </rPr>
      <t>216731554</t>
    </r>
  </si>
  <si>
    <r>
      <t xml:space="preserve">OrderBookID: 
</t>
    </r>
    <r>
      <rPr>
        <b/>
        <sz val="12"/>
        <color theme="1"/>
        <rFont val="Arial Narrow"/>
        <family val="2"/>
      </rPr>
      <t>93458338</t>
    </r>
  </si>
  <si>
    <r>
      <t xml:space="preserve">OrderBookID: 
</t>
    </r>
    <r>
      <rPr>
        <b/>
        <sz val="12"/>
        <color theme="1"/>
        <rFont val="Arial Narrow"/>
        <family val="2"/>
      </rPr>
      <t>100339617</t>
    </r>
  </si>
  <si>
    <r>
      <t xml:space="preserve">OrderBookID: 
</t>
    </r>
    <r>
      <rPr>
        <b/>
        <sz val="12"/>
        <color theme="1"/>
        <rFont val="Arial Narrow"/>
        <family val="2"/>
      </rPr>
      <t>3674017</t>
    </r>
  </si>
  <si>
    <t>OrderBookID: 
2098165</t>
  </si>
  <si>
    <t>OrderBookID: 
71176097</t>
  </si>
  <si>
    <t>OrderBookID: 
5705634</t>
  </si>
  <si>
    <t>OrderBookID: 
398317</t>
  </si>
  <si>
    <t>OrderBookID: 
5509025</t>
  </si>
  <si>
    <t>OrderBookID: 
12586913</t>
  </si>
  <si>
    <t>OrderBookID: 
13635490</t>
  </si>
  <si>
    <t>OrderBookID: 
59117474</t>
  </si>
  <si>
    <t>OrderBookID: 
5836706</t>
  </si>
  <si>
    <t>OrderBookID: 
39260065</t>
  </si>
  <si>
    <t>OrderBookID:
13633493</t>
  </si>
  <si>
    <t>OrderBookID:
14092245</t>
  </si>
  <si>
    <t>OrderBookID:
4294903765</t>
  </si>
  <si>
    <t>OrderBookID:
33032072</t>
  </si>
  <si>
    <t>OrderBookID:
6490069</t>
  </si>
  <si>
    <t>86.00</t>
  </si>
  <si>
    <t>87.00</t>
  </si>
  <si>
    <r>
      <t xml:space="preserve">For each case below, please check the box for each data item where your system records the </t>
    </r>
    <r>
      <rPr>
        <b/>
        <sz val="10"/>
        <color theme="1"/>
        <rFont val="Arial"/>
        <family val="2"/>
      </rPr>
      <t>Final Value</t>
    </r>
    <r>
      <rPr>
        <sz val="10"/>
        <color theme="1"/>
        <rFont val="Arial"/>
        <family val="2"/>
      </rPr>
      <t xml:space="preserve"> is same as the expected value. </t>
    </r>
    <r>
      <rPr>
        <b/>
        <sz val="10"/>
        <color theme="1"/>
        <rFont val="Arial"/>
        <family val="2"/>
      </rPr>
      <t>Bold</t>
    </r>
    <r>
      <rPr>
        <sz val="10"/>
        <color theme="1"/>
        <rFont val="Arial"/>
        <family val="2"/>
      </rPr>
      <t xml:space="preserve"> item(s) is/are key field(s) of the message.</t>
    </r>
  </si>
  <si>
    <t>Test case 1-17</t>
  </si>
  <si>
    <t>Test case 1-18</t>
  </si>
  <si>
    <t>OrderBookID:
25626581</t>
  </si>
  <si>
    <t>HSE</t>
  </si>
  <si>
    <t>MCH</t>
  </si>
  <si>
    <t>MCH FUT TIME SPREAD (S=2)</t>
  </si>
  <si>
    <t>00388</t>
  </si>
  <si>
    <t>00005</t>
  </si>
  <si>
    <t>HEX</t>
  </si>
  <si>
    <t>HEX - CALL OPTIONS</t>
  </si>
  <si>
    <t>HKB - PUT OPTIONS</t>
  </si>
  <si>
    <t>HKB - CALL OPTIONS</t>
  </si>
  <si>
    <t>Message 500</t>
  </si>
  <si>
    <t>Updated OMD-D Readiness Test environment Session 1 &amp; 4 with new set of test data for:
1) Compression Mechanism in DS and D-Lite (Non-SOM) Datafeeds;
2) New Multicast Channels in SOM Datafeed (heartbeat only); and
3) Increase the Minimum Bandwidth Requirement for DP and DF Datafeeds
Removed Session 6</t>
  </si>
  <si>
    <t>5.6 Production Replay</t>
  </si>
  <si>
    <t>9.0</t>
  </si>
  <si>
    <t>1) Updates on following test case
a. Case 1-12 Scenario 12A-12C Buy Side Orderbook
b. Case 1-16 Scenario 3 ComboGroup ID
c. Case 5A-1 Scenario 1,3,4 UnderlyingCode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</si>
</sst>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hh:mm:ss"/>
    <numFmt numFmtId="165" formatCode="yyyy\-mm\-dd\ hh:mm:ss;@"/>
    <numFmt numFmtId="166" formatCode="yyyy\-mm\-dd\ \ hh:mm:ss"/>
    <numFmt numFmtId="167" formatCode="yyyymmdd"/>
  </numFmts>
  <fonts count="60" x14ac:knownFonts="1">
    <font>
      <sz val="11"/>
      <color theme="1"/>
      <name val="Aptos Narrow"/>
      <family val="2"/>
      <scheme val="minor"/>
    </font>
    <font>
      <sz val="11"/>
      <color theme="1"/>
      <name val="Aptos Narrow"/>
      <family val="2"/>
      <scheme val="minor"/>
    </font>
    <font>
      <sz val="11"/>
      <color theme="1"/>
      <name val="Aptos Narrow"/>
      <family val="2"/>
      <charset val="136"/>
      <scheme val="minor"/>
    </font>
    <font>
      <u/>
      <sz val="11"/>
      <color theme="10"/>
      <name val="Aptos Narrow"/>
      <family val="2"/>
      <charset val="136"/>
      <scheme val="minor"/>
    </font>
    <font>
      <sz val="11"/>
      <color theme="0"/>
      <name val="Aptos Narrow"/>
      <family val="2"/>
      <scheme val="minor"/>
    </font>
    <font>
      <b/>
      <sz val="20"/>
      <color theme="1"/>
      <name val="Malgun Gothic"/>
      <family val="2"/>
      <charset val="129"/>
    </font>
    <font>
      <sz val="11"/>
      <color theme="1"/>
      <name val="Malgun Gothic"/>
      <family val="2"/>
      <charset val="129"/>
    </font>
    <font>
      <b/>
      <sz val="12"/>
      <color theme="1"/>
      <name val="Arial"/>
      <family val="2"/>
    </font>
    <font>
      <sz val="12"/>
      <color theme="1"/>
      <name val="Arial"/>
      <family val="2"/>
    </font>
    <font>
      <sz val="11"/>
      <name val="Malgun Gothic"/>
      <family val="2"/>
      <charset val="129"/>
    </font>
    <font>
      <sz val="11"/>
      <color theme="0"/>
      <name val="Malgun Gothic"/>
      <family val="2"/>
    </font>
    <font>
      <b/>
      <sz val="20"/>
      <color theme="1"/>
      <name val="Arial"/>
      <family val="2"/>
    </font>
    <font>
      <sz val="11"/>
      <color theme="1"/>
      <name val="Arial"/>
      <family val="2"/>
    </font>
    <font>
      <u/>
      <sz val="12"/>
      <color rgb="FF0000FF"/>
      <name val="Arial"/>
      <family val="2"/>
    </font>
    <font>
      <i/>
      <sz val="12"/>
      <color theme="1"/>
      <name val="Arial"/>
      <family val="2"/>
    </font>
    <font>
      <sz val="11"/>
      <color theme="1"/>
      <name val="Times New Roman"/>
      <family val="1"/>
    </font>
    <font>
      <sz val="12"/>
      <color theme="1"/>
      <name val="Arial Unicode MS"/>
      <family val="2"/>
      <charset val="136"/>
    </font>
    <font>
      <sz val="11"/>
      <color theme="1"/>
      <name val="Arial Unicode MS"/>
      <family val="2"/>
      <charset val="136"/>
    </font>
    <font>
      <b/>
      <sz val="11"/>
      <color theme="1"/>
      <name val="Arial"/>
      <family val="2"/>
    </font>
    <font>
      <sz val="10"/>
      <color theme="1"/>
      <name val="Times New Roman"/>
      <family val="1"/>
    </font>
    <font>
      <b/>
      <i/>
      <sz val="11"/>
      <color theme="1"/>
      <name val="Arial"/>
      <family val="2"/>
    </font>
    <font>
      <b/>
      <i/>
      <u/>
      <sz val="11"/>
      <color theme="1"/>
      <name val="Arial"/>
      <family val="2"/>
    </font>
    <font>
      <i/>
      <sz val="11"/>
      <color theme="1"/>
      <name val="Arial"/>
      <family val="2"/>
    </font>
    <font>
      <sz val="11"/>
      <color theme="1"/>
      <name val="Wingdings"/>
      <charset val="2"/>
    </font>
    <font>
      <i/>
      <u/>
      <sz val="11"/>
      <color theme="1"/>
      <name val="Arial"/>
      <family val="2"/>
    </font>
    <font>
      <sz val="11"/>
      <color rgb="FF0000FF"/>
      <name val="Arial"/>
      <family val="2"/>
    </font>
    <font>
      <sz val="11"/>
      <color theme="10"/>
      <name val="Arial"/>
      <family val="2"/>
    </font>
    <font>
      <sz val="10"/>
      <color theme="1"/>
      <name val="Arial"/>
      <family val="2"/>
    </font>
    <font>
      <sz val="10"/>
      <color theme="1"/>
      <name val="Aptos Narrow"/>
      <family val="2"/>
      <charset val="136"/>
      <scheme val="minor"/>
    </font>
    <font>
      <b/>
      <sz val="14"/>
      <color theme="1"/>
      <name val="Arial"/>
      <family val="2"/>
    </font>
    <font>
      <sz val="14"/>
      <color theme="1"/>
      <name val="Arial"/>
      <family val="2"/>
    </font>
    <font>
      <b/>
      <i/>
      <sz val="12"/>
      <color theme="1"/>
      <name val="Arial"/>
      <family val="2"/>
    </font>
    <font>
      <u/>
      <sz val="12"/>
      <color theme="1"/>
      <name val="Arial"/>
      <family val="2"/>
    </font>
    <font>
      <sz val="10"/>
      <color rgb="FF0000FF"/>
      <name val="Arial"/>
      <family val="2"/>
    </font>
    <font>
      <b/>
      <sz val="11"/>
      <name val="Arial"/>
      <family val="2"/>
    </font>
    <font>
      <b/>
      <sz val="11"/>
      <color theme="1"/>
      <name val="Aptos Narrow"/>
      <family val="2"/>
      <charset val="136"/>
      <scheme val="minor"/>
    </font>
    <font>
      <sz val="11"/>
      <color rgb="FFFF0000"/>
      <name val="Arial"/>
      <family val="2"/>
    </font>
    <font>
      <sz val="12"/>
      <color rgb="FFFF0000"/>
      <name val="Arial"/>
      <family val="2"/>
    </font>
    <font>
      <b/>
      <sz val="12"/>
      <color theme="1"/>
      <name val="Arial Narrow"/>
      <family val="2"/>
    </font>
    <font>
      <sz val="12"/>
      <color theme="1"/>
      <name val="Arial Narrow"/>
      <family val="2"/>
    </font>
    <font>
      <b/>
      <sz val="12"/>
      <name val="Arial Narrow"/>
      <family val="2"/>
    </font>
    <font>
      <sz val="12"/>
      <name val="Arial Narrow"/>
      <family val="2"/>
    </font>
    <font>
      <sz val="12"/>
      <color rgb="FFFF0000"/>
      <name val="Arial Narrow"/>
      <family val="2"/>
    </font>
    <font>
      <sz val="11"/>
      <color theme="1"/>
      <name val="Arial Narrow"/>
      <family val="2"/>
    </font>
    <font>
      <sz val="11"/>
      <color rgb="FFFF0000"/>
      <name val="Arial Narrow"/>
      <family val="2"/>
    </font>
    <font>
      <sz val="11"/>
      <name val="Arial Narrow"/>
      <family val="2"/>
    </font>
    <font>
      <b/>
      <sz val="12"/>
      <color rgb="FFFF0000"/>
      <name val="Arial"/>
      <family val="2"/>
    </font>
    <font>
      <sz val="11"/>
      <color rgb="FFFF0000"/>
      <name val="Aptos Narrow"/>
      <family val="2"/>
      <charset val="136"/>
      <scheme val="minor"/>
    </font>
    <font>
      <b/>
      <sz val="14"/>
      <name val="Arial"/>
      <family val="2"/>
    </font>
    <font>
      <sz val="12"/>
      <name val="Arial"/>
      <family val="2"/>
    </font>
    <font>
      <b/>
      <sz val="12"/>
      <name val="Arial"/>
      <family val="2"/>
    </font>
    <font>
      <sz val="11"/>
      <name val="Aptos Narrow"/>
      <family val="2"/>
      <charset val="136"/>
      <scheme val="minor"/>
    </font>
    <font>
      <b/>
      <sz val="10"/>
      <color theme="1"/>
      <name val="Arial"/>
      <family val="2"/>
    </font>
    <font>
      <sz val="10"/>
      <color theme="1"/>
      <name val="Arial Narrow"/>
      <family val="2"/>
    </font>
    <font>
      <sz val="10"/>
      <name val="Arial"/>
      <family val="2"/>
    </font>
    <font>
      <b/>
      <sz val="14"/>
      <color theme="1"/>
      <name val="Arial Narrow"/>
      <family val="2"/>
    </font>
    <font>
      <b/>
      <i/>
      <sz val="12"/>
      <color theme="1"/>
      <name val="Arial Narrow"/>
      <family val="2"/>
    </font>
    <font>
      <i/>
      <sz val="12"/>
      <color theme="1"/>
      <name val="Arial Narrow"/>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s>
  <cellStyleXfs count="4">
    <xf numFmtId="0" fontId="0" fillId="0" borderId="0"/>
    <xf numFmtId="0" fontId="2" fillId="0" borderId="0">
      <alignment vertical="center"/>
    </xf>
    <xf numFmtId="0" fontId="3" fillId="0" borderId="0" applyNumberFormat="0" applyFill="0" applyBorder="0" applyAlignment="0" applyProtection="0">
      <alignment vertical="center"/>
    </xf>
    <xf numFmtId="0" fontId="1" fillId="0" borderId="0"/>
  </cellStyleXfs>
  <cellXfs count="1084">
    <xf numFmtId="0" fontId="0" fillId="0" borderId="0" xfId="0"/>
    <xf numFmtId="0" fontId="5" fillId="5" borderId="0" xfId="1" applyFont="1" applyFill="1" applyAlignment="1">
      <alignment horizontal="left" vertical="center"/>
    </xf>
    <xf numFmtId="0" fontId="6" fillId="5" borderId="0" xfId="1" applyFont="1" applyFill="1" applyAlignment="1">
      <alignment horizontal="left" vertical="center"/>
    </xf>
    <xf numFmtId="0" fontId="6" fillId="5" borderId="0" xfId="1" applyFont="1" applyFill="1">
      <alignment vertical="center"/>
    </xf>
    <xf numFmtId="0" fontId="7" fillId="5" borderId="1" xfId="1" applyFont="1" applyFill="1" applyBorder="1" applyAlignment="1">
      <alignment horizontal="left" vertical="center"/>
    </xf>
    <xf numFmtId="0" fontId="7" fillId="5" borderId="1" xfId="1" applyFont="1" applyFill="1" applyBorder="1" applyAlignment="1">
      <alignment horizontal="center" vertical="center"/>
    </xf>
    <xf numFmtId="0" fontId="8" fillId="5" borderId="0" xfId="1" applyFont="1" applyFill="1" applyAlignment="1">
      <alignment horizontal="left" vertical="center"/>
    </xf>
    <xf numFmtId="0" fontId="8" fillId="0" borderId="1" xfId="1" applyFont="1" applyBorder="1" applyAlignment="1">
      <alignment vertical="center" wrapText="1"/>
    </xf>
    <xf numFmtId="15" fontId="8" fillId="0" borderId="1" xfId="1" applyNumberFormat="1" applyFont="1" applyBorder="1" applyAlignment="1">
      <alignment vertical="center" wrapText="1"/>
    </xf>
    <xf numFmtId="0" fontId="8" fillId="5" borderId="0" xfId="1" applyFont="1" applyFill="1">
      <alignment vertical="center"/>
    </xf>
    <xf numFmtId="0" fontId="8" fillId="5" borderId="1" xfId="1" applyFont="1" applyFill="1" applyBorder="1" applyAlignment="1">
      <alignment horizontal="left" vertical="center" wrapText="1" indent="2"/>
    </xf>
    <xf numFmtId="0" fontId="8" fillId="5" borderId="2" xfId="1" applyFont="1" applyFill="1" applyBorder="1" applyAlignment="1">
      <alignment horizontal="left" vertical="center" wrapText="1" indent="4"/>
    </xf>
    <xf numFmtId="0" fontId="8" fillId="5" borderId="2" xfId="1" applyFont="1" applyFill="1" applyBorder="1" applyAlignment="1">
      <alignment horizontal="left" vertical="center" wrapText="1" indent="2"/>
    </xf>
    <xf numFmtId="0" fontId="8" fillId="5" borderId="3" xfId="1" applyFont="1" applyFill="1" applyBorder="1" applyAlignment="1">
      <alignment horizontal="left" vertical="center" wrapText="1" indent="2"/>
    </xf>
    <xf numFmtId="0" fontId="8" fillId="5" borderId="3" xfId="1" applyFont="1" applyFill="1" applyBorder="1" applyAlignment="1">
      <alignment horizontal="left" vertical="center" wrapText="1" indent="4"/>
    </xf>
    <xf numFmtId="0" fontId="8" fillId="5" borderId="1" xfId="1" applyFont="1" applyFill="1" applyBorder="1" applyAlignment="1">
      <alignment horizontal="left" vertical="center" wrapText="1"/>
    </xf>
    <xf numFmtId="0" fontId="8" fillId="5" borderId="3" xfId="1" applyFont="1" applyFill="1" applyBorder="1" applyAlignment="1">
      <alignment horizontal="left" vertical="center" wrapText="1"/>
    </xf>
    <xf numFmtId="0" fontId="8" fillId="0" borderId="2" xfId="1" applyFont="1" applyBorder="1" applyAlignment="1">
      <alignment horizontal="left" vertical="center" wrapText="1" indent="4"/>
    </xf>
    <xf numFmtId="0" fontId="8" fillId="5" borderId="4" xfId="1" quotePrefix="1" applyFont="1" applyFill="1" applyBorder="1" applyAlignment="1">
      <alignment horizontal="right" vertical="center"/>
    </xf>
    <xf numFmtId="15" fontId="8" fillId="0" borderId="4" xfId="1" applyNumberFormat="1" applyFont="1" applyBorder="1" applyAlignment="1">
      <alignment vertical="center" wrapText="1"/>
    </xf>
    <xf numFmtId="0" fontId="8" fillId="5" borderId="4" xfId="1" applyFont="1" applyFill="1" applyBorder="1" applyAlignment="1">
      <alignment horizontal="left" vertical="center" wrapText="1"/>
    </xf>
    <xf numFmtId="0" fontId="9" fillId="5" borderId="0" xfId="1" applyFont="1" applyFill="1">
      <alignment vertical="center"/>
    </xf>
    <xf numFmtId="0" fontId="10" fillId="5" borderId="0" xfId="1" applyFont="1" applyFill="1">
      <alignment vertical="center"/>
    </xf>
    <xf numFmtId="0" fontId="8" fillId="5" borderId="4" xfId="1" applyFont="1" applyFill="1" applyBorder="1" applyAlignment="1">
      <alignment horizontal="left" vertical="center" wrapText="1" indent="2"/>
    </xf>
    <xf numFmtId="0" fontId="6" fillId="5" borderId="0" xfId="1" applyFont="1" applyFill="1" applyAlignment="1">
      <alignment vertical="center" wrapText="1"/>
    </xf>
    <xf numFmtId="0" fontId="11" fillId="5" borderId="0" xfId="1" applyFont="1" applyFill="1">
      <alignment vertical="center"/>
    </xf>
    <xf numFmtId="0" fontId="8" fillId="5" borderId="0" xfId="1" applyFont="1" applyFill="1" applyAlignment="1">
      <alignment horizontal="left" vertical="center" wrapText="1"/>
    </xf>
    <xf numFmtId="0" fontId="12" fillId="5" borderId="0" xfId="1" applyFont="1" applyFill="1">
      <alignment vertical="center"/>
    </xf>
    <xf numFmtId="0" fontId="12" fillId="5" borderId="0" xfId="1" applyFont="1" applyFill="1" applyAlignment="1">
      <alignment vertical="center" wrapText="1"/>
    </xf>
    <xf numFmtId="0" fontId="7" fillId="5" borderId="0" xfId="1" applyFont="1" applyFill="1" applyAlignment="1">
      <alignment horizontal="justify" vertical="center" wrapText="1"/>
    </xf>
    <xf numFmtId="0" fontId="8" fillId="5" borderId="0" xfId="1" applyFont="1" applyFill="1" applyAlignment="1">
      <alignment vertical="center" wrapText="1"/>
    </xf>
    <xf numFmtId="0" fontId="7" fillId="5" borderId="0" xfId="1" applyFont="1" applyFill="1" applyAlignment="1">
      <alignment horizontal="left" vertical="center" wrapText="1"/>
    </xf>
    <xf numFmtId="0" fontId="8" fillId="0" borderId="0" xfId="1" applyFont="1">
      <alignment vertical="center"/>
    </xf>
    <xf numFmtId="0" fontId="7" fillId="5" borderId="0" xfId="1" applyFont="1" applyFill="1" applyAlignment="1">
      <alignment vertical="center" wrapText="1"/>
    </xf>
    <xf numFmtId="0" fontId="8" fillId="5" borderId="6" xfId="1" applyFont="1" applyFill="1" applyBorder="1" applyAlignment="1">
      <alignment horizontal="left" vertical="center" wrapText="1"/>
    </xf>
    <xf numFmtId="0" fontId="7" fillId="5" borderId="4" xfId="1" applyFont="1" applyFill="1" applyBorder="1" applyAlignment="1">
      <alignment vertical="center" wrapText="1"/>
    </xf>
    <xf numFmtId="0" fontId="8" fillId="5" borderId="8" xfId="1" applyFont="1" applyFill="1" applyBorder="1" applyAlignment="1">
      <alignment horizontal="left" vertical="center" wrapText="1"/>
    </xf>
    <xf numFmtId="0" fontId="7" fillId="5" borderId="9" xfId="1" applyFont="1" applyFill="1" applyBorder="1" applyAlignment="1">
      <alignment horizontal="left" vertical="center" wrapText="1"/>
    </xf>
    <xf numFmtId="0" fontId="8" fillId="5" borderId="2" xfId="1" applyFont="1" applyFill="1" applyBorder="1" applyAlignment="1">
      <alignment horizontal="left" vertical="center" wrapText="1"/>
    </xf>
    <xf numFmtId="0" fontId="12" fillId="5" borderId="9" xfId="1" applyFont="1" applyFill="1" applyBorder="1" applyAlignment="1">
      <alignment vertical="center" wrapText="1"/>
    </xf>
    <xf numFmtId="0" fontId="7" fillId="5" borderId="10" xfId="1" applyFont="1" applyFill="1" applyBorder="1" applyAlignment="1">
      <alignment horizontal="left" vertical="center" wrapText="1"/>
    </xf>
    <xf numFmtId="0" fontId="7" fillId="5" borderId="11"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8" fillId="5" borderId="13" xfId="1" applyFont="1" applyFill="1" applyBorder="1" applyAlignment="1">
      <alignment horizontal="left" vertical="center" wrapText="1"/>
    </xf>
    <xf numFmtId="0" fontId="8" fillId="5" borderId="2" xfId="1" applyFont="1" applyFill="1" applyBorder="1" applyAlignment="1">
      <alignment vertical="center" wrapText="1"/>
    </xf>
    <xf numFmtId="0" fontId="12" fillId="5" borderId="0" xfId="1" applyFont="1" applyFill="1" applyAlignment="1">
      <alignment horizontal="left" vertical="center" wrapText="1"/>
    </xf>
    <xf numFmtId="0" fontId="8" fillId="5" borderId="3" xfId="1" applyFont="1" applyFill="1" applyBorder="1" applyAlignment="1">
      <alignment vertical="center" wrapText="1"/>
    </xf>
    <xf numFmtId="0" fontId="15" fillId="5" borderId="0" xfId="1" applyFont="1" applyFill="1">
      <alignment vertical="center"/>
    </xf>
    <xf numFmtId="0" fontId="7" fillId="5" borderId="0" xfId="1" applyFont="1" applyFill="1" applyAlignment="1">
      <alignment horizontal="justify" vertical="center"/>
    </xf>
    <xf numFmtId="0" fontId="16" fillId="5" borderId="0" xfId="1" applyFont="1" applyFill="1">
      <alignment vertical="center"/>
    </xf>
    <xf numFmtId="0" fontId="17" fillId="5" borderId="0" xfId="1" applyFont="1" applyFill="1">
      <alignment vertical="center"/>
    </xf>
    <xf numFmtId="0" fontId="18" fillId="5" borderId="15" xfId="1" applyFont="1" applyFill="1" applyBorder="1" applyAlignment="1">
      <alignment horizontal="center" vertical="center" wrapText="1"/>
    </xf>
    <xf numFmtId="0" fontId="18" fillId="5" borderId="16" xfId="1" applyFont="1" applyFill="1" applyBorder="1" applyAlignment="1">
      <alignment horizontal="center" vertical="center" wrapText="1"/>
    </xf>
    <xf numFmtId="0" fontId="19" fillId="5" borderId="0" xfId="1" applyFont="1" applyFill="1" applyAlignment="1">
      <alignment horizontal="center" vertical="center"/>
    </xf>
    <xf numFmtId="0" fontId="18" fillId="5" borderId="18" xfId="1" applyFont="1" applyFill="1" applyBorder="1" applyAlignment="1">
      <alignment horizontal="center" vertical="center" wrapText="1"/>
    </xf>
    <xf numFmtId="0" fontId="20" fillId="5" borderId="19" xfId="1" applyFont="1" applyFill="1" applyBorder="1" applyAlignment="1">
      <alignment horizontal="center" vertical="center" wrapText="1"/>
    </xf>
    <xf numFmtId="0" fontId="21" fillId="5" borderId="19" xfId="1" applyFont="1" applyFill="1" applyBorder="1" applyAlignment="1">
      <alignment vertical="center" wrapText="1"/>
    </xf>
    <xf numFmtId="0" fontId="20" fillId="5" borderId="19" xfId="1" applyFont="1" applyFill="1" applyBorder="1" applyAlignment="1">
      <alignment vertical="center" wrapText="1"/>
    </xf>
    <xf numFmtId="0" fontId="2" fillId="5" borderId="20" xfId="1" applyFill="1" applyBorder="1">
      <alignment vertical="center"/>
    </xf>
    <xf numFmtId="0" fontId="2" fillId="5" borderId="19" xfId="1" applyFill="1" applyBorder="1">
      <alignment vertical="center"/>
    </xf>
    <xf numFmtId="0" fontId="2" fillId="5" borderId="21" xfId="1" applyFill="1" applyBorder="1">
      <alignment vertical="center"/>
    </xf>
    <xf numFmtId="0" fontId="2" fillId="5" borderId="0" xfId="1" applyFill="1">
      <alignment vertical="center"/>
    </xf>
    <xf numFmtId="0" fontId="12" fillId="5" borderId="22" xfId="1" applyFont="1" applyFill="1" applyBorder="1" applyAlignment="1">
      <alignment horizontal="center" vertical="center" wrapText="1"/>
    </xf>
    <xf numFmtId="0" fontId="22" fillId="5" borderId="23" xfId="1" applyFont="1" applyFill="1" applyBorder="1" applyAlignment="1">
      <alignment vertical="center" wrapText="1"/>
    </xf>
    <xf numFmtId="0" fontId="12" fillId="5" borderId="23" xfId="1" applyFont="1" applyFill="1" applyBorder="1" applyAlignment="1">
      <alignment vertical="center" wrapText="1"/>
    </xf>
    <xf numFmtId="0" fontId="23" fillId="5" borderId="24" xfId="1" applyFont="1" applyFill="1" applyBorder="1" applyAlignment="1">
      <alignment horizontal="center" vertical="center"/>
    </xf>
    <xf numFmtId="0" fontId="23" fillId="5" borderId="22" xfId="1" applyFont="1" applyFill="1" applyBorder="1" applyAlignment="1">
      <alignment horizontal="center" vertical="center"/>
    </xf>
    <xf numFmtId="0" fontId="2" fillId="5" borderId="24" xfId="1" applyFill="1" applyBorder="1">
      <alignment vertical="center"/>
    </xf>
    <xf numFmtId="0" fontId="2" fillId="5" borderId="22" xfId="1" applyFill="1" applyBorder="1">
      <alignment vertical="center"/>
    </xf>
    <xf numFmtId="0" fontId="2" fillId="5" borderId="23" xfId="1" applyFill="1" applyBorder="1">
      <alignment vertical="center"/>
    </xf>
    <xf numFmtId="0" fontId="24" fillId="5" borderId="23" xfId="1" applyFont="1" applyFill="1" applyBorder="1" applyAlignment="1">
      <alignment vertical="center" wrapText="1"/>
    </xf>
    <xf numFmtId="0" fontId="12" fillId="5" borderId="25" xfId="1" applyFont="1" applyFill="1" applyBorder="1" applyAlignment="1">
      <alignment horizontal="center" vertical="center" wrapText="1"/>
    </xf>
    <xf numFmtId="0" fontId="12" fillId="5" borderId="26" xfId="1" applyFont="1" applyFill="1" applyBorder="1" applyAlignment="1">
      <alignment vertical="center" wrapText="1"/>
    </xf>
    <xf numFmtId="0" fontId="2" fillId="5" borderId="27" xfId="1" applyFill="1" applyBorder="1">
      <alignment vertical="center"/>
    </xf>
    <xf numFmtId="0" fontId="2" fillId="5" borderId="25" xfId="1" applyFill="1" applyBorder="1">
      <alignment vertical="center"/>
    </xf>
    <xf numFmtId="0" fontId="2" fillId="5" borderId="26" xfId="1" applyFill="1" applyBorder="1">
      <alignment vertical="center"/>
    </xf>
    <xf numFmtId="0" fontId="12" fillId="5" borderId="19" xfId="1" applyFont="1" applyFill="1" applyBorder="1" applyAlignment="1">
      <alignment horizontal="center" vertical="center"/>
    </xf>
    <xf numFmtId="0" fontId="20" fillId="5" borderId="22" xfId="1" applyFont="1" applyFill="1" applyBorder="1" applyAlignment="1">
      <alignment horizontal="center" vertical="center" wrapText="1"/>
    </xf>
    <xf numFmtId="0" fontId="18" fillId="5" borderId="22" xfId="1" applyFont="1" applyFill="1" applyBorder="1" applyAlignment="1">
      <alignment vertical="center" wrapText="1"/>
    </xf>
    <xf numFmtId="0" fontId="20" fillId="5" borderId="23" xfId="1" applyFont="1" applyFill="1" applyBorder="1" applyAlignment="1">
      <alignment vertical="center" wrapText="1"/>
    </xf>
    <xf numFmtId="0" fontId="12" fillId="5" borderId="22" xfId="1" applyFont="1" applyFill="1" applyBorder="1" applyAlignment="1">
      <alignment horizontal="center" vertical="center"/>
    </xf>
    <xf numFmtId="0" fontId="22" fillId="5" borderId="22" xfId="1" applyFont="1" applyFill="1" applyBorder="1" applyAlignment="1">
      <alignment vertical="center" wrapText="1"/>
    </xf>
    <xf numFmtId="0" fontId="25" fillId="5" borderId="22" xfId="1" applyFont="1" applyFill="1" applyBorder="1" applyAlignment="1">
      <alignment horizontal="center" vertical="center"/>
    </xf>
    <xf numFmtId="0" fontId="12" fillId="5" borderId="22" xfId="1" quotePrefix="1" applyFont="1" applyFill="1" applyBorder="1" applyAlignment="1">
      <alignment horizontal="center" vertical="center" wrapText="1"/>
    </xf>
    <xf numFmtId="0" fontId="25" fillId="5" borderId="22" xfId="2" applyFont="1" applyFill="1" applyBorder="1" applyAlignment="1">
      <alignment horizontal="center" vertical="center"/>
    </xf>
    <xf numFmtId="0" fontId="26" fillId="5" borderId="22" xfId="2" applyFont="1" applyFill="1" applyBorder="1" applyAlignment="1">
      <alignment horizontal="center" vertical="center"/>
    </xf>
    <xf numFmtId="0" fontId="22" fillId="5" borderId="23" xfId="1" applyFont="1" applyFill="1" applyBorder="1" applyAlignment="1">
      <alignment horizontal="justify" vertical="center" wrapText="1"/>
    </xf>
    <xf numFmtId="0" fontId="12" fillId="5" borderId="25" xfId="1" applyFont="1" applyFill="1" applyBorder="1" applyAlignment="1">
      <alignment horizontal="center" vertical="center"/>
    </xf>
    <xf numFmtId="0" fontId="7" fillId="5" borderId="0" xfId="1" applyFont="1" applyFill="1" applyAlignment="1">
      <alignment horizontal="left" vertical="center"/>
    </xf>
    <xf numFmtId="0" fontId="27" fillId="5" borderId="0" xfId="1" applyFont="1" applyFill="1" applyAlignment="1">
      <alignment horizontal="center" vertical="center"/>
    </xf>
    <xf numFmtId="0" fontId="7" fillId="5" borderId="0" xfId="1" applyFont="1" applyFill="1">
      <alignment vertical="center"/>
    </xf>
    <xf numFmtId="0" fontId="12" fillId="5" borderId="0" xfId="1" applyFont="1" applyFill="1" applyAlignment="1">
      <alignment horizontal="center" vertical="center"/>
    </xf>
    <xf numFmtId="0" fontId="18" fillId="5" borderId="28" xfId="1" applyFont="1" applyFill="1" applyBorder="1" applyAlignment="1">
      <alignment horizontal="center" vertical="center" wrapText="1"/>
    </xf>
    <xf numFmtId="0" fontId="12" fillId="5" borderId="21" xfId="1" applyFont="1" applyFill="1" applyBorder="1" applyAlignment="1">
      <alignment horizontal="center" vertical="center"/>
    </xf>
    <xf numFmtId="0" fontId="12" fillId="5" borderId="22" xfId="1" applyFont="1" applyFill="1" applyBorder="1" applyAlignment="1">
      <alignment vertical="center" wrapText="1"/>
    </xf>
    <xf numFmtId="0" fontId="25" fillId="5" borderId="23" xfId="1" applyFont="1" applyFill="1" applyBorder="1" applyAlignment="1">
      <alignment horizontal="center" vertical="center"/>
    </xf>
    <xf numFmtId="0" fontId="12" fillId="5" borderId="23" xfId="1" applyFont="1" applyFill="1" applyBorder="1" applyAlignment="1">
      <alignment horizontal="center" vertical="center"/>
    </xf>
    <xf numFmtId="0" fontId="22" fillId="5" borderId="26" xfId="1" applyFont="1" applyFill="1" applyBorder="1" applyAlignment="1">
      <alignment vertical="center" wrapText="1"/>
    </xf>
    <xf numFmtId="0" fontId="12" fillId="5" borderId="25" xfId="1" applyFont="1" applyFill="1" applyBorder="1" applyAlignment="1">
      <alignment vertical="center" wrapText="1"/>
    </xf>
    <xf numFmtId="0" fontId="21" fillId="5" borderId="22" xfId="1" applyFont="1" applyFill="1" applyBorder="1" applyAlignment="1">
      <alignment vertical="center" wrapText="1"/>
    </xf>
    <xf numFmtId="0" fontId="20" fillId="5" borderId="24" xfId="1" applyFont="1" applyFill="1" applyBorder="1" applyAlignment="1">
      <alignment vertical="center" wrapText="1"/>
    </xf>
    <xf numFmtId="0" fontId="12" fillId="5" borderId="29" xfId="1" applyFont="1" applyFill="1" applyBorder="1" applyAlignment="1">
      <alignment vertical="center" wrapText="1"/>
    </xf>
    <xf numFmtId="0" fontId="25" fillId="5" borderId="25" xfId="1" applyFont="1" applyFill="1" applyBorder="1" applyAlignment="1">
      <alignment horizontal="center" vertical="center"/>
    </xf>
    <xf numFmtId="0" fontId="28" fillId="5" borderId="0" xfId="1" applyFont="1" applyFill="1">
      <alignment vertical="center"/>
    </xf>
    <xf numFmtId="0" fontId="29" fillId="5" borderId="0" xfId="1" applyFont="1" applyFill="1">
      <alignment vertical="center"/>
    </xf>
    <xf numFmtId="0" fontId="30" fillId="5" borderId="0" xfId="1" applyFont="1" applyFill="1">
      <alignment vertical="center"/>
    </xf>
    <xf numFmtId="0" fontId="31" fillId="5" borderId="0" xfId="1" applyFont="1" applyFill="1">
      <alignment vertical="center"/>
    </xf>
    <xf numFmtId="0" fontId="7" fillId="5" borderId="0" xfId="1" applyFont="1" applyFill="1" applyAlignment="1">
      <alignment horizontal="center" vertical="center"/>
    </xf>
    <xf numFmtId="0" fontId="27" fillId="5" borderId="0" xfId="1" applyFont="1" applyFill="1" applyAlignment="1">
      <alignment horizontal="left"/>
    </xf>
    <xf numFmtId="0" fontId="32" fillId="5" borderId="0" xfId="1" applyFont="1" applyFill="1">
      <alignment vertical="center"/>
    </xf>
    <xf numFmtId="0" fontId="25" fillId="5" borderId="0" xfId="2" applyFont="1" applyFill="1">
      <alignment vertical="center"/>
    </xf>
    <xf numFmtId="0" fontId="25" fillId="5" borderId="0" xfId="1" applyFont="1" applyFill="1">
      <alignment vertical="center"/>
    </xf>
    <xf numFmtId="0" fontId="33" fillId="5" borderId="0" xfId="1" applyFont="1" applyFill="1">
      <alignment vertical="center"/>
    </xf>
    <xf numFmtId="0" fontId="26" fillId="5" borderId="0" xfId="2" applyFont="1" applyFill="1">
      <alignment vertical="center"/>
    </xf>
    <xf numFmtId="0" fontId="27" fillId="5" borderId="0" xfId="1" applyFont="1" applyFill="1">
      <alignment vertical="center"/>
    </xf>
    <xf numFmtId="0" fontId="12" fillId="5" borderId="4" xfId="1" applyFont="1" applyFill="1" applyBorder="1" applyAlignment="1">
      <alignment horizontal="left" vertical="center"/>
    </xf>
    <xf numFmtId="0" fontId="12" fillId="5" borderId="4" xfId="1" applyFont="1" applyFill="1" applyBorder="1">
      <alignment vertical="center"/>
    </xf>
    <xf numFmtId="0" fontId="12" fillId="5" borderId="0" xfId="1" applyFont="1" applyFill="1" applyAlignment="1">
      <alignment horizontal="left" vertical="center"/>
    </xf>
    <xf numFmtId="0" fontId="12" fillId="5" borderId="4" xfId="1" applyFont="1" applyFill="1" applyBorder="1" applyAlignment="1">
      <alignment horizontal="center" vertical="center"/>
    </xf>
    <xf numFmtId="0" fontId="29" fillId="5" borderId="0" xfId="1" applyFont="1" applyFill="1" applyAlignment="1">
      <alignment horizontal="left" vertical="center"/>
    </xf>
    <xf numFmtId="0" fontId="2" fillId="0" borderId="0" xfId="1">
      <alignment vertical="center"/>
    </xf>
    <xf numFmtId="0" fontId="12" fillId="0" borderId="0" xfId="1" applyFont="1" applyAlignment="1">
      <alignment horizontal="left" vertical="center"/>
    </xf>
    <xf numFmtId="0" fontId="30" fillId="5" borderId="0" xfId="1" applyFont="1" applyFill="1" applyAlignment="1">
      <alignment horizontal="left" vertical="center"/>
    </xf>
    <xf numFmtId="0" fontId="8" fillId="5" borderId="11" xfId="1" applyFont="1" applyFill="1" applyBorder="1" applyAlignment="1">
      <alignment horizontal="left" vertical="center"/>
    </xf>
    <xf numFmtId="0" fontId="12" fillId="5" borderId="5"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4" xfId="1" quotePrefix="1" applyFont="1" applyFill="1" applyBorder="1" applyAlignment="1">
      <alignment horizontal="center" vertical="center" wrapText="1"/>
    </xf>
    <xf numFmtId="0" fontId="12" fillId="0" borderId="4" xfId="1" applyFont="1" applyBorder="1" applyAlignment="1">
      <alignment horizontal="center" vertical="center"/>
    </xf>
    <xf numFmtId="0" fontId="18" fillId="5" borderId="4" xfId="1" applyFont="1" applyFill="1" applyBorder="1" applyAlignment="1">
      <alignment horizontal="center" vertical="center"/>
    </xf>
    <xf numFmtId="0" fontId="18" fillId="0" borderId="4" xfId="1" applyFont="1" applyBorder="1">
      <alignment vertical="center"/>
    </xf>
    <xf numFmtId="0" fontId="18" fillId="0" borderId="4" xfId="1" applyFont="1" applyBorder="1" applyAlignment="1">
      <alignment horizontal="right" vertical="center"/>
    </xf>
    <xf numFmtId="0" fontId="18" fillId="5" borderId="4" xfId="1" applyFont="1" applyFill="1" applyBorder="1" applyAlignment="1">
      <alignment horizontal="right" vertical="center"/>
    </xf>
    <xf numFmtId="0" fontId="34" fillId="0" borderId="4" xfId="1" applyFont="1" applyBorder="1" applyAlignment="1">
      <alignment horizontal="right" vertical="center"/>
    </xf>
    <xf numFmtId="0" fontId="35" fillId="0" borderId="0" xfId="1" applyFont="1">
      <alignment vertical="center"/>
    </xf>
    <xf numFmtId="0" fontId="12" fillId="0" borderId="4" xfId="1" applyFont="1" applyBorder="1">
      <alignment vertical="center"/>
    </xf>
    <xf numFmtId="0" fontId="12" fillId="0" borderId="4" xfId="1" applyFont="1" applyBorder="1" applyAlignment="1">
      <alignment horizontal="right" vertical="center"/>
    </xf>
    <xf numFmtId="0" fontId="12" fillId="5" borderId="4" xfId="1" applyFont="1" applyFill="1" applyBorder="1" applyAlignment="1">
      <alignment horizontal="right" vertical="center"/>
    </xf>
    <xf numFmtId="22" fontId="12" fillId="0" borderId="4" xfId="1" quotePrefix="1" applyNumberFormat="1" applyFont="1" applyBorder="1" applyAlignment="1">
      <alignment horizontal="right" vertical="center"/>
    </xf>
    <xf numFmtId="0" fontId="12" fillId="0" borderId="4" xfId="1" quotePrefix="1" applyFont="1" applyBorder="1" applyAlignment="1">
      <alignment horizontal="right" vertical="center"/>
    </xf>
    <xf numFmtId="0" fontId="12" fillId="5" borderId="4" xfId="1" quotePrefix="1" applyFont="1" applyFill="1" applyBorder="1" applyAlignment="1">
      <alignment horizontal="right" vertical="center"/>
    </xf>
    <xf numFmtId="0" fontId="18" fillId="0" borderId="4" xfId="1" applyFont="1" applyBorder="1" applyAlignment="1">
      <alignment horizontal="center" vertical="center"/>
    </xf>
    <xf numFmtId="0" fontId="12" fillId="0" borderId="4" xfId="1" applyFont="1" applyBorder="1" applyAlignment="1">
      <alignment horizontal="right" vertical="center" wrapText="1"/>
    </xf>
    <xf numFmtId="0" fontId="18" fillId="5" borderId="0" xfId="1" applyFont="1" applyFill="1">
      <alignment vertical="center"/>
    </xf>
    <xf numFmtId="22" fontId="12" fillId="5" borderId="0" xfId="1" applyNumberFormat="1" applyFont="1" applyFill="1">
      <alignment vertical="center"/>
    </xf>
    <xf numFmtId="0" fontId="12" fillId="0" borderId="0" xfId="1" applyFont="1">
      <alignment vertical="center"/>
    </xf>
    <xf numFmtId="0" fontId="12" fillId="5" borderId="12" xfId="1" applyFont="1" applyFill="1" applyBorder="1" applyAlignment="1">
      <alignment horizontal="left" vertical="center"/>
    </xf>
    <xf numFmtId="0" fontId="12" fillId="0" borderId="4" xfId="1" applyFont="1" applyBorder="1" applyAlignment="1">
      <alignment horizontal="left" vertical="center"/>
    </xf>
    <xf numFmtId="0" fontId="8" fillId="5" borderId="4" xfId="1" applyFont="1" applyFill="1" applyBorder="1" applyAlignment="1">
      <alignment horizontal="center" vertical="center"/>
    </xf>
    <xf numFmtId="0" fontId="18" fillId="5" borderId="4" xfId="1" applyFont="1" applyFill="1" applyBorder="1">
      <alignment vertical="center"/>
    </xf>
    <xf numFmtId="0" fontId="8" fillId="5" borderId="4" xfId="1" applyFont="1" applyFill="1" applyBorder="1">
      <alignment vertical="center"/>
    </xf>
    <xf numFmtId="0" fontId="8" fillId="5" borderId="5" xfId="1" applyFont="1" applyFill="1" applyBorder="1">
      <alignment vertical="center"/>
    </xf>
    <xf numFmtId="0" fontId="8" fillId="5" borderId="4" xfId="1" applyFont="1" applyFill="1" applyBorder="1" applyAlignment="1">
      <alignment horizontal="center" vertical="center" wrapText="1"/>
    </xf>
    <xf numFmtId="0" fontId="7" fillId="5" borderId="4" xfId="1" applyFont="1" applyFill="1" applyBorder="1">
      <alignment vertical="center"/>
    </xf>
    <xf numFmtId="0" fontId="7" fillId="5" borderId="5" xfId="1" applyFont="1" applyFill="1" applyBorder="1" applyAlignment="1">
      <alignment horizontal="right" vertical="center" wrapText="1"/>
    </xf>
    <xf numFmtId="0" fontId="7" fillId="5" borderId="5" xfId="1" applyFont="1" applyFill="1" applyBorder="1">
      <alignment vertical="center"/>
    </xf>
    <xf numFmtId="0" fontId="8" fillId="5" borderId="5" xfId="1" applyFont="1" applyFill="1" applyBorder="1" applyAlignment="1">
      <alignment horizontal="right" vertical="center"/>
    </xf>
    <xf numFmtId="0" fontId="12" fillId="5" borderId="4" xfId="1" quotePrefix="1" applyFont="1" applyFill="1" applyBorder="1" applyAlignment="1">
      <alignment horizontal="center" vertical="center"/>
    </xf>
    <xf numFmtId="0" fontId="8" fillId="2" borderId="4" xfId="1" applyFont="1" applyFill="1" applyBorder="1">
      <alignment vertical="center"/>
    </xf>
    <xf numFmtId="0" fontId="8" fillId="0" borderId="5" xfId="1" applyFont="1" applyBorder="1" applyAlignment="1">
      <alignment horizontal="center" vertical="center"/>
    </xf>
    <xf numFmtId="0" fontId="8" fillId="5" borderId="0" xfId="1" applyFont="1" applyFill="1" applyAlignment="1">
      <alignment horizontal="center" vertical="center" wrapText="1"/>
    </xf>
    <xf numFmtId="0" fontId="12" fillId="5" borderId="0" xfId="1" quotePrefix="1" applyFont="1" applyFill="1" applyAlignment="1">
      <alignment horizontal="center" vertical="center"/>
    </xf>
    <xf numFmtId="0" fontId="12" fillId="0" borderId="4" xfId="1" quotePrefix="1" applyFont="1" applyBorder="1" applyAlignment="1">
      <alignment horizontal="center" vertical="center"/>
    </xf>
    <xf numFmtId="0" fontId="12" fillId="5" borderId="14" xfId="1" applyFont="1" applyFill="1" applyBorder="1" applyAlignment="1">
      <alignment horizontal="left" vertical="center"/>
    </xf>
    <xf numFmtId="0" fontId="12" fillId="5" borderId="0" xfId="1" applyFont="1" applyFill="1" applyAlignment="1">
      <alignment horizontal="center" vertical="center" wrapText="1"/>
    </xf>
    <xf numFmtId="0" fontId="18" fillId="5" borderId="0" xfId="1" applyFont="1" applyFill="1" applyAlignment="1">
      <alignment horizontal="right" vertical="center"/>
    </xf>
    <xf numFmtId="0" fontId="12" fillId="5" borderId="0" xfId="1" applyFont="1" applyFill="1" applyAlignment="1">
      <alignment horizontal="right" vertical="center"/>
    </xf>
    <xf numFmtId="0" fontId="8" fillId="5" borderId="0" xfId="1" applyFont="1" applyFill="1" applyAlignment="1">
      <alignment horizontal="center" vertical="center"/>
    </xf>
    <xf numFmtId="0" fontId="18" fillId="5" borderId="4" xfId="1" applyFont="1" applyFill="1" applyBorder="1" applyAlignment="1">
      <alignment horizontal="right" vertical="center" wrapText="1"/>
    </xf>
    <xf numFmtId="0" fontId="8" fillId="0" borderId="4" xfId="1" applyFont="1" applyBorder="1" applyAlignment="1">
      <alignment horizontal="center" vertical="center" wrapText="1"/>
    </xf>
    <xf numFmtId="0" fontId="7" fillId="5" borderId="4" xfId="1" quotePrefix="1" applyFont="1" applyFill="1" applyBorder="1" applyAlignment="1">
      <alignment horizontal="left" vertical="center"/>
    </xf>
    <xf numFmtId="0" fontId="8" fillId="5" borderId="4" xfId="1" applyFont="1" applyFill="1" applyBorder="1" applyAlignment="1">
      <alignment horizontal="left" vertical="center"/>
    </xf>
    <xf numFmtId="0" fontId="8" fillId="5" borderId="9" xfId="1" applyFont="1" applyFill="1" applyBorder="1">
      <alignment vertical="center"/>
    </xf>
    <xf numFmtId="0" fontId="36" fillId="5" borderId="0" xfId="1" applyFont="1" applyFill="1">
      <alignment vertical="center"/>
    </xf>
    <xf numFmtId="0" fontId="8" fillId="0" borderId="0" xfId="1" applyFont="1" applyAlignment="1">
      <alignment horizontal="left" vertical="center"/>
    </xf>
    <xf numFmtId="0" fontId="37" fillId="5" borderId="0" xfId="1" applyFont="1" applyFill="1">
      <alignment vertical="center"/>
    </xf>
    <xf numFmtId="0" fontId="39" fillId="0" borderId="0" xfId="1" applyFont="1" applyAlignment="1">
      <alignment vertical="center" wrapText="1"/>
    </xf>
    <xf numFmtId="0" fontId="39" fillId="5" borderId="0" xfId="1" applyFont="1" applyFill="1">
      <alignment vertical="center"/>
    </xf>
    <xf numFmtId="0" fontId="39" fillId="5" borderId="0" xfId="1" applyFont="1" applyFill="1" applyAlignment="1">
      <alignment vertical="center" wrapText="1"/>
    </xf>
    <xf numFmtId="0" fontId="39" fillId="0" borderId="0" xfId="1" applyFont="1">
      <alignment vertical="center"/>
    </xf>
    <xf numFmtId="0" fontId="41" fillId="3" borderId="37" xfId="1" applyFont="1" applyFill="1" applyBorder="1" applyAlignment="1">
      <alignment horizontal="center" vertical="center" wrapText="1"/>
    </xf>
    <xf numFmtId="0" fontId="39" fillId="0" borderId="43" xfId="1" applyFont="1" applyBorder="1" applyAlignment="1">
      <alignment horizontal="center" vertical="center"/>
    </xf>
    <xf numFmtId="0" fontId="39" fillId="0" borderId="6" xfId="1" applyFont="1" applyBorder="1" applyAlignment="1">
      <alignment horizontal="center" vertical="center" wrapText="1"/>
    </xf>
    <xf numFmtId="0" fontId="39" fillId="0" borderId="44" xfId="1" applyFont="1" applyBorder="1" applyAlignment="1">
      <alignment horizontal="center" vertical="center" wrapText="1"/>
    </xf>
    <xf numFmtId="0" fontId="39" fillId="0" borderId="45" xfId="1" applyFont="1" applyBorder="1" applyAlignment="1">
      <alignment horizontal="center" vertical="center" wrapText="1"/>
    </xf>
    <xf numFmtId="0" fontId="39" fillId="0" borderId="46" xfId="1" quotePrefix="1" applyFont="1" applyBorder="1" applyAlignment="1">
      <alignment horizontal="center" vertical="center" wrapText="1"/>
    </xf>
    <xf numFmtId="0" fontId="39" fillId="5" borderId="43" xfId="1" applyFont="1" applyFill="1" applyBorder="1" applyAlignment="1">
      <alignment horizontal="center" vertical="center"/>
    </xf>
    <xf numFmtId="0" fontId="39" fillId="5" borderId="6" xfId="1" applyFont="1" applyFill="1" applyBorder="1" applyAlignment="1">
      <alignment horizontal="center" vertical="center" wrapText="1"/>
    </xf>
    <xf numFmtId="0" fontId="39" fillId="5" borderId="44" xfId="1" applyFont="1" applyFill="1" applyBorder="1" applyAlignment="1">
      <alignment horizontal="center" vertical="center" wrapText="1"/>
    </xf>
    <xf numFmtId="0" fontId="39" fillId="5" borderId="45" xfId="1" applyFont="1" applyFill="1" applyBorder="1" applyAlignment="1">
      <alignment horizontal="center" vertical="center" wrapText="1"/>
    </xf>
    <xf numFmtId="0" fontId="39" fillId="5" borderId="46" xfId="1" quotePrefix="1" applyFont="1" applyFill="1" applyBorder="1" applyAlignment="1">
      <alignment horizontal="center" vertical="center" wrapText="1"/>
    </xf>
    <xf numFmtId="0" fontId="39" fillId="5" borderId="6" xfId="1" applyFont="1" applyFill="1" applyBorder="1" applyAlignment="1">
      <alignment horizontal="center" vertical="center"/>
    </xf>
    <xf numFmtId="0" fontId="39" fillId="5" borderId="44" xfId="1" applyFont="1" applyFill="1" applyBorder="1" applyAlignment="1">
      <alignment horizontal="center" vertical="center"/>
    </xf>
    <xf numFmtId="0" fontId="39" fillId="5" borderId="45" xfId="1" applyFont="1" applyFill="1" applyBorder="1" applyAlignment="1">
      <alignment horizontal="center" vertical="center"/>
    </xf>
    <xf numFmtId="0" fontId="41" fillId="5" borderId="43" xfId="1" applyFont="1" applyFill="1" applyBorder="1" applyAlignment="1">
      <alignment horizontal="center" vertical="center" wrapText="1"/>
    </xf>
    <xf numFmtId="0" fontId="41" fillId="5" borderId="6" xfId="1" applyFont="1" applyFill="1" applyBorder="1" applyAlignment="1">
      <alignment horizontal="center" vertical="center" wrapText="1"/>
    </xf>
    <xf numFmtId="0" fontId="41" fillId="5" borderId="6" xfId="1" applyFont="1" applyFill="1" applyBorder="1" applyAlignment="1">
      <alignment horizontal="center" vertical="center"/>
    </xf>
    <xf numFmtId="0" fontId="41" fillId="5" borderId="44" xfId="1" applyFont="1" applyFill="1" applyBorder="1" applyAlignment="1">
      <alignment horizontal="center" vertical="center" wrapText="1"/>
    </xf>
    <xf numFmtId="0" fontId="41" fillId="5" borderId="45" xfId="1" applyFont="1" applyFill="1" applyBorder="1" applyAlignment="1">
      <alignment horizontal="center" vertical="center" wrapText="1"/>
    </xf>
    <xf numFmtId="0" fontId="41" fillId="5" borderId="43" xfId="1" applyFont="1" applyFill="1" applyBorder="1" applyAlignment="1">
      <alignment horizontal="center" vertical="center"/>
    </xf>
    <xf numFmtId="0" fontId="41" fillId="5" borderId="51" xfId="1" applyFont="1" applyFill="1" applyBorder="1" applyAlignment="1">
      <alignment horizontal="center" vertical="center"/>
    </xf>
    <xf numFmtId="0" fontId="41" fillId="5" borderId="44" xfId="1" applyFont="1" applyFill="1" applyBorder="1" applyAlignment="1">
      <alignment horizontal="center" vertical="center"/>
    </xf>
    <xf numFmtId="0" fontId="41" fillId="5" borderId="45" xfId="1" applyFont="1" applyFill="1" applyBorder="1" applyAlignment="1">
      <alignment horizontal="center" vertical="center"/>
    </xf>
    <xf numFmtId="0" fontId="41" fillId="5" borderId="58" xfId="1" applyFont="1" applyFill="1" applyBorder="1" applyAlignment="1">
      <alignment horizontal="center" vertical="center"/>
    </xf>
    <xf numFmtId="0" fontId="41" fillId="5" borderId="59" xfId="1" applyFont="1" applyFill="1" applyBorder="1" applyAlignment="1">
      <alignment horizontal="center" vertical="center"/>
    </xf>
    <xf numFmtId="0" fontId="41" fillId="5" borderId="60" xfId="1" applyFont="1" applyFill="1" applyBorder="1" applyAlignment="1">
      <alignment horizontal="center" vertical="center"/>
    </xf>
    <xf numFmtId="0" fontId="41" fillId="5" borderId="61" xfId="1" applyFont="1" applyFill="1" applyBorder="1" applyAlignment="1">
      <alignment horizontal="center" vertical="center"/>
    </xf>
    <xf numFmtId="0" fontId="41" fillId="5" borderId="62" xfId="1" applyFont="1" applyFill="1" applyBorder="1" applyAlignment="1">
      <alignment horizontal="center" vertical="center"/>
    </xf>
    <xf numFmtId="0" fontId="39" fillId="4" borderId="0" xfId="1" applyFont="1" applyFill="1" applyAlignment="1">
      <alignment horizontal="center" vertical="center"/>
    </xf>
    <xf numFmtId="0" fontId="39" fillId="4" borderId="0" xfId="1" applyFont="1" applyFill="1">
      <alignment vertical="center"/>
    </xf>
    <xf numFmtId="0" fontId="41" fillId="4" borderId="0" xfId="1" applyFont="1" applyFill="1" applyAlignment="1">
      <alignment horizontal="center" vertical="center"/>
    </xf>
    <xf numFmtId="0" fontId="41" fillId="4" borderId="0" xfId="1" applyFont="1" applyFill="1">
      <alignment vertical="center"/>
    </xf>
    <xf numFmtId="0" fontId="39" fillId="5" borderId="0" xfId="1" applyFont="1" applyFill="1" applyAlignment="1">
      <alignment horizontal="left" vertical="center"/>
    </xf>
    <xf numFmtId="0" fontId="42" fillId="4" borderId="0" xfId="1" applyFont="1" applyFill="1" applyAlignment="1">
      <alignment horizontal="center" vertical="center"/>
    </xf>
    <xf numFmtId="0" fontId="42" fillId="4" borderId="0" xfId="1" applyFont="1" applyFill="1">
      <alignment vertical="center"/>
    </xf>
    <xf numFmtId="0" fontId="39" fillId="0" borderId="6" xfId="1" applyFont="1" applyBorder="1" applyAlignment="1">
      <alignment horizontal="center" vertical="center"/>
    </xf>
    <xf numFmtId="0" fontId="41" fillId="5" borderId="43" xfId="1" quotePrefix="1" applyFont="1" applyFill="1" applyBorder="1" applyAlignment="1">
      <alignment horizontal="center" vertical="center"/>
    </xf>
    <xf numFmtId="0" fontId="39" fillId="0" borderId="58" xfId="1" applyFont="1" applyBorder="1" applyAlignment="1">
      <alignment horizontal="center" vertical="center"/>
    </xf>
    <xf numFmtId="0" fontId="39" fillId="0" borderId="59" xfId="1" applyFont="1" applyBorder="1" applyAlignment="1">
      <alignment horizontal="center" vertical="center"/>
    </xf>
    <xf numFmtId="0" fontId="39" fillId="0" borderId="60" xfId="1" applyFont="1" applyBorder="1" applyAlignment="1">
      <alignment horizontal="center" vertical="center"/>
    </xf>
    <xf numFmtId="0" fontId="43" fillId="5" borderId="0" xfId="1" applyFont="1" applyFill="1">
      <alignment vertical="center"/>
    </xf>
    <xf numFmtId="0" fontId="41" fillId="5" borderId="58" xfId="1" applyFont="1" applyFill="1" applyBorder="1">
      <alignment vertical="center"/>
    </xf>
    <xf numFmtId="0" fontId="41" fillId="5" borderId="59" xfId="1" applyFont="1" applyFill="1" applyBorder="1">
      <alignment vertical="center"/>
    </xf>
    <xf numFmtId="0" fontId="41" fillId="5" borderId="60" xfId="1" applyFont="1" applyFill="1" applyBorder="1">
      <alignment vertical="center"/>
    </xf>
    <xf numFmtId="0" fontId="43" fillId="0" borderId="0" xfId="1" applyFont="1">
      <alignment vertical="center"/>
    </xf>
    <xf numFmtId="0" fontId="43" fillId="4" borderId="0" xfId="1" applyFont="1" applyFill="1">
      <alignment vertical="center"/>
    </xf>
    <xf numFmtId="0" fontId="42" fillId="4" borderId="0" xfId="1" quotePrefix="1" applyFont="1" applyFill="1" applyAlignment="1">
      <alignment horizontal="center" vertical="center"/>
    </xf>
    <xf numFmtId="0" fontId="42" fillId="4" borderId="0" xfId="1" applyFont="1" applyFill="1" applyAlignment="1">
      <alignment horizontal="center" vertical="center" wrapText="1"/>
    </xf>
    <xf numFmtId="0" fontId="42" fillId="4" borderId="0" xfId="1" quotePrefix="1" applyFont="1" applyFill="1" applyAlignment="1">
      <alignment horizontal="center" vertical="center" wrapText="1"/>
    </xf>
    <xf numFmtId="0" fontId="39" fillId="4" borderId="0" xfId="1" quotePrefix="1" applyFont="1" applyFill="1" applyAlignment="1">
      <alignment horizontal="center" vertical="center" wrapText="1"/>
    </xf>
    <xf numFmtId="0" fontId="39" fillId="4" borderId="0" xfId="1" applyFont="1" applyFill="1" applyAlignment="1">
      <alignment vertical="center" wrapText="1"/>
    </xf>
    <xf numFmtId="0" fontId="44" fillId="4" borderId="0" xfId="1" applyFont="1" applyFill="1">
      <alignment vertical="center"/>
    </xf>
    <xf numFmtId="0" fontId="41" fillId="0" borderId="0" xfId="1" applyFont="1">
      <alignment vertical="center"/>
    </xf>
    <xf numFmtId="0" fontId="41" fillId="5" borderId="0" xfId="1" applyFont="1" applyFill="1">
      <alignment vertical="center"/>
    </xf>
    <xf numFmtId="0" fontId="1" fillId="0" borderId="0" xfId="3"/>
    <xf numFmtId="0" fontId="41" fillId="0" borderId="43" xfId="1" applyFont="1" applyBorder="1" applyAlignment="1">
      <alignment horizontal="center" vertical="center"/>
    </xf>
    <xf numFmtId="0" fontId="41" fillId="0" borderId="6" xfId="1" applyFont="1" applyBorder="1" applyAlignment="1">
      <alignment horizontal="center" vertical="center" wrapText="1"/>
    </xf>
    <xf numFmtId="0" fontId="41" fillId="0" borderId="44" xfId="1" applyFont="1" applyBorder="1" applyAlignment="1">
      <alignment horizontal="center" vertical="center" wrapText="1"/>
    </xf>
    <xf numFmtId="0" fontId="41" fillId="0" borderId="45" xfId="1" applyFont="1" applyBorder="1" applyAlignment="1">
      <alignment horizontal="center" vertical="center" wrapText="1"/>
    </xf>
    <xf numFmtId="0" fontId="41" fillId="0" borderId="46" xfId="1" quotePrefix="1" applyFont="1" applyBorder="1" applyAlignment="1">
      <alignment horizontal="center" vertical="center" wrapText="1"/>
    </xf>
    <xf numFmtId="0" fontId="41" fillId="5" borderId="45" xfId="1" quotePrefix="1" applyFont="1" applyFill="1" applyBorder="1" applyAlignment="1">
      <alignment horizontal="center" vertical="center" wrapText="1"/>
    </xf>
    <xf numFmtId="0" fontId="41" fillId="0" borderId="6" xfId="1" applyFont="1" applyBorder="1" applyAlignment="1">
      <alignment horizontal="center" vertical="center"/>
    </xf>
    <xf numFmtId="0" fontId="41" fillId="0" borderId="44" xfId="1" applyFont="1" applyBorder="1">
      <alignment vertical="center"/>
    </xf>
    <xf numFmtId="0" fontId="41" fillId="0" borderId="6" xfId="1" applyFont="1" applyBorder="1">
      <alignment vertical="center"/>
    </xf>
    <xf numFmtId="0" fontId="41" fillId="0" borderId="45" xfId="1" applyFont="1" applyBorder="1">
      <alignment vertical="center"/>
    </xf>
    <xf numFmtId="0" fontId="41" fillId="5" borderId="64" xfId="1" quotePrefix="1" applyFont="1" applyFill="1" applyBorder="1" applyAlignment="1">
      <alignment horizontal="center" vertical="center"/>
    </xf>
    <xf numFmtId="0" fontId="41" fillId="5" borderId="11" xfId="1" applyFont="1" applyFill="1" applyBorder="1" applyAlignment="1">
      <alignment horizontal="center" vertical="center"/>
    </xf>
    <xf numFmtId="0" fontId="41" fillId="5" borderId="65" xfId="1" applyFont="1" applyFill="1" applyBorder="1" applyAlignment="1">
      <alignment horizontal="center" vertical="center" wrapText="1"/>
    </xf>
    <xf numFmtId="0" fontId="41" fillId="5" borderId="66" xfId="1" applyFont="1" applyFill="1" applyBorder="1">
      <alignment vertical="center"/>
    </xf>
    <xf numFmtId="0" fontId="41" fillId="5" borderId="11" xfId="1" applyFont="1" applyFill="1" applyBorder="1">
      <alignment vertical="center"/>
    </xf>
    <xf numFmtId="0" fontId="41" fillId="5" borderId="67" xfId="1" applyFont="1" applyFill="1" applyBorder="1">
      <alignment vertical="center"/>
    </xf>
    <xf numFmtId="0" fontId="41" fillId="0" borderId="44" xfId="1" applyFont="1" applyBorder="1" applyAlignment="1">
      <alignment horizontal="center" vertical="center"/>
    </xf>
    <xf numFmtId="0" fontId="41" fillId="0" borderId="45" xfId="1" applyFont="1" applyBorder="1" applyAlignment="1">
      <alignment horizontal="center" vertical="center"/>
    </xf>
    <xf numFmtId="0" fontId="41" fillId="5" borderId="66" xfId="1" applyFont="1" applyFill="1" applyBorder="1" applyAlignment="1">
      <alignment horizontal="center" vertical="center"/>
    </xf>
    <xf numFmtId="0" fontId="41" fillId="5" borderId="67" xfId="1" applyFont="1" applyFill="1" applyBorder="1" applyAlignment="1">
      <alignment horizontal="center" vertical="center"/>
    </xf>
    <xf numFmtId="0" fontId="41" fillId="0" borderId="58" xfId="1" applyFont="1" applyBorder="1" applyAlignment="1">
      <alignment horizontal="center" vertical="center"/>
    </xf>
    <xf numFmtId="0" fontId="41" fillId="0" borderId="59" xfId="1" applyFont="1" applyBorder="1" applyAlignment="1">
      <alignment horizontal="center" vertical="center"/>
    </xf>
    <xf numFmtId="0" fontId="41" fillId="0" borderId="59" xfId="1" applyFont="1" applyBorder="1">
      <alignment vertical="center"/>
    </xf>
    <xf numFmtId="0" fontId="41" fillId="0" borderId="61" xfId="1" applyFont="1" applyBorder="1" applyAlignment="1">
      <alignment horizontal="center" vertical="center"/>
    </xf>
    <xf numFmtId="0" fontId="41" fillId="0" borderId="62" xfId="1" applyFont="1" applyBorder="1" applyAlignment="1">
      <alignment horizontal="center" vertical="center"/>
    </xf>
    <xf numFmtId="0" fontId="45" fillId="5" borderId="0" xfId="1" applyFont="1" applyFill="1">
      <alignment vertical="center"/>
    </xf>
    <xf numFmtId="0" fontId="41" fillId="5" borderId="68" xfId="1" quotePrefix="1" applyFont="1" applyFill="1" applyBorder="1" applyAlignment="1">
      <alignment horizontal="center" vertical="center"/>
    </xf>
    <xf numFmtId="0" fontId="41" fillId="5" borderId="29" xfId="1" applyFont="1" applyFill="1" applyBorder="1" applyAlignment="1">
      <alignment horizontal="center" vertical="center"/>
    </xf>
    <xf numFmtId="0" fontId="41" fillId="5" borderId="26" xfId="1" applyFont="1" applyFill="1" applyBorder="1" applyAlignment="1">
      <alignment horizontal="center" vertical="center"/>
    </xf>
    <xf numFmtId="0" fontId="45" fillId="0" borderId="0" xfId="1" applyFont="1">
      <alignment vertical="center"/>
    </xf>
    <xf numFmtId="0" fontId="41" fillId="4" borderId="0" xfId="1" quotePrefix="1" applyFont="1" applyFill="1" applyAlignment="1">
      <alignment horizontal="center" vertical="center"/>
    </xf>
    <xf numFmtId="0" fontId="41" fillId="4" borderId="0" xfId="1" applyFont="1" applyFill="1" applyAlignment="1">
      <alignment horizontal="center" vertical="center" wrapText="1"/>
    </xf>
    <xf numFmtId="0" fontId="41" fillId="5" borderId="46" xfId="1" quotePrefix="1" applyFont="1" applyFill="1" applyBorder="1" applyAlignment="1">
      <alignment horizontal="center" vertical="center" wrapText="1"/>
    </xf>
    <xf numFmtId="0" fontId="41" fillId="0" borderId="58" xfId="1" applyFont="1" applyBorder="1">
      <alignment vertical="center"/>
    </xf>
    <xf numFmtId="0" fontId="41" fillId="0" borderId="60" xfId="1" applyFont="1" applyBorder="1">
      <alignment vertical="center"/>
    </xf>
    <xf numFmtId="0" fontId="41" fillId="5" borderId="27" xfId="1" quotePrefix="1" applyFont="1" applyFill="1" applyBorder="1" applyAlignment="1">
      <alignment horizontal="center" vertical="center"/>
    </xf>
    <xf numFmtId="0" fontId="41" fillId="5" borderId="69" xfId="1" applyFont="1" applyFill="1" applyBorder="1" applyAlignment="1">
      <alignment horizontal="center" vertical="center" wrapText="1"/>
    </xf>
    <xf numFmtId="0" fontId="45" fillId="4" borderId="0" xfId="1" applyFont="1" applyFill="1">
      <alignment vertical="center"/>
    </xf>
    <xf numFmtId="0" fontId="41" fillId="4" borderId="0" xfId="1" quotePrefix="1" applyFont="1" applyFill="1" applyAlignment="1">
      <alignment horizontal="center" vertical="center" wrapText="1"/>
    </xf>
    <xf numFmtId="0" fontId="41" fillId="5" borderId="8" xfId="1" applyFont="1" applyFill="1" applyBorder="1" applyAlignment="1">
      <alignment horizontal="center" vertical="center" wrapText="1"/>
    </xf>
    <xf numFmtId="0" fontId="41" fillId="5" borderId="58"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60" xfId="1" applyFont="1" applyFill="1" applyBorder="1" applyAlignment="1">
      <alignment horizontal="center" vertical="center" wrapText="1"/>
    </xf>
    <xf numFmtId="0" fontId="41" fillId="5" borderId="61" xfId="1" applyFont="1" applyFill="1" applyBorder="1" applyAlignment="1">
      <alignment horizontal="center" vertical="center" wrapText="1"/>
    </xf>
    <xf numFmtId="0" fontId="41" fillId="5" borderId="62" xfId="1" applyFont="1" applyFill="1" applyBorder="1" applyAlignment="1">
      <alignment horizontal="center" vertical="center" wrapText="1"/>
    </xf>
    <xf numFmtId="0" fontId="41" fillId="0" borderId="0" xfId="1" applyFont="1" applyAlignment="1">
      <alignment vertical="center" wrapText="1"/>
    </xf>
    <xf numFmtId="0" fontId="41" fillId="5" borderId="70" xfId="1" applyFont="1" applyFill="1" applyBorder="1" applyAlignment="1">
      <alignment horizontal="center" vertical="center"/>
    </xf>
    <xf numFmtId="0" fontId="41" fillId="5" borderId="8" xfId="1" applyFont="1" applyFill="1" applyBorder="1" applyAlignment="1">
      <alignment horizontal="center" vertical="center"/>
    </xf>
    <xf numFmtId="0" fontId="41" fillId="5" borderId="70" xfId="1" quotePrefix="1" applyFont="1" applyFill="1" applyBorder="1" applyAlignment="1">
      <alignment horizontal="center" vertical="center"/>
    </xf>
    <xf numFmtId="0" fontId="41" fillId="5" borderId="71" xfId="1" applyFont="1" applyFill="1" applyBorder="1" applyAlignment="1">
      <alignment horizontal="center" vertical="center" wrapText="1"/>
    </xf>
    <xf numFmtId="0" fontId="41" fillId="5" borderId="72" xfId="1" applyFont="1" applyFill="1" applyBorder="1" applyAlignment="1">
      <alignment horizontal="center" vertical="center"/>
    </xf>
    <xf numFmtId="0" fontId="41" fillId="5" borderId="73" xfId="1" applyFont="1" applyFill="1" applyBorder="1" applyAlignment="1">
      <alignment horizontal="center" vertical="center"/>
    </xf>
    <xf numFmtId="0" fontId="41" fillId="5" borderId="50" xfId="1" quotePrefix="1" applyFont="1" applyFill="1" applyBorder="1" applyAlignment="1">
      <alignment horizontal="center" vertical="center" wrapText="1"/>
    </xf>
    <xf numFmtId="0" fontId="41" fillId="5" borderId="71" xfId="1" applyFont="1" applyFill="1" applyBorder="1" applyAlignment="1">
      <alignment horizontal="center" vertical="center"/>
    </xf>
    <xf numFmtId="0" fontId="41" fillId="5" borderId="8" xfId="1" quotePrefix="1" applyFont="1" applyFill="1" applyBorder="1" applyAlignment="1">
      <alignment horizontal="center" vertical="center" wrapText="1"/>
    </xf>
    <xf numFmtId="0" fontId="41" fillId="5" borderId="73" xfId="1" applyFont="1" applyFill="1" applyBorder="1" applyAlignment="1">
      <alignment horizontal="center" vertical="center" wrapText="1"/>
    </xf>
    <xf numFmtId="0" fontId="41" fillId="0" borderId="61" xfId="1" applyFont="1" applyBorder="1" applyAlignment="1">
      <alignment horizontal="center" vertical="center" wrapText="1"/>
    </xf>
    <xf numFmtId="0" fontId="41" fillId="0" borderId="59" xfId="1" applyFont="1" applyBorder="1" applyAlignment="1">
      <alignment horizontal="center" vertical="center" wrapText="1"/>
    </xf>
    <xf numFmtId="0" fontId="41" fillId="0" borderId="62" xfId="1" applyFont="1" applyBorder="1" applyAlignment="1">
      <alignment horizontal="center" vertical="center" wrapText="1"/>
    </xf>
    <xf numFmtId="0" fontId="41" fillId="5" borderId="61" xfId="1" quotePrefix="1" applyFont="1" applyFill="1" applyBorder="1" applyAlignment="1">
      <alignment horizontal="center" vertical="center" wrapText="1"/>
    </xf>
    <xf numFmtId="0" fontId="41" fillId="5" borderId="44" xfId="1" applyFont="1" applyFill="1" applyBorder="1">
      <alignment vertical="center"/>
    </xf>
    <xf numFmtId="0" fontId="41" fillId="5" borderId="6" xfId="1" applyFont="1" applyFill="1" applyBorder="1">
      <alignment vertical="center"/>
    </xf>
    <xf numFmtId="0" fontId="41" fillId="5" borderId="45" xfId="1" applyFont="1" applyFill="1" applyBorder="1">
      <alignment vertical="center"/>
    </xf>
    <xf numFmtId="0" fontId="41" fillId="5" borderId="72" xfId="1" applyFont="1" applyFill="1" applyBorder="1" applyAlignment="1">
      <alignment horizontal="center" vertical="center" wrapText="1"/>
    </xf>
    <xf numFmtId="0" fontId="41" fillId="5" borderId="70" xfId="1" quotePrefix="1" applyFont="1" applyFill="1" applyBorder="1" applyAlignment="1">
      <alignment horizontal="center" vertical="center" wrapText="1"/>
    </xf>
    <xf numFmtId="0" fontId="42" fillId="0" borderId="0" xfId="1" applyFont="1" applyAlignment="1">
      <alignment horizontal="center" vertical="center"/>
    </xf>
    <xf numFmtId="0" fontId="42" fillId="0" borderId="0" xfId="1" quotePrefix="1" applyFont="1" applyAlignment="1">
      <alignment horizontal="center" vertical="center" wrapText="1"/>
    </xf>
    <xf numFmtId="0" fontId="42" fillId="5" borderId="0" xfId="1" applyFont="1" applyFill="1">
      <alignment vertical="center"/>
    </xf>
    <xf numFmtId="0" fontId="42" fillId="0" borderId="0" xfId="1" applyFont="1" applyAlignment="1">
      <alignment horizontal="center" vertical="center" wrapText="1"/>
    </xf>
    <xf numFmtId="0" fontId="42" fillId="5" borderId="0" xfId="1" quotePrefix="1" applyFont="1" applyFill="1" applyAlignment="1">
      <alignment vertical="center" wrapText="1"/>
    </xf>
    <xf numFmtId="0" fontId="42" fillId="0" borderId="23" xfId="1" quotePrefix="1" applyFont="1" applyBorder="1" applyAlignment="1">
      <alignment vertical="center" wrapText="1"/>
    </xf>
    <xf numFmtId="0" fontId="41" fillId="5" borderId="58" xfId="1" quotePrefix="1" applyFont="1" applyFill="1" applyBorder="1" applyAlignment="1">
      <alignment horizontal="center" vertical="center"/>
    </xf>
    <xf numFmtId="0" fontId="44" fillId="0" borderId="0" xfId="1" applyFont="1">
      <alignment vertical="center"/>
    </xf>
    <xf numFmtId="0" fontId="46" fillId="0" borderId="0" xfId="1" applyFont="1">
      <alignment vertical="center"/>
    </xf>
    <xf numFmtId="0" fontId="41" fillId="3" borderId="19" xfId="1" applyFont="1" applyFill="1" applyBorder="1" applyAlignment="1">
      <alignment horizontal="center" vertical="center" wrapText="1"/>
    </xf>
    <xf numFmtId="0" fontId="41" fillId="3" borderId="25" xfId="1" applyFont="1" applyFill="1" applyBorder="1" applyAlignment="1">
      <alignment horizontal="center" vertical="center" wrapText="1"/>
    </xf>
    <xf numFmtId="21" fontId="41" fillId="0" borderId="0" xfId="1" applyNumberFormat="1" applyFont="1">
      <alignment vertical="center"/>
    </xf>
    <xf numFmtId="0" fontId="41" fillId="5" borderId="61" xfId="1" quotePrefix="1" applyFont="1" applyFill="1" applyBorder="1" applyAlignment="1">
      <alignment horizontal="center" vertical="center"/>
    </xf>
    <xf numFmtId="0" fontId="42" fillId="4" borderId="0" xfId="1" applyFont="1" applyFill="1" applyAlignment="1">
      <alignment vertical="center" wrapText="1"/>
    </xf>
    <xf numFmtId="0" fontId="41" fillId="5" borderId="64" xfId="1" quotePrefix="1" applyFont="1" applyFill="1" applyBorder="1">
      <alignment vertical="center"/>
    </xf>
    <xf numFmtId="0" fontId="41" fillId="5" borderId="44" xfId="1" quotePrefix="1" applyFont="1" applyFill="1" applyBorder="1" applyAlignment="1">
      <alignment horizontal="center" vertical="center"/>
    </xf>
    <xf numFmtId="21" fontId="45" fillId="0" borderId="0" xfId="1" applyNumberFormat="1" applyFont="1">
      <alignment vertical="center"/>
    </xf>
    <xf numFmtId="0" fontId="42" fillId="4" borderId="24" xfId="1" applyFont="1" applyFill="1" applyBorder="1">
      <alignment vertical="center"/>
    </xf>
    <xf numFmtId="47" fontId="45" fillId="0" borderId="0" xfId="1" applyNumberFormat="1" applyFont="1">
      <alignment vertical="center"/>
    </xf>
    <xf numFmtId="0" fontId="41" fillId="5" borderId="27" xfId="1" quotePrefix="1" applyFont="1" applyFill="1" applyBorder="1">
      <alignment vertical="center"/>
    </xf>
    <xf numFmtId="0" fontId="41" fillId="5" borderId="29" xfId="1" applyFont="1" applyFill="1" applyBorder="1">
      <alignment vertical="center"/>
    </xf>
    <xf numFmtId="0" fontId="41" fillId="5" borderId="58" xfId="1" quotePrefix="1" applyFont="1" applyFill="1" applyBorder="1">
      <alignment vertical="center"/>
    </xf>
    <xf numFmtId="0" fontId="41" fillId="0" borderId="80" xfId="1" applyFont="1" applyBorder="1">
      <alignment vertical="center"/>
    </xf>
    <xf numFmtId="0" fontId="41" fillId="0" borderId="50" xfId="1" quotePrefix="1" applyFont="1" applyBorder="1" applyAlignment="1">
      <alignment horizontal="center" vertical="center" wrapText="1"/>
    </xf>
    <xf numFmtId="0" fontId="41" fillId="0" borderId="64" xfId="1" applyFont="1" applyBorder="1" applyAlignment="1">
      <alignment horizontal="center" vertical="center"/>
    </xf>
    <xf numFmtId="0" fontId="41" fillId="0" borderId="11" xfId="1" applyFont="1" applyBorder="1" applyAlignment="1">
      <alignment horizontal="center" vertical="center" wrapText="1"/>
    </xf>
    <xf numFmtId="0" fontId="41" fillId="0" borderId="66" xfId="1" applyFont="1" applyBorder="1" applyAlignment="1">
      <alignment horizontal="center" vertical="center" wrapText="1"/>
    </xf>
    <xf numFmtId="0" fontId="41" fillId="0" borderId="67" xfId="1" applyFont="1" applyBorder="1" applyAlignment="1">
      <alignment horizontal="center" vertical="center" wrapText="1"/>
    </xf>
    <xf numFmtId="0" fontId="42" fillId="0" borderId="0" xfId="1" quotePrefix="1" applyFont="1" applyAlignment="1">
      <alignment vertical="center" wrapText="1"/>
    </xf>
    <xf numFmtId="0" fontId="42" fillId="0" borderId="0" xfId="1" applyFont="1">
      <alignment vertical="center"/>
    </xf>
    <xf numFmtId="0" fontId="41" fillId="5" borderId="38" xfId="1" applyFont="1" applyFill="1" applyBorder="1" applyAlignment="1">
      <alignment horizontal="center" vertical="center" wrapText="1"/>
    </xf>
    <xf numFmtId="0" fontId="41" fillId="5" borderId="39" xfId="1" applyFont="1" applyFill="1" applyBorder="1" applyAlignment="1">
      <alignment horizontal="center" vertical="center" wrapText="1"/>
    </xf>
    <xf numFmtId="0" fontId="41" fillId="5" borderId="39" xfId="1" applyFont="1" applyFill="1" applyBorder="1" applyAlignment="1">
      <alignment horizontal="center" vertical="center"/>
    </xf>
    <xf numFmtId="0" fontId="41" fillId="5" borderId="41" xfId="1" applyFont="1" applyFill="1" applyBorder="1" applyAlignment="1">
      <alignment horizontal="center" vertical="center" wrapText="1"/>
    </xf>
    <xf numFmtId="0" fontId="41" fillId="5" borderId="42" xfId="1" applyFont="1" applyFill="1" applyBorder="1" applyAlignment="1">
      <alignment horizontal="center" vertical="center" wrapText="1"/>
    </xf>
    <xf numFmtId="0" fontId="41" fillId="5" borderId="43" xfId="1" quotePrefix="1" applyFont="1" applyFill="1" applyBorder="1" applyAlignment="1">
      <alignment horizontal="center" vertical="center" wrapText="1"/>
    </xf>
    <xf numFmtId="0" fontId="41" fillId="5" borderId="6" xfId="1" quotePrefix="1" applyFont="1" applyFill="1" applyBorder="1" applyAlignment="1">
      <alignment horizontal="center" vertical="center" wrapText="1"/>
    </xf>
    <xf numFmtId="0" fontId="41" fillId="5" borderId="58" xfId="1" quotePrefix="1" applyFont="1" applyFill="1" applyBorder="1" applyAlignment="1">
      <alignment horizontal="center" vertical="center" wrapText="1"/>
    </xf>
    <xf numFmtId="49" fontId="2" fillId="0" borderId="0" xfId="1" applyNumberFormat="1" applyAlignment="1"/>
    <xf numFmtId="0" fontId="39" fillId="3" borderId="19" xfId="1" applyFont="1" applyFill="1" applyBorder="1" applyAlignment="1">
      <alignment horizontal="center" vertical="center" wrapText="1"/>
    </xf>
    <xf numFmtId="0" fontId="44" fillId="5" borderId="0" xfId="1" applyFont="1" applyFill="1">
      <alignment vertical="center"/>
    </xf>
    <xf numFmtId="0" fontId="39" fillId="3" borderId="25" xfId="1" applyFont="1" applyFill="1" applyBorder="1" applyAlignment="1">
      <alignment horizontal="center" vertical="center" wrapText="1"/>
    </xf>
    <xf numFmtId="0" fontId="39" fillId="3" borderId="37" xfId="1" applyFont="1" applyFill="1" applyBorder="1" applyAlignment="1">
      <alignment horizontal="center" vertical="center" wrapText="1"/>
    </xf>
    <xf numFmtId="0" fontId="39" fillId="5" borderId="50" xfId="1" quotePrefix="1" applyFont="1" applyFill="1" applyBorder="1" applyAlignment="1">
      <alignment horizontal="center" vertical="center" wrapText="1"/>
    </xf>
    <xf numFmtId="0" fontId="41" fillId="2" borderId="80" xfId="1" quotePrefix="1" applyFont="1" applyFill="1" applyBorder="1" applyAlignment="1">
      <alignment horizontal="center" vertical="center" wrapText="1"/>
    </xf>
    <xf numFmtId="0" fontId="39" fillId="0" borderId="61" xfId="1" applyFont="1" applyBorder="1" applyAlignment="1">
      <alignment horizontal="center" vertical="center" wrapText="1"/>
    </xf>
    <xf numFmtId="0" fontId="39" fillId="0" borderId="59" xfId="1" applyFont="1" applyBorder="1" applyAlignment="1">
      <alignment horizontal="center" vertical="center" wrapText="1"/>
    </xf>
    <xf numFmtId="0" fontId="39" fillId="0" borderId="62" xfId="1" applyFont="1" applyBorder="1" applyAlignment="1">
      <alignment horizontal="center" vertical="center" wrapText="1"/>
    </xf>
    <xf numFmtId="0" fontId="39" fillId="2" borderId="80" xfId="1" quotePrefix="1" applyFont="1" applyFill="1" applyBorder="1" applyAlignment="1">
      <alignment horizontal="center" vertical="center" wrapText="1"/>
    </xf>
    <xf numFmtId="0" fontId="39" fillId="2" borderId="15" xfId="1" quotePrefix="1" applyFont="1" applyFill="1" applyBorder="1" applyAlignment="1">
      <alignment horizontal="center" vertical="center" wrapText="1"/>
    </xf>
    <xf numFmtId="0" fontId="41" fillId="3" borderId="22" xfId="1" applyFont="1" applyFill="1" applyBorder="1" applyAlignment="1">
      <alignment horizontal="center" vertical="center" wrapText="1"/>
    </xf>
    <xf numFmtId="0" fontId="39" fillId="5" borderId="44" xfId="1" applyFont="1" applyFill="1" applyBorder="1">
      <alignment vertical="center"/>
    </xf>
    <xf numFmtId="0" fontId="39" fillId="5" borderId="6" xfId="1" applyFont="1" applyFill="1" applyBorder="1">
      <alignment vertical="center"/>
    </xf>
    <xf numFmtId="0" fontId="39" fillId="5" borderId="45" xfId="1" applyFont="1" applyFill="1" applyBorder="1">
      <alignment vertical="center"/>
    </xf>
    <xf numFmtId="0" fontId="39" fillId="5" borderId="58" xfId="1" applyFont="1" applyFill="1" applyBorder="1">
      <alignment vertical="center"/>
    </xf>
    <xf numFmtId="0" fontId="39" fillId="5" borderId="59" xfId="1" applyFont="1" applyFill="1" applyBorder="1">
      <alignment vertical="center"/>
    </xf>
    <xf numFmtId="0" fontId="39" fillId="5" borderId="60" xfId="1" applyFont="1" applyFill="1" applyBorder="1">
      <alignment vertical="center"/>
    </xf>
    <xf numFmtId="0" fontId="39" fillId="5" borderId="61" xfId="1" applyFont="1" applyFill="1" applyBorder="1" applyAlignment="1">
      <alignment horizontal="center" vertical="center"/>
    </xf>
    <xf numFmtId="0" fontId="39" fillId="5" borderId="59" xfId="1" applyFont="1" applyFill="1" applyBorder="1" applyAlignment="1">
      <alignment horizontal="center" vertical="center"/>
    </xf>
    <xf numFmtId="0" fontId="39" fillId="5" borderId="62" xfId="1" applyFont="1" applyFill="1" applyBorder="1" applyAlignment="1">
      <alignment horizontal="center" vertical="center"/>
    </xf>
    <xf numFmtId="0" fontId="42" fillId="5" borderId="0" xfId="1" applyFont="1" applyFill="1" applyAlignment="1">
      <alignment horizontal="center" vertical="center"/>
    </xf>
    <xf numFmtId="0" fontId="42" fillId="5" borderId="0" xfId="1" applyFont="1" applyFill="1" applyAlignment="1">
      <alignment horizontal="center" vertical="center" wrapText="1"/>
    </xf>
    <xf numFmtId="0" fontId="39" fillId="0" borderId="44" xfId="1" applyFont="1" applyBorder="1">
      <alignment vertical="center"/>
    </xf>
    <xf numFmtId="0" fontId="39" fillId="0" borderId="6" xfId="1" applyFont="1" applyBorder="1">
      <alignment vertical="center"/>
    </xf>
    <xf numFmtId="0" fontId="39" fillId="0" borderId="45" xfId="1" applyFont="1" applyBorder="1">
      <alignment vertical="center"/>
    </xf>
    <xf numFmtId="0" fontId="39" fillId="0" borderId="59" xfId="1" applyFont="1" applyBorder="1">
      <alignment vertical="center"/>
    </xf>
    <xf numFmtId="0" fontId="39" fillId="0" borderId="61" xfId="1" applyFont="1" applyBorder="1" applyAlignment="1">
      <alignment horizontal="center" vertical="center"/>
    </xf>
    <xf numFmtId="0" fontId="39" fillId="0" borderId="62" xfId="1" applyFont="1" applyBorder="1" applyAlignment="1">
      <alignment horizontal="center" vertical="center"/>
    </xf>
    <xf numFmtId="49" fontId="47" fillId="0" borderId="0" xfId="1" applyNumberFormat="1" applyFont="1">
      <alignment vertical="center"/>
    </xf>
    <xf numFmtId="49" fontId="47" fillId="0" borderId="0" xfId="1" applyNumberFormat="1" applyFont="1" applyAlignment="1">
      <alignment horizontal="center" vertical="center"/>
    </xf>
    <xf numFmtId="0" fontId="39" fillId="5" borderId="58" xfId="1" applyFont="1" applyFill="1" applyBorder="1" applyAlignment="1">
      <alignment horizontal="center" vertical="center"/>
    </xf>
    <xf numFmtId="0" fontId="39" fillId="0" borderId="0" xfId="1" quotePrefix="1" applyFont="1" applyAlignment="1">
      <alignment horizontal="center" vertical="center" wrapText="1"/>
    </xf>
    <xf numFmtId="0" fontId="41" fillId="2" borderId="50" xfId="1" quotePrefix="1" applyFont="1" applyFill="1" applyBorder="1" applyAlignment="1">
      <alignment vertical="center" wrapText="1"/>
    </xf>
    <xf numFmtId="0" fontId="41" fillId="2" borderId="22" xfId="1" quotePrefix="1" applyFont="1" applyFill="1" applyBorder="1" applyAlignment="1">
      <alignment vertical="center" wrapText="1"/>
    </xf>
    <xf numFmtId="0" fontId="45" fillId="0" borderId="27" xfId="1" applyFont="1" applyBorder="1">
      <alignment vertical="center"/>
    </xf>
    <xf numFmtId="0" fontId="45" fillId="0" borderId="29" xfId="1" applyFont="1" applyBorder="1">
      <alignment vertical="center"/>
    </xf>
    <xf numFmtId="0" fontId="41" fillId="2" borderId="25" xfId="1" quotePrefix="1" applyFont="1" applyFill="1" applyBorder="1" applyAlignment="1">
      <alignment vertical="center" wrapText="1"/>
    </xf>
    <xf numFmtId="0" fontId="43" fillId="0" borderId="27" xfId="1" applyFont="1" applyBorder="1">
      <alignment vertical="center"/>
    </xf>
    <xf numFmtId="0" fontId="43" fillId="0" borderId="29" xfId="1" applyFont="1" applyBorder="1">
      <alignment vertical="center"/>
    </xf>
    <xf numFmtId="0" fontId="39" fillId="0" borderId="0" xfId="1" applyFont="1" applyAlignment="1">
      <alignment horizontal="center" vertical="center"/>
    </xf>
    <xf numFmtId="0" fontId="39" fillId="0" borderId="64" xfId="1" applyFont="1" applyBorder="1" applyAlignment="1">
      <alignment horizontal="center" vertical="center"/>
    </xf>
    <xf numFmtId="0" fontId="39" fillId="0" borderId="11" xfId="1" applyFont="1" applyBorder="1" applyAlignment="1">
      <alignment horizontal="center" vertical="center"/>
    </xf>
    <xf numFmtId="0" fontId="39" fillId="5" borderId="66" xfId="1" applyFont="1" applyFill="1" applyBorder="1" applyAlignment="1">
      <alignment horizontal="center" vertical="center"/>
    </xf>
    <xf numFmtId="0" fontId="39" fillId="5" borderId="11" xfId="1" applyFont="1" applyFill="1" applyBorder="1" applyAlignment="1">
      <alignment horizontal="center" vertical="center"/>
    </xf>
    <xf numFmtId="0" fontId="39" fillId="5" borderId="67" xfId="1" applyFont="1" applyFill="1" applyBorder="1" applyAlignment="1">
      <alignment horizontal="center" vertical="center"/>
    </xf>
    <xf numFmtId="0" fontId="39" fillId="0" borderId="22" xfId="1" quotePrefix="1" applyFont="1" applyBorder="1" applyAlignment="1">
      <alignment vertical="center" wrapText="1"/>
    </xf>
    <xf numFmtId="0" fontId="49" fillId="5" borderId="0" xfId="1" applyFont="1" applyFill="1">
      <alignment vertical="center"/>
    </xf>
    <xf numFmtId="0" fontId="49" fillId="5" borderId="0" xfId="1" applyFont="1" applyFill="1" applyAlignment="1">
      <alignment horizontal="left" vertical="center"/>
    </xf>
    <xf numFmtId="0" fontId="41" fillId="5" borderId="0" xfId="1" applyFont="1" applyFill="1" applyAlignment="1">
      <alignment vertical="center" wrapText="1"/>
    </xf>
    <xf numFmtId="0" fontId="39" fillId="0" borderId="0" xfId="1" applyFont="1" applyAlignment="1">
      <alignment horizontal="left" vertical="center"/>
    </xf>
    <xf numFmtId="0" fontId="39" fillId="5" borderId="43" xfId="1" applyFont="1" applyFill="1" applyBorder="1" applyAlignment="1">
      <alignment horizontal="center" vertical="center" wrapText="1"/>
    </xf>
    <xf numFmtId="0" fontId="39" fillId="5" borderId="51" xfId="1" applyFont="1" applyFill="1" applyBorder="1" applyAlignment="1">
      <alignment horizontal="center" vertical="center"/>
    </xf>
    <xf numFmtId="0" fontId="42" fillId="6" borderId="0" xfId="1" applyFont="1" applyFill="1" applyAlignment="1">
      <alignment horizontal="center" vertical="center"/>
    </xf>
    <xf numFmtId="0" fontId="42" fillId="6" borderId="0" xfId="1" applyFont="1" applyFill="1">
      <alignment vertical="center"/>
    </xf>
    <xf numFmtId="0" fontId="39" fillId="6" borderId="0" xfId="1" applyFont="1" applyFill="1">
      <alignment vertical="center"/>
    </xf>
    <xf numFmtId="0" fontId="39" fillId="6" borderId="0" xfId="1" applyFont="1" applyFill="1" applyAlignment="1">
      <alignment horizontal="center" vertical="center"/>
    </xf>
    <xf numFmtId="0" fontId="39" fillId="6" borderId="0" xfId="1" applyFont="1" applyFill="1" applyAlignment="1">
      <alignment horizontal="left" vertical="center"/>
    </xf>
    <xf numFmtId="0" fontId="47" fillId="6" borderId="0" xfId="1" applyFont="1" applyFill="1">
      <alignment vertical="center"/>
    </xf>
    <xf numFmtId="0" fontId="2" fillId="6" borderId="0" xfId="1" applyFill="1">
      <alignment vertical="center"/>
    </xf>
    <xf numFmtId="0" fontId="2" fillId="6" borderId="0" xfId="1" applyFill="1" applyAlignment="1">
      <alignment horizontal="left" vertical="center"/>
    </xf>
    <xf numFmtId="0" fontId="51" fillId="0" borderId="0" xfId="1" applyFont="1" applyAlignment="1">
      <alignment horizontal="left" vertical="center"/>
    </xf>
    <xf numFmtId="0" fontId="51" fillId="0" borderId="0" xfId="1" applyFont="1">
      <alignment vertical="center"/>
    </xf>
    <xf numFmtId="0" fontId="41" fillId="6" borderId="0" xfId="1" applyFont="1" applyFill="1">
      <alignment vertical="center"/>
    </xf>
    <xf numFmtId="0" fontId="41" fillId="6" borderId="0" xfId="1" applyFont="1" applyFill="1" applyAlignment="1">
      <alignment horizontal="center" vertical="center"/>
    </xf>
    <xf numFmtId="0" fontId="41" fillId="6" borderId="0" xfId="1" applyFont="1" applyFill="1" applyAlignment="1">
      <alignment horizontal="left" vertical="center"/>
    </xf>
    <xf numFmtId="0" fontId="51" fillId="6" borderId="0" xfId="1" applyFont="1" applyFill="1">
      <alignment vertical="center"/>
    </xf>
    <xf numFmtId="0" fontId="51" fillId="6" borderId="0" xfId="1" applyFont="1" applyFill="1" applyAlignment="1">
      <alignment horizontal="left" vertical="center"/>
    </xf>
    <xf numFmtId="21" fontId="45" fillId="0" borderId="0" xfId="1" applyNumberFormat="1" applyFont="1" applyAlignment="1">
      <alignment horizontal="left" vertical="center"/>
    </xf>
    <xf numFmtId="0" fontId="45" fillId="0" borderId="0" xfId="1" applyFont="1" applyAlignment="1">
      <alignment horizontal="left" vertical="center"/>
    </xf>
    <xf numFmtId="0" fontId="41" fillId="5" borderId="11" xfId="1" quotePrefix="1" applyFont="1" applyFill="1" applyBorder="1" applyAlignment="1">
      <alignment horizontal="center" vertical="center"/>
    </xf>
    <xf numFmtId="0" fontId="41" fillId="5" borderId="6" xfId="1" quotePrefix="1" applyFont="1" applyFill="1" applyBorder="1" applyAlignment="1">
      <alignment horizontal="center" vertical="center"/>
    </xf>
    <xf numFmtId="0" fontId="44" fillId="6" borderId="0" xfId="1" applyFont="1" applyFill="1">
      <alignment vertical="center"/>
    </xf>
    <xf numFmtId="0" fontId="42" fillId="6" borderId="0" xfId="1" quotePrefix="1" applyFont="1" applyFill="1" applyAlignment="1">
      <alignment horizontal="center" vertical="center"/>
    </xf>
    <xf numFmtId="0" fontId="42" fillId="6" borderId="0" xfId="1" applyFont="1" applyFill="1" applyAlignment="1">
      <alignment horizontal="center" vertical="center" wrapText="1"/>
    </xf>
    <xf numFmtId="0" fontId="44" fillId="6" borderId="0" xfId="1" applyFont="1" applyFill="1" applyAlignment="1">
      <alignment horizontal="left" vertical="center"/>
    </xf>
    <xf numFmtId="0" fontId="47" fillId="6" borderId="0" xfId="1" applyFont="1" applyFill="1" applyAlignment="1">
      <alignment horizontal="left" vertical="center"/>
    </xf>
    <xf numFmtId="0" fontId="41" fillId="0" borderId="0" xfId="1" applyFont="1" applyAlignment="1">
      <alignment horizontal="left" vertical="center"/>
    </xf>
    <xf numFmtId="0" fontId="41" fillId="5" borderId="51" xfId="1" quotePrefix="1" applyFont="1" applyFill="1" applyBorder="1" applyAlignment="1">
      <alignment horizontal="center" vertical="center"/>
    </xf>
    <xf numFmtId="21" fontId="41" fillId="0" borderId="0" xfId="1" applyNumberFormat="1" applyFont="1" applyAlignment="1">
      <alignment horizontal="left" vertical="center"/>
    </xf>
    <xf numFmtId="0" fontId="42" fillId="5" borderId="0" xfId="1" quotePrefix="1" applyFont="1" applyFill="1" applyAlignment="1">
      <alignment horizontal="center" vertical="center" wrapText="1"/>
    </xf>
    <xf numFmtId="0" fontId="41" fillId="5" borderId="59" xfId="1" quotePrefix="1" applyFont="1" applyFill="1" applyBorder="1" applyAlignment="1">
      <alignment horizontal="center" vertical="center"/>
    </xf>
    <xf numFmtId="0" fontId="41" fillId="5" borderId="59" xfId="1" quotePrefix="1" applyFont="1" applyFill="1" applyBorder="1" applyAlignment="1">
      <alignment horizontal="center" vertical="center" wrapText="1"/>
    </xf>
    <xf numFmtId="0" fontId="42" fillId="6" borderId="0" xfId="1" quotePrefix="1" applyFont="1" applyFill="1" applyAlignment="1">
      <alignment horizontal="center" vertical="center" wrapText="1"/>
    </xf>
    <xf numFmtId="0" fontId="47" fillId="0" borderId="0" xfId="1" applyFont="1">
      <alignment vertical="center"/>
    </xf>
    <xf numFmtId="0" fontId="41" fillId="5" borderId="60" xfId="1" quotePrefix="1" applyFont="1" applyFill="1" applyBorder="1" applyAlignment="1">
      <alignment horizontal="center" vertical="center"/>
    </xf>
    <xf numFmtId="21" fontId="51" fillId="0" borderId="0" xfId="1" applyNumberFormat="1" applyFont="1" applyAlignment="1">
      <alignment horizontal="left" vertical="center"/>
    </xf>
    <xf numFmtId="0" fontId="41" fillId="5" borderId="8" xfId="1" quotePrefix="1" applyFont="1" applyFill="1" applyBorder="1" applyAlignment="1">
      <alignment horizontal="center" vertical="center"/>
    </xf>
    <xf numFmtId="0" fontId="42" fillId="6" borderId="0" xfId="1" applyFont="1" applyFill="1" applyAlignment="1">
      <alignment horizontal="left" vertical="center"/>
    </xf>
    <xf numFmtId="0" fontId="41" fillId="5" borderId="70" xfId="1" applyFont="1" applyFill="1" applyBorder="1" applyAlignment="1">
      <alignment horizontal="center" vertical="center" wrapText="1"/>
    </xf>
    <xf numFmtId="0" fontId="51" fillId="5" borderId="0" xfId="1" applyFont="1" applyFill="1">
      <alignment vertical="center"/>
    </xf>
    <xf numFmtId="0" fontId="47" fillId="5" borderId="0" xfId="1" applyFont="1" applyFill="1">
      <alignment vertical="center"/>
    </xf>
    <xf numFmtId="0" fontId="2" fillId="0" borderId="0" xfId="1" applyAlignment="1">
      <alignment horizontal="left" vertical="center"/>
    </xf>
    <xf numFmtId="0" fontId="39" fillId="5" borderId="43" xfId="1" quotePrefix="1" applyFont="1" applyFill="1" applyBorder="1" applyAlignment="1">
      <alignment horizontal="center" vertical="center" wrapText="1"/>
    </xf>
    <xf numFmtId="0" fontId="39" fillId="5" borderId="44" xfId="1" quotePrefix="1" applyFont="1" applyFill="1" applyBorder="1" applyAlignment="1">
      <alignment horizontal="center" vertical="center" wrapText="1"/>
    </xf>
    <xf numFmtId="0" fontId="39" fillId="5" borderId="58" xfId="1" quotePrefix="1" applyFont="1" applyFill="1" applyBorder="1" applyAlignment="1">
      <alignment horizontal="center" vertical="center"/>
    </xf>
    <xf numFmtId="0" fontId="39" fillId="5" borderId="60" xfId="1" applyFont="1" applyFill="1" applyBorder="1" applyAlignment="1">
      <alignment horizontal="center" vertical="center" wrapText="1"/>
    </xf>
    <xf numFmtId="0" fontId="39" fillId="5" borderId="61" xfId="1" quotePrefix="1" applyFont="1" applyFill="1" applyBorder="1" applyAlignment="1">
      <alignment horizontal="center" vertical="center" wrapText="1"/>
    </xf>
    <xf numFmtId="0" fontId="39" fillId="5" borderId="59" xfId="1" applyFont="1" applyFill="1" applyBorder="1" applyAlignment="1">
      <alignment horizontal="center" vertical="center" wrapText="1"/>
    </xf>
    <xf numFmtId="0" fontId="39" fillId="5" borderId="62" xfId="1" applyFont="1" applyFill="1" applyBorder="1" applyAlignment="1">
      <alignment horizontal="center" vertical="center" wrapText="1"/>
    </xf>
    <xf numFmtId="0" fontId="27" fillId="5" borderId="0" xfId="1" applyFont="1" applyFill="1" applyAlignment="1">
      <alignment horizontal="left" vertical="center"/>
    </xf>
    <xf numFmtId="0" fontId="27" fillId="3" borderId="15" xfId="1" applyFont="1" applyFill="1" applyBorder="1" applyAlignment="1">
      <alignment horizontal="center" vertical="center" wrapText="1"/>
    </xf>
    <xf numFmtId="0" fontId="12" fillId="5" borderId="20" xfId="1" applyFont="1" applyFill="1" applyBorder="1" applyAlignment="1">
      <alignment vertical="center" wrapText="1"/>
    </xf>
    <xf numFmtId="0" fontId="27" fillId="5" borderId="15" xfId="1" applyFont="1" applyFill="1" applyBorder="1">
      <alignment vertical="center"/>
    </xf>
    <xf numFmtId="0" fontId="27" fillId="5" borderId="84" xfId="1" applyFont="1" applyFill="1" applyBorder="1">
      <alignment vertical="center"/>
    </xf>
    <xf numFmtId="0" fontId="27" fillId="5" borderId="85" xfId="1" applyFont="1" applyFill="1" applyBorder="1">
      <alignment vertical="center"/>
    </xf>
    <xf numFmtId="0" fontId="27" fillId="0" borderId="84" xfId="1" applyFont="1" applyBorder="1" applyAlignment="1">
      <alignment vertical="center" wrapText="1"/>
    </xf>
    <xf numFmtId="0" fontId="27" fillId="5" borderId="32" xfId="1" applyFont="1" applyFill="1" applyBorder="1" applyAlignment="1">
      <alignment horizontal="left" vertical="center" wrapText="1"/>
    </xf>
    <xf numFmtId="0" fontId="27" fillId="5" borderId="86" xfId="1" applyFont="1" applyFill="1" applyBorder="1" applyAlignment="1">
      <alignment horizontal="left" vertical="center" wrapText="1"/>
    </xf>
    <xf numFmtId="0" fontId="27" fillId="5" borderId="86" xfId="1" applyFont="1" applyFill="1" applyBorder="1" applyAlignment="1">
      <alignment horizontal="left" vertical="center"/>
    </xf>
    <xf numFmtId="0" fontId="27" fillId="5" borderId="87" xfId="1" applyFont="1" applyFill="1" applyBorder="1" applyAlignment="1">
      <alignment horizontal="left" vertical="center"/>
    </xf>
    <xf numFmtId="0" fontId="27" fillId="5" borderId="15" xfId="1" quotePrefix="1" applyFont="1" applyFill="1" applyBorder="1" applyAlignment="1">
      <alignment horizontal="center" vertical="center" wrapText="1"/>
    </xf>
    <xf numFmtId="49" fontId="27" fillId="0" borderId="88" xfId="1" applyNumberFormat="1" applyFont="1" applyBorder="1">
      <alignment vertical="center"/>
    </xf>
    <xf numFmtId="49" fontId="27" fillId="0" borderId="89" xfId="1" applyNumberFormat="1" applyFont="1" applyBorder="1">
      <alignment vertical="center"/>
    </xf>
    <xf numFmtId="0" fontId="27" fillId="5" borderId="90" xfId="1" applyFont="1" applyFill="1" applyBorder="1">
      <alignment vertical="center"/>
    </xf>
    <xf numFmtId="0" fontId="27" fillId="5" borderId="90" xfId="1" applyFont="1" applyFill="1" applyBorder="1" applyAlignment="1">
      <alignment vertical="center" wrapText="1"/>
    </xf>
    <xf numFmtId="0" fontId="27" fillId="5" borderId="90" xfId="1" applyFont="1" applyFill="1" applyBorder="1" applyAlignment="1">
      <alignment horizontal="left" vertical="center" wrapText="1"/>
    </xf>
    <xf numFmtId="0" fontId="27" fillId="5" borderId="90" xfId="1" applyFont="1" applyFill="1" applyBorder="1" applyAlignment="1">
      <alignment horizontal="left" vertical="center"/>
    </xf>
    <xf numFmtId="0" fontId="27" fillId="5" borderId="91" xfId="1" applyFont="1" applyFill="1" applyBorder="1" applyAlignment="1">
      <alignment horizontal="left" vertical="center"/>
    </xf>
    <xf numFmtId="0" fontId="12" fillId="5" borderId="24" xfId="1" applyFont="1" applyFill="1" applyBorder="1" applyAlignment="1">
      <alignment vertical="center" wrapText="1"/>
    </xf>
    <xf numFmtId="49" fontId="27" fillId="0" borderId="47" xfId="1" applyNumberFormat="1" applyFont="1" applyBorder="1">
      <alignment vertical="center"/>
    </xf>
    <xf numFmtId="49" fontId="27" fillId="0" borderId="30" xfId="1" applyNumberFormat="1" applyFont="1" applyBorder="1">
      <alignment vertical="center"/>
    </xf>
    <xf numFmtId="0" fontId="27" fillId="5" borderId="4" xfId="1" applyFont="1" applyFill="1" applyBorder="1">
      <alignment vertical="center"/>
    </xf>
    <xf numFmtId="0" fontId="27" fillId="5" borderId="4" xfId="1" applyFont="1" applyFill="1" applyBorder="1" applyAlignment="1">
      <alignment vertical="center" wrapText="1"/>
    </xf>
    <xf numFmtId="0" fontId="27" fillId="5" borderId="4" xfId="1" applyFont="1" applyFill="1" applyBorder="1" applyAlignment="1">
      <alignment horizontal="left" vertical="center" wrapText="1"/>
    </xf>
    <xf numFmtId="0" fontId="27" fillId="5" borderId="4" xfId="1" applyFont="1" applyFill="1" applyBorder="1" applyAlignment="1">
      <alignment horizontal="left" vertical="center"/>
    </xf>
    <xf numFmtId="0" fontId="27" fillId="5" borderId="49" xfId="1" applyFont="1" applyFill="1" applyBorder="1" applyAlignment="1">
      <alignment horizontal="left" vertical="center"/>
    </xf>
    <xf numFmtId="0" fontId="12" fillId="5" borderId="27" xfId="1" applyFont="1" applyFill="1" applyBorder="1" applyAlignment="1">
      <alignment vertical="center" wrapText="1"/>
    </xf>
    <xf numFmtId="49" fontId="27" fillId="0" borderId="52" xfId="1" applyNumberFormat="1" applyFont="1" applyBorder="1">
      <alignment vertical="center"/>
    </xf>
    <xf numFmtId="49" fontId="27" fillId="0" borderId="56" xfId="1" applyNumberFormat="1" applyFont="1" applyBorder="1">
      <alignment vertical="center"/>
    </xf>
    <xf numFmtId="0" fontId="27" fillId="5" borderId="53" xfId="1" applyFont="1" applyFill="1" applyBorder="1">
      <alignment vertical="center"/>
    </xf>
    <xf numFmtId="0" fontId="27" fillId="5" borderId="53" xfId="1" applyFont="1" applyFill="1" applyBorder="1" applyAlignment="1">
      <alignment vertical="center" wrapText="1"/>
    </xf>
    <xf numFmtId="0" fontId="27" fillId="5" borderId="53" xfId="1" applyFont="1" applyFill="1" applyBorder="1" applyAlignment="1">
      <alignment horizontal="left" vertical="center" wrapText="1"/>
    </xf>
    <xf numFmtId="0" fontId="27" fillId="5" borderId="53" xfId="1" applyFont="1" applyFill="1" applyBorder="1" applyAlignment="1">
      <alignment horizontal="left" vertical="center"/>
    </xf>
    <xf numFmtId="0" fontId="27" fillId="5" borderId="57" xfId="1" applyFont="1" applyFill="1" applyBorder="1" applyAlignment="1">
      <alignment horizontal="left" vertical="center"/>
    </xf>
    <xf numFmtId="0" fontId="27" fillId="5" borderId="0" xfId="1" applyFont="1" applyFill="1" applyAlignment="1">
      <alignment vertical="center" wrapText="1"/>
    </xf>
    <xf numFmtId="0" fontId="27" fillId="5" borderId="0" xfId="1" applyFont="1" applyFill="1" applyAlignment="1">
      <alignment horizontal="left" vertical="center" wrapText="1"/>
    </xf>
    <xf numFmtId="0" fontId="27" fillId="5" borderId="0" xfId="1" quotePrefix="1" applyFont="1" applyFill="1" applyAlignment="1">
      <alignment horizontal="center" vertical="center" wrapText="1"/>
    </xf>
    <xf numFmtId="0" fontId="12" fillId="5" borderId="20" xfId="1" applyFont="1" applyFill="1" applyBorder="1">
      <alignment vertical="center"/>
    </xf>
    <xf numFmtId="0" fontId="12" fillId="5" borderId="24" xfId="1" applyFont="1" applyFill="1" applyBorder="1">
      <alignment vertical="center"/>
    </xf>
    <xf numFmtId="0" fontId="27" fillId="5" borderId="92" xfId="1" applyFont="1" applyFill="1" applyBorder="1">
      <alignment vertical="center"/>
    </xf>
    <xf numFmtId="0" fontId="27" fillId="5" borderId="86" xfId="1" applyFont="1" applyFill="1" applyBorder="1">
      <alignment vertical="center"/>
    </xf>
    <xf numFmtId="0" fontId="27" fillId="5" borderId="86" xfId="1" applyFont="1" applyFill="1" applyBorder="1" applyAlignment="1">
      <alignment vertical="center" wrapText="1"/>
    </xf>
    <xf numFmtId="49" fontId="27" fillId="0" borderId="93" xfId="1" applyNumberFormat="1" applyFont="1" applyBorder="1">
      <alignment vertical="center"/>
    </xf>
    <xf numFmtId="49" fontId="27" fillId="0" borderId="14" xfId="1" applyNumberFormat="1" applyFont="1" applyBorder="1">
      <alignment vertical="center"/>
    </xf>
    <xf numFmtId="0" fontId="27" fillId="5" borderId="3" xfId="1" applyFont="1" applyFill="1" applyBorder="1" applyAlignment="1">
      <alignment horizontal="left" vertical="center"/>
    </xf>
    <xf numFmtId="49" fontId="27" fillId="0" borderId="3" xfId="1" applyNumberFormat="1" applyFont="1" applyBorder="1">
      <alignment vertical="center"/>
    </xf>
    <xf numFmtId="0" fontId="27" fillId="5" borderId="3" xfId="1" applyFont="1" applyFill="1" applyBorder="1" applyAlignment="1">
      <alignment vertical="center" wrapText="1"/>
    </xf>
    <xf numFmtId="0" fontId="27" fillId="5" borderId="3" xfId="1" applyFont="1" applyFill="1" applyBorder="1" applyAlignment="1">
      <alignment horizontal="left" vertical="center" wrapText="1"/>
    </xf>
    <xf numFmtId="0" fontId="27" fillId="5" borderId="94" xfId="1" applyFont="1" applyFill="1" applyBorder="1" applyAlignment="1">
      <alignment horizontal="left" vertical="center"/>
    </xf>
    <xf numFmtId="49" fontId="27" fillId="0" borderId="4" xfId="1" applyNumberFormat="1" applyFont="1" applyBorder="1">
      <alignment vertical="center"/>
    </xf>
    <xf numFmtId="0" fontId="12" fillId="5" borderId="27" xfId="1" applyFont="1" applyFill="1" applyBorder="1">
      <alignment vertical="center"/>
    </xf>
    <xf numFmtId="49" fontId="27" fillId="0" borderId="53" xfId="1" applyNumberFormat="1" applyFont="1" applyBorder="1">
      <alignment vertical="center"/>
    </xf>
    <xf numFmtId="0" fontId="27" fillId="5" borderId="31" xfId="1" applyFont="1" applyFill="1" applyBorder="1">
      <alignment vertical="center"/>
    </xf>
    <xf numFmtId="0" fontId="27" fillId="5" borderId="32" xfId="1" applyFont="1" applyFill="1" applyBorder="1">
      <alignment vertical="center"/>
    </xf>
    <xf numFmtId="0" fontId="27" fillId="5" borderId="32" xfId="1" applyFont="1" applyFill="1" applyBorder="1" applyAlignment="1">
      <alignment vertical="center" wrapText="1"/>
    </xf>
    <xf numFmtId="0" fontId="27" fillId="5" borderId="32" xfId="1" applyFont="1" applyFill="1" applyBorder="1" applyAlignment="1">
      <alignment horizontal="left" vertical="center"/>
    </xf>
    <xf numFmtId="0" fontId="27" fillId="5" borderId="33" xfId="1" applyFont="1" applyFill="1" applyBorder="1" applyAlignment="1">
      <alignment horizontal="left" vertical="center"/>
    </xf>
    <xf numFmtId="0" fontId="27" fillId="5" borderId="88" xfId="1" quotePrefix="1" applyFont="1" applyFill="1" applyBorder="1" applyAlignment="1">
      <alignment horizontal="left" vertical="center"/>
    </xf>
    <xf numFmtId="0" fontId="27" fillId="5" borderId="89" xfId="1" quotePrefix="1" applyFont="1" applyFill="1" applyBorder="1" applyAlignment="1">
      <alignment horizontal="left" vertical="center"/>
    </xf>
    <xf numFmtId="0" fontId="27" fillId="0" borderId="90" xfId="1" quotePrefix="1" applyFont="1" applyBorder="1" applyAlignment="1">
      <alignment horizontal="left" vertical="center"/>
    </xf>
    <xf numFmtId="0" fontId="27" fillId="5" borderId="90" xfId="1" quotePrefix="1" applyFont="1" applyFill="1" applyBorder="1" applyAlignment="1">
      <alignment horizontal="left" vertical="center"/>
    </xf>
    <xf numFmtId="49" fontId="27" fillId="0" borderId="90" xfId="1" applyNumberFormat="1" applyFont="1" applyBorder="1">
      <alignment vertical="center"/>
    </xf>
    <xf numFmtId="0" fontId="27" fillId="5" borderId="91" xfId="1" applyFont="1" applyFill="1" applyBorder="1" applyAlignment="1">
      <alignment horizontal="left" vertical="center" wrapText="1"/>
    </xf>
    <xf numFmtId="0" fontId="27" fillId="5" borderId="93" xfId="1" quotePrefix="1" applyFont="1" applyFill="1" applyBorder="1" applyAlignment="1">
      <alignment horizontal="left" vertical="center"/>
    </xf>
    <xf numFmtId="0" fontId="27" fillId="5" borderId="13" xfId="1" quotePrefix="1" applyFont="1" applyFill="1" applyBorder="1" applyAlignment="1">
      <alignment horizontal="left" vertical="center"/>
    </xf>
    <xf numFmtId="0" fontId="27" fillId="0" borderId="2" xfId="1" quotePrefix="1" applyFont="1" applyBorder="1" applyAlignment="1">
      <alignment horizontal="left" vertical="center"/>
    </xf>
    <xf numFmtId="0" fontId="27" fillId="5" borderId="2" xfId="1" quotePrefix="1" applyFont="1" applyFill="1" applyBorder="1" applyAlignment="1">
      <alignment horizontal="left" vertical="center"/>
    </xf>
    <xf numFmtId="0" fontId="27" fillId="5" borderId="1" xfId="1" applyFont="1" applyFill="1" applyBorder="1" applyAlignment="1">
      <alignment horizontal="left" vertical="center"/>
    </xf>
    <xf numFmtId="0" fontId="27" fillId="5" borderId="1" xfId="1" applyFont="1" applyFill="1" applyBorder="1" applyAlignment="1">
      <alignment horizontal="left" vertical="center" wrapText="1"/>
    </xf>
    <xf numFmtId="0" fontId="27" fillId="5" borderId="49" xfId="1" applyFont="1" applyFill="1" applyBorder="1" applyAlignment="1">
      <alignment horizontal="left" vertical="center" wrapText="1"/>
    </xf>
    <xf numFmtId="0" fontId="27" fillId="5" borderId="47" xfId="1" quotePrefix="1" applyFont="1" applyFill="1" applyBorder="1" applyAlignment="1">
      <alignment horizontal="left" vertical="center"/>
    </xf>
    <xf numFmtId="0" fontId="27" fillId="5" borderId="12" xfId="1" quotePrefix="1" applyFont="1" applyFill="1" applyBorder="1" applyAlignment="1">
      <alignment horizontal="left" vertical="center"/>
    </xf>
    <xf numFmtId="0" fontId="27" fillId="0" borderId="1" xfId="1" quotePrefix="1" applyFont="1" applyBorder="1" applyAlignment="1">
      <alignment horizontal="left" vertical="center"/>
    </xf>
    <xf numFmtId="0" fontId="27" fillId="5" borderId="1" xfId="1" quotePrefix="1" applyFont="1" applyFill="1" applyBorder="1" applyAlignment="1">
      <alignment horizontal="left" vertical="center"/>
    </xf>
    <xf numFmtId="0" fontId="27" fillId="5" borderId="52" xfId="1" quotePrefix="1" applyFont="1" applyFill="1" applyBorder="1" applyAlignment="1">
      <alignment horizontal="left" vertical="center"/>
    </xf>
    <xf numFmtId="0" fontId="27" fillId="5" borderId="56" xfId="1" quotePrefix="1" applyFont="1" applyFill="1" applyBorder="1" applyAlignment="1">
      <alignment horizontal="left" vertical="center"/>
    </xf>
    <xf numFmtId="0" fontId="27" fillId="0" borderId="53" xfId="1" quotePrefix="1" applyFont="1" applyBorder="1" applyAlignment="1">
      <alignment horizontal="left" vertical="center"/>
    </xf>
    <xf numFmtId="0" fontId="27" fillId="5" borderId="53" xfId="1" quotePrefix="1" applyFont="1" applyFill="1" applyBorder="1" applyAlignment="1">
      <alignment horizontal="left" vertical="center"/>
    </xf>
    <xf numFmtId="0" fontId="27" fillId="5" borderId="57" xfId="1" applyFont="1" applyFill="1" applyBorder="1" applyAlignment="1">
      <alignment horizontal="left" vertical="center" wrapText="1"/>
    </xf>
    <xf numFmtId="0" fontId="27" fillId="2" borderId="25" xfId="1" applyFont="1" applyFill="1" applyBorder="1" applyAlignment="1">
      <alignment horizontal="center" vertical="center"/>
    </xf>
    <xf numFmtId="0" fontId="12" fillId="0" borderId="20" xfId="1" applyFont="1" applyBorder="1">
      <alignment vertical="center"/>
    </xf>
    <xf numFmtId="0" fontId="12" fillId="0" borderId="24" xfId="1" applyFont="1" applyBorder="1">
      <alignment vertical="center"/>
    </xf>
    <xf numFmtId="0" fontId="27" fillId="0" borderId="31" xfId="1" applyFont="1" applyBorder="1">
      <alignment vertical="center"/>
    </xf>
    <xf numFmtId="0" fontId="27" fillId="0" borderId="15" xfId="1" applyFont="1" applyBorder="1">
      <alignment vertical="center"/>
    </xf>
    <xf numFmtId="0" fontId="27" fillId="0" borderId="32" xfId="1" applyFont="1" applyBorder="1">
      <alignment vertical="center"/>
    </xf>
    <xf numFmtId="0" fontId="27" fillId="0" borderId="32" xfId="1" applyFont="1" applyBorder="1" applyAlignment="1">
      <alignment vertical="center" wrapText="1"/>
    </xf>
    <xf numFmtId="0" fontId="27" fillId="0" borderId="32" xfId="1" applyFont="1" applyBorder="1" applyAlignment="1">
      <alignment horizontal="left" vertical="center" wrapText="1"/>
    </xf>
    <xf numFmtId="0" fontId="27" fillId="0" borderId="32" xfId="1" applyFont="1" applyBorder="1" applyAlignment="1">
      <alignment horizontal="left" vertical="center"/>
    </xf>
    <xf numFmtId="0" fontId="27" fillId="0" borderId="33" xfId="1" applyFont="1" applyBorder="1" applyAlignment="1">
      <alignment horizontal="left" vertical="center"/>
    </xf>
    <xf numFmtId="0" fontId="27" fillId="0" borderId="15" xfId="1" quotePrefix="1" applyFont="1" applyBorder="1" applyAlignment="1">
      <alignment horizontal="center" vertical="center" wrapText="1"/>
    </xf>
    <xf numFmtId="0" fontId="12" fillId="0" borderId="27" xfId="1" applyFont="1" applyBorder="1">
      <alignment vertical="center"/>
    </xf>
    <xf numFmtId="0" fontId="27" fillId="0" borderId="92" xfId="1" quotePrefix="1" applyFont="1" applyBorder="1" applyAlignment="1">
      <alignment horizontal="left" vertical="center"/>
    </xf>
    <xf numFmtId="0" fontId="27" fillId="0" borderId="84" xfId="1" quotePrefix="1" applyFont="1" applyBorder="1" applyAlignment="1">
      <alignment horizontal="left" vertical="center"/>
    </xf>
    <xf numFmtId="0" fontId="27" fillId="0" borderId="86" xfId="1" quotePrefix="1" applyFont="1" applyBorder="1" applyAlignment="1">
      <alignment horizontal="left" vertical="center"/>
    </xf>
    <xf numFmtId="164" fontId="27" fillId="0" borderId="86" xfId="1" applyNumberFormat="1" applyFont="1" applyBorder="1" applyAlignment="1">
      <alignment horizontal="left" vertical="center"/>
    </xf>
    <xf numFmtId="0" fontId="27" fillId="0" borderId="86" xfId="1" applyFont="1" applyBorder="1" applyAlignment="1">
      <alignment horizontal="left" vertical="center"/>
    </xf>
    <xf numFmtId="0" fontId="27" fillId="0" borderId="86" xfId="1" applyFont="1" applyBorder="1" applyAlignment="1">
      <alignment horizontal="left" vertical="center" wrapText="1"/>
    </xf>
    <xf numFmtId="0" fontId="27" fillId="0" borderId="87" xfId="1" applyFont="1" applyBorder="1" applyAlignment="1">
      <alignment horizontal="left" vertical="center" wrapText="1"/>
    </xf>
    <xf numFmtId="0" fontId="27" fillId="2" borderId="80" xfId="1" applyFont="1" applyFill="1" applyBorder="1" applyAlignment="1">
      <alignment horizontal="center" vertical="center"/>
    </xf>
    <xf numFmtId="0" fontId="27" fillId="5" borderId="36" xfId="1" applyFont="1" applyFill="1" applyBorder="1" applyAlignment="1">
      <alignment horizontal="left" vertical="center"/>
    </xf>
    <xf numFmtId="0" fontId="27" fillId="5" borderId="30" xfId="1" quotePrefix="1" applyFont="1" applyFill="1" applyBorder="1" applyAlignment="1">
      <alignment horizontal="left" vertical="center"/>
    </xf>
    <xf numFmtId="0" fontId="27" fillId="0" borderId="4" xfId="1" quotePrefix="1" applyFont="1" applyBorder="1" applyAlignment="1">
      <alignment horizontal="left" vertical="center"/>
    </xf>
    <xf numFmtId="0" fontId="27" fillId="5" borderId="4" xfId="1" quotePrefix="1" applyFont="1" applyFill="1" applyBorder="1" applyAlignment="1">
      <alignment horizontal="left" vertical="center"/>
    </xf>
    <xf numFmtId="0" fontId="27" fillId="5" borderId="0" xfId="1" quotePrefix="1" applyFont="1" applyFill="1" applyAlignment="1">
      <alignment horizontal="left" vertical="center"/>
    </xf>
    <xf numFmtId="0" fontId="27" fillId="0" borderId="0" xfId="1" quotePrefix="1" applyFont="1" applyAlignment="1">
      <alignment horizontal="left" vertical="center"/>
    </xf>
    <xf numFmtId="22" fontId="27" fillId="5" borderId="0" xfId="1" quotePrefix="1" applyNumberFormat="1" applyFont="1" applyFill="1" applyAlignment="1">
      <alignment horizontal="left" vertical="center"/>
    </xf>
    <xf numFmtId="0" fontId="53" fillId="5" borderId="0" xfId="1" applyFont="1" applyFill="1" applyAlignment="1">
      <alignment horizontal="left" vertical="center" wrapText="1"/>
    </xf>
    <xf numFmtId="0" fontId="27" fillId="5" borderId="92" xfId="1" quotePrefix="1" applyFont="1" applyFill="1" applyBorder="1" applyAlignment="1">
      <alignment horizontal="left" vertical="center"/>
    </xf>
    <xf numFmtId="0" fontId="27" fillId="5" borderId="84" xfId="1" quotePrefix="1" applyFont="1" applyFill="1" applyBorder="1" applyAlignment="1">
      <alignment horizontal="left" vertical="center"/>
    </xf>
    <xf numFmtId="0" fontId="27" fillId="5" borderId="86" xfId="1" quotePrefix="1" applyFont="1" applyFill="1" applyBorder="1" applyAlignment="1">
      <alignment horizontal="left" vertical="center"/>
    </xf>
    <xf numFmtId="22" fontId="27" fillId="5" borderId="86" xfId="1" quotePrefix="1" applyNumberFormat="1" applyFont="1" applyFill="1" applyBorder="1" applyAlignment="1">
      <alignment horizontal="left" vertical="center"/>
    </xf>
    <xf numFmtId="0" fontId="53" fillId="5" borderId="87" xfId="1" applyFont="1" applyFill="1" applyBorder="1" applyAlignment="1">
      <alignment horizontal="left" vertical="center" wrapText="1"/>
    </xf>
    <xf numFmtId="0" fontId="27" fillId="2" borderId="15" xfId="1" applyFont="1" applyFill="1" applyBorder="1" applyAlignment="1">
      <alignment horizontal="center" vertical="center"/>
    </xf>
    <xf numFmtId="0" fontId="27" fillId="5" borderId="14" xfId="1" quotePrefix="1" applyFont="1" applyFill="1" applyBorder="1" applyAlignment="1">
      <alignment horizontal="left" vertical="center"/>
    </xf>
    <xf numFmtId="22" fontId="27" fillId="5" borderId="90" xfId="1" quotePrefix="1" applyNumberFormat="1" applyFont="1" applyFill="1" applyBorder="1" applyAlignment="1">
      <alignment horizontal="left" vertical="center"/>
    </xf>
    <xf numFmtId="22" fontId="27" fillId="5" borderId="4" xfId="1" quotePrefix="1" applyNumberFormat="1" applyFont="1" applyFill="1" applyBorder="1" applyAlignment="1">
      <alignment horizontal="left" vertical="center"/>
    </xf>
    <xf numFmtId="22" fontId="27" fillId="5" borderId="53" xfId="1" quotePrefix="1" applyNumberFormat="1" applyFont="1" applyFill="1" applyBorder="1" applyAlignment="1">
      <alignment horizontal="left" vertical="center"/>
    </xf>
    <xf numFmtId="0" fontId="27" fillId="5" borderId="88" xfId="1" applyFont="1" applyFill="1" applyBorder="1">
      <alignment vertical="center"/>
    </xf>
    <xf numFmtId="0" fontId="27" fillId="5" borderId="39" xfId="1" applyFont="1" applyFill="1" applyBorder="1">
      <alignment vertical="center"/>
    </xf>
    <xf numFmtId="0" fontId="27" fillId="5" borderId="90" xfId="1" quotePrefix="1" applyFont="1" applyFill="1" applyBorder="1">
      <alignment vertical="center"/>
    </xf>
    <xf numFmtId="0" fontId="27" fillId="5" borderId="47" xfId="1" applyFont="1" applyFill="1" applyBorder="1">
      <alignment vertical="center"/>
    </xf>
    <xf numFmtId="0" fontId="27" fillId="5" borderId="6" xfId="1" applyFont="1" applyFill="1" applyBorder="1">
      <alignment vertical="center"/>
    </xf>
    <xf numFmtId="0" fontId="27" fillId="5" borderId="4" xfId="1" quotePrefix="1" applyFont="1" applyFill="1" applyBorder="1">
      <alignment vertical="center"/>
    </xf>
    <xf numFmtId="0" fontId="54" fillId="5" borderId="53" xfId="1" applyFont="1" applyFill="1" applyBorder="1" applyAlignment="1">
      <alignment horizontal="left" vertical="center" wrapText="1"/>
    </xf>
    <xf numFmtId="22" fontId="27" fillId="0" borderId="4" xfId="1" quotePrefix="1" applyNumberFormat="1" applyFont="1" applyBorder="1" applyAlignment="1">
      <alignment horizontal="left" vertical="center"/>
    </xf>
    <xf numFmtId="0" fontId="12" fillId="5" borderId="0" xfId="1" quotePrefix="1" applyFont="1" applyFill="1">
      <alignment vertical="center"/>
    </xf>
    <xf numFmtId="22" fontId="27" fillId="0" borderId="53" xfId="1" quotePrefix="1" applyNumberFormat="1" applyFont="1" applyBorder="1" applyAlignment="1">
      <alignment horizontal="left" vertical="center"/>
    </xf>
    <xf numFmtId="0" fontId="27" fillId="5" borderId="74" xfId="1" quotePrefix="1" applyFont="1" applyFill="1" applyBorder="1" applyAlignment="1">
      <alignment horizontal="left" vertical="center"/>
    </xf>
    <xf numFmtId="0" fontId="27" fillId="5" borderId="78" xfId="1" quotePrefix="1" applyFont="1" applyFill="1" applyBorder="1" applyAlignment="1">
      <alignment horizontal="left" vertical="center"/>
    </xf>
    <xf numFmtId="0" fontId="27" fillId="0" borderId="75" xfId="1" quotePrefix="1" applyFont="1" applyBorder="1" applyAlignment="1">
      <alignment horizontal="left" vertical="center"/>
    </xf>
    <xf numFmtId="0" fontId="27" fillId="5" borderId="75" xfId="1" quotePrefix="1" applyFont="1" applyFill="1" applyBorder="1" applyAlignment="1">
      <alignment horizontal="left" vertical="center"/>
    </xf>
    <xf numFmtId="22" fontId="27" fillId="5" borderId="75" xfId="1" quotePrefix="1" applyNumberFormat="1" applyFont="1" applyFill="1" applyBorder="1" applyAlignment="1">
      <alignment horizontal="left" vertical="center"/>
    </xf>
    <xf numFmtId="0" fontId="27" fillId="5" borderId="75" xfId="1" applyFont="1" applyFill="1" applyBorder="1" applyAlignment="1">
      <alignment horizontal="left" vertical="center"/>
    </xf>
    <xf numFmtId="0" fontId="27" fillId="5" borderId="75" xfId="1" applyFont="1" applyFill="1" applyBorder="1" applyAlignment="1">
      <alignment horizontal="left" vertical="center" wrapText="1"/>
    </xf>
    <xf numFmtId="0" fontId="27" fillId="5" borderId="76" xfId="1" applyFont="1" applyFill="1" applyBorder="1" applyAlignment="1">
      <alignment horizontal="left" vertical="center" wrapText="1"/>
    </xf>
    <xf numFmtId="0" fontId="27" fillId="0" borderId="0" xfId="1" applyFont="1">
      <alignment vertical="center"/>
    </xf>
    <xf numFmtId="0" fontId="12" fillId="5" borderId="15" xfId="1" applyFont="1" applyFill="1" applyBorder="1" applyAlignment="1">
      <alignment vertical="center" wrapText="1"/>
    </xf>
    <xf numFmtId="0" fontId="27" fillId="5" borderId="35" xfId="1" applyFont="1" applyFill="1" applyBorder="1">
      <alignment vertical="center"/>
    </xf>
    <xf numFmtId="0" fontId="27" fillId="5" borderId="36" xfId="1" applyFont="1" applyFill="1" applyBorder="1">
      <alignment vertical="center"/>
    </xf>
    <xf numFmtId="0" fontId="27" fillId="5" borderId="28" xfId="1" applyFont="1" applyFill="1" applyBorder="1">
      <alignment vertical="center"/>
    </xf>
    <xf numFmtId="0" fontId="27" fillId="5" borderId="25" xfId="1" applyFont="1" applyFill="1" applyBorder="1">
      <alignment vertical="center"/>
    </xf>
    <xf numFmtId="0" fontId="27" fillId="0" borderId="86" xfId="1" applyFont="1" applyBorder="1">
      <alignment vertical="center"/>
    </xf>
    <xf numFmtId="0" fontId="27" fillId="5" borderId="87" xfId="1" applyFont="1" applyFill="1" applyBorder="1">
      <alignment vertical="center"/>
    </xf>
    <xf numFmtId="0" fontId="27" fillId="0" borderId="75" xfId="1" applyFont="1" applyBorder="1" applyAlignment="1">
      <alignment horizontal="left" vertical="center"/>
    </xf>
    <xf numFmtId="0" fontId="27" fillId="5" borderId="5" xfId="1" applyFont="1" applyFill="1" applyBorder="1" applyAlignment="1">
      <alignment horizontal="left" vertical="center"/>
    </xf>
    <xf numFmtId="0" fontId="27" fillId="5" borderId="54" xfId="1" applyFont="1" applyFill="1" applyBorder="1" applyAlignment="1">
      <alignment horizontal="left" vertical="center"/>
    </xf>
    <xf numFmtId="0" fontId="27" fillId="5" borderId="33" xfId="1" applyFont="1" applyFill="1" applyBorder="1">
      <alignment vertical="center"/>
    </xf>
    <xf numFmtId="0" fontId="27" fillId="5" borderId="88" xfId="1" quotePrefix="1" applyFont="1" applyFill="1" applyBorder="1" applyAlignment="1">
      <alignment horizontal="left" vertical="center" wrapText="1"/>
    </xf>
    <xf numFmtId="0" fontId="27" fillId="5" borderId="89" xfId="1" quotePrefix="1" applyFont="1" applyFill="1" applyBorder="1" applyAlignment="1">
      <alignment horizontal="left" vertical="center" wrapText="1"/>
    </xf>
    <xf numFmtId="0" fontId="27" fillId="0" borderId="90" xfId="1" applyFont="1" applyBorder="1" applyAlignment="1">
      <alignment horizontal="left" vertical="center"/>
    </xf>
    <xf numFmtId="164" fontId="27" fillId="0" borderId="90" xfId="1" applyNumberFormat="1" applyFont="1" applyBorder="1" applyAlignment="1">
      <alignment horizontal="left" vertical="center"/>
    </xf>
    <xf numFmtId="0" fontId="27" fillId="5" borderId="93" xfId="1" quotePrefix="1" applyFont="1" applyFill="1" applyBorder="1" applyAlignment="1">
      <alignment horizontal="left" vertical="center" wrapText="1"/>
    </xf>
    <xf numFmtId="0" fontId="27" fillId="5" borderId="14" xfId="1" quotePrefix="1" applyFont="1" applyFill="1" applyBorder="1" applyAlignment="1">
      <alignment horizontal="left" vertical="center" wrapText="1"/>
    </xf>
    <xf numFmtId="0" fontId="27" fillId="5" borderId="3" xfId="1" quotePrefix="1" applyFont="1" applyFill="1" applyBorder="1" applyAlignment="1">
      <alignment horizontal="left" vertical="center"/>
    </xf>
    <xf numFmtId="0" fontId="27" fillId="0" borderId="3" xfId="1" applyFont="1" applyBorder="1" applyAlignment="1">
      <alignment horizontal="left" vertical="center"/>
    </xf>
    <xf numFmtId="164" fontId="27" fillId="0" borderId="3" xfId="1" applyNumberFormat="1" applyFont="1" applyBorder="1" applyAlignment="1">
      <alignment horizontal="left" vertical="center"/>
    </xf>
    <xf numFmtId="0" fontId="27" fillId="5" borderId="52" xfId="1" quotePrefix="1" applyFont="1" applyFill="1" applyBorder="1" applyAlignment="1">
      <alignment horizontal="left" vertical="center" wrapText="1"/>
    </xf>
    <xf numFmtId="0" fontId="27" fillId="5" borderId="56" xfId="1" quotePrefix="1" applyFont="1" applyFill="1" applyBorder="1" applyAlignment="1">
      <alignment horizontal="left" vertical="center" wrapText="1"/>
    </xf>
    <xf numFmtId="0" fontId="27" fillId="0" borderId="53" xfId="1" applyFont="1" applyBorder="1" applyAlignment="1">
      <alignment horizontal="left" vertical="center"/>
    </xf>
    <xf numFmtId="164" fontId="27" fillId="0" borderId="53" xfId="1" applyNumberFormat="1" applyFont="1" applyBorder="1" applyAlignment="1">
      <alignment horizontal="left" vertical="center"/>
    </xf>
    <xf numFmtId="0" fontId="39" fillId="5" borderId="9" xfId="1" applyFont="1" applyFill="1" applyBorder="1">
      <alignment vertical="center"/>
    </xf>
    <xf numFmtId="0" fontId="39" fillId="5" borderId="4" xfId="1" applyFont="1" applyFill="1" applyBorder="1">
      <alignment vertical="center"/>
    </xf>
    <xf numFmtId="0" fontId="56" fillId="5" borderId="5" xfId="1" applyFont="1" applyFill="1" applyBorder="1">
      <alignment vertical="center"/>
    </xf>
    <xf numFmtId="0" fontId="38" fillId="5" borderId="4" xfId="1" quotePrefix="1" applyFont="1" applyFill="1" applyBorder="1" applyAlignment="1">
      <alignment horizontal="left" vertical="center"/>
    </xf>
    <xf numFmtId="0" fontId="57" fillId="5" borderId="5" xfId="1" applyFont="1" applyFill="1" applyBorder="1">
      <alignment vertical="center"/>
    </xf>
    <xf numFmtId="0" fontId="39" fillId="5" borderId="4" xfId="1" applyFont="1" applyFill="1" applyBorder="1" applyAlignment="1">
      <alignment horizontal="left" vertical="center"/>
    </xf>
    <xf numFmtId="0" fontId="43" fillId="5" borderId="0" xfId="1" applyFont="1" applyFill="1" applyAlignment="1">
      <alignment horizontal="left" vertical="center"/>
    </xf>
    <xf numFmtId="0" fontId="38" fillId="5" borderId="4" xfId="1" applyFont="1" applyFill="1" applyBorder="1" applyAlignment="1">
      <alignment horizontal="left" vertical="center"/>
    </xf>
    <xf numFmtId="0" fontId="39" fillId="5" borderId="4" xfId="1" quotePrefix="1" applyFont="1" applyFill="1" applyBorder="1" applyAlignment="1">
      <alignment horizontal="left" vertical="center"/>
    </xf>
    <xf numFmtId="0" fontId="39" fillId="5" borderId="4" xfId="1" quotePrefix="1" applyFont="1" applyFill="1" applyBorder="1">
      <alignment vertical="center"/>
    </xf>
    <xf numFmtId="0" fontId="39" fillId="7" borderId="0" xfId="1" applyFont="1" applyFill="1" applyAlignment="1">
      <alignment horizontal="center" vertical="center"/>
    </xf>
    <xf numFmtId="0" fontId="39" fillId="7" borderId="0" xfId="1" applyFont="1" applyFill="1">
      <alignment vertical="center"/>
    </xf>
    <xf numFmtId="0" fontId="39" fillId="5" borderId="70" xfId="1" applyFont="1" applyFill="1" applyBorder="1" applyAlignment="1">
      <alignment horizontal="center" vertical="center"/>
    </xf>
    <xf numFmtId="0" fontId="39" fillId="5" borderId="8" xfId="1" applyFont="1" applyFill="1" applyBorder="1" applyAlignment="1">
      <alignment horizontal="center" vertical="center" wrapText="1"/>
    </xf>
    <xf numFmtId="0" fontId="39" fillId="5" borderId="8" xfId="1" applyFont="1" applyFill="1" applyBorder="1" applyAlignment="1">
      <alignment horizontal="center" vertical="center"/>
    </xf>
    <xf numFmtId="0" fontId="39" fillId="5" borderId="72" xfId="1" applyFont="1" applyFill="1" applyBorder="1" applyAlignment="1">
      <alignment horizontal="center" vertical="center"/>
    </xf>
    <xf numFmtId="0" fontId="39" fillId="5" borderId="73" xfId="1" applyFont="1" applyFill="1" applyBorder="1" applyAlignment="1">
      <alignment horizontal="center" vertical="center"/>
    </xf>
    <xf numFmtId="0" fontId="39" fillId="5" borderId="70" xfId="1" applyFont="1" applyFill="1" applyBorder="1" applyAlignment="1">
      <alignment horizontal="center" vertical="center" wrapText="1"/>
    </xf>
    <xf numFmtId="0" fontId="39" fillId="5" borderId="72" xfId="1" applyFont="1" applyFill="1" applyBorder="1" applyAlignment="1">
      <alignment horizontal="center" vertical="center" wrapText="1"/>
    </xf>
    <xf numFmtId="0" fontId="39" fillId="5" borderId="73" xfId="1" applyFont="1" applyFill="1" applyBorder="1" applyAlignment="1">
      <alignment horizontal="center" vertical="center" wrapText="1"/>
    </xf>
    <xf numFmtId="0" fontId="39" fillId="0" borderId="6" xfId="1" quotePrefix="1" applyFont="1" applyBorder="1" applyAlignment="1">
      <alignment horizontal="center" vertical="center"/>
    </xf>
    <xf numFmtId="0" fontId="39" fillId="2" borderId="22" xfId="1" applyFont="1" applyFill="1" applyBorder="1">
      <alignment vertical="center"/>
    </xf>
    <xf numFmtId="0" fontId="39" fillId="5" borderId="43" xfId="1" quotePrefix="1" applyFont="1" applyFill="1" applyBorder="1" applyAlignment="1">
      <alignment horizontal="center" vertical="center"/>
    </xf>
    <xf numFmtId="0" fontId="39" fillId="2" borderId="25" xfId="1" applyFont="1" applyFill="1" applyBorder="1">
      <alignment vertical="center"/>
    </xf>
    <xf numFmtId="0" fontId="39" fillId="5" borderId="0" xfId="1" applyFont="1" applyFill="1" applyAlignment="1">
      <alignment horizontal="center" vertical="center"/>
    </xf>
    <xf numFmtId="0" fontId="39" fillId="5" borderId="44" xfId="1" quotePrefix="1" applyFont="1" applyFill="1" applyBorder="1" applyAlignment="1">
      <alignment horizontal="center" vertical="center"/>
    </xf>
    <xf numFmtId="0" fontId="39" fillId="5" borderId="60" xfId="1" applyFont="1" applyFill="1" applyBorder="1" applyAlignment="1">
      <alignment horizontal="center" vertical="center"/>
    </xf>
    <xf numFmtId="0" fontId="39" fillId="5" borderId="59" xfId="1" quotePrefix="1" applyFont="1" applyFill="1" applyBorder="1" applyAlignment="1">
      <alignment horizontal="center" vertical="center"/>
    </xf>
    <xf numFmtId="0" fontId="39" fillId="5" borderId="27" xfId="1" applyFont="1" applyFill="1" applyBorder="1">
      <alignment vertical="center"/>
    </xf>
    <xf numFmtId="2" fontId="39" fillId="0" borderId="6" xfId="1" quotePrefix="1" applyNumberFormat="1" applyFont="1" applyBorder="1" applyAlignment="1">
      <alignment horizontal="center" vertical="center"/>
    </xf>
    <xf numFmtId="0" fontId="39" fillId="5" borderId="41" xfId="1" applyFont="1" applyFill="1" applyBorder="1">
      <alignment vertical="center"/>
    </xf>
    <xf numFmtId="0" fontId="39" fillId="5" borderId="39" xfId="1" applyFont="1" applyFill="1" applyBorder="1">
      <alignment vertical="center"/>
    </xf>
    <xf numFmtId="0" fontId="39" fillId="5" borderId="42" xfId="1" applyFont="1" applyFill="1" applyBorder="1">
      <alignment vertical="center"/>
    </xf>
    <xf numFmtId="0" fontId="39" fillId="5" borderId="6" xfId="1" quotePrefix="1" applyFont="1" applyFill="1" applyBorder="1" applyAlignment="1">
      <alignment horizontal="center" vertical="center"/>
    </xf>
    <xf numFmtId="0" fontId="39" fillId="5" borderId="66" xfId="1" applyFont="1" applyFill="1" applyBorder="1">
      <alignment vertical="center"/>
    </xf>
    <xf numFmtId="0" fontId="39" fillId="5" borderId="11" xfId="1" applyFont="1" applyFill="1" applyBorder="1">
      <alignment vertical="center"/>
    </xf>
    <xf numFmtId="0" fontId="39" fillId="5" borderId="67" xfId="1" applyFont="1" applyFill="1" applyBorder="1">
      <alignment vertical="center"/>
    </xf>
    <xf numFmtId="0" fontId="27" fillId="3" borderId="19" xfId="1" applyFont="1" applyFill="1" applyBorder="1" applyAlignment="1">
      <alignment horizontal="center" vertical="center" wrapText="1"/>
    </xf>
    <xf numFmtId="0" fontId="12" fillId="5" borderId="19" xfId="1" applyFont="1" applyFill="1" applyBorder="1" applyAlignment="1">
      <alignment vertical="center" wrapText="1"/>
    </xf>
    <xf numFmtId="0" fontId="27" fillId="5" borderId="70" xfId="1" applyFont="1" applyFill="1" applyBorder="1">
      <alignment vertical="center"/>
    </xf>
    <xf numFmtId="0" fontId="53" fillId="5" borderId="4" xfId="1" applyFont="1" applyFill="1" applyBorder="1" applyAlignment="1">
      <alignment horizontal="left" vertical="center" wrapText="1"/>
    </xf>
    <xf numFmtId="0" fontId="53" fillId="5" borderId="5" xfId="1" applyFont="1" applyFill="1" applyBorder="1" applyAlignment="1">
      <alignment horizontal="left" vertical="center" wrapText="1"/>
    </xf>
    <xf numFmtId="0" fontId="27" fillId="5" borderId="24" xfId="1" applyFont="1" applyFill="1" applyBorder="1">
      <alignment vertical="center"/>
    </xf>
    <xf numFmtId="0" fontId="27" fillId="0" borderId="3" xfId="1" quotePrefix="1" applyFont="1" applyBorder="1" applyAlignment="1">
      <alignment horizontal="left" vertical="center"/>
    </xf>
    <xf numFmtId="22" fontId="27" fillId="5" borderId="3" xfId="1" quotePrefix="1" applyNumberFormat="1" applyFont="1" applyFill="1" applyBorder="1" applyAlignment="1">
      <alignment horizontal="left" vertical="center"/>
    </xf>
    <xf numFmtId="0" fontId="53" fillId="5" borderId="3" xfId="1" applyFont="1" applyFill="1" applyBorder="1" applyAlignment="1">
      <alignment horizontal="left" vertical="center" wrapText="1"/>
    </xf>
    <xf numFmtId="0" fontId="53" fillId="5" borderId="10" xfId="1" applyFont="1" applyFill="1" applyBorder="1" applyAlignment="1">
      <alignment horizontal="left" vertical="center" wrapText="1"/>
    </xf>
    <xf numFmtId="0" fontId="27" fillId="5" borderId="27" xfId="1" applyFont="1" applyFill="1" applyBorder="1">
      <alignment vertical="center"/>
    </xf>
    <xf numFmtId="0" fontId="53" fillId="5" borderId="75" xfId="1" applyFont="1" applyFill="1" applyBorder="1" applyAlignment="1">
      <alignment horizontal="left" vertical="center" wrapText="1"/>
    </xf>
    <xf numFmtId="0" fontId="53" fillId="5" borderId="76" xfId="1" applyFont="1" applyFill="1" applyBorder="1" applyAlignment="1">
      <alignment horizontal="left" vertical="center" wrapText="1"/>
    </xf>
    <xf numFmtId="0" fontId="27" fillId="5" borderId="20" xfId="1" applyFont="1" applyFill="1" applyBorder="1">
      <alignment vertical="center"/>
    </xf>
    <xf numFmtId="0" fontId="53" fillId="5" borderId="90" xfId="1" applyFont="1" applyFill="1" applyBorder="1" applyAlignment="1">
      <alignment horizontal="left" vertical="center" wrapText="1"/>
    </xf>
    <xf numFmtId="0" fontId="53" fillId="5" borderId="95" xfId="1" applyFont="1" applyFill="1" applyBorder="1" applyAlignment="1">
      <alignment horizontal="left" vertical="center" wrapText="1"/>
    </xf>
    <xf numFmtId="0" fontId="53" fillId="5" borderId="53" xfId="1" applyFont="1" applyFill="1" applyBorder="1" applyAlignment="1">
      <alignment horizontal="left" vertical="center" wrapText="1"/>
    </xf>
    <xf numFmtId="0" fontId="53" fillId="5" borderId="54" xfId="1" applyFont="1" applyFill="1" applyBorder="1" applyAlignment="1">
      <alignment horizontal="left" vertical="center" wrapText="1"/>
    </xf>
    <xf numFmtId="0" fontId="7" fillId="5" borderId="4" xfId="1" applyFont="1" applyFill="1" applyBorder="1" applyAlignment="1">
      <alignment horizontal="center" vertical="center"/>
    </xf>
    <xf numFmtId="0" fontId="12" fillId="5" borderId="4" xfId="1" applyFont="1" applyFill="1" applyBorder="1" applyAlignment="1">
      <alignment horizontal="left" vertical="center" wrapText="1"/>
    </xf>
    <xf numFmtId="0" fontId="12" fillId="2" borderId="4" xfId="1" applyFont="1" applyFill="1" applyBorder="1">
      <alignment vertical="center"/>
    </xf>
    <xf numFmtId="0" fontId="18" fillId="5" borderId="0" xfId="1" applyFont="1" applyFill="1" applyAlignment="1">
      <alignment horizontal="center" vertical="center" wrapText="1"/>
    </xf>
    <xf numFmtId="0" fontId="12" fillId="0" borderId="4" xfId="1" applyFont="1" applyBorder="1" applyAlignment="1">
      <alignment horizontal="left" vertical="center" wrapText="1"/>
    </xf>
    <xf numFmtId="0" fontId="7" fillId="0" borderId="4" xfId="1" applyFont="1" applyBorder="1" applyAlignment="1">
      <alignment horizontal="center" vertical="center"/>
    </xf>
    <xf numFmtId="0" fontId="8" fillId="0" borderId="4" xfId="1" applyFont="1" applyBorder="1" applyAlignment="1">
      <alignment horizontal="center" vertical="center"/>
    </xf>
    <xf numFmtId="0" fontId="12" fillId="0" borderId="0" xfId="1" applyFont="1" applyAlignment="1">
      <alignment horizontal="center" vertical="center"/>
    </xf>
    <xf numFmtId="0" fontId="8" fillId="0" borderId="11" xfId="1" applyFont="1" applyBorder="1" applyAlignment="1">
      <alignment horizontal="left" vertical="center"/>
    </xf>
    <xf numFmtId="0" fontId="12" fillId="5" borderId="4" xfId="1" quotePrefix="1" applyFont="1" applyFill="1" applyBorder="1">
      <alignment vertical="center"/>
    </xf>
    <xf numFmtId="0" fontId="39" fillId="3" borderId="91" xfId="1" applyFont="1" applyFill="1" applyBorder="1" applyAlignment="1">
      <alignment horizontal="center" vertical="center" wrapText="1"/>
    </xf>
    <xf numFmtId="0" fontId="39" fillId="0" borderId="49" xfId="1" quotePrefix="1" applyFont="1" applyBorder="1" applyAlignment="1">
      <alignment horizontal="center" vertical="center" wrapText="1"/>
    </xf>
    <xf numFmtId="0" fontId="41" fillId="5" borderId="44" xfId="1" quotePrefix="1" applyFont="1" applyFill="1" applyBorder="1" applyAlignment="1">
      <alignment horizontal="center" vertical="center" wrapText="1"/>
    </xf>
    <xf numFmtId="0" fontId="43" fillId="6" borderId="0" xfId="1" applyFont="1" applyFill="1">
      <alignment vertical="center"/>
    </xf>
    <xf numFmtId="0" fontId="41" fillId="0" borderId="6" xfId="1" quotePrefix="1" applyFont="1" applyBorder="1" applyAlignment="1">
      <alignment horizontal="center" vertical="center" wrapText="1"/>
    </xf>
    <xf numFmtId="0" fontId="41" fillId="5" borderId="66" xfId="1" applyFont="1" applyFill="1" applyBorder="1" applyAlignment="1">
      <alignment horizontal="center" vertical="center" wrapText="1"/>
    </xf>
    <xf numFmtId="0" fontId="41" fillId="5" borderId="11" xfId="1" applyFont="1" applyFill="1" applyBorder="1" applyAlignment="1">
      <alignment horizontal="center" vertical="center" wrapText="1"/>
    </xf>
    <xf numFmtId="0" fontId="41" fillId="5" borderId="67" xfId="1" applyFont="1" applyFill="1" applyBorder="1" applyAlignment="1">
      <alignment horizontal="center" vertical="center" wrapText="1"/>
    </xf>
    <xf numFmtId="0" fontId="41" fillId="5" borderId="66" xfId="1" quotePrefix="1" applyFont="1" applyFill="1" applyBorder="1" applyAlignment="1">
      <alignment horizontal="center" vertical="center" wrapText="1"/>
    </xf>
    <xf numFmtId="0" fontId="41" fillId="5" borderId="11" xfId="1" quotePrefix="1" applyFont="1" applyFill="1" applyBorder="1" applyAlignment="1">
      <alignment horizontal="center" vertical="center" wrapText="1"/>
    </xf>
    <xf numFmtId="0" fontId="41" fillId="5" borderId="0" xfId="1" applyFont="1" applyFill="1" applyAlignment="1">
      <alignment horizontal="center" vertical="center"/>
    </xf>
    <xf numFmtId="0" fontId="41" fillId="5" borderId="0" xfId="1" applyFont="1" applyFill="1" applyAlignment="1">
      <alignment horizontal="center" vertical="center" wrapText="1"/>
    </xf>
    <xf numFmtId="0" fontId="41" fillId="5" borderId="68" xfId="1" applyFont="1" applyFill="1" applyBorder="1" applyAlignment="1">
      <alignment horizontal="center" vertical="center" wrapText="1"/>
    </xf>
    <xf numFmtId="0" fontId="41" fillId="5" borderId="29" xfId="1" applyFont="1" applyFill="1" applyBorder="1" applyAlignment="1">
      <alignment horizontal="center" vertical="center" wrapText="1"/>
    </xf>
    <xf numFmtId="0" fontId="41" fillId="5" borderId="26" xfId="1" applyFont="1" applyFill="1" applyBorder="1" applyAlignment="1">
      <alignment horizontal="center" vertical="center" wrapText="1"/>
    </xf>
    <xf numFmtId="0" fontId="39" fillId="5" borderId="21" xfId="1" applyFont="1" applyFill="1" applyBorder="1">
      <alignment vertical="center"/>
    </xf>
    <xf numFmtId="0" fontId="39" fillId="3" borderId="36" xfId="1" applyFont="1" applyFill="1" applyBorder="1" applyAlignment="1">
      <alignment horizontal="center" vertical="center" wrapText="1"/>
    </xf>
    <xf numFmtId="0" fontId="41" fillId="5" borderId="68" xfId="1" quotePrefix="1" applyFont="1" applyFill="1" applyBorder="1" applyAlignment="1">
      <alignment horizontal="center" vertical="center" wrapText="1"/>
    </xf>
    <xf numFmtId="0" fontId="52" fillId="3" borderId="15" xfId="1" applyFont="1" applyFill="1" applyBorder="1" applyAlignment="1">
      <alignment horizontal="center" vertical="center" wrapText="1"/>
    </xf>
    <xf numFmtId="0" fontId="8" fillId="5" borderId="4" xfId="1" quotePrefix="1" applyFont="1" applyFill="1" applyBorder="1" applyAlignment="1">
      <alignment horizontal="center" vertical="center" wrapText="1"/>
    </xf>
    <xf numFmtId="0" fontId="39" fillId="5" borderId="17" xfId="1" applyFont="1" applyFill="1" applyBorder="1" applyAlignment="1">
      <alignment horizontal="center" vertical="center"/>
    </xf>
    <xf numFmtId="0" fontId="39" fillId="5" borderId="18" xfId="1" applyFont="1" applyFill="1" applyBorder="1" applyAlignment="1">
      <alignment horizontal="center" vertical="center" wrapText="1"/>
    </xf>
    <xf numFmtId="0" fontId="39" fillId="5" borderId="18" xfId="1" applyFont="1" applyFill="1" applyBorder="1" applyAlignment="1">
      <alignment horizontal="center" vertical="center"/>
    </xf>
    <xf numFmtId="0" fontId="39" fillId="5" borderId="82" xfId="1" applyFont="1" applyFill="1" applyBorder="1" applyAlignment="1">
      <alignment horizontal="center" vertical="center"/>
    </xf>
    <xf numFmtId="0" fontId="39" fillId="5" borderId="16" xfId="1" applyFont="1" applyFill="1" applyBorder="1" applyAlignment="1">
      <alignment horizontal="center" vertical="center"/>
    </xf>
    <xf numFmtId="0" fontId="39" fillId="5" borderId="15" xfId="1" quotePrefix="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39" fillId="5" borderId="82"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39" xfId="1" applyFont="1" applyFill="1" applyBorder="1" applyAlignment="1">
      <alignment horizontal="center" vertical="center"/>
    </xf>
    <xf numFmtId="0" fontId="39" fillId="5" borderId="40" xfId="1" applyFont="1" applyFill="1" applyBorder="1" applyAlignment="1">
      <alignment horizontal="center" vertical="center"/>
    </xf>
    <xf numFmtId="0" fontId="39" fillId="5" borderId="66" xfId="1" applyFont="1" applyFill="1" applyBorder="1" applyAlignment="1">
      <alignment horizontal="center" vertical="center" wrapText="1"/>
    </xf>
    <xf numFmtId="0" fontId="39" fillId="5" borderId="11" xfId="1" applyFont="1" applyFill="1" applyBorder="1" applyAlignment="1">
      <alignment horizontal="center" vertical="center" wrapText="1"/>
    </xf>
    <xf numFmtId="0" fontId="39" fillId="5" borderId="67" xfId="1" applyFont="1" applyFill="1" applyBorder="1" applyAlignment="1">
      <alignment horizontal="center" vertical="center" wrapText="1"/>
    </xf>
    <xf numFmtId="0" fontId="39" fillId="5" borderId="27" xfId="1" applyFont="1" applyFill="1" applyBorder="1" applyAlignment="1">
      <alignment horizontal="center" vertical="center"/>
    </xf>
    <xf numFmtId="0" fontId="39" fillId="5" borderId="29" xfId="1" applyFont="1" applyFill="1" applyBorder="1" applyAlignment="1">
      <alignment horizontal="center" vertical="center" wrapText="1"/>
    </xf>
    <xf numFmtId="0" fontId="39" fillId="5" borderId="68" xfId="1" applyFont="1" applyFill="1" applyBorder="1" applyAlignment="1">
      <alignment horizontal="center" vertical="center" wrapText="1"/>
    </xf>
    <xf numFmtId="0" fontId="39" fillId="5" borderId="29" xfId="1" quotePrefix="1" applyFont="1" applyFill="1" applyBorder="1" applyAlignment="1">
      <alignment horizontal="center" vertical="center" wrapText="1"/>
    </xf>
    <xf numFmtId="0" fontId="39" fillId="5" borderId="26" xfId="1" applyFont="1" applyFill="1" applyBorder="1" applyAlignment="1">
      <alignment horizontal="center" vertical="center" wrapText="1"/>
    </xf>
    <xf numFmtId="0" fontId="39" fillId="5" borderId="27" xfId="1" quotePrefix="1" applyFont="1" applyFill="1" applyBorder="1" applyAlignment="1">
      <alignment horizontal="center" vertical="center"/>
    </xf>
    <xf numFmtId="0" fontId="39" fillId="5" borderId="29" xfId="1" applyFont="1" applyFill="1" applyBorder="1" applyAlignment="1">
      <alignment horizontal="center" vertical="center"/>
    </xf>
    <xf numFmtId="0" fontId="39" fillId="5" borderId="69" xfId="1" applyFont="1" applyFill="1" applyBorder="1" applyAlignment="1">
      <alignment horizontal="center" vertical="center"/>
    </xf>
    <xf numFmtId="0" fontId="39" fillId="5" borderId="38" xfId="1" quotePrefix="1" applyFont="1" applyFill="1" applyBorder="1" applyAlignment="1">
      <alignment horizontal="center" vertical="center"/>
    </xf>
    <xf numFmtId="0" fontId="39" fillId="0" borderId="39" xfId="1" quotePrefix="1" applyFont="1" applyBorder="1" applyAlignment="1">
      <alignment horizontal="center" vertical="center"/>
    </xf>
    <xf numFmtId="0" fontId="39" fillId="5" borderId="64" xfId="1" quotePrefix="1" applyFont="1" applyFill="1" applyBorder="1" applyAlignment="1">
      <alignment horizontal="center" vertical="center"/>
    </xf>
    <xf numFmtId="0" fontId="39" fillId="5" borderId="65" xfId="1" applyFont="1" applyFill="1" applyBorder="1" applyAlignment="1">
      <alignment horizontal="center" vertical="center"/>
    </xf>
    <xf numFmtId="0" fontId="39" fillId="5" borderId="66" xfId="1" quotePrefix="1" applyFont="1" applyFill="1" applyBorder="1" applyAlignment="1">
      <alignment horizontal="center" vertical="center"/>
    </xf>
    <xf numFmtId="0" fontId="27" fillId="5" borderId="33" xfId="1" applyFont="1" applyFill="1" applyBorder="1" applyAlignment="1">
      <alignment vertical="center" wrapText="1"/>
    </xf>
    <xf numFmtId="0" fontId="27" fillId="5" borderId="64" xfId="1" applyFont="1" applyFill="1" applyBorder="1">
      <alignment vertical="center"/>
    </xf>
    <xf numFmtId="0" fontId="27" fillId="0" borderId="47" xfId="1" quotePrefix="1" applyFont="1" applyBorder="1" applyAlignment="1">
      <alignment horizontal="left" vertical="center"/>
    </xf>
    <xf numFmtId="0" fontId="53" fillId="5" borderId="49" xfId="1" applyFont="1" applyFill="1" applyBorder="1" applyAlignment="1">
      <alignment horizontal="left" vertical="center" wrapText="1"/>
    </xf>
    <xf numFmtId="166" fontId="12" fillId="0" borderId="4" xfId="1" quotePrefix="1" applyNumberFormat="1" applyFont="1" applyBorder="1" applyAlignment="1">
      <alignment horizontal="right" vertical="center"/>
    </xf>
    <xf numFmtId="0" fontId="18" fillId="0" borderId="4" xfId="1" applyFont="1" applyBorder="1" applyAlignment="1">
      <alignment horizontal="right" vertical="center" wrapText="1"/>
    </xf>
    <xf numFmtId="167" fontId="12" fillId="0" borderId="4" xfId="1" applyNumberFormat="1" applyFont="1" applyBorder="1">
      <alignment vertical="center"/>
    </xf>
    <xf numFmtId="0" fontId="48" fillId="5" borderId="0" xfId="1" applyFont="1" applyFill="1">
      <alignment vertical="center"/>
    </xf>
    <xf numFmtId="0" fontId="52" fillId="5" borderId="0" xfId="1" applyFont="1" applyFill="1">
      <alignment vertical="center"/>
    </xf>
    <xf numFmtId="0" fontId="27" fillId="5" borderId="15" xfId="1" applyFont="1" applyFill="1" applyBorder="1" applyAlignment="1">
      <alignment vertical="center" wrapText="1"/>
    </xf>
    <xf numFmtId="0" fontId="27" fillId="5" borderId="47" xfId="1" applyFont="1" applyFill="1" applyBorder="1" applyAlignment="1">
      <alignment vertical="center" wrapText="1"/>
    </xf>
    <xf numFmtId="165" fontId="27" fillId="0" borderId="4" xfId="1" applyNumberFormat="1" applyFont="1" applyBorder="1" applyAlignment="1">
      <alignment horizontal="left"/>
    </xf>
    <xf numFmtId="0" fontId="27" fillId="5" borderId="52" xfId="1" applyFont="1" applyFill="1" applyBorder="1" applyAlignment="1">
      <alignment vertical="center" wrapText="1"/>
    </xf>
    <xf numFmtId="0" fontId="42" fillId="5" borderId="0" xfId="1" applyFont="1" applyFill="1" applyAlignment="1">
      <alignment vertical="center" wrapText="1"/>
    </xf>
    <xf numFmtId="0" fontId="39" fillId="5" borderId="0" xfId="1" quotePrefix="1" applyFont="1" applyFill="1" applyAlignment="1">
      <alignment horizontal="center" vertical="center" wrapText="1"/>
    </xf>
    <xf numFmtId="0" fontId="8" fillId="5" borderId="14" xfId="1" applyFont="1" applyFill="1" applyBorder="1" applyAlignment="1">
      <alignment horizontal="left" vertical="center" wrapText="1"/>
    </xf>
    <xf numFmtId="0" fontId="8" fillId="5" borderId="1" xfId="1" applyFont="1" applyFill="1" applyBorder="1">
      <alignment vertical="center"/>
    </xf>
    <xf numFmtId="0" fontId="8" fillId="5" borderId="2" xfId="1" applyFont="1" applyFill="1" applyBorder="1">
      <alignment vertical="center"/>
    </xf>
    <xf numFmtId="0" fontId="8" fillId="5" borderId="3" xfId="1" applyFont="1" applyFill="1" applyBorder="1">
      <alignment vertical="center"/>
    </xf>
    <xf numFmtId="15" fontId="8" fillId="5" borderId="1" xfId="1" applyNumberFormat="1" applyFont="1" applyFill="1" applyBorder="1">
      <alignment vertical="center"/>
    </xf>
    <xf numFmtId="15" fontId="8" fillId="5" borderId="2" xfId="1" applyNumberFormat="1" applyFont="1" applyFill="1" applyBorder="1">
      <alignment vertical="center"/>
    </xf>
    <xf numFmtId="15" fontId="8" fillId="5" borderId="3" xfId="1" applyNumberFormat="1" applyFont="1" applyFill="1" applyBorder="1">
      <alignment vertical="center"/>
    </xf>
    <xf numFmtId="0" fontId="8" fillId="0" borderId="1" xfId="1" applyFont="1" applyBorder="1" applyAlignment="1">
      <alignment horizontal="right" vertical="center" wrapText="1"/>
    </xf>
    <xf numFmtId="0" fontId="8" fillId="0" borderId="2" xfId="1" applyFont="1" applyBorder="1" applyAlignment="1">
      <alignment horizontal="right" vertical="center" wrapText="1"/>
    </xf>
    <xf numFmtId="0" fontId="8" fillId="0" borderId="3" xfId="1" applyFont="1" applyBorder="1" applyAlignment="1">
      <alignment horizontal="right" vertical="center" wrapText="1"/>
    </xf>
    <xf numFmtId="15" fontId="8" fillId="0" borderId="1" xfId="1" applyNumberFormat="1" applyFont="1" applyBorder="1" applyAlignment="1">
      <alignment vertical="center" wrapText="1"/>
    </xf>
    <xf numFmtId="15" fontId="8" fillId="0" borderId="2" xfId="1" applyNumberFormat="1" applyFont="1" applyBorder="1" applyAlignment="1">
      <alignment vertical="center" wrapText="1"/>
    </xf>
    <xf numFmtId="15" fontId="8" fillId="0" borderId="3" xfId="1" applyNumberFormat="1" applyFont="1" applyBorder="1" applyAlignment="1">
      <alignment vertic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5" borderId="0" xfId="1" applyFont="1" applyFill="1" applyAlignment="1">
      <alignment horizontal="left" vertical="center" wrapText="1"/>
    </xf>
    <xf numFmtId="0" fontId="8" fillId="5" borderId="11" xfId="1" applyFont="1" applyFill="1" applyBorder="1" applyAlignment="1">
      <alignment horizontal="left" vertical="center" wrapText="1"/>
    </xf>
    <xf numFmtId="0" fontId="14" fillId="5" borderId="7" xfId="1" applyFont="1" applyFill="1" applyBorder="1" applyAlignment="1">
      <alignment horizontal="left" vertical="center" wrapText="1"/>
    </xf>
    <xf numFmtId="0" fontId="14" fillId="5" borderId="8" xfId="1" applyFont="1" applyFill="1" applyBorder="1" applyAlignment="1">
      <alignment horizontal="left" vertical="center" wrapText="1"/>
    </xf>
    <xf numFmtId="0" fontId="14" fillId="5" borderId="12" xfId="1" applyFont="1" applyFill="1" applyBorder="1" applyAlignment="1">
      <alignment horizontal="left" vertical="center" wrapText="1"/>
    </xf>
    <xf numFmtId="0" fontId="7" fillId="5" borderId="5" xfId="1" applyFont="1" applyFill="1" applyBorder="1" applyAlignment="1">
      <alignment horizontal="left" vertical="center" wrapText="1"/>
    </xf>
    <xf numFmtId="0" fontId="7" fillId="5" borderId="6" xfId="1" applyFont="1" applyFill="1" applyBorder="1" applyAlignment="1">
      <alignment horizontal="left" vertical="center" wrapText="1"/>
    </xf>
    <xf numFmtId="0" fontId="11" fillId="5" borderId="0" xfId="1" applyFont="1" applyFill="1" applyAlignment="1">
      <alignment horizontal="left" vertical="center" wrapText="1"/>
    </xf>
    <xf numFmtId="0" fontId="7" fillId="5" borderId="0" xfId="1" applyFont="1" applyFill="1" applyAlignment="1">
      <alignment horizontal="left" vertical="center" wrapText="1"/>
    </xf>
    <xf numFmtId="0" fontId="8" fillId="0" borderId="0" xfId="1" applyFont="1" applyAlignment="1">
      <alignment vertical="center" wrapText="1"/>
    </xf>
    <xf numFmtId="0" fontId="18" fillId="5" borderId="17" xfId="1" applyFont="1" applyFill="1" applyBorder="1" applyAlignment="1">
      <alignment horizontal="left" vertical="center" wrapText="1"/>
    </xf>
    <xf numFmtId="0" fontId="18" fillId="5" borderId="18" xfId="1" applyFont="1" applyFill="1" applyBorder="1" applyAlignment="1">
      <alignment horizontal="left" vertical="center" wrapText="1"/>
    </xf>
    <xf numFmtId="0" fontId="18" fillId="5" borderId="20" xfId="1" applyFont="1" applyFill="1" applyBorder="1" applyAlignment="1">
      <alignment horizontal="left" vertical="center" wrapText="1"/>
    </xf>
    <xf numFmtId="0" fontId="18" fillId="5" borderId="28" xfId="1" applyFont="1" applyFill="1" applyBorder="1" applyAlignment="1">
      <alignment horizontal="left" vertical="center" wrapText="1"/>
    </xf>
    <xf numFmtId="0" fontId="7" fillId="5" borderId="0" xfId="1" applyFont="1" applyFill="1" applyAlignment="1">
      <alignment horizontal="center" vertical="center"/>
    </xf>
    <xf numFmtId="0" fontId="27" fillId="5" borderId="0" xfId="1" applyFont="1" applyFill="1" applyAlignment="1">
      <alignment horizontal="left"/>
    </xf>
    <xf numFmtId="0" fontId="22" fillId="5" borderId="4" xfId="1" applyFont="1" applyFill="1" applyBorder="1" applyAlignment="1">
      <alignment horizontal="left" vertical="center"/>
    </xf>
    <xf numFmtId="0" fontId="12" fillId="5" borderId="1" xfId="1" applyFont="1" applyFill="1" applyBorder="1" applyAlignment="1">
      <alignment horizontal="left" vertical="center"/>
    </xf>
    <xf numFmtId="0" fontId="12" fillId="5" borderId="4" xfId="1" applyFont="1" applyFill="1" applyBorder="1" applyAlignment="1">
      <alignment horizontal="center" vertical="center"/>
    </xf>
    <xf numFmtId="0" fontId="12" fillId="5" borderId="3" xfId="1" applyFont="1" applyFill="1" applyBorder="1" applyAlignment="1">
      <alignment horizontal="left" vertical="center"/>
    </xf>
    <xf numFmtId="0" fontId="12" fillId="5" borderId="4" xfId="1" applyFont="1" applyFill="1" applyBorder="1" applyAlignment="1">
      <alignment horizontal="left" vertical="center"/>
    </xf>
    <xf numFmtId="0" fontId="22" fillId="0" borderId="5" xfId="1" applyFont="1" applyBorder="1">
      <alignment vertical="center"/>
    </xf>
    <xf numFmtId="0" fontId="22" fillId="0" borderId="6" xfId="1" applyFont="1" applyBorder="1">
      <alignment vertical="center"/>
    </xf>
    <xf numFmtId="0" fontId="22" fillId="0" borderId="30" xfId="1" applyFont="1" applyBorder="1">
      <alignment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8" fillId="5" borderId="11" xfId="1" applyFont="1" applyFill="1" applyBorder="1" applyAlignment="1">
      <alignment horizontal="left" vertical="center"/>
    </xf>
    <xf numFmtId="0" fontId="12" fillId="0" borderId="12" xfId="1" applyFont="1" applyBorder="1" applyAlignment="1">
      <alignment horizontal="center" vertical="center"/>
    </xf>
    <xf numFmtId="0" fontId="12" fillId="0" borderId="14" xfId="1" applyFont="1" applyBorder="1" applyAlignment="1">
      <alignment horizontal="center" vertical="center"/>
    </xf>
    <xf numFmtId="0" fontId="12" fillId="5" borderId="5" xfId="1" applyFont="1" applyFill="1" applyBorder="1" applyAlignment="1">
      <alignment horizontal="center" vertical="center"/>
    </xf>
    <xf numFmtId="0" fontId="12" fillId="5" borderId="30"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30" fillId="5" borderId="0" xfId="1" applyFont="1" applyFill="1" applyAlignment="1">
      <alignment horizontal="left" vertical="center"/>
    </xf>
    <xf numFmtId="0" fontId="12" fillId="5" borderId="6" xfId="1" applyFont="1" applyFill="1" applyBorder="1" applyAlignment="1">
      <alignment horizontal="center" vertical="center"/>
    </xf>
    <xf numFmtId="0" fontId="29" fillId="5" borderId="0" xfId="1" applyFont="1" applyFill="1" applyAlignment="1">
      <alignment horizontal="left" vertical="center"/>
    </xf>
    <xf numFmtId="0" fontId="8" fillId="5" borderId="0" xfId="1" applyFont="1" applyFill="1" applyAlignment="1">
      <alignment horizontal="left" vertical="center"/>
    </xf>
    <xf numFmtId="0" fontId="8" fillId="5" borderId="1"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wrapText="1"/>
    </xf>
    <xf numFmtId="0" fontId="8" fillId="5" borderId="30" xfId="1" applyFont="1" applyFill="1" applyBorder="1" applyAlignment="1">
      <alignment horizontal="center" vertical="center" wrapText="1"/>
    </xf>
    <xf numFmtId="0" fontId="12" fillId="5" borderId="1" xfId="1" applyFont="1" applyFill="1" applyBorder="1" applyAlignment="1">
      <alignment horizontal="center" vertical="center"/>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30" fillId="0" borderId="0" xfId="1" applyFont="1" applyAlignment="1">
      <alignment horizontal="left" vertical="center"/>
    </xf>
    <xf numFmtId="0" fontId="29" fillId="5" borderId="0" xfId="1" applyFont="1" applyFill="1" applyAlignment="1">
      <alignment horizontal="left" vertical="center" wrapText="1"/>
    </xf>
    <xf numFmtId="0" fontId="12" fillId="5" borderId="0" xfId="1" applyFont="1" applyFill="1" applyAlignment="1">
      <alignment horizontal="left" vertical="center"/>
    </xf>
    <xf numFmtId="0" fontId="12" fillId="5" borderId="7" xfId="1" applyFont="1" applyFill="1" applyBorder="1" applyAlignment="1">
      <alignment horizontal="center" vertical="center"/>
    </xf>
    <xf numFmtId="0" fontId="12" fillId="5" borderId="12" xfId="1" applyFont="1" applyFill="1" applyBorder="1" applyAlignment="1">
      <alignment horizontal="center" vertical="center"/>
    </xf>
    <xf numFmtId="0" fontId="12" fillId="5" borderId="0" xfId="1" applyFont="1" applyFill="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5" borderId="4" xfId="1" applyFont="1" applyFill="1" applyBorder="1" applyAlignment="1">
      <alignment horizontal="center" vertical="center" wrapText="1"/>
    </xf>
    <xf numFmtId="0" fontId="8" fillId="0" borderId="4" xfId="1" applyFont="1" applyBorder="1" applyAlignment="1">
      <alignment horizontal="center" vertical="center" wrapText="1"/>
    </xf>
    <xf numFmtId="0" fontId="12" fillId="5" borderId="14" xfId="1" applyFont="1" applyFill="1" applyBorder="1" applyAlignment="1">
      <alignment horizontal="center" vertical="center"/>
    </xf>
    <xf numFmtId="0" fontId="39" fillId="2" borderId="50" xfId="1" quotePrefix="1" applyFont="1" applyFill="1" applyBorder="1" applyAlignment="1">
      <alignment horizontal="center" vertical="center" wrapText="1"/>
    </xf>
    <xf numFmtId="0" fontId="39" fillId="2" borderId="22" xfId="1" quotePrefix="1" applyFont="1" applyFill="1" applyBorder="1" applyAlignment="1">
      <alignment horizontal="center" vertical="center" wrapText="1"/>
    </xf>
    <xf numFmtId="0" fontId="39" fillId="2" borderId="25" xfId="1" quotePrefix="1" applyFont="1" applyFill="1" applyBorder="1" applyAlignment="1">
      <alignment horizontal="center" vertical="center" wrapTex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40" fillId="0" borderId="33" xfId="1" applyFont="1" applyBorder="1" applyAlignment="1">
      <alignment horizontal="center" vertical="center"/>
    </xf>
    <xf numFmtId="0" fontId="40" fillId="0" borderId="34" xfId="1" applyFont="1" applyBorder="1" applyAlignment="1">
      <alignment horizontal="center" vertical="center"/>
    </xf>
    <xf numFmtId="0" fontId="40" fillId="0" borderId="35" xfId="1" applyFont="1" applyBorder="1" applyAlignment="1">
      <alignment horizontal="center" vertical="center"/>
    </xf>
    <xf numFmtId="0" fontId="40" fillId="0" borderId="36" xfId="1" applyFont="1" applyBorder="1" applyAlignment="1">
      <alignment horizontal="center" vertical="center"/>
    </xf>
    <xf numFmtId="0" fontId="38" fillId="5" borderId="31" xfId="1" applyFont="1" applyFill="1" applyBorder="1" applyAlignment="1">
      <alignment horizontal="center" vertical="center"/>
    </xf>
    <xf numFmtId="0" fontId="38" fillId="5" borderId="32" xfId="1" applyFont="1" applyFill="1" applyBorder="1" applyAlignment="1">
      <alignment horizontal="center" vertical="center"/>
    </xf>
    <xf numFmtId="0" fontId="38" fillId="5" borderId="33" xfId="1" applyFont="1" applyFill="1" applyBorder="1" applyAlignment="1">
      <alignment horizontal="center" vertical="center"/>
    </xf>
    <xf numFmtId="0" fontId="38" fillId="5" borderId="34" xfId="1" applyFont="1" applyFill="1" applyBorder="1" applyAlignment="1">
      <alignment horizontal="center" vertical="center"/>
    </xf>
    <xf numFmtId="0" fontId="38" fillId="5" borderId="35" xfId="1" applyFont="1" applyFill="1" applyBorder="1" applyAlignment="1">
      <alignment horizontal="center" vertical="center"/>
    </xf>
    <xf numFmtId="0" fontId="38" fillId="5" borderId="36" xfId="1" applyFont="1" applyFill="1" applyBorder="1" applyAlignment="1">
      <alignment horizontal="center" vertical="center"/>
    </xf>
    <xf numFmtId="0" fontId="42" fillId="4" borderId="0" xfId="1" applyFont="1" applyFill="1" applyAlignment="1">
      <alignment horizontal="center" vertical="center"/>
    </xf>
    <xf numFmtId="0" fontId="40" fillId="5" borderId="20" xfId="1" applyFont="1" applyFill="1" applyBorder="1" applyAlignment="1">
      <alignment horizontal="center" vertical="center" wrapText="1"/>
    </xf>
    <xf numFmtId="0" fontId="40" fillId="5" borderId="28" xfId="1" applyFont="1" applyFill="1" applyBorder="1" applyAlignment="1">
      <alignment horizontal="center" vertical="center" wrapText="1"/>
    </xf>
    <xf numFmtId="0" fontId="40" fillId="5" borderId="21" xfId="1" applyFont="1" applyFill="1" applyBorder="1" applyAlignment="1">
      <alignment horizontal="center" vertical="center" wrapText="1"/>
    </xf>
    <xf numFmtId="0" fontId="40" fillId="5" borderId="27" xfId="1" applyFont="1" applyFill="1" applyBorder="1" applyAlignment="1">
      <alignment horizontal="center" vertical="center" wrapText="1"/>
    </xf>
    <xf numFmtId="0" fontId="40" fillId="5" borderId="29" xfId="1" applyFont="1" applyFill="1" applyBorder="1" applyAlignment="1">
      <alignment horizontal="center" vertical="center" wrapText="1"/>
    </xf>
    <xf numFmtId="0" fontId="40" fillId="5" borderId="26" xfId="1" applyFont="1" applyFill="1" applyBorder="1" applyAlignment="1">
      <alignment horizontal="center" vertical="center" wrapText="1"/>
    </xf>
    <xf numFmtId="0" fontId="38" fillId="5" borderId="20" xfId="1" applyFont="1" applyFill="1" applyBorder="1" applyAlignment="1">
      <alignment horizontal="center" vertical="center" wrapText="1"/>
    </xf>
    <xf numFmtId="0" fontId="38" fillId="5" borderId="28" xfId="1" applyFont="1" applyFill="1" applyBorder="1" applyAlignment="1">
      <alignment horizontal="center" vertical="center" wrapText="1"/>
    </xf>
    <xf numFmtId="0" fontId="38" fillId="5" borderId="21" xfId="1" applyFont="1" applyFill="1" applyBorder="1" applyAlignment="1">
      <alignment horizontal="center" vertical="center" wrapText="1"/>
    </xf>
    <xf numFmtId="0" fontId="38" fillId="5" borderId="27" xfId="1" applyFont="1" applyFill="1" applyBorder="1" applyAlignment="1">
      <alignment horizontal="center" vertical="center" wrapText="1"/>
    </xf>
    <xf numFmtId="0" fontId="38" fillId="5" borderId="29" xfId="1" applyFont="1" applyFill="1" applyBorder="1" applyAlignment="1">
      <alignment horizontal="center" vertical="center" wrapText="1"/>
    </xf>
    <xf numFmtId="0" fontId="38" fillId="5" borderId="26" xfId="1" applyFont="1" applyFill="1" applyBorder="1" applyAlignment="1">
      <alignment horizontal="center" vertical="center" wrapText="1"/>
    </xf>
    <xf numFmtId="0" fontId="38" fillId="0" borderId="31" xfId="1" applyFont="1" applyBorder="1" applyAlignment="1">
      <alignment horizontal="center" vertical="center"/>
    </xf>
    <xf numFmtId="0" fontId="38" fillId="0" borderId="32" xfId="1" applyFont="1" applyBorder="1" applyAlignment="1">
      <alignment horizontal="center" vertical="center"/>
    </xf>
    <xf numFmtId="0" fontId="38" fillId="0" borderId="33" xfId="1" applyFont="1" applyBorder="1" applyAlignment="1">
      <alignment horizontal="center" vertical="center"/>
    </xf>
    <xf numFmtId="0" fontId="38" fillId="0" borderId="34" xfId="1" applyFont="1" applyBorder="1" applyAlignment="1">
      <alignment horizontal="center" vertical="center"/>
    </xf>
    <xf numFmtId="0" fontId="38" fillId="0" borderId="35" xfId="1" applyFont="1" applyBorder="1" applyAlignment="1">
      <alignment horizontal="center" vertical="center"/>
    </xf>
    <xf numFmtId="0" fontId="38" fillId="0" borderId="36" xfId="1" applyFont="1" applyBorder="1" applyAlignment="1">
      <alignment horizontal="center" vertical="center"/>
    </xf>
    <xf numFmtId="0" fontId="42" fillId="2" borderId="22" xfId="1" quotePrefix="1" applyFont="1" applyFill="1" applyBorder="1" applyAlignment="1">
      <alignment horizontal="center" vertical="center" wrapText="1"/>
    </xf>
    <xf numFmtId="0" fontId="42" fillId="2" borderId="25" xfId="1" quotePrefix="1" applyFont="1" applyFill="1" applyBorder="1" applyAlignment="1">
      <alignment horizontal="center" vertical="center" wrapText="1"/>
    </xf>
    <xf numFmtId="0" fontId="41" fillId="0" borderId="55" xfId="1" applyFont="1" applyBorder="1" applyAlignment="1">
      <alignment horizontal="center" vertical="center"/>
    </xf>
    <xf numFmtId="0" fontId="41" fillId="0" borderId="56" xfId="1" applyFont="1" applyBorder="1" applyAlignment="1">
      <alignment horizontal="center" vertical="center"/>
    </xf>
    <xf numFmtId="0" fontId="41" fillId="0" borderId="53" xfId="1" applyFont="1" applyBorder="1" applyAlignment="1">
      <alignment horizontal="center" vertical="center"/>
    </xf>
    <xf numFmtId="0" fontId="41" fillId="0" borderId="57" xfId="1" applyFont="1" applyBorder="1" applyAlignment="1">
      <alignment horizontal="center" vertical="center"/>
    </xf>
    <xf numFmtId="0" fontId="39" fillId="5" borderId="55" xfId="1" applyFont="1" applyFill="1" applyBorder="1" applyAlignment="1">
      <alignment horizontal="center" vertical="center"/>
    </xf>
    <xf numFmtId="0" fontId="39" fillId="5" borderId="56" xfId="1" applyFont="1" applyFill="1" applyBorder="1" applyAlignment="1">
      <alignment horizontal="center" vertical="center"/>
    </xf>
    <xf numFmtId="0" fontId="39" fillId="5" borderId="53" xfId="1" applyFont="1" applyFill="1" applyBorder="1" applyAlignment="1">
      <alignment horizontal="center" vertical="center"/>
    </xf>
    <xf numFmtId="0" fontId="39" fillId="5" borderId="57" xfId="1" applyFont="1" applyFill="1" applyBorder="1" applyAlignment="1">
      <alignment horizontal="center" vertical="center"/>
    </xf>
    <xf numFmtId="0" fontId="39" fillId="5" borderId="61" xfId="1" applyFont="1" applyFill="1" applyBorder="1" applyAlignment="1">
      <alignment horizontal="center" vertical="center"/>
    </xf>
    <xf numFmtId="0" fontId="39" fillId="5" borderId="59" xfId="1" applyFont="1" applyFill="1" applyBorder="1" applyAlignment="1">
      <alignment horizontal="center" vertical="center"/>
    </xf>
    <xf numFmtId="0" fontId="39" fillId="5" borderId="62" xfId="1" applyFont="1" applyFill="1" applyBorder="1" applyAlignment="1">
      <alignment horizontal="center" vertical="center"/>
    </xf>
    <xf numFmtId="0" fontId="41" fillId="2" borderId="22" xfId="1" quotePrefix="1" applyFont="1" applyFill="1" applyBorder="1" applyAlignment="1">
      <alignment horizontal="center" vertical="center" wrapText="1"/>
    </xf>
    <xf numFmtId="0" fontId="41" fillId="2" borderId="25" xfId="1" quotePrefix="1" applyFont="1" applyFill="1" applyBorder="1" applyAlignment="1">
      <alignment horizontal="center" vertical="center" wrapText="1"/>
    </xf>
    <xf numFmtId="0" fontId="41" fillId="2" borderId="50" xfId="1" quotePrefix="1" applyFont="1" applyFill="1" applyBorder="1" applyAlignment="1">
      <alignment horizontal="center" vertical="center" wrapText="1"/>
    </xf>
    <xf numFmtId="0" fontId="40" fillId="5" borderId="31" xfId="1" applyFont="1" applyFill="1" applyBorder="1" applyAlignment="1">
      <alignment horizontal="center" vertical="center"/>
    </xf>
    <xf numFmtId="0" fontId="40" fillId="5" borderId="32" xfId="1" applyFont="1" applyFill="1" applyBorder="1" applyAlignment="1">
      <alignment horizontal="center" vertical="center"/>
    </xf>
    <xf numFmtId="0" fontId="40" fillId="5" borderId="33" xfId="1" applyFont="1" applyFill="1" applyBorder="1" applyAlignment="1">
      <alignment horizontal="center" vertical="center"/>
    </xf>
    <xf numFmtId="0" fontId="40" fillId="5" borderId="34" xfId="1" applyFont="1" applyFill="1" applyBorder="1" applyAlignment="1">
      <alignment horizontal="center" vertical="center"/>
    </xf>
    <xf numFmtId="0" fontId="40" fillId="5" borderId="35" xfId="1" applyFont="1" applyFill="1" applyBorder="1" applyAlignment="1">
      <alignment horizontal="center" vertical="center"/>
    </xf>
    <xf numFmtId="0" fontId="40" fillId="5" borderId="36" xfId="1" applyFont="1" applyFill="1" applyBorder="1" applyAlignment="1">
      <alignment horizontal="center" vertical="center"/>
    </xf>
    <xf numFmtId="0" fontId="40" fillId="5" borderId="38" xfId="1" applyFont="1" applyFill="1" applyBorder="1" applyAlignment="1">
      <alignment horizontal="center" vertical="center"/>
    </xf>
    <xf numFmtId="0" fontId="40" fillId="5" borderId="39" xfId="1" applyFont="1" applyFill="1" applyBorder="1" applyAlignment="1">
      <alignment horizontal="center" vertical="center"/>
    </xf>
    <xf numFmtId="0" fontId="40" fillId="5" borderId="40" xfId="1" applyFont="1" applyFill="1" applyBorder="1" applyAlignment="1">
      <alignment horizontal="center" vertical="center"/>
    </xf>
    <xf numFmtId="0" fontId="40" fillId="5" borderId="41" xfId="1" applyFont="1" applyFill="1" applyBorder="1" applyAlignment="1">
      <alignment horizontal="center" vertical="center"/>
    </xf>
    <xf numFmtId="0" fontId="40" fillId="5" borderId="42" xfId="1" applyFont="1" applyFill="1" applyBorder="1" applyAlignment="1">
      <alignment horizontal="center" vertical="center"/>
    </xf>
    <xf numFmtId="0" fontId="41" fillId="0" borderId="61" xfId="1" applyFont="1" applyBorder="1" applyAlignment="1">
      <alignment horizontal="center" vertical="center"/>
    </xf>
    <xf numFmtId="0" fontId="41" fillId="0" borderId="59" xfId="1" applyFont="1" applyBorder="1" applyAlignment="1">
      <alignment horizontal="center" vertical="center"/>
    </xf>
    <xf numFmtId="0" fontId="41" fillId="0" borderId="62" xfId="1" applyFont="1" applyBorder="1" applyAlignment="1">
      <alignment horizontal="center" vertical="center"/>
    </xf>
    <xf numFmtId="0" fontId="41" fillId="5" borderId="61"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62" xfId="1" applyFont="1" applyFill="1" applyBorder="1" applyAlignment="1">
      <alignment horizontal="center" vertical="center" wrapText="1"/>
    </xf>
    <xf numFmtId="0" fontId="41" fillId="5" borderId="43" xfId="1" applyFont="1" applyFill="1" applyBorder="1" applyAlignment="1">
      <alignment horizontal="center" vertical="center"/>
    </xf>
    <xf numFmtId="0" fontId="41" fillId="5" borderId="6" xfId="1" applyFont="1" applyFill="1" applyBorder="1" applyAlignment="1">
      <alignment horizontal="center" vertical="center"/>
    </xf>
    <xf numFmtId="0" fontId="41" fillId="5" borderId="51" xfId="1" applyFont="1" applyFill="1" applyBorder="1" applyAlignment="1">
      <alignment horizontal="center" vertical="center"/>
    </xf>
    <xf numFmtId="0" fontId="41" fillId="2" borderId="22" xfId="1" applyFont="1" applyFill="1" applyBorder="1" applyAlignment="1">
      <alignment horizontal="center" vertical="center"/>
    </xf>
    <xf numFmtId="0" fontId="41" fillId="2" borderId="25" xfId="1" applyFont="1" applyFill="1" applyBorder="1" applyAlignment="1">
      <alignment horizontal="center" vertical="center"/>
    </xf>
    <xf numFmtId="0" fontId="41" fillId="5" borderId="43" xfId="1" quotePrefix="1" applyFont="1" applyFill="1" applyBorder="1" applyAlignment="1">
      <alignment horizontal="center" vertical="center" wrapText="1"/>
    </xf>
    <xf numFmtId="0" fontId="41" fillId="5" borderId="6" xfId="1" quotePrefix="1" applyFont="1" applyFill="1" applyBorder="1" applyAlignment="1">
      <alignment horizontal="center" vertical="center" wrapText="1"/>
    </xf>
    <xf numFmtId="0" fontId="41" fillId="5" borderId="51" xfId="1" quotePrefix="1" applyFont="1" applyFill="1" applyBorder="1" applyAlignment="1">
      <alignment horizontal="center" vertical="center" wrapText="1"/>
    </xf>
    <xf numFmtId="0" fontId="40" fillId="5" borderId="17" xfId="1" applyFont="1" applyFill="1" applyBorder="1" applyAlignment="1">
      <alignment horizontal="center" vertical="center"/>
    </xf>
    <xf numFmtId="0" fontId="40" fillId="5" borderId="18" xfId="1" applyFont="1" applyFill="1" applyBorder="1" applyAlignment="1">
      <alignment horizontal="center" vertical="center"/>
    </xf>
    <xf numFmtId="0" fontId="40" fillId="5" borderId="81" xfId="1" applyFont="1" applyFill="1" applyBorder="1" applyAlignment="1">
      <alignment horizontal="center" vertical="center"/>
    </xf>
    <xf numFmtId="0" fontId="40" fillId="5" borderId="82" xfId="1" applyFont="1" applyFill="1" applyBorder="1" applyAlignment="1">
      <alignment horizontal="center" vertical="center"/>
    </xf>
    <xf numFmtId="0" fontId="40" fillId="5" borderId="16" xfId="1" applyFont="1" applyFill="1" applyBorder="1" applyAlignment="1">
      <alignment horizontal="center" vertical="center"/>
    </xf>
    <xf numFmtId="0" fontId="41" fillId="2" borderId="19" xfId="1" quotePrefix="1" applyFont="1" applyFill="1" applyBorder="1" applyAlignment="1">
      <alignment horizontal="center" vertical="center" wrapText="1"/>
    </xf>
    <xf numFmtId="0" fontId="40" fillId="0" borderId="38" xfId="1" applyFont="1" applyBorder="1" applyAlignment="1">
      <alignment horizontal="center" vertical="center"/>
    </xf>
    <xf numFmtId="0" fontId="40" fillId="0" borderId="39" xfId="1" applyFont="1" applyBorder="1" applyAlignment="1">
      <alignment horizontal="center" vertical="center"/>
    </xf>
    <xf numFmtId="0" fontId="40" fillId="0" borderId="40" xfId="1" applyFont="1" applyBorder="1" applyAlignment="1">
      <alignment horizontal="center" vertical="center"/>
    </xf>
    <xf numFmtId="0" fontId="40" fillId="0" borderId="41" xfId="1" applyFont="1" applyBorder="1" applyAlignment="1">
      <alignment horizontal="center" vertical="center"/>
    </xf>
    <xf numFmtId="0" fontId="40" fillId="0" borderId="42" xfId="1" applyFont="1" applyBorder="1" applyAlignment="1">
      <alignment horizontal="center" vertical="center"/>
    </xf>
    <xf numFmtId="0" fontId="41" fillId="2" borderId="50" xfId="1" applyFont="1" applyFill="1" applyBorder="1" applyAlignment="1">
      <alignment horizontal="center" vertical="center"/>
    </xf>
    <xf numFmtId="0" fontId="41" fillId="0" borderId="74" xfId="1" applyFont="1" applyBorder="1" applyAlignment="1">
      <alignment horizontal="center" vertical="center"/>
    </xf>
    <xf numFmtId="0" fontId="41" fillId="0" borderId="75" xfId="1" applyFont="1" applyBorder="1" applyAlignment="1">
      <alignment horizontal="center" vertical="center"/>
    </xf>
    <xf numFmtId="0" fontId="41" fillId="0" borderId="76" xfId="1" applyFont="1" applyBorder="1" applyAlignment="1">
      <alignment horizontal="center" vertical="center"/>
    </xf>
    <xf numFmtId="0" fontId="41" fillId="0" borderId="77" xfId="1" applyFont="1" applyBorder="1" applyAlignment="1">
      <alignment horizontal="center" vertical="center"/>
    </xf>
    <xf numFmtId="0" fontId="41" fillId="0" borderId="78" xfId="1" applyFont="1" applyBorder="1" applyAlignment="1">
      <alignment horizontal="center" vertical="center"/>
    </xf>
    <xf numFmtId="0" fontId="41" fillId="0" borderId="79" xfId="1" applyFont="1" applyBorder="1" applyAlignment="1">
      <alignment horizontal="center" vertical="center"/>
    </xf>
    <xf numFmtId="0" fontId="41" fillId="5" borderId="74" xfId="1" applyFont="1" applyFill="1" applyBorder="1" applyAlignment="1">
      <alignment horizontal="center" vertical="center"/>
    </xf>
    <xf numFmtId="0" fontId="41" fillId="5" borderId="75" xfId="1" applyFont="1" applyFill="1" applyBorder="1" applyAlignment="1">
      <alignment horizontal="center" vertical="center"/>
    </xf>
    <xf numFmtId="0" fontId="41" fillId="5" borderId="76" xfId="1" applyFont="1" applyFill="1" applyBorder="1" applyAlignment="1">
      <alignment horizontal="center" vertical="center"/>
    </xf>
    <xf numFmtId="0" fontId="41" fillId="5" borderId="77" xfId="1" applyFont="1" applyFill="1" applyBorder="1" applyAlignment="1">
      <alignment horizontal="center" vertical="center"/>
    </xf>
    <xf numFmtId="0" fontId="41" fillId="5" borderId="78" xfId="1" applyFont="1" applyFill="1" applyBorder="1" applyAlignment="1">
      <alignment horizontal="center" vertical="center"/>
    </xf>
    <xf numFmtId="0" fontId="41" fillId="5" borderId="79" xfId="1" applyFont="1" applyFill="1" applyBorder="1" applyAlignment="1">
      <alignment horizontal="center" vertical="center"/>
    </xf>
    <xf numFmtId="0" fontId="41" fillId="0" borderId="48" xfId="1" applyFont="1" applyBorder="1" applyAlignment="1">
      <alignment horizontal="center" vertical="center"/>
    </xf>
    <xf numFmtId="0" fontId="41" fillId="0" borderId="30" xfId="1" applyFont="1" applyBorder="1" applyAlignment="1">
      <alignment horizontal="center" vertical="center"/>
    </xf>
    <xf numFmtId="0" fontId="41" fillId="0" borderId="4" xfId="1" applyFont="1" applyBorder="1" applyAlignment="1">
      <alignment horizontal="center" vertical="center"/>
    </xf>
    <xf numFmtId="0" fontId="41" fillId="0" borderId="49" xfId="1" applyFont="1" applyBorder="1" applyAlignment="1">
      <alignment horizontal="center" vertical="center"/>
    </xf>
    <xf numFmtId="0" fontId="41" fillId="5" borderId="48" xfId="1" applyFont="1" applyFill="1" applyBorder="1" applyAlignment="1">
      <alignment horizontal="center" vertical="center"/>
    </xf>
    <xf numFmtId="0" fontId="41" fillId="5" borderId="30" xfId="1" applyFont="1" applyFill="1" applyBorder="1" applyAlignment="1">
      <alignment horizontal="center" vertical="center"/>
    </xf>
    <xf numFmtId="0" fontId="41" fillId="5" borderId="4" xfId="1" applyFont="1" applyFill="1" applyBorder="1" applyAlignment="1">
      <alignment horizontal="center" vertical="center"/>
    </xf>
    <xf numFmtId="0" fontId="41" fillId="5" borderId="49" xfId="1" applyFont="1" applyFill="1" applyBorder="1" applyAlignment="1">
      <alignment horizontal="center" vertical="center"/>
    </xf>
    <xf numFmtId="0" fontId="40" fillId="0" borderId="20" xfId="1" applyFont="1" applyBorder="1" applyAlignment="1">
      <alignment horizontal="center" vertical="center" wrapText="1"/>
    </xf>
    <xf numFmtId="0" fontId="40" fillId="0" borderId="28" xfId="1" applyFont="1" applyBorder="1" applyAlignment="1">
      <alignment horizontal="center" vertical="center" wrapText="1"/>
    </xf>
    <xf numFmtId="0" fontId="40" fillId="0" borderId="21"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29" xfId="1" applyFont="1" applyBorder="1" applyAlignment="1">
      <alignment horizontal="center" vertical="center" wrapText="1"/>
    </xf>
    <xf numFmtId="0" fontId="40" fillId="0" borderId="26" xfId="1" applyFont="1" applyBorder="1" applyAlignment="1">
      <alignment horizontal="center" vertical="center" wrapText="1"/>
    </xf>
    <xf numFmtId="0" fontId="41" fillId="0" borderId="52" xfId="1" applyFont="1" applyBorder="1" applyAlignment="1">
      <alignment horizontal="center" vertical="center"/>
    </xf>
    <xf numFmtId="0" fontId="41" fillId="0" borderId="54" xfId="1" applyFont="1" applyBorder="1" applyAlignment="1">
      <alignment horizontal="center" vertical="center"/>
    </xf>
    <xf numFmtId="0" fontId="41" fillId="5" borderId="52" xfId="1" applyFont="1" applyFill="1" applyBorder="1" applyAlignment="1">
      <alignment horizontal="center" vertical="center"/>
    </xf>
    <xf numFmtId="0" fontId="41" fillId="5" borderId="53" xfId="1" applyFont="1" applyFill="1" applyBorder="1" applyAlignment="1">
      <alignment horizontal="center" vertical="center"/>
    </xf>
    <xf numFmtId="0" fontId="41" fillId="5" borderId="54" xfId="1" applyFont="1" applyFill="1" applyBorder="1" applyAlignment="1">
      <alignment horizontal="center" vertical="center"/>
    </xf>
    <xf numFmtId="0" fontId="45" fillId="5" borderId="58" xfId="1" applyFont="1" applyFill="1" applyBorder="1" applyAlignment="1">
      <alignment horizontal="center" vertical="center"/>
    </xf>
    <xf numFmtId="0" fontId="45" fillId="5" borderId="59" xfId="1" applyFont="1" applyFill="1" applyBorder="1" applyAlignment="1">
      <alignment horizontal="center" vertical="center"/>
    </xf>
    <xf numFmtId="0" fontId="45" fillId="5" borderId="60" xfId="1" applyFont="1" applyFill="1" applyBorder="1" applyAlignment="1">
      <alignment horizontal="center" vertical="center"/>
    </xf>
    <xf numFmtId="0" fontId="41" fillId="0" borderId="47" xfId="1" applyFont="1" applyBorder="1" applyAlignment="1">
      <alignment horizontal="center" vertical="center"/>
    </xf>
    <xf numFmtId="0" fontId="41" fillId="0" borderId="5" xfId="1" applyFont="1" applyBorder="1" applyAlignment="1">
      <alignment horizontal="center" vertical="center"/>
    </xf>
    <xf numFmtId="0" fontId="41" fillId="5" borderId="47" xfId="1" applyFont="1" applyFill="1" applyBorder="1" applyAlignment="1">
      <alignment horizontal="center" vertical="center"/>
    </xf>
    <xf numFmtId="0" fontId="41" fillId="5" borderId="5" xfId="1" applyFont="1" applyFill="1" applyBorder="1" applyAlignment="1">
      <alignment horizontal="center" vertical="center"/>
    </xf>
    <xf numFmtId="0" fontId="40" fillId="5" borderId="17" xfId="1" applyFont="1" applyFill="1" applyBorder="1" applyAlignment="1">
      <alignment horizontal="center" vertical="center" wrapText="1"/>
    </xf>
    <xf numFmtId="0" fontId="40" fillId="5" borderId="18" xfId="1" applyFont="1" applyFill="1" applyBorder="1" applyAlignment="1">
      <alignment horizontal="center" vertical="center" wrapText="1"/>
    </xf>
    <xf numFmtId="0" fontId="40" fillId="5" borderId="16" xfId="1" applyFont="1" applyFill="1" applyBorder="1" applyAlignment="1">
      <alignment horizontal="center" vertical="center" wrapText="1"/>
    </xf>
    <xf numFmtId="0" fontId="40" fillId="0" borderId="17" xfId="1" applyFont="1" applyBorder="1" applyAlignment="1">
      <alignment horizontal="center" vertical="center" wrapText="1"/>
    </xf>
    <xf numFmtId="0" fontId="40" fillId="0" borderId="18" xfId="1" applyFont="1" applyBorder="1" applyAlignment="1">
      <alignment horizontal="center" vertical="center" wrapText="1"/>
    </xf>
    <xf numFmtId="0" fontId="40" fillId="0" borderId="16" xfId="1" applyFont="1" applyBorder="1" applyAlignment="1">
      <alignment horizontal="center" vertical="center" wrapText="1"/>
    </xf>
    <xf numFmtId="0" fontId="41" fillId="5" borderId="44" xfId="1" applyFont="1" applyFill="1" applyBorder="1" applyAlignment="1">
      <alignment horizontal="center" vertical="center"/>
    </xf>
    <xf numFmtId="0" fontId="41" fillId="5" borderId="45" xfId="1" applyFont="1" applyFill="1" applyBorder="1" applyAlignment="1">
      <alignment horizontal="center" vertical="center"/>
    </xf>
    <xf numFmtId="0" fontId="41" fillId="5" borderId="58" xfId="1" applyFont="1" applyFill="1" applyBorder="1" applyAlignment="1">
      <alignment horizontal="center" vertical="center"/>
    </xf>
    <xf numFmtId="0" fontId="41" fillId="5" borderId="59" xfId="1" applyFont="1" applyFill="1" applyBorder="1" applyAlignment="1">
      <alignment horizontal="center" vertical="center"/>
    </xf>
    <xf numFmtId="0" fontId="41" fillId="5" borderId="60" xfId="1" applyFont="1" applyFill="1" applyBorder="1" applyAlignment="1">
      <alignment horizontal="center" vertical="center"/>
    </xf>
    <xf numFmtId="0" fontId="41" fillId="0" borderId="44" xfId="1" applyFont="1" applyBorder="1" applyAlignment="1">
      <alignment horizontal="center" vertical="center"/>
    </xf>
    <xf numFmtId="0" fontId="41" fillId="0" borderId="6" xfId="1" applyFont="1" applyBorder="1" applyAlignment="1">
      <alignment horizontal="center" vertical="center"/>
    </xf>
    <xf numFmtId="0" fontId="41" fillId="0" borderId="45" xfId="1" applyFont="1" applyBorder="1" applyAlignment="1">
      <alignment horizontal="center" vertical="center"/>
    </xf>
    <xf numFmtId="0" fontId="38" fillId="5" borderId="17" xfId="1" applyFont="1" applyFill="1" applyBorder="1" applyAlignment="1">
      <alignment horizontal="center" vertical="center" wrapText="1"/>
    </xf>
    <xf numFmtId="0" fontId="38" fillId="5" borderId="18" xfId="1" applyFont="1" applyFill="1" applyBorder="1" applyAlignment="1">
      <alignment horizontal="center" vertical="center" wrapText="1"/>
    </xf>
    <xf numFmtId="0" fontId="38" fillId="5" borderId="16" xfId="1" applyFont="1" applyFill="1" applyBorder="1" applyAlignment="1">
      <alignment horizontal="center" vertical="center" wrapText="1"/>
    </xf>
    <xf numFmtId="0" fontId="41" fillId="5" borderId="61" xfId="1" applyFont="1" applyFill="1" applyBorder="1" applyAlignment="1">
      <alignment horizontal="center" vertical="center"/>
    </xf>
    <xf numFmtId="0" fontId="41" fillId="5" borderId="62" xfId="1" applyFont="1" applyFill="1" applyBorder="1" applyAlignment="1">
      <alignment horizontal="center" vertical="center"/>
    </xf>
    <xf numFmtId="0" fontId="39" fillId="2" borderId="50" xfId="1" applyFont="1" applyFill="1" applyBorder="1" applyAlignment="1">
      <alignment horizontal="center" vertical="center"/>
    </xf>
    <xf numFmtId="0" fontId="39" fillId="2" borderId="25" xfId="1" applyFont="1" applyFill="1" applyBorder="1" applyAlignment="1">
      <alignment horizontal="center" vertical="center"/>
    </xf>
    <xf numFmtId="0" fontId="39" fillId="2" borderId="63" xfId="1" quotePrefix="1" applyFont="1" applyFill="1" applyBorder="1" applyAlignment="1">
      <alignment horizontal="center" vertical="center" wrapText="1"/>
    </xf>
    <xf numFmtId="0" fontId="39" fillId="0" borderId="58" xfId="1" applyFont="1" applyBorder="1" applyAlignment="1">
      <alignment horizontal="center" vertical="center"/>
    </xf>
    <xf numFmtId="0" fontId="39" fillId="0" borderId="59" xfId="1" applyFont="1" applyBorder="1" applyAlignment="1">
      <alignment horizontal="center" vertical="center"/>
    </xf>
    <xf numFmtId="0" fontId="39" fillId="0" borderId="60" xfId="1" applyFont="1" applyBorder="1" applyAlignment="1">
      <alignment horizontal="center" vertical="center"/>
    </xf>
    <xf numFmtId="0" fontId="39" fillId="0" borderId="55" xfId="1" applyFont="1" applyBorder="1" applyAlignment="1">
      <alignment horizontal="center" vertical="center"/>
    </xf>
    <xf numFmtId="0" fontId="39" fillId="0" borderId="56" xfId="1" applyFont="1" applyBorder="1" applyAlignment="1">
      <alignment horizontal="center" vertical="center"/>
    </xf>
    <xf numFmtId="0" fontId="39" fillId="0" borderId="53" xfId="1" applyFont="1" applyBorder="1" applyAlignment="1">
      <alignment horizontal="center" vertical="center"/>
    </xf>
    <xf numFmtId="0" fontId="39" fillId="0" borderId="57" xfId="1" applyFont="1" applyBorder="1" applyAlignment="1">
      <alignment horizontal="center" vertical="center"/>
    </xf>
    <xf numFmtId="0" fontId="39" fillId="5" borderId="52" xfId="1" applyFont="1" applyFill="1" applyBorder="1" applyAlignment="1">
      <alignment horizontal="center" vertical="center"/>
    </xf>
    <xf numFmtId="0" fontId="39" fillId="5" borderId="54" xfId="1" applyFont="1" applyFill="1" applyBorder="1" applyAlignment="1">
      <alignment horizontal="center" vertical="center"/>
    </xf>
    <xf numFmtId="0" fontId="39" fillId="0" borderId="48" xfId="1" applyFont="1" applyBorder="1" applyAlignment="1">
      <alignment horizontal="center" vertical="center"/>
    </xf>
    <xf numFmtId="0" fontId="39" fillId="0" borderId="30" xfId="1" applyFont="1" applyBorder="1" applyAlignment="1">
      <alignment horizontal="center" vertical="center"/>
    </xf>
    <xf numFmtId="0" fontId="39" fillId="0" borderId="4" xfId="1" applyFont="1" applyBorder="1" applyAlignment="1">
      <alignment horizontal="center" vertical="center"/>
    </xf>
    <xf numFmtId="0" fontId="39" fillId="0" borderId="49" xfId="1" applyFont="1" applyBorder="1" applyAlignment="1">
      <alignment horizontal="center" vertical="center"/>
    </xf>
    <xf numFmtId="0" fontId="39" fillId="5" borderId="48" xfId="1" applyFont="1" applyFill="1" applyBorder="1" applyAlignment="1">
      <alignment horizontal="center" vertical="center"/>
    </xf>
    <xf numFmtId="0" fontId="39" fillId="5" borderId="30" xfId="1" applyFont="1" applyFill="1" applyBorder="1" applyAlignment="1">
      <alignment horizontal="center" vertical="center"/>
    </xf>
    <xf numFmtId="0" fontId="39" fillId="5" borderId="4" xfId="1" applyFont="1" applyFill="1" applyBorder="1" applyAlignment="1">
      <alignment horizontal="center" vertical="center"/>
    </xf>
    <xf numFmtId="0" fontId="39" fillId="5" borderId="49" xfId="1" applyFont="1" applyFill="1" applyBorder="1" applyAlignment="1">
      <alignment horizontal="center" vertical="center"/>
    </xf>
    <xf numFmtId="0" fontId="39" fillId="0" borderId="52" xfId="1" applyFont="1" applyBorder="1" applyAlignment="1">
      <alignment horizontal="center" vertical="center"/>
    </xf>
    <xf numFmtId="0" fontId="39" fillId="0" borderId="54" xfId="1" applyFont="1" applyBorder="1" applyAlignment="1">
      <alignment horizontal="center" vertical="center"/>
    </xf>
    <xf numFmtId="0" fontId="39" fillId="0" borderId="47" xfId="1" applyFont="1" applyBorder="1" applyAlignment="1">
      <alignment horizontal="center" vertical="center"/>
    </xf>
    <xf numFmtId="0" fontId="39" fillId="0" borderId="5" xfId="1" applyFont="1" applyBorder="1" applyAlignment="1">
      <alignment horizontal="center" vertical="center"/>
    </xf>
    <xf numFmtId="0" fontId="39" fillId="5" borderId="47" xfId="1" applyFont="1" applyFill="1" applyBorder="1" applyAlignment="1">
      <alignment horizontal="center" vertical="center"/>
    </xf>
    <xf numFmtId="0" fontId="39" fillId="5" borderId="5" xfId="1" applyFont="1" applyFill="1" applyBorder="1" applyAlignment="1">
      <alignment horizontal="center" vertical="center"/>
    </xf>
    <xf numFmtId="0" fontId="41" fillId="5" borderId="55" xfId="1" applyFont="1" applyFill="1" applyBorder="1" applyAlignment="1">
      <alignment horizontal="center" vertical="center"/>
    </xf>
    <xf numFmtId="0" fontId="41" fillId="5" borderId="56" xfId="1" applyFont="1" applyFill="1" applyBorder="1" applyAlignment="1">
      <alignment horizontal="center" vertical="center"/>
    </xf>
    <xf numFmtId="0" fontId="41" fillId="5" borderId="57" xfId="1" applyFont="1" applyFill="1" applyBorder="1" applyAlignment="1">
      <alignment horizontal="center" vertical="center"/>
    </xf>
    <xf numFmtId="0" fontId="41" fillId="5" borderId="43" xfId="1" quotePrefix="1" applyFont="1" applyFill="1" applyBorder="1" applyAlignment="1">
      <alignment horizontal="center" vertical="center"/>
    </xf>
    <xf numFmtId="0" fontId="41" fillId="5" borderId="6" xfId="1" quotePrefix="1" applyFont="1" applyFill="1" applyBorder="1" applyAlignment="1">
      <alignment horizontal="center" vertical="center"/>
    </xf>
    <xf numFmtId="0" fontId="41" fillId="5" borderId="51" xfId="1" quotePrefix="1" applyFont="1" applyFill="1" applyBorder="1" applyAlignment="1">
      <alignment horizontal="center" vertical="center"/>
    </xf>
    <xf numFmtId="0" fontId="40" fillId="5" borderId="83" xfId="1" applyFont="1" applyFill="1" applyBorder="1" applyAlignment="1">
      <alignment horizontal="center" vertical="center"/>
    </xf>
    <xf numFmtId="0" fontId="41" fillId="5" borderId="66" xfId="1" applyFont="1" applyFill="1" applyBorder="1" applyAlignment="1">
      <alignment horizontal="center" vertical="center"/>
    </xf>
    <xf numFmtId="0" fontId="41" fillId="5" borderId="11" xfId="1" applyFont="1" applyFill="1" applyBorder="1" applyAlignment="1">
      <alignment horizontal="center" vertical="center"/>
    </xf>
    <xf numFmtId="0" fontId="41" fillId="5" borderId="67" xfId="1" applyFont="1" applyFill="1" applyBorder="1" applyAlignment="1">
      <alignment horizontal="center" vertical="center"/>
    </xf>
    <xf numFmtId="0" fontId="41" fillId="5" borderId="68" xfId="1" applyFont="1" applyFill="1" applyBorder="1" applyAlignment="1">
      <alignment horizontal="center" vertical="center"/>
    </xf>
    <xf numFmtId="0" fontId="41" fillId="5" borderId="29" xfId="1" applyFont="1" applyFill="1" applyBorder="1" applyAlignment="1">
      <alignment horizontal="center" vertical="center"/>
    </xf>
    <xf numFmtId="0" fontId="41" fillId="5" borderId="26" xfId="1" applyFont="1" applyFill="1" applyBorder="1" applyAlignment="1">
      <alignment horizontal="center" vertical="center"/>
    </xf>
    <xf numFmtId="0" fontId="39" fillId="5" borderId="44" xfId="1" applyFont="1" applyFill="1" applyBorder="1" applyAlignment="1">
      <alignment horizontal="center" vertical="center"/>
    </xf>
    <xf numFmtId="0" fontId="39" fillId="5" borderId="6" xfId="1" applyFont="1" applyFill="1" applyBorder="1" applyAlignment="1">
      <alignment horizontal="center" vertical="center"/>
    </xf>
    <xf numFmtId="0" fontId="39" fillId="5" borderId="45" xfId="1" applyFont="1" applyFill="1" applyBorder="1" applyAlignment="1">
      <alignment horizontal="center" vertical="center"/>
    </xf>
    <xf numFmtId="0" fontId="38" fillId="5" borderId="38" xfId="1" applyFont="1" applyFill="1" applyBorder="1" applyAlignment="1">
      <alignment horizontal="center" vertical="center"/>
    </xf>
    <xf numFmtId="0" fontId="38" fillId="5" borderId="39" xfId="1" applyFont="1" applyFill="1" applyBorder="1" applyAlignment="1">
      <alignment horizontal="center" vertical="center"/>
    </xf>
    <xf numFmtId="0" fontId="38" fillId="5" borderId="40" xfId="1" applyFont="1" applyFill="1" applyBorder="1" applyAlignment="1">
      <alignment horizontal="center" vertical="center"/>
    </xf>
    <xf numFmtId="0" fontId="38" fillId="5" borderId="41" xfId="1" applyFont="1" applyFill="1" applyBorder="1" applyAlignment="1">
      <alignment horizontal="center" vertical="center"/>
    </xf>
    <xf numFmtId="0" fontId="38" fillId="5" borderId="42" xfId="1" applyFont="1" applyFill="1" applyBorder="1" applyAlignment="1">
      <alignment horizontal="center" vertical="center"/>
    </xf>
    <xf numFmtId="0" fontId="39" fillId="5" borderId="43" xfId="1" applyFont="1" applyFill="1" applyBorder="1" applyAlignment="1">
      <alignment horizontal="center" vertical="center"/>
    </xf>
    <xf numFmtId="0" fontId="39" fillId="5" borderId="51" xfId="1" applyFont="1" applyFill="1" applyBorder="1" applyAlignment="1">
      <alignment horizontal="center" vertical="center"/>
    </xf>
    <xf numFmtId="0" fontId="49" fillId="5" borderId="0" xfId="1" applyFont="1" applyFill="1" applyAlignment="1">
      <alignment horizontal="left" vertical="center"/>
    </xf>
    <xf numFmtId="0" fontId="49" fillId="2" borderId="0" xfId="1" applyFont="1" applyFill="1" applyAlignment="1">
      <alignment horizontal="left" vertical="center"/>
    </xf>
    <xf numFmtId="0" fontId="8" fillId="2" borderId="0" xfId="1" applyFont="1" applyFill="1" applyAlignment="1">
      <alignment horizontal="left" vertical="center"/>
    </xf>
    <xf numFmtId="0" fontId="52" fillId="0" borderId="17" xfId="1" applyFont="1" applyBorder="1" applyAlignment="1">
      <alignment horizontal="center" vertical="center"/>
    </xf>
    <xf numFmtId="0" fontId="52" fillId="0" borderId="18" xfId="1" applyFont="1" applyBorder="1" applyAlignment="1">
      <alignment horizontal="center" vertical="center"/>
    </xf>
    <xf numFmtId="0" fontId="27" fillId="2" borderId="19" xfId="1" applyFont="1" applyFill="1" applyBorder="1" applyAlignment="1">
      <alignment horizontal="center" vertical="center"/>
    </xf>
    <xf numFmtId="0" fontId="27" fillId="2" borderId="25" xfId="1" applyFont="1" applyFill="1" applyBorder="1" applyAlignment="1">
      <alignment horizontal="center" vertical="center"/>
    </xf>
    <xf numFmtId="0" fontId="52" fillId="5" borderId="17" xfId="1" applyFont="1" applyFill="1" applyBorder="1" applyAlignment="1">
      <alignment horizontal="center" vertical="center"/>
    </xf>
    <xf numFmtId="0" fontId="52" fillId="5" borderId="18" xfId="1" applyFont="1" applyFill="1" applyBorder="1" applyAlignment="1">
      <alignment horizontal="center" vertical="center"/>
    </xf>
    <xf numFmtId="0" fontId="27" fillId="2" borderId="21" xfId="1" applyFont="1" applyFill="1" applyBorder="1" applyAlignment="1">
      <alignment horizontal="center" vertical="center"/>
    </xf>
    <xf numFmtId="0" fontId="27" fillId="2" borderId="23" xfId="1" applyFont="1" applyFill="1" applyBorder="1" applyAlignment="1">
      <alignment horizontal="center" vertical="center"/>
    </xf>
    <xf numFmtId="0" fontId="27" fillId="2" borderId="26" xfId="1" applyFont="1" applyFill="1" applyBorder="1" applyAlignment="1">
      <alignment horizontal="center" vertical="center"/>
    </xf>
    <xf numFmtId="0" fontId="52" fillId="5" borderId="20" xfId="1" applyFont="1" applyFill="1" applyBorder="1" applyAlignment="1">
      <alignment horizontal="center" vertical="center"/>
    </xf>
    <xf numFmtId="0" fontId="52" fillId="5" borderId="28" xfId="1" applyFont="1" applyFill="1" applyBorder="1" applyAlignment="1">
      <alignment horizontal="center" vertical="center"/>
    </xf>
    <xf numFmtId="0" fontId="27" fillId="2" borderId="19" xfId="1" quotePrefix="1" applyFont="1" applyFill="1" applyBorder="1" applyAlignment="1">
      <alignment horizontal="center" vertical="center" wrapText="1"/>
    </xf>
    <xf numFmtId="0" fontId="27" fillId="2" borderId="22" xfId="1" quotePrefix="1" applyFont="1" applyFill="1" applyBorder="1" applyAlignment="1">
      <alignment horizontal="center" vertical="center" wrapText="1"/>
    </xf>
    <xf numFmtId="0" fontId="27" fillId="2" borderId="25" xfId="1" quotePrefix="1" applyFont="1" applyFill="1" applyBorder="1" applyAlignment="1">
      <alignment horizontal="center" vertical="center" wrapText="1"/>
    </xf>
    <xf numFmtId="0" fontId="27" fillId="2" borderId="22" xfId="1" applyFont="1" applyFill="1" applyBorder="1" applyAlignment="1">
      <alignment horizontal="center" vertical="center"/>
    </xf>
    <xf numFmtId="0" fontId="27" fillId="2" borderId="21" xfId="1" quotePrefix="1" applyFont="1" applyFill="1" applyBorder="1" applyAlignment="1">
      <alignment horizontal="center" vertical="center" wrapText="1"/>
    </xf>
    <xf numFmtId="0" fontId="27" fillId="2" borderId="23" xfId="1" quotePrefix="1" applyFont="1" applyFill="1" applyBorder="1" applyAlignment="1">
      <alignment horizontal="center" vertical="center" wrapText="1"/>
    </xf>
    <xf numFmtId="0" fontId="27" fillId="2" borderId="26" xfId="1" quotePrefix="1" applyFont="1" applyFill="1" applyBorder="1" applyAlignment="1">
      <alignment horizontal="center" vertical="center" wrapText="1"/>
    </xf>
    <xf numFmtId="0" fontId="27" fillId="5" borderId="0" xfId="1" applyFont="1" applyFill="1" applyAlignment="1">
      <alignment horizontal="left" vertical="center"/>
    </xf>
    <xf numFmtId="0" fontId="38" fillId="2" borderId="1"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55" fillId="5" borderId="0" xfId="1" applyFont="1" applyFill="1" applyAlignment="1">
      <alignment horizontal="left" vertical="center"/>
    </xf>
    <xf numFmtId="0" fontId="39" fillId="5" borderId="0" xfId="1" applyFont="1" applyFill="1" applyAlignment="1">
      <alignment horizontal="left" vertical="center"/>
    </xf>
    <xf numFmtId="0" fontId="39" fillId="5" borderId="5" xfId="1" applyFont="1" applyFill="1" applyBorder="1" applyAlignment="1">
      <alignment horizontal="center" vertical="center" wrapText="1"/>
    </xf>
    <xf numFmtId="0" fontId="39" fillId="5" borderId="30"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38" fillId="2" borderId="2" xfId="1" applyFont="1" applyFill="1" applyBorder="1" applyAlignment="1">
      <alignment horizontal="center" vertical="center" wrapText="1"/>
    </xf>
    <xf numFmtId="0" fontId="38" fillId="2" borderId="3" xfId="1" applyFont="1" applyFill="1" applyBorder="1" applyAlignment="1">
      <alignment horizontal="center" vertical="center" wrapText="1"/>
    </xf>
    <xf numFmtId="0" fontId="39" fillId="2" borderId="19" xfId="1" quotePrefix="1" applyFont="1" applyFill="1" applyBorder="1" applyAlignment="1">
      <alignment horizontal="center" vertical="center" wrapText="1"/>
    </xf>
    <xf numFmtId="0" fontId="39" fillId="5" borderId="61" xfId="1" quotePrefix="1" applyFont="1" applyFill="1" applyBorder="1" applyAlignment="1">
      <alignment horizontal="center" vertical="center"/>
    </xf>
    <xf numFmtId="0" fontId="39" fillId="5" borderId="59" xfId="1" quotePrefix="1" applyFont="1" applyFill="1" applyBorder="1" applyAlignment="1">
      <alignment horizontal="center" vertical="center"/>
    </xf>
    <xf numFmtId="0" fontId="39" fillId="5" borderId="62" xfId="1" quotePrefix="1" applyFont="1" applyFill="1" applyBorder="1" applyAlignment="1">
      <alignment horizontal="center" vertical="center"/>
    </xf>
    <xf numFmtId="0" fontId="27" fillId="2" borderId="7" xfId="1" applyFont="1" applyFill="1" applyBorder="1" applyAlignment="1">
      <alignment horizontal="center" vertical="center"/>
    </xf>
    <xf numFmtId="0" fontId="27" fillId="2" borderId="8" xfId="1" applyFont="1" applyFill="1" applyBorder="1" applyAlignment="1">
      <alignment horizontal="center" vertical="center"/>
    </xf>
    <xf numFmtId="0" fontId="27" fillId="2" borderId="73" xfId="1" applyFont="1" applyFill="1" applyBorder="1" applyAlignment="1">
      <alignment horizontal="center" vertical="center"/>
    </xf>
    <xf numFmtId="0" fontId="27" fillId="2" borderId="9" xfId="1" applyFont="1" applyFill="1" applyBorder="1" applyAlignment="1">
      <alignment horizontal="center" vertical="center"/>
    </xf>
    <xf numFmtId="0" fontId="27" fillId="2" borderId="0" xfId="1" applyFont="1" applyFill="1" applyAlignment="1">
      <alignment horizontal="center" vertical="center"/>
    </xf>
    <xf numFmtId="0" fontId="27" fillId="2" borderId="76" xfId="1" applyFont="1" applyFill="1" applyBorder="1" applyAlignment="1">
      <alignment horizontal="center" vertical="center"/>
    </xf>
    <xf numFmtId="0" fontId="27" fillId="2" borderId="29" xfId="1" applyFont="1" applyFill="1" applyBorder="1" applyAlignment="1">
      <alignment horizontal="center" vertical="center"/>
    </xf>
    <xf numFmtId="0" fontId="52" fillId="5" borderId="21" xfId="1" applyFont="1" applyFill="1" applyBorder="1" applyAlignment="1">
      <alignment horizontal="center" vertical="center"/>
    </xf>
    <xf numFmtId="0" fontId="52" fillId="5" borderId="24" xfId="1" applyFont="1" applyFill="1" applyBorder="1" applyAlignment="1">
      <alignment horizontal="center" vertical="center"/>
    </xf>
    <xf numFmtId="0" fontId="52" fillId="5" borderId="0" xfId="1" applyFont="1" applyFill="1" applyAlignment="1">
      <alignment horizontal="center" vertical="center"/>
    </xf>
    <xf numFmtId="0" fontId="52" fillId="5" borderId="23" xfId="1" applyFont="1" applyFill="1" applyBorder="1" applyAlignment="1">
      <alignment horizontal="center" vertical="center"/>
    </xf>
    <xf numFmtId="0" fontId="27" fillId="3" borderId="17" xfId="1" applyFont="1" applyFill="1" applyBorder="1" applyAlignment="1">
      <alignment horizontal="center" vertical="center" wrapText="1"/>
    </xf>
    <xf numFmtId="0" fontId="27" fillId="3" borderId="18" xfId="1" applyFont="1" applyFill="1" applyBorder="1" applyAlignment="1">
      <alignment horizontal="center" vertical="center" wrapText="1"/>
    </xf>
    <xf numFmtId="0" fontId="27" fillId="3" borderId="16" xfId="1" applyFont="1" applyFill="1" applyBorder="1" applyAlignment="1">
      <alignment horizontal="center" vertical="center" wrapText="1"/>
    </xf>
    <xf numFmtId="0" fontId="27" fillId="5" borderId="28" xfId="1" quotePrefix="1" applyFont="1" applyFill="1" applyBorder="1" applyAlignment="1">
      <alignment horizontal="center" vertical="center" wrapText="1"/>
    </xf>
    <xf numFmtId="0" fontId="27" fillId="5" borderId="21" xfId="1" quotePrefix="1" applyFont="1" applyFill="1" applyBorder="1" applyAlignment="1">
      <alignment horizontal="center" vertical="center" wrapText="1"/>
    </xf>
    <xf numFmtId="0" fontId="27" fillId="2" borderId="33" xfId="1" applyFont="1" applyFill="1" applyBorder="1" applyAlignment="1">
      <alignment horizontal="center" vertical="center"/>
    </xf>
    <xf numFmtId="0" fontId="27" fillId="2" borderId="28" xfId="1" applyFont="1" applyFill="1" applyBorder="1" applyAlignment="1">
      <alignment horizontal="center" vertical="center"/>
    </xf>
    <xf numFmtId="0" fontId="18" fillId="5" borderId="1"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0" borderId="1" xfId="1" applyFont="1" applyBorder="1" applyAlignment="1">
      <alignment horizontal="center" vertical="center" wrapText="1"/>
    </xf>
    <xf numFmtId="0" fontId="18" fillId="0" borderId="3" xfId="1" applyFont="1" applyBorder="1" applyAlignment="1">
      <alignment horizontal="center" vertical="center" wrapText="1"/>
    </xf>
    <xf numFmtId="0" fontId="12" fillId="0" borderId="4" xfId="1" applyFont="1" applyBorder="1" applyAlignment="1">
      <alignment horizontal="center" vertical="center"/>
    </xf>
    <xf numFmtId="0" fontId="2" fillId="0" borderId="0" xfId="1">
      <alignment vertical="center"/>
    </xf>
    <xf numFmtId="0" fontId="39" fillId="2" borderId="96" xfId="1" quotePrefix="1" applyFont="1" applyFill="1" applyBorder="1" applyAlignment="1">
      <alignment horizontal="center" vertical="center" wrapText="1"/>
    </xf>
    <xf numFmtId="0" fontId="39" fillId="2" borderId="79" xfId="1" quotePrefix="1" applyFont="1" applyFill="1" applyBorder="1" applyAlignment="1">
      <alignment horizontal="center" vertical="center" wrapText="1"/>
    </xf>
    <xf numFmtId="0" fontId="41" fillId="5" borderId="61" xfId="1" quotePrefix="1" applyFont="1" applyFill="1" applyBorder="1" applyAlignment="1">
      <alignment horizontal="center" vertical="center" wrapText="1"/>
    </xf>
    <xf numFmtId="0" fontId="41" fillId="5" borderId="59" xfId="1" quotePrefix="1" applyFont="1" applyFill="1" applyBorder="1" applyAlignment="1">
      <alignment horizontal="center" vertical="center" wrapText="1"/>
    </xf>
    <xf numFmtId="0" fontId="41" fillId="5" borderId="62" xfId="1" quotePrefix="1" applyFont="1" applyFill="1" applyBorder="1" applyAlignment="1">
      <alignment horizontal="center" vertical="center" wrapText="1"/>
    </xf>
    <xf numFmtId="0" fontId="27" fillId="2" borderId="20" xfId="1" applyFont="1" applyFill="1" applyBorder="1" applyAlignment="1">
      <alignment horizontal="center" vertical="center"/>
    </xf>
    <xf numFmtId="0" fontId="27" fillId="2" borderId="24" xfId="1" applyFont="1" applyFill="1" applyBorder="1" applyAlignment="1">
      <alignment horizontal="center" vertical="center"/>
    </xf>
    <xf numFmtId="0" fontId="27" fillId="2" borderId="27" xfId="1" applyFont="1" applyFill="1" applyBorder="1" applyAlignment="1">
      <alignment horizontal="center" vertical="center"/>
    </xf>
    <xf numFmtId="0" fontId="52" fillId="5" borderId="27" xfId="1" applyFont="1" applyFill="1" applyBorder="1" applyAlignment="1">
      <alignment horizontal="center" vertical="center"/>
    </xf>
    <xf numFmtId="0" fontId="52" fillId="5" borderId="29" xfId="1" applyFont="1" applyFill="1" applyBorder="1" applyAlignment="1">
      <alignment horizontal="center" vertical="center"/>
    </xf>
    <xf numFmtId="0" fontId="52" fillId="5" borderId="26" xfId="1" applyFont="1" applyFill="1" applyBorder="1" applyAlignment="1">
      <alignment horizontal="center" vertical="center"/>
    </xf>
    <xf numFmtId="0" fontId="27" fillId="5" borderId="20" xfId="1" quotePrefix="1" applyFont="1" applyFill="1" applyBorder="1" applyAlignment="1">
      <alignment horizontal="center" vertical="center" wrapText="1"/>
    </xf>
    <xf numFmtId="0" fontId="39" fillId="2" borderId="97" xfId="1" quotePrefix="1" applyFont="1" applyFill="1" applyBorder="1" applyAlignment="1">
      <alignment horizontal="center" vertical="center" wrapText="1"/>
    </xf>
    <xf numFmtId="0" fontId="39" fillId="2" borderId="98" xfId="1" quotePrefix="1" applyFont="1" applyFill="1" applyBorder="1" applyAlignment="1">
      <alignment horizontal="center" vertical="center" wrapText="1"/>
    </xf>
    <xf numFmtId="0" fontId="39" fillId="5" borderId="38" xfId="1" applyFont="1" applyFill="1" applyBorder="1" applyAlignment="1">
      <alignment horizontal="center" vertical="center"/>
    </xf>
    <xf numFmtId="0" fontId="39" fillId="5" borderId="39" xfId="1" applyFont="1" applyFill="1" applyBorder="1" applyAlignment="1">
      <alignment horizontal="center" vertical="center"/>
    </xf>
    <xf numFmtId="0" fontId="39" fillId="5" borderId="40" xfId="1" applyFont="1" applyFill="1" applyBorder="1" applyAlignment="1">
      <alignment horizontal="center" vertical="center"/>
    </xf>
    <xf numFmtId="0" fontId="39" fillId="5" borderId="38" xfId="1" quotePrefix="1" applyFont="1" applyFill="1" applyBorder="1" applyAlignment="1">
      <alignment horizontal="center" vertical="center" wrapText="1"/>
    </xf>
    <xf numFmtId="0" fontId="39" fillId="5" borderId="39" xfId="1" quotePrefix="1" applyFont="1" applyFill="1" applyBorder="1" applyAlignment="1">
      <alignment horizontal="center" vertical="center" wrapText="1"/>
    </xf>
    <xf numFmtId="0" fontId="39" fillId="5" borderId="42" xfId="1" quotePrefix="1" applyFont="1" applyFill="1" applyBorder="1" applyAlignment="1">
      <alignment horizontal="center" vertical="center" wrapText="1"/>
    </xf>
    <xf numFmtId="0" fontId="39" fillId="2" borderId="19" xfId="1" applyFont="1" applyFill="1" applyBorder="1" applyAlignment="1">
      <alignment horizontal="center" vertical="center"/>
    </xf>
    <xf numFmtId="0" fontId="27" fillId="5" borderId="17" xfId="1" quotePrefix="1" applyFont="1" applyFill="1" applyBorder="1" applyAlignment="1">
      <alignment horizontal="center" vertical="center" wrapText="1"/>
    </xf>
    <xf numFmtId="0" fontId="27" fillId="5" borderId="18" xfId="1" quotePrefix="1" applyFont="1" applyFill="1" applyBorder="1" applyAlignment="1">
      <alignment horizontal="center" vertical="center" wrapText="1"/>
    </xf>
    <xf numFmtId="0" fontId="27" fillId="5" borderId="16" xfId="1" quotePrefix="1" applyFont="1" applyFill="1" applyBorder="1" applyAlignment="1">
      <alignment horizontal="center" vertical="center" wrapText="1"/>
    </xf>
    <xf numFmtId="0" fontId="52" fillId="3" borderId="17" xfId="1" applyFont="1" applyFill="1" applyBorder="1" applyAlignment="1">
      <alignment horizontal="center" vertical="center" wrapText="1"/>
    </xf>
    <xf numFmtId="0" fontId="52" fillId="3" borderId="18" xfId="1" applyFont="1" applyFill="1" applyBorder="1" applyAlignment="1">
      <alignment horizontal="center" vertical="center" wrapText="1"/>
    </xf>
    <xf numFmtId="0" fontId="52" fillId="3" borderId="16" xfId="1" applyFont="1" applyFill="1" applyBorder="1" applyAlignment="1">
      <alignment horizontal="center" vertical="center" wrapText="1"/>
    </xf>
  </cellXfs>
  <cellStyles count="4">
    <cellStyle name="Hyperlink 2" xfId="2" xr:uid="{4096002B-B342-4929-AD88-59A404FE5B6F}"/>
    <cellStyle name="Normal" xfId="0" builtinId="0"/>
    <cellStyle name="Normal 2" xfId="1" xr:uid="{2757588D-0013-4065-8318-257B7BD49F9B}"/>
    <cellStyle name="Normal 2 2" xfId="3" xr:uid="{3BDA471B-9AE4-4E7C-8882-F493A78ACACF}"/>
  </cellStyles>
  <dxfs count="2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C66"/>
        </patternFill>
      </fill>
    </dxf>
    <dxf>
      <fill>
        <patternFill patternType="none">
          <bgColor auto="1"/>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19050</xdr:rowOff>
        </xdr:from>
        <xdr:to>
          <xdr:col>3</xdr:col>
          <xdr:colOff>257175</xdr:colOff>
          <xdr:row>4</xdr:row>
          <xdr:rowOff>104775</xdr:rowOff>
        </xdr:to>
        <xdr:sp macro="" textlink="">
          <xdr:nvSpPr>
            <xdr:cNvPr id="2049" name="TextBox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86</xdr:row>
          <xdr:rowOff>133350</xdr:rowOff>
        </xdr:from>
        <xdr:to>
          <xdr:col>12</xdr:col>
          <xdr:colOff>485775</xdr:colOff>
          <xdr:row>87</xdr:row>
          <xdr:rowOff>133350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19050</xdr:rowOff>
        </xdr:from>
        <xdr:to>
          <xdr:col>12</xdr:col>
          <xdr:colOff>466725</xdr:colOff>
          <xdr:row>81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77</xdr:row>
          <xdr:rowOff>19050</xdr:rowOff>
        </xdr:from>
        <xdr:to>
          <xdr:col>12</xdr:col>
          <xdr:colOff>466725</xdr:colOff>
          <xdr:row>78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74</xdr:row>
          <xdr:rowOff>19050</xdr:rowOff>
        </xdr:from>
        <xdr:to>
          <xdr:col>12</xdr:col>
          <xdr:colOff>466725</xdr:colOff>
          <xdr:row>75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257175</xdr:colOff>
          <xdr:row>37</xdr:row>
          <xdr:rowOff>104775</xdr:rowOff>
        </xdr:to>
        <xdr:sp macro="" textlink="">
          <xdr:nvSpPr>
            <xdr:cNvPr id="2055" name="TextBox9"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19050</xdr:rowOff>
        </xdr:from>
        <xdr:to>
          <xdr:col>3</xdr:col>
          <xdr:colOff>257175</xdr:colOff>
          <xdr:row>47</xdr:row>
          <xdr:rowOff>104775</xdr:rowOff>
        </xdr:to>
        <xdr:sp macro="" textlink="">
          <xdr:nvSpPr>
            <xdr:cNvPr id="2056" name="TextBox10"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19050</xdr:rowOff>
        </xdr:from>
        <xdr:to>
          <xdr:col>3</xdr:col>
          <xdr:colOff>257175</xdr:colOff>
          <xdr:row>62</xdr:row>
          <xdr:rowOff>104775</xdr:rowOff>
        </xdr:to>
        <xdr:sp macro="" textlink="">
          <xdr:nvSpPr>
            <xdr:cNvPr id="2057" name="TextBox11"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19050</xdr:rowOff>
        </xdr:from>
        <xdr:to>
          <xdr:col>3</xdr:col>
          <xdr:colOff>257175</xdr:colOff>
          <xdr:row>68</xdr:row>
          <xdr:rowOff>104775</xdr:rowOff>
        </xdr:to>
        <xdr:sp macro="" textlink="">
          <xdr:nvSpPr>
            <xdr:cNvPr id="2058" name="TextBox12"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19050</xdr:rowOff>
        </xdr:from>
        <xdr:to>
          <xdr:col>3</xdr:col>
          <xdr:colOff>257175</xdr:colOff>
          <xdr:row>91</xdr:row>
          <xdr:rowOff>104775</xdr:rowOff>
        </xdr:to>
        <xdr:sp macro="" textlink="">
          <xdr:nvSpPr>
            <xdr:cNvPr id="2060" name="TextBox14"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19050</xdr:rowOff>
        </xdr:from>
        <xdr:to>
          <xdr:col>3</xdr:col>
          <xdr:colOff>257175</xdr:colOff>
          <xdr:row>98</xdr:row>
          <xdr:rowOff>104775</xdr:rowOff>
        </xdr:to>
        <xdr:sp macro="" textlink="">
          <xdr:nvSpPr>
            <xdr:cNvPr id="2061" name="TextBox15"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83</xdr:row>
          <xdr:rowOff>19050</xdr:rowOff>
        </xdr:from>
        <xdr:to>
          <xdr:col>12</xdr:col>
          <xdr:colOff>466725</xdr:colOff>
          <xdr:row>84</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B543245B-7F80-CCEB-CFAB-D7929216B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trlProp" Target="../ctrlProps/ctrlProp1.xml"/><Relationship Id="rId2" Type="http://schemas.openxmlformats.org/officeDocument/2006/relationships/drawing" Target="../drawings/drawing1.xml"/><Relationship Id="rId16" Type="http://schemas.openxmlformats.org/officeDocument/2006/relationships/ctrlProp" Target="../ctrlProps/ctrlProp5.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trlProp" Target="../ctrlProps/ctrlProp4.xml"/><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4138-7C4D-416E-BFEA-34096A9F8C0D}">
  <sheetPr codeName="Sheet1">
    <tabColor theme="5" tint="0.79998168889431442"/>
  </sheetPr>
  <dimension ref="A1:D113"/>
  <sheetViews>
    <sheetView tabSelected="1" zoomScaleNormal="100" workbookViewId="0"/>
  </sheetViews>
  <sheetFormatPr defaultColWidth="78.7109375" defaultRowHeight="16.5" x14ac:dyDescent="0.25"/>
  <cols>
    <col min="1" max="1" width="32.85546875" style="3" bestFit="1" customWidth="1"/>
    <col min="2" max="2" width="18.42578125" style="3" bestFit="1" customWidth="1"/>
    <col min="3" max="3" width="126.42578125" style="24" bestFit="1" customWidth="1"/>
    <col min="4" max="16384" width="78.7109375" style="3"/>
  </cols>
  <sheetData>
    <row r="1" spans="1:3" s="2" customFormat="1" ht="31.5" x14ac:dyDescent="0.25">
      <c r="A1" s="1" t="s">
        <v>770</v>
      </c>
      <c r="C1" s="105"/>
    </row>
    <row r="2" spans="1:3" s="2" customFormat="1" x14ac:dyDescent="0.25">
      <c r="C2" s="3"/>
    </row>
    <row r="3" spans="1:3" s="6" customFormat="1" ht="15.75" x14ac:dyDescent="0.25">
      <c r="A3" s="4" t="s">
        <v>771</v>
      </c>
      <c r="B3" s="4" t="s">
        <v>772</v>
      </c>
      <c r="C3" s="5" t="s">
        <v>773</v>
      </c>
    </row>
    <row r="4" spans="1:3" s="9" customFormat="1" ht="15" x14ac:dyDescent="0.25">
      <c r="A4" s="7">
        <v>1</v>
      </c>
      <c r="B4" s="8">
        <v>41656</v>
      </c>
      <c r="C4" s="7" t="s">
        <v>774</v>
      </c>
    </row>
    <row r="5" spans="1:3" s="9" customFormat="1" ht="15" x14ac:dyDescent="0.25">
      <c r="A5" s="739">
        <v>1.1000000000000001</v>
      </c>
      <c r="B5" s="736">
        <v>41705</v>
      </c>
      <c r="C5" s="10" t="s">
        <v>775</v>
      </c>
    </row>
    <row r="6" spans="1:3" s="9" customFormat="1" ht="15" x14ac:dyDescent="0.25">
      <c r="A6" s="740"/>
      <c r="B6" s="737"/>
      <c r="C6" s="11" t="s">
        <v>776</v>
      </c>
    </row>
    <row r="7" spans="1:3" s="9" customFormat="1" ht="15" x14ac:dyDescent="0.25">
      <c r="A7" s="740"/>
      <c r="B7" s="737"/>
      <c r="C7" s="11" t="s">
        <v>777</v>
      </c>
    </row>
    <row r="8" spans="1:3" s="9" customFormat="1" ht="15" x14ac:dyDescent="0.25">
      <c r="A8" s="740"/>
      <c r="B8" s="737"/>
      <c r="C8" s="11" t="s">
        <v>778</v>
      </c>
    </row>
    <row r="9" spans="1:3" s="9" customFormat="1" ht="15" x14ac:dyDescent="0.25">
      <c r="A9" s="740"/>
      <c r="B9" s="737"/>
      <c r="C9" s="11" t="s">
        <v>779</v>
      </c>
    </row>
    <row r="10" spans="1:3" s="9" customFormat="1" ht="15" x14ac:dyDescent="0.25">
      <c r="A10" s="740"/>
      <c r="B10" s="737"/>
      <c r="C10" s="11" t="s">
        <v>780</v>
      </c>
    </row>
    <row r="11" spans="1:3" s="9" customFormat="1" ht="15" x14ac:dyDescent="0.25">
      <c r="A11" s="740"/>
      <c r="B11" s="737"/>
      <c r="C11" s="11" t="s">
        <v>781</v>
      </c>
    </row>
    <row r="12" spans="1:3" s="9" customFormat="1" ht="15" x14ac:dyDescent="0.25">
      <c r="A12" s="740"/>
      <c r="B12" s="737"/>
      <c r="C12" s="11" t="s">
        <v>782</v>
      </c>
    </row>
    <row r="13" spans="1:3" s="9" customFormat="1" ht="15" x14ac:dyDescent="0.25">
      <c r="A13" s="740"/>
      <c r="B13" s="737"/>
      <c r="C13" s="11" t="s">
        <v>783</v>
      </c>
    </row>
    <row r="14" spans="1:3" s="9" customFormat="1" ht="15" x14ac:dyDescent="0.25">
      <c r="A14" s="740"/>
      <c r="B14" s="737"/>
      <c r="C14" s="11" t="s">
        <v>784</v>
      </c>
    </row>
    <row r="15" spans="1:3" s="9" customFormat="1" ht="15" x14ac:dyDescent="0.25">
      <c r="A15" s="740"/>
      <c r="B15" s="737"/>
      <c r="C15" s="11" t="s">
        <v>785</v>
      </c>
    </row>
    <row r="16" spans="1:3" s="9" customFormat="1" ht="15" x14ac:dyDescent="0.25">
      <c r="A16" s="740"/>
      <c r="B16" s="737"/>
      <c r="C16" s="12" t="s">
        <v>786</v>
      </c>
    </row>
    <row r="17" spans="1:3" s="9" customFormat="1" ht="15" x14ac:dyDescent="0.25">
      <c r="A17" s="740"/>
      <c r="B17" s="737"/>
      <c r="C17" s="11" t="s">
        <v>787</v>
      </c>
    </row>
    <row r="18" spans="1:3" s="9" customFormat="1" ht="15" x14ac:dyDescent="0.25">
      <c r="A18" s="741"/>
      <c r="B18" s="738"/>
      <c r="C18" s="13" t="s">
        <v>788</v>
      </c>
    </row>
    <row r="19" spans="1:3" s="9" customFormat="1" ht="15" x14ac:dyDescent="0.25">
      <c r="A19" s="739">
        <v>1.2</v>
      </c>
      <c r="B19" s="736">
        <v>41754</v>
      </c>
      <c r="C19" s="10" t="s">
        <v>775</v>
      </c>
    </row>
    <row r="20" spans="1:3" s="9" customFormat="1" ht="15" x14ac:dyDescent="0.25">
      <c r="A20" s="740"/>
      <c r="B20" s="737"/>
      <c r="C20" s="11" t="s">
        <v>789</v>
      </c>
    </row>
    <row r="21" spans="1:3" s="9" customFormat="1" ht="15" x14ac:dyDescent="0.25">
      <c r="A21" s="740"/>
      <c r="B21" s="737"/>
      <c r="C21" s="11" t="s">
        <v>790</v>
      </c>
    </row>
    <row r="22" spans="1:3" s="9" customFormat="1" ht="15" x14ac:dyDescent="0.25">
      <c r="A22" s="740"/>
      <c r="B22" s="737"/>
      <c r="C22" s="11" t="s">
        <v>791</v>
      </c>
    </row>
    <row r="23" spans="1:3" s="9" customFormat="1" ht="15" x14ac:dyDescent="0.25">
      <c r="A23" s="740"/>
      <c r="B23" s="737"/>
      <c r="C23" s="11" t="s">
        <v>779</v>
      </c>
    </row>
    <row r="24" spans="1:3" s="9" customFormat="1" ht="15" x14ac:dyDescent="0.25">
      <c r="A24" s="740"/>
      <c r="B24" s="737"/>
      <c r="C24" s="11" t="s">
        <v>792</v>
      </c>
    </row>
    <row r="25" spans="1:3" s="9" customFormat="1" ht="15" x14ac:dyDescent="0.25">
      <c r="A25" s="740"/>
      <c r="B25" s="737"/>
      <c r="C25" s="11" t="s">
        <v>793</v>
      </c>
    </row>
    <row r="26" spans="1:3" s="9" customFormat="1" ht="15" x14ac:dyDescent="0.25">
      <c r="A26" s="740"/>
      <c r="B26" s="737"/>
      <c r="C26" s="11" t="s">
        <v>794</v>
      </c>
    </row>
    <row r="27" spans="1:3" s="9" customFormat="1" ht="15" x14ac:dyDescent="0.25">
      <c r="A27" s="740"/>
      <c r="B27" s="737"/>
      <c r="C27" s="11" t="s">
        <v>795</v>
      </c>
    </row>
    <row r="28" spans="1:3" s="9" customFormat="1" ht="15" x14ac:dyDescent="0.25">
      <c r="A28" s="740"/>
      <c r="B28" s="737"/>
      <c r="C28" s="11" t="s">
        <v>796</v>
      </c>
    </row>
    <row r="29" spans="1:3" s="9" customFormat="1" ht="15" x14ac:dyDescent="0.25">
      <c r="A29" s="741"/>
      <c r="B29" s="738"/>
      <c r="C29" s="13" t="s">
        <v>797</v>
      </c>
    </row>
    <row r="30" spans="1:3" s="9" customFormat="1" ht="15" x14ac:dyDescent="0.25">
      <c r="A30" s="739">
        <v>1.3</v>
      </c>
      <c r="B30" s="736">
        <v>41761</v>
      </c>
      <c r="C30" s="10" t="s">
        <v>798</v>
      </c>
    </row>
    <row r="31" spans="1:3" s="9" customFormat="1" ht="15" x14ac:dyDescent="0.25">
      <c r="A31" s="740"/>
      <c r="B31" s="737"/>
      <c r="C31" s="12" t="s">
        <v>799</v>
      </c>
    </row>
    <row r="32" spans="1:3" s="9" customFormat="1" ht="15" x14ac:dyDescent="0.25">
      <c r="A32" s="740"/>
      <c r="B32" s="737"/>
      <c r="C32" s="11" t="s">
        <v>800</v>
      </c>
    </row>
    <row r="33" spans="1:3" s="9" customFormat="1" ht="15" x14ac:dyDescent="0.25">
      <c r="A33" s="741"/>
      <c r="B33" s="738"/>
      <c r="C33" s="14" t="s">
        <v>801</v>
      </c>
    </row>
    <row r="34" spans="1:3" s="9" customFormat="1" ht="15" x14ac:dyDescent="0.25">
      <c r="A34" s="739">
        <v>1.4</v>
      </c>
      <c r="B34" s="736">
        <v>41773</v>
      </c>
      <c r="C34" s="10" t="s">
        <v>775</v>
      </c>
    </row>
    <row r="35" spans="1:3" s="9" customFormat="1" ht="15" x14ac:dyDescent="0.25">
      <c r="A35" s="740"/>
      <c r="B35" s="737"/>
      <c r="C35" s="11" t="s">
        <v>802</v>
      </c>
    </row>
    <row r="36" spans="1:3" s="9" customFormat="1" ht="15" x14ac:dyDescent="0.25">
      <c r="A36" s="740"/>
      <c r="B36" s="737"/>
      <c r="C36" s="11" t="s">
        <v>803</v>
      </c>
    </row>
    <row r="37" spans="1:3" s="9" customFormat="1" ht="15" x14ac:dyDescent="0.25">
      <c r="A37" s="740"/>
      <c r="B37" s="737"/>
      <c r="C37" s="11" t="s">
        <v>804</v>
      </c>
    </row>
    <row r="38" spans="1:3" s="9" customFormat="1" ht="15" x14ac:dyDescent="0.25">
      <c r="A38" s="740"/>
      <c r="B38" s="737"/>
      <c r="C38" s="11" t="s">
        <v>805</v>
      </c>
    </row>
    <row r="39" spans="1:3" s="9" customFormat="1" ht="15" x14ac:dyDescent="0.25">
      <c r="A39" s="741"/>
      <c r="B39" s="738"/>
      <c r="C39" s="13" t="s">
        <v>806</v>
      </c>
    </row>
    <row r="40" spans="1:3" s="9" customFormat="1" ht="15" x14ac:dyDescent="0.25">
      <c r="A40" s="740">
        <v>1.5</v>
      </c>
      <c r="B40" s="737">
        <v>41789</v>
      </c>
      <c r="C40" s="12" t="s">
        <v>775</v>
      </c>
    </row>
    <row r="41" spans="1:3" s="9" customFormat="1" ht="15" x14ac:dyDescent="0.25">
      <c r="A41" s="740"/>
      <c r="B41" s="737"/>
      <c r="C41" s="11" t="s">
        <v>807</v>
      </c>
    </row>
    <row r="42" spans="1:3" s="9" customFormat="1" ht="15" x14ac:dyDescent="0.25">
      <c r="A42" s="740"/>
      <c r="B42" s="737"/>
      <c r="C42" s="11" t="s">
        <v>808</v>
      </c>
    </row>
    <row r="43" spans="1:3" s="9" customFormat="1" ht="15" x14ac:dyDescent="0.25">
      <c r="A43" s="740"/>
      <c r="B43" s="737"/>
      <c r="C43" s="11" t="s">
        <v>809</v>
      </c>
    </row>
    <row r="44" spans="1:3" s="9" customFormat="1" ht="15" x14ac:dyDescent="0.25">
      <c r="A44" s="740"/>
      <c r="B44" s="737"/>
      <c r="C44" s="11" t="s">
        <v>810</v>
      </c>
    </row>
    <row r="45" spans="1:3" s="9" customFormat="1" ht="15" x14ac:dyDescent="0.25">
      <c r="A45" s="741"/>
      <c r="B45" s="738"/>
      <c r="C45" s="14" t="s">
        <v>811</v>
      </c>
    </row>
    <row r="46" spans="1:3" ht="30" x14ac:dyDescent="0.25">
      <c r="A46" s="739">
        <v>1.6</v>
      </c>
      <c r="B46" s="736">
        <v>42874</v>
      </c>
      <c r="C46" s="15" t="s">
        <v>812</v>
      </c>
    </row>
    <row r="47" spans="1:3" x14ac:dyDescent="0.25">
      <c r="A47" s="741"/>
      <c r="B47" s="738"/>
      <c r="C47" s="16" t="s">
        <v>813</v>
      </c>
    </row>
    <row r="48" spans="1:3" x14ac:dyDescent="0.25">
      <c r="A48" s="739">
        <v>1.7</v>
      </c>
      <c r="B48" s="736">
        <v>42879</v>
      </c>
      <c r="C48" s="10" t="s">
        <v>775</v>
      </c>
    </row>
    <row r="49" spans="1:3" x14ac:dyDescent="0.25">
      <c r="A49" s="740"/>
      <c r="B49" s="737"/>
      <c r="C49" s="11" t="s">
        <v>814</v>
      </c>
    </row>
    <row r="50" spans="1:3" x14ac:dyDescent="0.25">
      <c r="A50" s="740"/>
      <c r="B50" s="737"/>
      <c r="C50" s="11" t="s">
        <v>815</v>
      </c>
    </row>
    <row r="51" spans="1:3" x14ac:dyDescent="0.25">
      <c r="A51" s="740"/>
      <c r="B51" s="737"/>
      <c r="C51" s="11" t="s">
        <v>816</v>
      </c>
    </row>
    <row r="52" spans="1:3" x14ac:dyDescent="0.25">
      <c r="A52" s="740"/>
      <c r="B52" s="737"/>
      <c r="C52" s="11" t="s">
        <v>817</v>
      </c>
    </row>
    <row r="53" spans="1:3" x14ac:dyDescent="0.25">
      <c r="A53" s="740"/>
      <c r="B53" s="737"/>
      <c r="C53" s="11" t="s">
        <v>818</v>
      </c>
    </row>
    <row r="54" spans="1:3" x14ac:dyDescent="0.25">
      <c r="A54" s="740"/>
      <c r="B54" s="737"/>
      <c r="C54" s="11" t="s">
        <v>819</v>
      </c>
    </row>
    <row r="55" spans="1:3" x14ac:dyDescent="0.25">
      <c r="A55" s="740"/>
      <c r="B55" s="737"/>
      <c r="C55" s="11" t="s">
        <v>820</v>
      </c>
    </row>
    <row r="56" spans="1:3" x14ac:dyDescent="0.25">
      <c r="A56" s="741"/>
      <c r="B56" s="738"/>
      <c r="C56" s="14" t="s">
        <v>821</v>
      </c>
    </row>
    <row r="57" spans="1:3" x14ac:dyDescent="0.25">
      <c r="A57" s="733">
        <v>1.8</v>
      </c>
      <c r="B57" s="736">
        <v>42881</v>
      </c>
      <c r="C57" s="10" t="s">
        <v>775</v>
      </c>
    </row>
    <row r="58" spans="1:3" ht="30" x14ac:dyDescent="0.25">
      <c r="A58" s="734"/>
      <c r="B58" s="737"/>
      <c r="C58" s="11" t="s">
        <v>822</v>
      </c>
    </row>
    <row r="59" spans="1:3" x14ac:dyDescent="0.25">
      <c r="A59" s="734"/>
      <c r="B59" s="737"/>
      <c r="C59" s="11" t="s">
        <v>823</v>
      </c>
    </row>
    <row r="60" spans="1:3" x14ac:dyDescent="0.25">
      <c r="A60" s="734"/>
      <c r="B60" s="737"/>
      <c r="C60" s="11" t="s">
        <v>824</v>
      </c>
    </row>
    <row r="61" spans="1:3" x14ac:dyDescent="0.25">
      <c r="A61" s="734"/>
      <c r="B61" s="737"/>
      <c r="C61" s="11" t="s">
        <v>825</v>
      </c>
    </row>
    <row r="62" spans="1:3" x14ac:dyDescent="0.25">
      <c r="A62" s="734"/>
      <c r="B62" s="737"/>
      <c r="C62" s="17" t="s">
        <v>826</v>
      </c>
    </row>
    <row r="63" spans="1:3" x14ac:dyDescent="0.25">
      <c r="A63" s="733">
        <v>1.9</v>
      </c>
      <c r="B63" s="736">
        <v>42905</v>
      </c>
      <c r="C63" s="10" t="s">
        <v>775</v>
      </c>
    </row>
    <row r="64" spans="1:3" x14ac:dyDescent="0.25">
      <c r="A64" s="734"/>
      <c r="B64" s="737"/>
      <c r="C64" s="11" t="s">
        <v>827</v>
      </c>
    </row>
    <row r="65" spans="1:4" x14ac:dyDescent="0.25">
      <c r="A65" s="734"/>
      <c r="B65" s="737"/>
      <c r="C65" s="11" t="s">
        <v>828</v>
      </c>
    </row>
    <row r="66" spans="1:4" x14ac:dyDescent="0.25">
      <c r="A66" s="734"/>
      <c r="B66" s="737"/>
      <c r="C66" s="11" t="s">
        <v>829</v>
      </c>
    </row>
    <row r="67" spans="1:4" x14ac:dyDescent="0.25">
      <c r="A67" s="734"/>
      <c r="B67" s="737"/>
      <c r="C67" s="11" t="s">
        <v>830</v>
      </c>
    </row>
    <row r="68" spans="1:4" x14ac:dyDescent="0.25">
      <c r="A68" s="735"/>
      <c r="B68" s="738"/>
      <c r="C68" s="14" t="s">
        <v>831</v>
      </c>
    </row>
    <row r="69" spans="1:4" ht="36" customHeight="1" x14ac:dyDescent="0.25">
      <c r="A69" s="18" t="s">
        <v>832</v>
      </c>
      <c r="B69" s="19">
        <v>43082</v>
      </c>
      <c r="C69" s="20" t="s">
        <v>833</v>
      </c>
    </row>
    <row r="70" spans="1:4" x14ac:dyDescent="0.25">
      <c r="A70" s="733">
        <v>2.1</v>
      </c>
      <c r="B70" s="736">
        <v>43112</v>
      </c>
      <c r="C70" s="10" t="s">
        <v>775</v>
      </c>
      <c r="D70" s="21"/>
    </row>
    <row r="71" spans="1:4" x14ac:dyDescent="0.25">
      <c r="A71" s="734"/>
      <c r="B71" s="737"/>
      <c r="C71" s="11" t="s">
        <v>834</v>
      </c>
      <c r="D71" s="22"/>
    </row>
    <row r="72" spans="1:4" x14ac:dyDescent="0.25">
      <c r="A72" s="734"/>
      <c r="B72" s="737"/>
      <c r="C72" s="11" t="s">
        <v>835</v>
      </c>
      <c r="D72" s="22"/>
    </row>
    <row r="73" spans="1:4" x14ac:dyDescent="0.25">
      <c r="A73" s="734"/>
      <c r="B73" s="737"/>
      <c r="C73" s="11" t="s">
        <v>836</v>
      </c>
      <c r="D73" s="22"/>
    </row>
    <row r="74" spans="1:4" x14ac:dyDescent="0.25">
      <c r="A74" s="734"/>
      <c r="B74" s="737"/>
      <c r="C74" s="11" t="s">
        <v>837</v>
      </c>
      <c r="D74" s="22"/>
    </row>
    <row r="75" spans="1:4" x14ac:dyDescent="0.25">
      <c r="A75" s="734"/>
      <c r="B75" s="737"/>
      <c r="C75" s="11" t="s">
        <v>838</v>
      </c>
      <c r="D75" s="22"/>
    </row>
    <row r="76" spans="1:4" x14ac:dyDescent="0.25">
      <c r="A76" s="734"/>
      <c r="B76" s="737"/>
      <c r="C76" s="11" t="s">
        <v>839</v>
      </c>
      <c r="D76" s="22"/>
    </row>
    <row r="77" spans="1:4" x14ac:dyDescent="0.25">
      <c r="A77" s="735"/>
      <c r="B77" s="738"/>
      <c r="C77" s="14" t="s">
        <v>840</v>
      </c>
      <c r="D77" s="22"/>
    </row>
    <row r="78" spans="1:4" x14ac:dyDescent="0.25">
      <c r="A78" s="733">
        <v>2.2000000000000002</v>
      </c>
      <c r="B78" s="736">
        <v>43158</v>
      </c>
      <c r="C78" s="10" t="s">
        <v>775</v>
      </c>
      <c r="D78" s="21"/>
    </row>
    <row r="79" spans="1:4" x14ac:dyDescent="0.25">
      <c r="A79" s="734"/>
      <c r="B79" s="737"/>
      <c r="C79" s="11" t="s">
        <v>841</v>
      </c>
      <c r="D79" s="22"/>
    </row>
    <row r="80" spans="1:4" x14ac:dyDescent="0.25">
      <c r="A80" s="734"/>
      <c r="B80" s="737"/>
      <c r="C80" s="11" t="s">
        <v>842</v>
      </c>
      <c r="D80" s="22"/>
    </row>
    <row r="81" spans="1:4" x14ac:dyDescent="0.25">
      <c r="A81" s="734"/>
      <c r="B81" s="737"/>
      <c r="C81" s="11" t="s">
        <v>843</v>
      </c>
      <c r="D81" s="22"/>
    </row>
    <row r="82" spans="1:4" x14ac:dyDescent="0.25">
      <c r="A82" s="735"/>
      <c r="B82" s="738"/>
      <c r="C82" s="14" t="s">
        <v>844</v>
      </c>
      <c r="D82" s="22"/>
    </row>
    <row r="83" spans="1:4" x14ac:dyDescent="0.25">
      <c r="A83" s="727">
        <v>2.2999999999999998</v>
      </c>
      <c r="B83" s="730">
        <v>43228</v>
      </c>
      <c r="C83" s="10" t="s">
        <v>845</v>
      </c>
    </row>
    <row r="84" spans="1:4" x14ac:dyDescent="0.25">
      <c r="A84" s="729"/>
      <c r="B84" s="732"/>
      <c r="C84" s="14" t="s">
        <v>846</v>
      </c>
    </row>
    <row r="85" spans="1:4" x14ac:dyDescent="0.25">
      <c r="A85" s="727">
        <v>2.4</v>
      </c>
      <c r="B85" s="730">
        <v>43389</v>
      </c>
      <c r="C85" s="10" t="s">
        <v>845</v>
      </c>
    </row>
    <row r="86" spans="1:4" x14ac:dyDescent="0.25">
      <c r="A86" s="728"/>
      <c r="B86" s="731"/>
      <c r="C86" s="11" t="s">
        <v>847</v>
      </c>
    </row>
    <row r="87" spans="1:4" x14ac:dyDescent="0.25">
      <c r="A87" s="728"/>
      <c r="B87" s="731"/>
      <c r="C87" s="11" t="s">
        <v>848</v>
      </c>
    </row>
    <row r="88" spans="1:4" x14ac:dyDescent="0.25">
      <c r="A88" s="729"/>
      <c r="B88" s="732"/>
      <c r="C88" s="14" t="s">
        <v>849</v>
      </c>
    </row>
    <row r="89" spans="1:4" ht="36" customHeight="1" x14ac:dyDescent="0.25">
      <c r="A89" s="18" t="s">
        <v>850</v>
      </c>
      <c r="B89" s="19">
        <v>43605</v>
      </c>
      <c r="C89" s="20" t="s">
        <v>851</v>
      </c>
    </row>
    <row r="90" spans="1:4" ht="120" x14ac:dyDescent="0.25">
      <c r="A90" s="18">
        <v>3.1</v>
      </c>
      <c r="B90" s="19">
        <v>43841</v>
      </c>
      <c r="C90" s="23" t="s">
        <v>852</v>
      </c>
    </row>
    <row r="91" spans="1:4" x14ac:dyDescent="0.25">
      <c r="A91" s="18">
        <v>3.2</v>
      </c>
      <c r="B91" s="19">
        <v>44061</v>
      </c>
      <c r="C91" s="23" t="s">
        <v>853</v>
      </c>
    </row>
    <row r="92" spans="1:4" ht="36" customHeight="1" x14ac:dyDescent="0.25">
      <c r="A92" s="18" t="s">
        <v>854</v>
      </c>
      <c r="B92" s="19">
        <v>44049</v>
      </c>
      <c r="C92" s="20" t="s">
        <v>855</v>
      </c>
    </row>
    <row r="93" spans="1:4" ht="75" x14ac:dyDescent="0.25">
      <c r="A93" s="18" t="s">
        <v>856</v>
      </c>
      <c r="B93" s="19">
        <v>44057</v>
      </c>
      <c r="C93" s="23" t="s">
        <v>857</v>
      </c>
    </row>
    <row r="94" spans="1:4" ht="75" x14ac:dyDescent="0.25">
      <c r="A94" s="18" t="s">
        <v>858</v>
      </c>
      <c r="B94" s="19">
        <v>44193</v>
      </c>
      <c r="C94" s="23" t="s">
        <v>859</v>
      </c>
    </row>
    <row r="95" spans="1:4" ht="45" x14ac:dyDescent="0.25">
      <c r="A95" s="18" t="s">
        <v>860</v>
      </c>
      <c r="B95" s="19">
        <v>44251</v>
      </c>
      <c r="C95" s="23" t="s">
        <v>861</v>
      </c>
    </row>
    <row r="96" spans="1:4" ht="135" x14ac:dyDescent="0.25">
      <c r="A96" s="18" t="s">
        <v>862</v>
      </c>
      <c r="B96" s="19">
        <v>44309</v>
      </c>
      <c r="C96" s="23" t="s">
        <v>863</v>
      </c>
    </row>
    <row r="97" spans="1:3" ht="36" customHeight="1" x14ac:dyDescent="0.25">
      <c r="A97" s="18" t="s">
        <v>864</v>
      </c>
      <c r="B97" s="19">
        <v>44320</v>
      </c>
      <c r="C97" s="20" t="s">
        <v>865</v>
      </c>
    </row>
    <row r="98" spans="1:3" ht="36" customHeight="1" x14ac:dyDescent="0.25">
      <c r="A98" s="18" t="s">
        <v>866</v>
      </c>
      <c r="B98" s="19">
        <v>44329</v>
      </c>
      <c r="C98" s="20" t="s">
        <v>867</v>
      </c>
    </row>
    <row r="99" spans="1:3" ht="36" customHeight="1" x14ac:dyDescent="0.25">
      <c r="A99" s="18" t="s">
        <v>868</v>
      </c>
      <c r="B99" s="19">
        <v>44385</v>
      </c>
      <c r="C99" s="20" t="s">
        <v>869</v>
      </c>
    </row>
    <row r="100" spans="1:3" ht="75" x14ac:dyDescent="0.25">
      <c r="A100" s="18" t="s">
        <v>870</v>
      </c>
      <c r="B100" s="19">
        <v>44391</v>
      </c>
      <c r="C100" s="23" t="s">
        <v>871</v>
      </c>
    </row>
    <row r="101" spans="1:3" ht="60" x14ac:dyDescent="0.25">
      <c r="A101" s="18" t="s">
        <v>872</v>
      </c>
      <c r="B101" s="19">
        <v>44424</v>
      </c>
      <c r="C101" s="23" t="s">
        <v>873</v>
      </c>
    </row>
    <row r="102" spans="1:3" ht="30" x14ac:dyDescent="0.25">
      <c r="A102" s="18" t="s">
        <v>874</v>
      </c>
      <c r="B102" s="19">
        <v>44718</v>
      </c>
      <c r="C102" s="23" t="s">
        <v>875</v>
      </c>
    </row>
    <row r="103" spans="1:3" ht="36" customHeight="1" x14ac:dyDescent="0.25">
      <c r="A103" s="18" t="s">
        <v>876</v>
      </c>
      <c r="B103" s="19">
        <v>44760</v>
      </c>
      <c r="C103" s="20" t="s">
        <v>877</v>
      </c>
    </row>
    <row r="104" spans="1:3" ht="36" customHeight="1" x14ac:dyDescent="0.25">
      <c r="A104" s="18">
        <v>7.1</v>
      </c>
      <c r="B104" s="19">
        <v>44831</v>
      </c>
      <c r="C104" s="20" t="s">
        <v>878</v>
      </c>
    </row>
    <row r="105" spans="1:3" ht="45" x14ac:dyDescent="0.25">
      <c r="A105" s="18" t="s">
        <v>879</v>
      </c>
      <c r="B105" s="19">
        <v>44896</v>
      </c>
      <c r="C105" s="20" t="s">
        <v>880</v>
      </c>
    </row>
    <row r="106" spans="1:3" ht="120" x14ac:dyDescent="0.25">
      <c r="A106" s="18">
        <v>8.1</v>
      </c>
      <c r="B106" s="19">
        <v>44942</v>
      </c>
      <c r="C106" s="20" t="s">
        <v>881</v>
      </c>
    </row>
    <row r="107" spans="1:3" ht="30" x14ac:dyDescent="0.25">
      <c r="A107" s="18">
        <v>8.1999999999999993</v>
      </c>
      <c r="B107" s="19">
        <v>45035</v>
      </c>
      <c r="C107" s="20" t="s">
        <v>882</v>
      </c>
    </row>
    <row r="108" spans="1:3" ht="90" x14ac:dyDescent="0.25">
      <c r="A108" s="18">
        <v>8.3000000000000007</v>
      </c>
      <c r="B108" s="19">
        <v>45356</v>
      </c>
      <c r="C108" s="20" t="s">
        <v>883</v>
      </c>
    </row>
    <row r="109" spans="1:3" ht="30" x14ac:dyDescent="0.25">
      <c r="A109" s="18">
        <v>8.4</v>
      </c>
      <c r="B109" s="19">
        <v>45565</v>
      </c>
      <c r="C109" s="20" t="s">
        <v>884</v>
      </c>
    </row>
    <row r="110" spans="1:3" x14ac:dyDescent="0.25">
      <c r="A110" s="18">
        <v>8.5</v>
      </c>
      <c r="B110" s="19">
        <v>45966</v>
      </c>
      <c r="C110" s="20" t="s">
        <v>885</v>
      </c>
    </row>
    <row r="111" spans="1:3" x14ac:dyDescent="0.25">
      <c r="A111" s="18">
        <v>8.6</v>
      </c>
      <c r="B111" s="19">
        <v>45986</v>
      </c>
      <c r="C111" s="20" t="s">
        <v>886</v>
      </c>
    </row>
    <row r="112" spans="1:3" ht="90" x14ac:dyDescent="0.25">
      <c r="A112" s="18" t="s">
        <v>2113</v>
      </c>
      <c r="B112" s="19">
        <v>46139</v>
      </c>
      <c r="C112" s="20" t="s">
        <v>2111</v>
      </c>
    </row>
    <row r="113" spans="1:3" ht="60" x14ac:dyDescent="0.25">
      <c r="A113" s="18">
        <v>9.1</v>
      </c>
      <c r="B113" s="19">
        <v>46155</v>
      </c>
      <c r="C113" s="20" t="s">
        <v>2114</v>
      </c>
    </row>
  </sheetData>
  <sheetProtection algorithmName="SHA-512" hashValue="aXO2rfECjhD9ORQRyydN73KGWEuVwcJ0rpuY+mWbNJICxhMgnmNDzNseFhRyqQCSZ6cVhzLVSgT2amMOokT1Tw==" saltValue="DjcaTRHDjfuhFxEJ2S7Hvw==" spinCount="100000" sheet="1" objects="1" scenarios="1"/>
  <mergeCells count="26">
    <mergeCell ref="A5:A18"/>
    <mergeCell ref="B5:B18"/>
    <mergeCell ref="A19:A29"/>
    <mergeCell ref="B19:B29"/>
    <mergeCell ref="A30:A33"/>
    <mergeCell ref="B30:B33"/>
    <mergeCell ref="A34:A39"/>
    <mergeCell ref="B34:B39"/>
    <mergeCell ref="A40:A45"/>
    <mergeCell ref="B40:B45"/>
    <mergeCell ref="A46:A47"/>
    <mergeCell ref="B46:B47"/>
    <mergeCell ref="A48:A56"/>
    <mergeCell ref="B48:B56"/>
    <mergeCell ref="A57:A62"/>
    <mergeCell ref="B57:B62"/>
    <mergeCell ref="A63:A68"/>
    <mergeCell ref="B63:B68"/>
    <mergeCell ref="A85:A88"/>
    <mergeCell ref="B85:B88"/>
    <mergeCell ref="A70:A77"/>
    <mergeCell ref="B70:B77"/>
    <mergeCell ref="A78:A82"/>
    <mergeCell ref="B78:B82"/>
    <mergeCell ref="A83:A84"/>
    <mergeCell ref="B83:B84"/>
  </mergeCells>
  <conditionalFormatting sqref="A1:Z1048576">
    <cfRule type="expression" dxfId="22"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1504-3FBB-44B2-A6FB-BB365016000B}">
  <sheetPr codeName="Sheet10">
    <tabColor theme="5" tint="0.79998168889431442"/>
  </sheetPr>
  <dimension ref="A1:N9"/>
  <sheetViews>
    <sheetView zoomScaleNormal="100" workbookViewId="0">
      <selection sqref="A1:K1"/>
    </sheetView>
  </sheetViews>
  <sheetFormatPr defaultRowHeight="14.25" x14ac:dyDescent="0.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x14ac:dyDescent="0.25">
      <c r="A1" s="790" t="s">
        <v>1231</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c r="B3" s="6"/>
      <c r="C3" s="6"/>
      <c r="D3" s="6"/>
      <c r="E3" s="6"/>
      <c r="F3" s="6"/>
      <c r="G3" s="6"/>
      <c r="H3" s="6"/>
      <c r="I3" s="6"/>
      <c r="J3" s="6"/>
      <c r="K3" s="6"/>
      <c r="L3" s="6"/>
      <c r="M3" s="6"/>
      <c r="N3" s="6"/>
    </row>
    <row r="4" spans="1:14" ht="18" x14ac:dyDescent="0.25">
      <c r="A4" s="777" t="s">
        <v>1232</v>
      </c>
      <c r="B4" s="777"/>
      <c r="C4" s="777"/>
      <c r="D4" s="777"/>
      <c r="E4" s="777"/>
      <c r="F4" s="777"/>
      <c r="G4" s="777"/>
    </row>
    <row r="5" spans="1:14" x14ac:dyDescent="0.25">
      <c r="A5" s="145"/>
      <c r="B5" s="792" t="s">
        <v>1194</v>
      </c>
      <c r="C5" s="793"/>
      <c r="D5" s="794"/>
      <c r="E5" s="794"/>
    </row>
    <row r="6" spans="1:14" ht="71.25" x14ac:dyDescent="0.25">
      <c r="A6" s="162" t="s">
        <v>1139</v>
      </c>
      <c r="B6" s="118" t="s">
        <v>1196</v>
      </c>
      <c r="C6" s="126" t="s">
        <v>1154</v>
      </c>
      <c r="D6" s="166"/>
      <c r="E6" s="159"/>
    </row>
    <row r="7" spans="1:14" s="142" customFormat="1" ht="15" x14ac:dyDescent="0.25">
      <c r="A7" s="148" t="s">
        <v>43</v>
      </c>
      <c r="B7" s="131" t="s">
        <v>144</v>
      </c>
      <c r="C7" s="766"/>
      <c r="D7" s="164"/>
      <c r="E7" s="794"/>
    </row>
    <row r="8" spans="1:14" x14ac:dyDescent="0.25">
      <c r="A8" s="116" t="s">
        <v>1233</v>
      </c>
      <c r="B8" s="135">
        <v>0</v>
      </c>
      <c r="C8" s="767"/>
      <c r="D8" s="165"/>
      <c r="E8" s="794"/>
    </row>
    <row r="9" spans="1:14" x14ac:dyDescent="0.25">
      <c r="A9" s="116" t="s">
        <v>52</v>
      </c>
      <c r="B9" s="135">
        <v>2</v>
      </c>
      <c r="C9" s="768"/>
      <c r="E9" s="794"/>
    </row>
  </sheetData>
  <sheetProtection algorithmName="SHA-512" hashValue="spI9xVKb5XIRQlKpvhquWNc/kV24G310EobLA/Kwg8RoOlCKNjOTrL8djH75/GLfVp0t+7DCcTL12n4i51ExDA==" saltValue="BMS5AlurIDh2WH61ugJkWQ==" spinCount="100000" sheet="1" objects="1" scenarios="1"/>
  <protectedRanges>
    <protectedRange sqref="C1:C1048576" name="Range1"/>
  </protectedRanges>
  <mergeCells count="7">
    <mergeCell ref="C7:C9"/>
    <mergeCell ref="E7:E9"/>
    <mergeCell ref="A1:K1"/>
    <mergeCell ref="A2:N2"/>
    <mergeCell ref="A4:G4"/>
    <mergeCell ref="B5:C5"/>
    <mergeCell ref="D5:E5"/>
  </mergeCells>
  <conditionalFormatting sqref="A1:Z1048576">
    <cfRule type="expression" dxfId="15" priority="1">
      <formula>A1&lt;&gt;#REF!</formula>
    </cfRule>
  </conditionalFormatting>
  <pageMargins left="0.7" right="0.7" top="0.75" bottom="0.75" header="0.3" footer="0.3"/>
  <headerFooter>
    <oddFooter>&amp;C_x000D_&amp;1#&amp;"Aptos"&amp;8&amp;K0000FF 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F383-54FE-42A8-A9D1-E3EB2351AF14}">
  <sheetPr codeName="Sheet11">
    <tabColor theme="5" tint="0.79998168889431442"/>
  </sheetPr>
  <dimension ref="A1:N50"/>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21.140625" style="27" bestFit="1" customWidth="1"/>
    <col min="4" max="4" width="29.140625" style="27" bestFit="1" customWidth="1"/>
    <col min="5" max="5" width="20.855468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ustomHeight="1" x14ac:dyDescent="0.25">
      <c r="A1" s="790" t="s">
        <v>1234</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1235</v>
      </c>
      <c r="B5" s="105"/>
      <c r="C5" s="105"/>
      <c r="D5" s="105"/>
      <c r="E5" s="105"/>
      <c r="F5" s="105"/>
      <c r="G5" s="105"/>
    </row>
    <row r="6" spans="1:14" ht="18" x14ac:dyDescent="0.25">
      <c r="A6" s="122" t="s">
        <v>1236</v>
      </c>
      <c r="B6" s="122"/>
      <c r="C6" s="122"/>
      <c r="D6" s="122"/>
      <c r="E6" s="122"/>
      <c r="F6" s="122"/>
      <c r="G6" s="122"/>
    </row>
    <row r="7" spans="1:14" x14ac:dyDescent="0.25">
      <c r="A7" s="145"/>
      <c r="B7" s="792" t="s">
        <v>1194</v>
      </c>
      <c r="C7" s="793"/>
      <c r="D7" s="792" t="s">
        <v>1141</v>
      </c>
      <c r="E7" s="793"/>
    </row>
    <row r="8" spans="1:14" ht="71.25" x14ac:dyDescent="0.25">
      <c r="A8" s="162" t="s">
        <v>1139</v>
      </c>
      <c r="B8" s="126" t="s">
        <v>1196</v>
      </c>
      <c r="C8" s="126" t="s">
        <v>1154</v>
      </c>
      <c r="D8" s="118" t="s">
        <v>1196</v>
      </c>
      <c r="E8" s="126" t="s">
        <v>1154</v>
      </c>
    </row>
    <row r="9" spans="1:14" s="142" customFormat="1" ht="15" x14ac:dyDescent="0.25">
      <c r="A9" s="148" t="s">
        <v>43</v>
      </c>
      <c r="B9" s="131" t="s">
        <v>140</v>
      </c>
      <c r="C9" s="766"/>
      <c r="D9" s="131" t="s">
        <v>125</v>
      </c>
      <c r="E9" s="766"/>
    </row>
    <row r="10" spans="1:14" x14ac:dyDescent="0.25">
      <c r="A10" s="116" t="s">
        <v>49</v>
      </c>
      <c r="B10" s="135" t="s">
        <v>1243</v>
      </c>
      <c r="C10" s="767"/>
      <c r="D10" s="135">
        <v>20500</v>
      </c>
      <c r="E10" s="767"/>
    </row>
    <row r="11" spans="1:14" x14ac:dyDescent="0.25">
      <c r="A11" s="116" t="s">
        <v>56</v>
      </c>
      <c r="B11" s="135">
        <v>0</v>
      </c>
      <c r="C11" s="767"/>
      <c r="D11" s="135">
        <v>1</v>
      </c>
      <c r="E11" s="767"/>
    </row>
    <row r="12" spans="1:14" s="142" customFormat="1" ht="15" x14ac:dyDescent="0.25">
      <c r="A12" s="148" t="s">
        <v>53</v>
      </c>
      <c r="B12" s="135">
        <v>0</v>
      </c>
      <c r="C12" s="767"/>
      <c r="D12" s="130">
        <v>0</v>
      </c>
      <c r="E12" s="767"/>
    </row>
    <row r="13" spans="1:14" x14ac:dyDescent="0.25">
      <c r="A13" s="116" t="s">
        <v>51</v>
      </c>
      <c r="B13" s="135">
        <v>0</v>
      </c>
      <c r="C13" s="767"/>
      <c r="D13" s="135">
        <v>1</v>
      </c>
      <c r="E13" s="767"/>
    </row>
    <row r="14" spans="1:14" x14ac:dyDescent="0.25">
      <c r="A14" s="116" t="s">
        <v>57</v>
      </c>
      <c r="B14" s="135" t="s">
        <v>1243</v>
      </c>
      <c r="C14" s="767"/>
      <c r="D14" s="135">
        <v>20000</v>
      </c>
      <c r="E14" s="767"/>
    </row>
    <row r="15" spans="1:14" x14ac:dyDescent="0.25">
      <c r="A15" s="116" t="s">
        <v>58</v>
      </c>
      <c r="B15" s="135" t="s">
        <v>1243</v>
      </c>
      <c r="C15" s="767"/>
      <c r="D15" s="135">
        <v>20500</v>
      </c>
      <c r="E15" s="767"/>
    </row>
    <row r="16" spans="1:14" x14ac:dyDescent="0.25">
      <c r="A16" s="116" t="s">
        <v>59</v>
      </c>
      <c r="B16" s="135" t="s">
        <v>1243</v>
      </c>
      <c r="C16" s="767"/>
      <c r="D16" s="135">
        <v>20000</v>
      </c>
      <c r="E16" s="767"/>
    </row>
    <row r="17" spans="1:5" x14ac:dyDescent="0.25">
      <c r="A17" s="116" t="s">
        <v>60</v>
      </c>
      <c r="B17" s="135">
        <v>0</v>
      </c>
      <c r="C17" s="767"/>
      <c r="D17" s="135">
        <v>0</v>
      </c>
      <c r="E17" s="767"/>
    </row>
    <row r="18" spans="1:5" x14ac:dyDescent="0.25">
      <c r="A18" s="116" t="s">
        <v>61</v>
      </c>
      <c r="B18" s="135">
        <v>0</v>
      </c>
      <c r="C18" s="767"/>
      <c r="D18" s="135">
        <v>4</v>
      </c>
      <c r="E18" s="767"/>
    </row>
    <row r="19" spans="1:5" x14ac:dyDescent="0.25">
      <c r="A19" s="116" t="s">
        <v>62</v>
      </c>
      <c r="B19" s="135">
        <v>0</v>
      </c>
      <c r="C19" s="768"/>
      <c r="D19" s="135">
        <v>4</v>
      </c>
      <c r="E19" s="768"/>
    </row>
    <row r="21" spans="1:5" ht="18" x14ac:dyDescent="0.25">
      <c r="A21" s="122" t="s">
        <v>1238</v>
      </c>
    </row>
    <row r="22" spans="1:5" x14ac:dyDescent="0.25">
      <c r="A22" s="145"/>
      <c r="B22" s="792" t="s">
        <v>1142</v>
      </c>
      <c r="C22" s="793"/>
    </row>
    <row r="23" spans="1:5" ht="71.25" x14ac:dyDescent="0.25">
      <c r="A23" s="162" t="s">
        <v>1139</v>
      </c>
      <c r="B23" s="126" t="s">
        <v>1196</v>
      </c>
      <c r="C23" s="126" t="s">
        <v>1154</v>
      </c>
      <c r="E23" s="27" t="s">
        <v>1239</v>
      </c>
    </row>
    <row r="24" spans="1:5" s="142" customFormat="1" ht="15" x14ac:dyDescent="0.25">
      <c r="A24" s="148" t="s">
        <v>43</v>
      </c>
      <c r="B24" s="131" t="s">
        <v>143</v>
      </c>
      <c r="C24" s="766"/>
    </row>
    <row r="25" spans="1:5" x14ac:dyDescent="0.25">
      <c r="A25" s="116" t="s">
        <v>49</v>
      </c>
      <c r="B25" s="135">
        <v>11000</v>
      </c>
      <c r="C25" s="767"/>
    </row>
    <row r="26" spans="1:5" x14ac:dyDescent="0.25">
      <c r="A26" s="116" t="s">
        <v>56</v>
      </c>
      <c r="B26" s="135">
        <v>1</v>
      </c>
      <c r="C26" s="767"/>
    </row>
    <row r="27" spans="1:5" s="142" customFormat="1" ht="15" x14ac:dyDescent="0.25">
      <c r="A27" s="148" t="s">
        <v>53</v>
      </c>
      <c r="B27" s="148">
        <v>1</v>
      </c>
      <c r="C27" s="767"/>
    </row>
    <row r="28" spans="1:5" x14ac:dyDescent="0.25">
      <c r="A28" s="116" t="s">
        <v>51</v>
      </c>
      <c r="B28" s="135">
        <v>10</v>
      </c>
      <c r="C28" s="767"/>
    </row>
    <row r="29" spans="1:5" x14ac:dyDescent="0.25">
      <c r="A29" s="116" t="s">
        <v>57</v>
      </c>
      <c r="B29" s="135">
        <v>11000</v>
      </c>
      <c r="C29" s="767"/>
    </row>
    <row r="30" spans="1:5" x14ac:dyDescent="0.25">
      <c r="A30" s="116" t="s">
        <v>58</v>
      </c>
      <c r="B30" s="135">
        <v>11000</v>
      </c>
      <c r="C30" s="767"/>
    </row>
    <row r="31" spans="1:5" x14ac:dyDescent="0.25">
      <c r="A31" s="116" t="s">
        <v>59</v>
      </c>
      <c r="B31" s="135">
        <v>11000</v>
      </c>
      <c r="C31" s="767"/>
    </row>
    <row r="32" spans="1:5" x14ac:dyDescent="0.25">
      <c r="A32" s="116" t="s">
        <v>60</v>
      </c>
      <c r="B32" s="135">
        <v>0</v>
      </c>
      <c r="C32" s="767"/>
    </row>
    <row r="33" spans="1:5" x14ac:dyDescent="0.25">
      <c r="A33" s="116" t="s">
        <v>61</v>
      </c>
      <c r="B33" s="135">
        <v>15</v>
      </c>
      <c r="C33" s="767"/>
    </row>
    <row r="34" spans="1:5" x14ac:dyDescent="0.25">
      <c r="A34" s="116" t="s">
        <v>62</v>
      </c>
      <c r="B34" s="135">
        <v>150</v>
      </c>
      <c r="C34" s="768"/>
    </row>
    <row r="36" spans="1:5" ht="18" x14ac:dyDescent="0.25">
      <c r="A36" s="105" t="s">
        <v>1240</v>
      </c>
    </row>
    <row r="37" spans="1:5" ht="18" x14ac:dyDescent="0.25">
      <c r="A37" s="122" t="s">
        <v>1236</v>
      </c>
    </row>
    <row r="38" spans="1:5" x14ac:dyDescent="0.25">
      <c r="A38" s="145"/>
      <c r="B38" s="792" t="s">
        <v>1195</v>
      </c>
      <c r="C38" s="793"/>
      <c r="D38" s="792" t="s">
        <v>1144</v>
      </c>
      <c r="E38" s="793"/>
    </row>
    <row r="39" spans="1:5" ht="71.25" x14ac:dyDescent="0.25">
      <c r="A39" s="162" t="s">
        <v>1139</v>
      </c>
      <c r="B39" s="126" t="s">
        <v>1196</v>
      </c>
      <c r="C39" s="126" t="s">
        <v>1154</v>
      </c>
      <c r="D39" s="126" t="s">
        <v>1196</v>
      </c>
      <c r="E39" s="126" t="s">
        <v>1154</v>
      </c>
    </row>
    <row r="40" spans="1:5" s="142" customFormat="1" ht="15" x14ac:dyDescent="0.25">
      <c r="A40" s="148" t="s">
        <v>43</v>
      </c>
      <c r="B40" s="131" t="s">
        <v>133</v>
      </c>
      <c r="C40" s="766"/>
      <c r="D40" s="131" t="s">
        <v>136</v>
      </c>
      <c r="E40" s="766"/>
    </row>
    <row r="41" spans="1:5" x14ac:dyDescent="0.25">
      <c r="A41" s="116" t="s">
        <v>49</v>
      </c>
      <c r="B41" s="135" t="s">
        <v>1243</v>
      </c>
      <c r="C41" s="767"/>
      <c r="D41" s="138" t="s">
        <v>1241</v>
      </c>
      <c r="E41" s="767"/>
    </row>
    <row r="42" spans="1:5" x14ac:dyDescent="0.25">
      <c r="A42" s="116" t="s">
        <v>56</v>
      </c>
      <c r="B42" s="135">
        <v>36</v>
      </c>
      <c r="C42" s="767"/>
      <c r="D42" s="135">
        <v>1</v>
      </c>
      <c r="E42" s="767"/>
    </row>
    <row r="43" spans="1:5" s="142" customFormat="1" ht="15" x14ac:dyDescent="0.25">
      <c r="A43" s="148" t="s">
        <v>53</v>
      </c>
      <c r="B43" s="148">
        <v>0</v>
      </c>
      <c r="C43" s="767"/>
      <c r="D43" s="148">
        <v>0</v>
      </c>
      <c r="E43" s="767"/>
    </row>
    <row r="44" spans="1:5" x14ac:dyDescent="0.25">
      <c r="A44" s="116" t="s">
        <v>51</v>
      </c>
      <c r="B44" s="135">
        <v>0</v>
      </c>
      <c r="C44" s="767"/>
      <c r="D44" s="135">
        <v>1</v>
      </c>
      <c r="E44" s="767"/>
    </row>
    <row r="45" spans="1:5" x14ac:dyDescent="0.25">
      <c r="A45" s="116" t="s">
        <v>57</v>
      </c>
      <c r="B45" s="135" t="s">
        <v>1243</v>
      </c>
      <c r="C45" s="767"/>
      <c r="D45" s="135" t="s">
        <v>1241</v>
      </c>
      <c r="E45" s="767"/>
    </row>
    <row r="46" spans="1:5" x14ac:dyDescent="0.25">
      <c r="A46" s="116" t="s">
        <v>58</v>
      </c>
      <c r="B46" s="135" t="s">
        <v>1243</v>
      </c>
      <c r="C46" s="767"/>
      <c r="D46" s="135" t="s">
        <v>1241</v>
      </c>
      <c r="E46" s="767"/>
    </row>
    <row r="47" spans="1:5" x14ac:dyDescent="0.25">
      <c r="A47" s="116" t="s">
        <v>59</v>
      </c>
      <c r="B47" s="135" t="s">
        <v>1243</v>
      </c>
      <c r="C47" s="767"/>
      <c r="D47" s="135" t="s">
        <v>1241</v>
      </c>
      <c r="E47" s="767"/>
    </row>
    <row r="48" spans="1:5" x14ac:dyDescent="0.25">
      <c r="A48" s="116" t="s">
        <v>60</v>
      </c>
      <c r="B48" s="135">
        <v>0</v>
      </c>
      <c r="C48" s="767"/>
      <c r="D48" s="135">
        <v>0</v>
      </c>
      <c r="E48" s="767"/>
    </row>
    <row r="49" spans="1:5" x14ac:dyDescent="0.25">
      <c r="A49" s="116" t="s">
        <v>61</v>
      </c>
      <c r="B49" s="135">
        <v>1</v>
      </c>
      <c r="C49" s="767"/>
      <c r="D49" s="135">
        <v>43</v>
      </c>
      <c r="E49" s="767"/>
    </row>
    <row r="50" spans="1:5" x14ac:dyDescent="0.25">
      <c r="A50" s="116" t="s">
        <v>62</v>
      </c>
      <c r="B50" s="135">
        <v>10</v>
      </c>
      <c r="C50" s="768"/>
      <c r="D50" s="135">
        <v>43</v>
      </c>
      <c r="E50" s="768"/>
    </row>
  </sheetData>
  <sheetProtection algorithmName="SHA-512" hashValue="1GIrvPjUadmucliCnKt9lkPfyYAEpvg9OCrqrgADFnZrFMoKfY2OqBcSUhoXvA2mEVF7GJLEQsKLgGWplQSvjw==" saltValue="4cp8FAOxSt5EF0veaRF/jA==" spinCount="100000" sheet="1" objects="1" scenarios="1"/>
  <protectedRanges>
    <protectedRange sqref="C1:C1048576 E1:E1048576" name="Range1"/>
  </protectedRanges>
  <mergeCells count="12">
    <mergeCell ref="A1:K1"/>
    <mergeCell ref="A2:N2"/>
    <mergeCell ref="B7:C7"/>
    <mergeCell ref="D7:E7"/>
    <mergeCell ref="C9:C19"/>
    <mergeCell ref="E9:E19"/>
    <mergeCell ref="B22:C22"/>
    <mergeCell ref="C24:C34"/>
    <mergeCell ref="B38:C38"/>
    <mergeCell ref="D38:E38"/>
    <mergeCell ref="C40:C50"/>
    <mergeCell ref="E40:E50"/>
  </mergeCells>
  <conditionalFormatting sqref="A1:Z1048576">
    <cfRule type="expression" dxfId="14" priority="2">
      <formula>A1&lt;&gt;#REF!</formula>
    </cfRule>
  </conditionalFormatting>
  <pageMargins left="0.7" right="0.7" top="0.75" bottom="0.75" header="0.3" footer="0.3"/>
  <headerFooter>
    <oddFooter>&amp;C_x000D_&amp;1#&amp;"Aptos"&amp;8&amp;K0000FF 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5DE1-9203-4952-8F00-88F64461B690}">
  <sheetPr codeName="Sheet12">
    <tabColor theme="5" tint="0.79998168889431442"/>
  </sheetPr>
  <dimension ref="A1:N44"/>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20.42578125" style="27" customWidth="1"/>
    <col min="4" max="4" width="29.140625" style="27" bestFit="1" customWidth="1"/>
    <col min="5" max="5" width="20.71093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1242</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1235</v>
      </c>
      <c r="B5" s="105"/>
      <c r="C5" s="105"/>
      <c r="D5" s="105"/>
      <c r="E5" s="105"/>
      <c r="F5" s="105"/>
      <c r="G5" s="105"/>
    </row>
    <row r="6" spans="1:14" ht="18" x14ac:dyDescent="0.25">
      <c r="A6" s="122" t="s">
        <v>1236</v>
      </c>
      <c r="B6" s="122"/>
      <c r="C6" s="122"/>
      <c r="D6" s="122"/>
      <c r="E6" s="122"/>
      <c r="F6" s="122"/>
      <c r="G6" s="122"/>
    </row>
    <row r="7" spans="1:14" x14ac:dyDescent="0.25">
      <c r="A7" s="145"/>
      <c r="B7" s="792" t="s">
        <v>1194</v>
      </c>
      <c r="C7" s="793"/>
      <c r="D7" s="792" t="s">
        <v>1141</v>
      </c>
      <c r="E7" s="793"/>
    </row>
    <row r="8" spans="1:14" ht="71.25" x14ac:dyDescent="0.25">
      <c r="A8" s="162" t="s">
        <v>1139</v>
      </c>
      <c r="B8" s="118" t="s">
        <v>1196</v>
      </c>
      <c r="C8" s="126" t="s">
        <v>1154</v>
      </c>
      <c r="D8" s="118" t="s">
        <v>1196</v>
      </c>
      <c r="E8" s="126" t="s">
        <v>1154</v>
      </c>
    </row>
    <row r="9" spans="1:14" s="142" customFormat="1" ht="15" x14ac:dyDescent="0.25">
      <c r="A9" s="148" t="s">
        <v>43</v>
      </c>
      <c r="B9" s="131" t="s">
        <v>140</v>
      </c>
      <c r="C9" s="766"/>
      <c r="D9" s="131" t="s">
        <v>125</v>
      </c>
      <c r="E9" s="766"/>
    </row>
    <row r="10" spans="1:14" s="142" customFormat="1" ht="15" x14ac:dyDescent="0.25">
      <c r="A10" s="148" t="s">
        <v>53</v>
      </c>
      <c r="B10" s="148">
        <v>0</v>
      </c>
      <c r="C10" s="767"/>
      <c r="D10" s="148">
        <v>0</v>
      </c>
      <c r="E10" s="767"/>
    </row>
    <row r="11" spans="1:14" x14ac:dyDescent="0.25">
      <c r="A11" s="116" t="s">
        <v>57</v>
      </c>
      <c r="B11" s="135" t="s">
        <v>1243</v>
      </c>
      <c r="C11" s="767"/>
      <c r="D11" s="135">
        <v>20000</v>
      </c>
      <c r="E11" s="767"/>
    </row>
    <row r="12" spans="1:14" x14ac:dyDescent="0.25">
      <c r="A12" s="116" t="s">
        <v>58</v>
      </c>
      <c r="B12" s="135" t="s">
        <v>1243</v>
      </c>
      <c r="C12" s="767"/>
      <c r="D12" s="135">
        <v>20500</v>
      </c>
      <c r="E12" s="767"/>
    </row>
    <row r="13" spans="1:14" x14ac:dyDescent="0.25">
      <c r="A13" s="116" t="s">
        <v>59</v>
      </c>
      <c r="B13" s="135" t="s">
        <v>1243</v>
      </c>
      <c r="C13" s="767"/>
      <c r="D13" s="135">
        <v>20000</v>
      </c>
      <c r="E13" s="767"/>
    </row>
    <row r="14" spans="1:14" x14ac:dyDescent="0.25">
      <c r="A14" s="116" t="s">
        <v>60</v>
      </c>
      <c r="B14" s="135">
        <v>0</v>
      </c>
      <c r="C14" s="767"/>
      <c r="D14" s="135">
        <v>0</v>
      </c>
      <c r="E14" s="767"/>
    </row>
    <row r="15" spans="1:14" x14ac:dyDescent="0.25">
      <c r="A15" s="116" t="s">
        <v>61</v>
      </c>
      <c r="B15" s="135">
        <v>0</v>
      </c>
      <c r="C15" s="767"/>
      <c r="D15" s="135">
        <v>4</v>
      </c>
      <c r="E15" s="767"/>
    </row>
    <row r="16" spans="1:14" x14ac:dyDescent="0.25">
      <c r="A16" s="116" t="s">
        <v>49</v>
      </c>
      <c r="B16" s="135" t="s">
        <v>1243</v>
      </c>
      <c r="C16" s="767"/>
      <c r="D16" s="135">
        <v>20500</v>
      </c>
      <c r="E16" s="767"/>
    </row>
    <row r="17" spans="1:5" x14ac:dyDescent="0.25">
      <c r="A17" s="116" t="s">
        <v>62</v>
      </c>
      <c r="B17" s="135">
        <v>0</v>
      </c>
      <c r="C17" s="768"/>
      <c r="D17" s="135">
        <v>4</v>
      </c>
      <c r="E17" s="768"/>
    </row>
    <row r="19" spans="1:5" ht="18" x14ac:dyDescent="0.25">
      <c r="A19" s="122" t="s">
        <v>1238</v>
      </c>
    </row>
    <row r="20" spans="1:5" x14ac:dyDescent="0.25">
      <c r="A20" s="145"/>
      <c r="B20" s="792" t="s">
        <v>1142</v>
      </c>
      <c r="C20" s="793"/>
    </row>
    <row r="21" spans="1:5" ht="71.25" x14ac:dyDescent="0.25">
      <c r="A21" s="162" t="s">
        <v>1139</v>
      </c>
      <c r="B21" s="118" t="s">
        <v>1196</v>
      </c>
      <c r="C21" s="126" t="s">
        <v>1154</v>
      </c>
    </row>
    <row r="22" spans="1:5" s="142" customFormat="1" ht="15" x14ac:dyDescent="0.25">
      <c r="A22" s="148" t="s">
        <v>43</v>
      </c>
      <c r="B22" s="131" t="s">
        <v>143</v>
      </c>
      <c r="C22" s="766"/>
    </row>
    <row r="23" spans="1:5" s="142" customFormat="1" ht="15" x14ac:dyDescent="0.25">
      <c r="A23" s="148" t="s">
        <v>53</v>
      </c>
      <c r="B23" s="148">
        <v>1</v>
      </c>
      <c r="C23" s="767"/>
    </row>
    <row r="24" spans="1:5" x14ac:dyDescent="0.25">
      <c r="A24" s="116" t="s">
        <v>57</v>
      </c>
      <c r="B24" s="135">
        <v>11000</v>
      </c>
      <c r="C24" s="767"/>
    </row>
    <row r="25" spans="1:5" x14ac:dyDescent="0.25">
      <c r="A25" s="116" t="s">
        <v>58</v>
      </c>
      <c r="B25" s="135">
        <v>11000</v>
      </c>
      <c r="C25" s="767"/>
    </row>
    <row r="26" spans="1:5" x14ac:dyDescent="0.25">
      <c r="A26" s="116" t="s">
        <v>59</v>
      </c>
      <c r="B26" s="135">
        <v>11000</v>
      </c>
      <c r="C26" s="767"/>
    </row>
    <row r="27" spans="1:5" x14ac:dyDescent="0.25">
      <c r="A27" s="116" t="s">
        <v>60</v>
      </c>
      <c r="B27" s="135">
        <v>0</v>
      </c>
      <c r="C27" s="767"/>
    </row>
    <row r="28" spans="1:5" x14ac:dyDescent="0.25">
      <c r="A28" s="116" t="s">
        <v>61</v>
      </c>
      <c r="B28" s="135">
        <v>15</v>
      </c>
      <c r="C28" s="767"/>
    </row>
    <row r="29" spans="1:5" x14ac:dyDescent="0.25">
      <c r="A29" s="116" t="s">
        <v>49</v>
      </c>
      <c r="B29" s="135">
        <v>11000</v>
      </c>
      <c r="C29" s="767"/>
    </row>
    <row r="30" spans="1:5" x14ac:dyDescent="0.25">
      <c r="A30" s="116" t="s">
        <v>62</v>
      </c>
      <c r="B30" s="135">
        <v>150</v>
      </c>
      <c r="C30" s="768"/>
    </row>
    <row r="32" spans="1:5" ht="18" x14ac:dyDescent="0.25">
      <c r="A32" s="105" t="s">
        <v>1245</v>
      </c>
    </row>
    <row r="33" spans="1:5" ht="18" x14ac:dyDescent="0.25">
      <c r="A33" s="122" t="s">
        <v>1236</v>
      </c>
    </row>
    <row r="34" spans="1:5" x14ac:dyDescent="0.25">
      <c r="A34" s="145"/>
      <c r="B34" s="792" t="s">
        <v>1195</v>
      </c>
      <c r="C34" s="793"/>
      <c r="D34" s="792" t="s">
        <v>1144</v>
      </c>
      <c r="E34" s="793"/>
    </row>
    <row r="35" spans="1:5" ht="71.25" x14ac:dyDescent="0.25">
      <c r="A35" s="162" t="s">
        <v>1139</v>
      </c>
      <c r="B35" s="118" t="s">
        <v>1196</v>
      </c>
      <c r="C35" s="126" t="s">
        <v>1154</v>
      </c>
      <c r="D35" s="118" t="s">
        <v>1196</v>
      </c>
      <c r="E35" s="126" t="s">
        <v>1154</v>
      </c>
    </row>
    <row r="36" spans="1:5" s="142" customFormat="1" ht="15" x14ac:dyDescent="0.25">
      <c r="A36" s="148" t="s">
        <v>43</v>
      </c>
      <c r="B36" s="131" t="s">
        <v>133</v>
      </c>
      <c r="C36" s="766"/>
      <c r="D36" s="131" t="s">
        <v>136</v>
      </c>
      <c r="E36" s="766"/>
    </row>
    <row r="37" spans="1:5" s="142" customFormat="1" ht="15" x14ac:dyDescent="0.25">
      <c r="A37" s="148" t="s">
        <v>53</v>
      </c>
      <c r="B37" s="148">
        <v>0</v>
      </c>
      <c r="C37" s="767"/>
      <c r="D37" s="148">
        <v>0</v>
      </c>
      <c r="E37" s="767"/>
    </row>
    <row r="38" spans="1:5" x14ac:dyDescent="0.25">
      <c r="A38" s="116" t="s">
        <v>57</v>
      </c>
      <c r="B38" s="135" t="s">
        <v>1243</v>
      </c>
      <c r="C38" s="767"/>
      <c r="D38" s="135" t="s">
        <v>1241</v>
      </c>
      <c r="E38" s="767"/>
    </row>
    <row r="39" spans="1:5" x14ac:dyDescent="0.25">
      <c r="A39" s="116" t="s">
        <v>58</v>
      </c>
      <c r="B39" s="135" t="s">
        <v>1243</v>
      </c>
      <c r="C39" s="767"/>
      <c r="D39" s="135" t="s">
        <v>1241</v>
      </c>
      <c r="E39" s="767"/>
    </row>
    <row r="40" spans="1:5" x14ac:dyDescent="0.25">
      <c r="A40" s="116" t="s">
        <v>59</v>
      </c>
      <c r="B40" s="135" t="s">
        <v>1243</v>
      </c>
      <c r="C40" s="767"/>
      <c r="D40" s="135" t="s">
        <v>1241</v>
      </c>
      <c r="E40" s="767"/>
    </row>
    <row r="41" spans="1:5" x14ac:dyDescent="0.25">
      <c r="A41" s="116" t="s">
        <v>60</v>
      </c>
      <c r="B41" s="135">
        <v>0</v>
      </c>
      <c r="C41" s="767"/>
      <c r="D41" s="135">
        <v>0</v>
      </c>
      <c r="E41" s="767"/>
    </row>
    <row r="42" spans="1:5" x14ac:dyDescent="0.25">
      <c r="A42" s="116" t="s">
        <v>61</v>
      </c>
      <c r="B42" s="135">
        <v>1</v>
      </c>
      <c r="C42" s="767"/>
      <c r="D42" s="135">
        <v>43</v>
      </c>
      <c r="E42" s="767"/>
    </row>
    <row r="43" spans="1:5" x14ac:dyDescent="0.25">
      <c r="A43" s="116" t="s">
        <v>49</v>
      </c>
      <c r="B43" s="135" t="s">
        <v>1243</v>
      </c>
      <c r="C43" s="767"/>
      <c r="D43" s="135" t="s">
        <v>1241</v>
      </c>
      <c r="E43" s="767"/>
    </row>
    <row r="44" spans="1:5" x14ac:dyDescent="0.25">
      <c r="A44" s="116" t="s">
        <v>62</v>
      </c>
      <c r="B44" s="135">
        <v>10</v>
      </c>
      <c r="C44" s="768"/>
      <c r="D44" s="135">
        <v>43</v>
      </c>
      <c r="E44" s="768"/>
    </row>
  </sheetData>
  <sheetProtection algorithmName="SHA-512" hashValue="jmDH9SCY0FATHe5qd1B2V//+7TL4enzGaWH8JPl8WMHzwVpZLIzQAP7ujS2OIFvHHpdRfQKyIlueTIpU9tR29A==" saltValue="nqEiwei8AQ+BKaOfAL5YGg==" spinCount="100000" sheet="1" objects="1" scenarios="1"/>
  <protectedRanges>
    <protectedRange sqref="C1:C1048576 E1:E1048576" name="Range1"/>
  </protectedRanges>
  <mergeCells count="12">
    <mergeCell ref="A1:K1"/>
    <mergeCell ref="A2:N2"/>
    <mergeCell ref="B7:C7"/>
    <mergeCell ref="D7:E7"/>
    <mergeCell ref="C9:C17"/>
    <mergeCell ref="E9:E17"/>
    <mergeCell ref="B20:C20"/>
    <mergeCell ref="C22:C30"/>
    <mergeCell ref="B34:C34"/>
    <mergeCell ref="D34:E34"/>
    <mergeCell ref="C36:C44"/>
    <mergeCell ref="E36:E44"/>
  </mergeCells>
  <conditionalFormatting sqref="A1:Z1048576">
    <cfRule type="expression" dxfId="13" priority="1">
      <formula>A1&lt;&gt;#REF!</formula>
    </cfRule>
  </conditionalFormatting>
  <pageMargins left="0.7" right="0.7" top="0.75" bottom="0.75" header="0.3" footer="0.3"/>
  <headerFooter>
    <oddFooter>&amp;C_x000D_&amp;1#&amp;"Aptos"&amp;8&amp;K0000FF 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1FE3-017E-4BEF-B3BC-D600C3AE9CA5}">
  <sheetPr codeName="Sheet13">
    <tabColor theme="5" tint="0.79998168889431442"/>
  </sheetPr>
  <dimension ref="A1:N18"/>
  <sheetViews>
    <sheetView zoomScaleNormal="100" workbookViewId="0">
      <selection sqref="A1:K1"/>
    </sheetView>
  </sheetViews>
  <sheetFormatPr defaultRowHeight="14.25" x14ac:dyDescent="0.25"/>
  <cols>
    <col min="1" max="1" width="26.7109375" style="27" bestFit="1" customWidth="1"/>
    <col min="2" max="2" width="29.140625" style="27" bestFit="1" customWidth="1"/>
    <col min="3" max="3" width="19" style="27" bestFit="1" customWidth="1"/>
    <col min="4" max="4" width="19.5703125" style="27" bestFit="1" customWidth="1"/>
    <col min="5" max="5" width="19" style="27" bestFit="1" customWidth="1"/>
    <col min="6" max="6" width="26.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x14ac:dyDescent="0.25">
      <c r="A1" s="790" t="s">
        <v>1246</v>
      </c>
      <c r="B1" s="779"/>
      <c r="C1" s="779"/>
      <c r="D1" s="779"/>
      <c r="E1" s="779"/>
      <c r="F1" s="779"/>
      <c r="G1" s="779"/>
      <c r="H1" s="779"/>
      <c r="I1" s="779"/>
      <c r="J1" s="779"/>
      <c r="K1" s="779"/>
    </row>
    <row r="2" spans="1:14" ht="15.75" x14ac:dyDescent="0.25">
      <c r="A2" s="780" t="s">
        <v>1203</v>
      </c>
      <c r="B2" s="780"/>
      <c r="C2" s="780"/>
      <c r="D2" s="780"/>
      <c r="E2" s="780"/>
      <c r="F2" s="780"/>
      <c r="G2" s="780"/>
      <c r="H2" s="780"/>
      <c r="I2" s="780"/>
      <c r="J2" s="780"/>
      <c r="K2" s="780"/>
      <c r="L2" s="780"/>
      <c r="M2" s="780"/>
      <c r="N2" s="780"/>
    </row>
    <row r="3" spans="1:14" ht="15" x14ac:dyDescent="0.25">
      <c r="A3" s="6"/>
      <c r="B3" s="6"/>
      <c r="C3" s="6"/>
      <c r="D3" s="6"/>
      <c r="E3" s="6"/>
      <c r="F3" s="6"/>
      <c r="G3" s="6"/>
      <c r="H3" s="6"/>
      <c r="I3" s="6"/>
      <c r="J3" s="6"/>
      <c r="K3" s="6"/>
      <c r="L3" s="6"/>
      <c r="M3" s="6"/>
      <c r="N3" s="6"/>
    </row>
    <row r="4" spans="1:14" ht="18" x14ac:dyDescent="0.25">
      <c r="A4" s="777" t="s">
        <v>1247</v>
      </c>
      <c r="B4" s="777"/>
      <c r="C4" s="777"/>
      <c r="D4" s="777"/>
      <c r="E4" s="777"/>
      <c r="F4" s="777"/>
      <c r="G4" s="777"/>
      <c r="H4" s="6"/>
      <c r="I4" s="6"/>
      <c r="J4" s="6"/>
      <c r="K4" s="6"/>
      <c r="L4" s="6"/>
      <c r="M4" s="6"/>
      <c r="N4" s="6"/>
    </row>
    <row r="5" spans="1:14" x14ac:dyDescent="0.25">
      <c r="A5" s="145"/>
      <c r="B5" s="792" t="s">
        <v>1194</v>
      </c>
      <c r="C5" s="793"/>
      <c r="D5" s="792" t="s">
        <v>1141</v>
      </c>
      <c r="E5" s="793"/>
      <c r="F5" s="792" t="s">
        <v>1142</v>
      </c>
      <c r="G5" s="793"/>
    </row>
    <row r="6" spans="1:14" ht="71.25" x14ac:dyDescent="0.25">
      <c r="A6" s="162" t="s">
        <v>1139</v>
      </c>
      <c r="B6" s="118" t="s">
        <v>1196</v>
      </c>
      <c r="C6" s="126" t="s">
        <v>1154</v>
      </c>
      <c r="D6" s="118" t="s">
        <v>1196</v>
      </c>
      <c r="E6" s="126" t="s">
        <v>1154</v>
      </c>
      <c r="F6" s="118" t="s">
        <v>1196</v>
      </c>
      <c r="G6" s="126" t="s">
        <v>1154</v>
      </c>
    </row>
    <row r="7" spans="1:14" s="142" customFormat="1" ht="60" x14ac:dyDescent="0.25">
      <c r="A7" s="148" t="s">
        <v>1207</v>
      </c>
      <c r="B7" s="167" t="s">
        <v>1980</v>
      </c>
      <c r="C7" s="766"/>
      <c r="D7" s="167" t="s">
        <v>1981</v>
      </c>
      <c r="E7" s="766"/>
      <c r="F7" s="167" t="s">
        <v>1982</v>
      </c>
      <c r="G7" s="766"/>
    </row>
    <row r="8" spans="1:14" s="142" customFormat="1" ht="15" x14ac:dyDescent="0.25">
      <c r="A8" s="148" t="s">
        <v>1248</v>
      </c>
      <c r="B8" s="131" t="s">
        <v>145</v>
      </c>
      <c r="C8" s="767"/>
      <c r="D8" s="131" t="s">
        <v>126</v>
      </c>
      <c r="E8" s="767"/>
      <c r="F8" s="131" t="s">
        <v>142</v>
      </c>
      <c r="G8" s="767"/>
    </row>
    <row r="9" spans="1:14" x14ac:dyDescent="0.25">
      <c r="A9" s="116" t="s">
        <v>1249</v>
      </c>
      <c r="B9" s="135">
        <v>19300</v>
      </c>
      <c r="C9" s="767"/>
      <c r="D9" s="136">
        <v>22495</v>
      </c>
      <c r="E9" s="767"/>
      <c r="F9" s="136" t="s">
        <v>1237</v>
      </c>
      <c r="G9" s="767"/>
    </row>
    <row r="10" spans="1:14" x14ac:dyDescent="0.25">
      <c r="A10" s="116" t="s">
        <v>50</v>
      </c>
      <c r="B10" s="116">
        <v>16</v>
      </c>
      <c r="C10" s="768"/>
      <c r="D10" s="116">
        <v>1</v>
      </c>
      <c r="E10" s="768"/>
      <c r="F10" s="116">
        <v>0</v>
      </c>
      <c r="G10" s="768"/>
    </row>
    <row r="12" spans="1:14" ht="18" x14ac:dyDescent="0.25">
      <c r="A12" s="777" t="s">
        <v>1250</v>
      </c>
      <c r="B12" s="777"/>
      <c r="C12" s="777"/>
      <c r="D12" s="777"/>
      <c r="E12" s="777"/>
      <c r="F12" s="777"/>
      <c r="G12" s="777"/>
      <c r="H12" s="6"/>
      <c r="I12" s="6"/>
      <c r="J12" s="6"/>
      <c r="K12" s="6"/>
      <c r="L12" s="6"/>
      <c r="M12" s="6"/>
      <c r="N12" s="6"/>
    </row>
    <row r="13" spans="1:14" x14ac:dyDescent="0.25">
      <c r="A13" s="145"/>
      <c r="B13" s="792" t="s">
        <v>1194</v>
      </c>
      <c r="C13" s="793"/>
    </row>
    <row r="14" spans="1:14" ht="71.25" x14ac:dyDescent="0.25">
      <c r="A14" s="162" t="s">
        <v>1139</v>
      </c>
      <c r="B14" s="118" t="s">
        <v>1196</v>
      </c>
      <c r="C14" s="126" t="s">
        <v>1154</v>
      </c>
    </row>
    <row r="15" spans="1:14" s="142" customFormat="1" ht="60" x14ac:dyDescent="0.25">
      <c r="A15" s="148" t="s">
        <v>1207</v>
      </c>
      <c r="B15" s="167" t="s">
        <v>1983</v>
      </c>
      <c r="C15" s="766"/>
    </row>
    <row r="16" spans="1:14" s="142" customFormat="1" ht="15" x14ac:dyDescent="0.25">
      <c r="A16" s="148" t="s">
        <v>1248</v>
      </c>
      <c r="B16" s="131" t="s">
        <v>132</v>
      </c>
      <c r="C16" s="767"/>
    </row>
    <row r="17" spans="1:3" x14ac:dyDescent="0.25">
      <c r="A17" s="116" t="s">
        <v>1249</v>
      </c>
      <c r="B17" s="136" t="s">
        <v>1243</v>
      </c>
      <c r="C17" s="767"/>
    </row>
    <row r="18" spans="1:3" x14ac:dyDescent="0.25">
      <c r="A18" s="116" t="s">
        <v>50</v>
      </c>
      <c r="B18" s="116">
        <v>0</v>
      </c>
      <c r="C18" s="768"/>
    </row>
  </sheetData>
  <sheetProtection algorithmName="SHA-512" hashValue="KMpzliIHjZXg7TTI3TDKYLxvlOh5jHp8WXX2ri4D6xERPCIv1MvDd9zOvyZWgl4dQFk5lgpi2BxcOjA5bWVuyw==" saltValue="v296DnFUvF9/fG2IGnuZGg==" spinCount="100000" sheet="1" objects="1" scenarios="1"/>
  <protectedRanges>
    <protectedRange sqref="C1:C1048576 E1:E1048576 G1:G1048576" name="Range1"/>
  </protectedRanges>
  <mergeCells count="12">
    <mergeCell ref="C15:C18"/>
    <mergeCell ref="A1:K1"/>
    <mergeCell ref="A2:N2"/>
    <mergeCell ref="A4:G4"/>
    <mergeCell ref="B5:C5"/>
    <mergeCell ref="D5:E5"/>
    <mergeCell ref="F5:G5"/>
    <mergeCell ref="C7:C10"/>
    <mergeCell ref="E7:E10"/>
    <mergeCell ref="G7:G10"/>
    <mergeCell ref="A12:G12"/>
    <mergeCell ref="B13:C13"/>
  </mergeCells>
  <conditionalFormatting sqref="A1:Z1048576">
    <cfRule type="expression" dxfId="12" priority="1">
      <formula>A1&lt;&gt;#REF!</formula>
    </cfRule>
  </conditionalFormatting>
  <pageMargins left="0.7" right="0.7" top="0.75" bottom="0.75" header="0.3" footer="0.3"/>
  <headerFooter>
    <oddFooter>&amp;C_x000D_&amp;1#&amp;"Aptos"&amp;8&amp;K0000FF Classification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4E97-FD57-4619-8638-2B9B585055E1}">
  <sheetPr codeName="Sheet14">
    <tabColor theme="5" tint="0.79998168889431442"/>
  </sheetPr>
  <dimension ref="A1:F61"/>
  <sheetViews>
    <sheetView zoomScaleNormal="100" workbookViewId="0"/>
  </sheetViews>
  <sheetFormatPr defaultRowHeight="14.25" x14ac:dyDescent="0.25"/>
  <cols>
    <col min="1" max="1" width="16.7109375" style="27" bestFit="1" customWidth="1"/>
    <col min="2" max="2" width="63.28515625" style="27" customWidth="1"/>
    <col min="3" max="3" width="42.140625" style="27" bestFit="1" customWidth="1"/>
    <col min="4" max="4" width="63.85546875" style="27" customWidth="1"/>
    <col min="5" max="5" width="42.140625" style="27" bestFit="1" customWidth="1"/>
    <col min="6" max="6" width="6.5703125" style="27" customWidth="1"/>
    <col min="7" max="16384" width="9.140625" style="27"/>
  </cols>
  <sheetData>
    <row r="1" spans="1:6" ht="18" customHeight="1" x14ac:dyDescent="0.25">
      <c r="A1" s="104" t="s">
        <v>1251</v>
      </c>
      <c r="B1" s="104"/>
      <c r="C1" s="104"/>
      <c r="D1" s="104"/>
      <c r="E1" s="104"/>
      <c r="F1" s="104"/>
    </row>
    <row r="2" spans="1:6" ht="15.75" x14ac:dyDescent="0.25">
      <c r="A2" s="780" t="s">
        <v>1135</v>
      </c>
      <c r="B2" s="780"/>
      <c r="C2" s="780"/>
      <c r="D2" s="780"/>
      <c r="E2" s="780"/>
      <c r="F2" s="780"/>
    </row>
    <row r="3" spans="1:6" ht="15" x14ac:dyDescent="0.25">
      <c r="A3" s="6"/>
      <c r="B3" s="6"/>
      <c r="C3" s="6"/>
      <c r="D3" s="6"/>
      <c r="E3" s="6"/>
      <c r="F3" s="6"/>
    </row>
    <row r="4" spans="1:6" ht="18" x14ac:dyDescent="0.25">
      <c r="A4" s="777" t="s">
        <v>1252</v>
      </c>
      <c r="B4" s="777"/>
      <c r="C4" s="777"/>
      <c r="D4" s="777"/>
      <c r="E4" s="777"/>
      <c r="F4" s="777"/>
    </row>
    <row r="6" spans="1:6" ht="15" x14ac:dyDescent="0.25">
      <c r="B6" s="802" t="s">
        <v>1194</v>
      </c>
      <c r="C6" s="802"/>
    </row>
    <row r="7" spans="1:6" ht="42.75" x14ac:dyDescent="0.25">
      <c r="A7" s="116" t="s">
        <v>1205</v>
      </c>
      <c r="B7" s="118" t="s">
        <v>1196</v>
      </c>
      <c r="C7" s="126" t="s">
        <v>1154</v>
      </c>
    </row>
    <row r="8" spans="1:6" s="142" customFormat="1" ht="15.75" x14ac:dyDescent="0.25">
      <c r="A8" s="154" t="s">
        <v>71</v>
      </c>
      <c r="B8" s="169">
        <v>101</v>
      </c>
      <c r="C8" s="798"/>
    </row>
    <row r="9" spans="1:6" ht="15" x14ac:dyDescent="0.25">
      <c r="A9" s="150" t="s">
        <v>113</v>
      </c>
      <c r="B9" s="146" t="s">
        <v>35</v>
      </c>
      <c r="C9" s="799"/>
    </row>
    <row r="10" spans="1:6" ht="15" x14ac:dyDescent="0.25">
      <c r="A10" s="150" t="s">
        <v>72</v>
      </c>
      <c r="B10" s="146" t="s">
        <v>1253</v>
      </c>
      <c r="C10" s="799"/>
    </row>
    <row r="11" spans="1:6" ht="15" x14ac:dyDescent="0.25">
      <c r="A11" s="150" t="s">
        <v>73</v>
      </c>
      <c r="B11" s="146" t="s">
        <v>34</v>
      </c>
      <c r="C11" s="799"/>
    </row>
    <row r="12" spans="1:6" ht="15" x14ac:dyDescent="0.25">
      <c r="A12" s="150" t="s">
        <v>74</v>
      </c>
      <c r="B12" s="146">
        <v>0</v>
      </c>
      <c r="C12" s="799"/>
    </row>
    <row r="13" spans="1:6" ht="15" x14ac:dyDescent="0.25">
      <c r="A13" s="150" t="s">
        <v>47</v>
      </c>
      <c r="B13" s="146">
        <v>0</v>
      </c>
      <c r="C13" s="799"/>
    </row>
    <row r="14" spans="1:6" ht="15" x14ac:dyDescent="0.25">
      <c r="A14" s="150" t="s">
        <v>75</v>
      </c>
      <c r="B14" s="146">
        <v>1</v>
      </c>
      <c r="C14" s="799"/>
    </row>
    <row r="15" spans="1:6" ht="15" x14ac:dyDescent="0.25">
      <c r="A15" s="150" t="s">
        <v>1254</v>
      </c>
      <c r="B15" s="146">
        <v>101</v>
      </c>
      <c r="C15" s="799"/>
    </row>
    <row r="16" spans="1:6" ht="15" x14ac:dyDescent="0.25">
      <c r="A16" s="150" t="s">
        <v>1255</v>
      </c>
      <c r="B16" s="146" t="s">
        <v>1536</v>
      </c>
      <c r="C16" s="799"/>
    </row>
    <row r="17" spans="1:3" ht="15" x14ac:dyDescent="0.25">
      <c r="A17" s="150" t="s">
        <v>1256</v>
      </c>
      <c r="B17" s="146" t="s">
        <v>1536</v>
      </c>
      <c r="C17" s="800"/>
    </row>
    <row r="19" spans="1:3" ht="15" x14ac:dyDescent="0.25">
      <c r="B19" s="802" t="s">
        <v>1228</v>
      </c>
      <c r="C19" s="802"/>
    </row>
    <row r="20" spans="1:3" ht="42.75" x14ac:dyDescent="0.25">
      <c r="A20" s="116" t="s">
        <v>1205</v>
      </c>
      <c r="B20" s="118" t="s">
        <v>1196</v>
      </c>
      <c r="C20" s="126" t="s">
        <v>1154</v>
      </c>
    </row>
    <row r="21" spans="1:3" s="142" customFormat="1" ht="15.75" x14ac:dyDescent="0.25">
      <c r="A21" s="154" t="s">
        <v>71</v>
      </c>
      <c r="B21" s="169">
        <v>500</v>
      </c>
      <c r="C21" s="798"/>
    </row>
    <row r="22" spans="1:3" ht="15" x14ac:dyDescent="0.25">
      <c r="A22" s="150" t="s">
        <v>113</v>
      </c>
      <c r="B22" s="146" t="s">
        <v>35</v>
      </c>
      <c r="C22" s="799"/>
    </row>
    <row r="23" spans="1:3" ht="15" x14ac:dyDescent="0.25">
      <c r="A23" s="150" t="s">
        <v>72</v>
      </c>
      <c r="B23" s="146" t="s">
        <v>2110</v>
      </c>
      <c r="C23" s="799"/>
    </row>
    <row r="24" spans="1:3" ht="15" x14ac:dyDescent="0.25">
      <c r="A24" s="150" t="s">
        <v>73</v>
      </c>
      <c r="B24" s="146" t="s">
        <v>34</v>
      </c>
      <c r="C24" s="799"/>
    </row>
    <row r="25" spans="1:3" ht="15" x14ac:dyDescent="0.25">
      <c r="A25" s="150" t="s">
        <v>74</v>
      </c>
      <c r="B25" s="146">
        <v>0</v>
      </c>
      <c r="C25" s="799"/>
    </row>
    <row r="26" spans="1:3" ht="15" x14ac:dyDescent="0.25">
      <c r="A26" s="150" t="s">
        <v>47</v>
      </c>
      <c r="B26" s="146">
        <v>0</v>
      </c>
      <c r="C26" s="799"/>
    </row>
    <row r="27" spans="1:3" ht="15" x14ac:dyDescent="0.25">
      <c r="A27" s="150" t="s">
        <v>75</v>
      </c>
      <c r="B27" s="146">
        <v>1</v>
      </c>
      <c r="C27" s="799"/>
    </row>
    <row r="28" spans="1:3" ht="15" x14ac:dyDescent="0.25">
      <c r="A28" s="150" t="s">
        <v>1254</v>
      </c>
      <c r="B28" s="170">
        <v>500</v>
      </c>
      <c r="C28" s="799"/>
    </row>
    <row r="29" spans="1:3" ht="15" x14ac:dyDescent="0.25">
      <c r="A29" s="150" t="s">
        <v>1255</v>
      </c>
      <c r="B29" s="116" t="s">
        <v>1032</v>
      </c>
      <c r="C29" s="799"/>
    </row>
    <row r="30" spans="1:3" ht="15" x14ac:dyDescent="0.25">
      <c r="A30" s="150" t="s">
        <v>1256</v>
      </c>
      <c r="B30" s="116" t="s">
        <v>1032</v>
      </c>
      <c r="C30" s="800"/>
    </row>
    <row r="33" spans="1:6" ht="18" x14ac:dyDescent="0.25">
      <c r="A33" s="777" t="s">
        <v>1257</v>
      </c>
      <c r="B33" s="777"/>
      <c r="C33" s="777"/>
      <c r="D33" s="777"/>
      <c r="E33" s="777"/>
      <c r="F33" s="777"/>
    </row>
    <row r="34" spans="1:6" ht="15.75" x14ac:dyDescent="0.25">
      <c r="A34" s="780" t="s">
        <v>1203</v>
      </c>
      <c r="B34" s="780"/>
      <c r="C34" s="780"/>
      <c r="D34" s="780"/>
      <c r="E34" s="780"/>
      <c r="F34" s="780"/>
    </row>
    <row r="35" spans="1:6" ht="15" customHeight="1" x14ac:dyDescent="0.25">
      <c r="A35" s="171"/>
      <c r="B35" s="801" t="s">
        <v>1142</v>
      </c>
      <c r="C35" s="801"/>
      <c r="D35" s="801"/>
      <c r="E35" s="801"/>
    </row>
    <row r="36" spans="1:6" ht="42.75" x14ac:dyDescent="0.25">
      <c r="A36" s="116" t="s">
        <v>1205</v>
      </c>
      <c r="B36" s="118" t="s">
        <v>1196</v>
      </c>
      <c r="C36" s="126" t="s">
        <v>1154</v>
      </c>
      <c r="D36" s="118" t="s">
        <v>1196</v>
      </c>
      <c r="E36" s="126" t="s">
        <v>1154</v>
      </c>
    </row>
    <row r="37" spans="1:6" s="142" customFormat="1" ht="15.75" x14ac:dyDescent="0.25">
      <c r="A37" s="154" t="s">
        <v>1207</v>
      </c>
      <c r="B37" s="169">
        <v>501</v>
      </c>
      <c r="C37" s="795"/>
      <c r="D37" s="169">
        <v>502</v>
      </c>
      <c r="E37" s="795"/>
    </row>
    <row r="38" spans="1:6" s="142" customFormat="1" ht="15.75" x14ac:dyDescent="0.25">
      <c r="A38" s="154" t="s">
        <v>71</v>
      </c>
      <c r="B38" s="169" t="s">
        <v>1258</v>
      </c>
      <c r="C38" s="796"/>
      <c r="D38" s="169" t="s">
        <v>1258</v>
      </c>
      <c r="E38" s="796"/>
    </row>
    <row r="39" spans="1:6" s="142" customFormat="1" ht="15.75" x14ac:dyDescent="0.25">
      <c r="A39" s="154" t="s">
        <v>113</v>
      </c>
      <c r="B39" s="169" t="s">
        <v>1259</v>
      </c>
      <c r="C39" s="796"/>
      <c r="D39" s="169" t="s">
        <v>1259</v>
      </c>
      <c r="E39" s="796"/>
    </row>
    <row r="40" spans="1:6" ht="15" x14ac:dyDescent="0.25">
      <c r="A40" s="150" t="s">
        <v>72</v>
      </c>
      <c r="B40" s="146" t="s">
        <v>36</v>
      </c>
      <c r="C40" s="796"/>
      <c r="D40" s="146" t="s">
        <v>36</v>
      </c>
      <c r="E40" s="796"/>
    </row>
    <row r="41" spans="1:6" ht="15" x14ac:dyDescent="0.25">
      <c r="A41" s="150" t="s">
        <v>73</v>
      </c>
      <c r="B41" s="146" t="s">
        <v>17</v>
      </c>
      <c r="C41" s="796"/>
      <c r="D41" s="146" t="s">
        <v>34</v>
      </c>
      <c r="E41" s="796"/>
    </row>
    <row r="42" spans="1:6" ht="15" x14ac:dyDescent="0.25">
      <c r="A42" s="150" t="s">
        <v>74</v>
      </c>
      <c r="B42" s="146">
        <v>2</v>
      </c>
      <c r="C42" s="796"/>
      <c r="D42" s="146">
        <v>2</v>
      </c>
      <c r="E42" s="796"/>
    </row>
    <row r="43" spans="1:6" ht="15" x14ac:dyDescent="0.25">
      <c r="A43" s="150" t="s">
        <v>47</v>
      </c>
      <c r="B43" s="146">
        <v>4</v>
      </c>
      <c r="C43" s="796"/>
      <c r="D43" s="146">
        <v>4</v>
      </c>
      <c r="E43" s="796"/>
    </row>
    <row r="44" spans="1:6" ht="15" x14ac:dyDescent="0.25">
      <c r="A44" s="150" t="s">
        <v>75</v>
      </c>
      <c r="B44" s="146">
        <v>3</v>
      </c>
      <c r="C44" s="796"/>
      <c r="D44" s="146">
        <v>2</v>
      </c>
      <c r="E44" s="796"/>
    </row>
    <row r="45" spans="1:6" ht="15" x14ac:dyDescent="0.25">
      <c r="A45" s="150" t="s">
        <v>1254</v>
      </c>
      <c r="B45" s="115" t="s">
        <v>1984</v>
      </c>
      <c r="C45" s="796"/>
      <c r="D45" s="115" t="s">
        <v>1260</v>
      </c>
      <c r="E45" s="796"/>
    </row>
    <row r="46" spans="1:6" ht="15" x14ac:dyDescent="0.25">
      <c r="A46" s="150" t="s">
        <v>1255</v>
      </c>
      <c r="B46" s="116" t="s">
        <v>1261</v>
      </c>
      <c r="C46" s="796"/>
      <c r="D46" s="116" t="s">
        <v>1985</v>
      </c>
      <c r="E46" s="796"/>
    </row>
    <row r="47" spans="1:6" ht="15" x14ac:dyDescent="0.25">
      <c r="A47" s="150" t="s">
        <v>1256</v>
      </c>
      <c r="B47" s="116" t="s">
        <v>1262</v>
      </c>
      <c r="C47" s="797"/>
      <c r="D47" s="116" t="s">
        <v>1032</v>
      </c>
      <c r="E47" s="797"/>
    </row>
    <row r="49" spans="1:5" ht="15" customHeight="1" x14ac:dyDescent="0.25">
      <c r="B49" s="783" t="s">
        <v>1195</v>
      </c>
      <c r="C49" s="784"/>
      <c r="D49" s="784"/>
      <c r="E49" s="785"/>
    </row>
    <row r="50" spans="1:5" ht="42.75" x14ac:dyDescent="0.25">
      <c r="A50" s="116" t="s">
        <v>1205</v>
      </c>
      <c r="B50" s="118" t="s">
        <v>1196</v>
      </c>
      <c r="C50" s="126" t="s">
        <v>1154</v>
      </c>
      <c r="D50" s="118" t="s">
        <v>1196</v>
      </c>
      <c r="E50" s="126" t="s">
        <v>1154</v>
      </c>
    </row>
    <row r="51" spans="1:5" s="142" customFormat="1" ht="15.75" x14ac:dyDescent="0.25">
      <c r="A51" s="154" t="s">
        <v>1207</v>
      </c>
      <c r="B51" s="169">
        <v>515</v>
      </c>
      <c r="C51" s="795"/>
      <c r="D51" s="169">
        <v>516</v>
      </c>
      <c r="E51" s="795"/>
    </row>
    <row r="52" spans="1:5" s="142" customFormat="1" ht="15.75" x14ac:dyDescent="0.25">
      <c r="A52" s="154" t="s">
        <v>71</v>
      </c>
      <c r="B52" s="169">
        <v>8</v>
      </c>
      <c r="C52" s="796"/>
      <c r="D52" s="169">
        <v>8</v>
      </c>
      <c r="E52" s="796"/>
    </row>
    <row r="53" spans="1:5" s="142" customFormat="1" ht="15.75" x14ac:dyDescent="0.25">
      <c r="A53" s="154" t="s">
        <v>113</v>
      </c>
      <c r="B53" s="169" t="s">
        <v>1259</v>
      </c>
      <c r="C53" s="796"/>
      <c r="D53" s="169" t="s">
        <v>1259</v>
      </c>
      <c r="E53" s="796"/>
    </row>
    <row r="54" spans="1:5" ht="15" x14ac:dyDescent="0.25">
      <c r="A54" s="150" t="s">
        <v>72</v>
      </c>
      <c r="B54" s="146" t="s">
        <v>40</v>
      </c>
      <c r="C54" s="796"/>
      <c r="D54" s="146" t="s">
        <v>40</v>
      </c>
      <c r="E54" s="796"/>
    </row>
    <row r="55" spans="1:5" ht="15" x14ac:dyDescent="0.25">
      <c r="A55" s="150" t="s">
        <v>73</v>
      </c>
      <c r="B55" s="146" t="s">
        <v>17</v>
      </c>
      <c r="C55" s="796"/>
      <c r="D55" s="146" t="s">
        <v>34</v>
      </c>
      <c r="E55" s="796"/>
    </row>
    <row r="56" spans="1:5" ht="15" x14ac:dyDescent="0.25">
      <c r="A56" s="150" t="s">
        <v>74</v>
      </c>
      <c r="B56" s="146">
        <v>2</v>
      </c>
      <c r="C56" s="796"/>
      <c r="D56" s="146">
        <v>2</v>
      </c>
      <c r="E56" s="796"/>
    </row>
    <row r="57" spans="1:5" ht="15" x14ac:dyDescent="0.25">
      <c r="A57" s="150" t="s">
        <v>47</v>
      </c>
      <c r="B57" s="146">
        <v>4</v>
      </c>
      <c r="C57" s="796"/>
      <c r="D57" s="146">
        <v>4</v>
      </c>
      <c r="E57" s="796"/>
    </row>
    <row r="58" spans="1:5" ht="15" x14ac:dyDescent="0.25">
      <c r="A58" s="150" t="s">
        <v>75</v>
      </c>
      <c r="B58" s="146">
        <v>3</v>
      </c>
      <c r="C58" s="796"/>
      <c r="D58" s="146">
        <v>2</v>
      </c>
      <c r="E58" s="796"/>
    </row>
    <row r="59" spans="1:5" ht="15" x14ac:dyDescent="0.25">
      <c r="A59" s="150" t="s">
        <v>1254</v>
      </c>
      <c r="B59" s="115" t="s">
        <v>1986</v>
      </c>
      <c r="C59" s="796"/>
      <c r="D59" s="115" t="s">
        <v>1263</v>
      </c>
      <c r="E59" s="796"/>
    </row>
    <row r="60" spans="1:5" ht="15" x14ac:dyDescent="0.25">
      <c r="A60" s="150" t="s">
        <v>1255</v>
      </c>
      <c r="B60" s="116" t="s">
        <v>1264</v>
      </c>
      <c r="C60" s="796"/>
      <c r="D60" s="116" t="s">
        <v>1987</v>
      </c>
      <c r="E60" s="796"/>
    </row>
    <row r="61" spans="1:5" ht="15" x14ac:dyDescent="0.25">
      <c r="A61" s="150" t="s">
        <v>1256</v>
      </c>
      <c r="B61" s="116" t="s">
        <v>1265</v>
      </c>
      <c r="C61" s="797"/>
      <c r="D61" s="116" t="s">
        <v>1032</v>
      </c>
      <c r="E61" s="797"/>
    </row>
  </sheetData>
  <sheetProtection algorithmName="SHA-512" hashValue="vBB35DoaX1rH/XbMC9wgPkyS5gYHJ+RmpPV6VfaCFjbgoiQiU3SMzP+0/zWEeiAnCy+Afev67EvDAdBns+5m/Q==" saltValue="OzzuAT+fqu/T/erUderzQA==" spinCount="100000" sheet="1" objects="1" scenarios="1"/>
  <protectedRanges>
    <protectedRange sqref="C21:C30 C37:C47 E37:E47 C51:C61 E51:E61 C8:C17" name="Range1"/>
  </protectedRanges>
  <mergeCells count="14">
    <mergeCell ref="B19:C19"/>
    <mergeCell ref="A2:F2"/>
    <mergeCell ref="A4:F4"/>
    <mergeCell ref="B6:C6"/>
    <mergeCell ref="C8:C17"/>
    <mergeCell ref="B49:E49"/>
    <mergeCell ref="C51:C61"/>
    <mergeCell ref="E51:E61"/>
    <mergeCell ref="C21:C30"/>
    <mergeCell ref="A33:F33"/>
    <mergeCell ref="A34:F34"/>
    <mergeCell ref="B35:E35"/>
    <mergeCell ref="C37:C47"/>
    <mergeCell ref="E37:E47"/>
  </mergeCells>
  <conditionalFormatting sqref="A1:A1048576 B6:C17 B19:C30 B40:B44 D40:D44 B54:B58 D54:D58">
    <cfRule type="expression" dxfId="11" priority="31">
      <formula>A1&lt;&gt;#REF!</formula>
    </cfRule>
  </conditionalFormatting>
  <conditionalFormatting sqref="B1:F5 F6:F17 B18:F18 F19:F30 B31:F39 C40 E40:F40 B41:F53 C54 E54:F54 B55:F1048576">
    <cfRule type="expression" dxfId="10" priority="5">
      <formula>B1&lt;&gt;#REF!</formula>
    </cfRule>
  </conditionalFormatting>
  <conditionalFormatting sqref="G1:I1048576">
    <cfRule type="expression" dxfId="9" priority="185">
      <formula>G1&lt;&gt;#REF!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891A-DAA8-4FB1-898D-C367A04069F4}">
  <sheetPr codeName="Sheet15">
    <tabColor theme="5" tint="0.79998168889431442"/>
  </sheetPr>
  <dimension ref="A1:P27"/>
  <sheetViews>
    <sheetView zoomScaleNormal="100" workbookViewId="0">
      <selection sqref="A1:P1"/>
    </sheetView>
  </sheetViews>
  <sheetFormatPr defaultRowHeight="14.25" x14ac:dyDescent="0.25"/>
  <cols>
    <col min="1" max="1" width="22.42578125" style="27" bestFit="1" customWidth="1"/>
    <col min="2" max="2" width="29.140625" style="27" bestFit="1" customWidth="1"/>
    <col min="3" max="3" width="20.42578125" style="27" bestFit="1" customWidth="1"/>
    <col min="4" max="4" width="34" style="27" customWidth="1"/>
    <col min="5" max="5" width="22" style="27" customWidth="1"/>
    <col min="6" max="16384" width="9.140625" style="27"/>
  </cols>
  <sheetData>
    <row r="1" spans="1:16" ht="18" customHeight="1" x14ac:dyDescent="0.25">
      <c r="A1" s="790" t="s">
        <v>1266</v>
      </c>
      <c r="B1" s="790"/>
      <c r="C1" s="790"/>
      <c r="D1" s="790"/>
      <c r="E1" s="790"/>
      <c r="F1" s="790"/>
      <c r="G1" s="790"/>
      <c r="H1" s="790"/>
      <c r="I1" s="790"/>
      <c r="J1" s="790"/>
      <c r="K1" s="790"/>
      <c r="L1" s="790"/>
      <c r="M1" s="790"/>
      <c r="N1" s="790"/>
      <c r="O1" s="790"/>
      <c r="P1" s="790"/>
    </row>
    <row r="2" spans="1:16" ht="15.75" x14ac:dyDescent="0.25">
      <c r="A2" s="9" t="s">
        <v>1135</v>
      </c>
      <c r="B2" s="9"/>
      <c r="C2" s="9"/>
      <c r="D2" s="9"/>
      <c r="E2" s="9"/>
      <c r="F2" s="9"/>
      <c r="G2" s="9"/>
      <c r="H2" s="9"/>
      <c r="I2" s="9"/>
      <c r="J2" s="9"/>
      <c r="K2" s="9"/>
      <c r="L2" s="9"/>
      <c r="M2" s="9"/>
      <c r="N2" s="9"/>
    </row>
    <row r="3" spans="1:16" ht="15" x14ac:dyDescent="0.25">
      <c r="A3" s="780" t="s">
        <v>1267</v>
      </c>
      <c r="B3" s="780"/>
      <c r="C3" s="780"/>
      <c r="D3" s="780"/>
      <c r="E3" s="780"/>
      <c r="F3" s="780"/>
      <c r="G3" s="780"/>
      <c r="H3" s="780"/>
    </row>
    <row r="4" spans="1:16" ht="15" x14ac:dyDescent="0.25">
      <c r="A4" s="9"/>
    </row>
    <row r="5" spans="1:16" ht="18" x14ac:dyDescent="0.25">
      <c r="A5" s="777" t="s">
        <v>1268</v>
      </c>
      <c r="B5" s="777"/>
      <c r="C5" s="777"/>
      <c r="D5" s="777"/>
      <c r="E5" s="777"/>
      <c r="F5" s="777"/>
      <c r="G5" s="777"/>
      <c r="H5" s="117"/>
      <c r="I5" s="117"/>
      <c r="J5" s="117"/>
      <c r="K5" s="117"/>
      <c r="L5" s="117"/>
      <c r="M5" s="117"/>
      <c r="N5" s="117"/>
    </row>
    <row r="7" spans="1:16" x14ac:dyDescent="0.25">
      <c r="A7" s="793" t="s">
        <v>1139</v>
      </c>
      <c r="B7" s="772" t="s">
        <v>1194</v>
      </c>
      <c r="C7" s="773"/>
      <c r="D7" s="772" t="s">
        <v>1141</v>
      </c>
      <c r="E7" s="773"/>
    </row>
    <row r="8" spans="1:16" ht="71.25" x14ac:dyDescent="0.25">
      <c r="A8" s="803"/>
      <c r="B8" s="118" t="s">
        <v>1196</v>
      </c>
      <c r="C8" s="126" t="s">
        <v>1154</v>
      </c>
      <c r="D8" s="118" t="s">
        <v>1196</v>
      </c>
      <c r="E8" s="126" t="s">
        <v>1154</v>
      </c>
    </row>
    <row r="9" spans="1:16" s="142" customFormat="1" ht="15" customHeight="1" x14ac:dyDescent="0.25">
      <c r="A9" s="148" t="s">
        <v>66</v>
      </c>
      <c r="B9" s="148">
        <v>0</v>
      </c>
      <c r="C9" s="798"/>
      <c r="D9" s="148">
        <v>0</v>
      </c>
      <c r="E9" s="798"/>
    </row>
    <row r="10" spans="1:16" s="142" customFormat="1" ht="15" x14ac:dyDescent="0.25">
      <c r="A10" s="148" t="s">
        <v>43</v>
      </c>
      <c r="B10" s="131" t="s">
        <v>139</v>
      </c>
      <c r="C10" s="799"/>
      <c r="D10" s="131" t="s">
        <v>141</v>
      </c>
      <c r="E10" s="799"/>
    </row>
    <row r="11" spans="1:16" x14ac:dyDescent="0.25">
      <c r="A11" s="116" t="s">
        <v>68</v>
      </c>
      <c r="B11" s="135">
        <v>88</v>
      </c>
      <c r="C11" s="799"/>
      <c r="D11" s="135">
        <v>38000</v>
      </c>
      <c r="E11" s="799"/>
    </row>
    <row r="12" spans="1:16" x14ac:dyDescent="0.25">
      <c r="A12" s="116" t="s">
        <v>61</v>
      </c>
      <c r="B12" s="135">
        <v>99</v>
      </c>
      <c r="C12" s="799"/>
      <c r="D12" s="135">
        <v>20000</v>
      </c>
      <c r="E12" s="799"/>
    </row>
    <row r="13" spans="1:16" x14ac:dyDescent="0.25">
      <c r="A13" s="116" t="s">
        <v>69</v>
      </c>
      <c r="B13" s="135" t="s">
        <v>1243</v>
      </c>
      <c r="C13" s="799"/>
      <c r="D13" s="135">
        <v>8800</v>
      </c>
      <c r="E13" s="799"/>
    </row>
    <row r="14" spans="1:16" x14ac:dyDescent="0.25">
      <c r="A14" s="116" t="s">
        <v>70</v>
      </c>
      <c r="B14" s="135">
        <v>383838</v>
      </c>
      <c r="C14" s="799"/>
      <c r="D14" s="135">
        <v>18000</v>
      </c>
      <c r="E14" s="799"/>
    </row>
    <row r="15" spans="1:16" x14ac:dyDescent="0.25">
      <c r="A15" s="116" t="s">
        <v>62</v>
      </c>
      <c r="B15" s="135">
        <v>8</v>
      </c>
      <c r="C15" s="800"/>
      <c r="D15" s="135">
        <v>90</v>
      </c>
      <c r="E15" s="800"/>
    </row>
    <row r="17" spans="1:14" ht="18" x14ac:dyDescent="0.25">
      <c r="A17" s="777" t="s">
        <v>1269</v>
      </c>
      <c r="B17" s="777"/>
      <c r="C17" s="777"/>
      <c r="D17" s="777"/>
      <c r="E17" s="777"/>
      <c r="F17" s="777"/>
      <c r="G17" s="777"/>
      <c r="H17" s="117"/>
      <c r="I17" s="117"/>
      <c r="J17" s="117"/>
      <c r="K17" s="117"/>
      <c r="L17" s="117"/>
      <c r="M17" s="117"/>
      <c r="N17" s="117"/>
    </row>
    <row r="18" spans="1:14" ht="15" x14ac:dyDescent="0.25">
      <c r="A18" s="769"/>
      <c r="B18" s="769"/>
      <c r="C18" s="117"/>
    </row>
    <row r="19" spans="1:14" x14ac:dyDescent="0.25">
      <c r="A19" s="793" t="s">
        <v>1139</v>
      </c>
      <c r="B19" s="772" t="s">
        <v>1142</v>
      </c>
      <c r="C19" s="773"/>
    </row>
    <row r="20" spans="1:14" ht="71.25" x14ac:dyDescent="0.25">
      <c r="A20" s="803"/>
      <c r="B20" s="118" t="s">
        <v>1196</v>
      </c>
      <c r="C20" s="126" t="s">
        <v>1154</v>
      </c>
    </row>
    <row r="21" spans="1:14" ht="15" customHeight="1" x14ac:dyDescent="0.25">
      <c r="A21" s="116" t="s">
        <v>66</v>
      </c>
      <c r="B21" s="116">
        <v>0</v>
      </c>
      <c r="C21" s="798"/>
    </row>
    <row r="22" spans="1:14" s="142" customFormat="1" ht="15" x14ac:dyDescent="0.25">
      <c r="A22" s="148" t="s">
        <v>43</v>
      </c>
      <c r="B22" s="131" t="s">
        <v>134</v>
      </c>
      <c r="C22" s="799"/>
    </row>
    <row r="23" spans="1:14" x14ac:dyDescent="0.25">
      <c r="A23" s="116" t="s">
        <v>68</v>
      </c>
      <c r="B23" s="135">
        <v>10</v>
      </c>
      <c r="C23" s="799"/>
    </row>
    <row r="24" spans="1:14" x14ac:dyDescent="0.25">
      <c r="A24" s="116" t="s">
        <v>61</v>
      </c>
      <c r="B24" s="135">
        <v>2000</v>
      </c>
      <c r="C24" s="799"/>
    </row>
    <row r="25" spans="1:14" x14ac:dyDescent="0.25">
      <c r="A25" s="116" t="s">
        <v>69</v>
      </c>
      <c r="B25" s="135">
        <v>2500</v>
      </c>
      <c r="C25" s="799"/>
    </row>
    <row r="26" spans="1:14" x14ac:dyDescent="0.25">
      <c r="A26" s="116" t="s">
        <v>70</v>
      </c>
      <c r="B26" s="135">
        <v>3000</v>
      </c>
      <c r="C26" s="799"/>
    </row>
    <row r="27" spans="1:14" x14ac:dyDescent="0.25">
      <c r="A27" s="116" t="s">
        <v>62</v>
      </c>
      <c r="B27" s="135">
        <v>35</v>
      </c>
      <c r="C27" s="800"/>
    </row>
  </sheetData>
  <sheetProtection algorithmName="SHA-512" hashValue="raCX4M/g1yq+x1nCKw3UOeyf8xChDXnuaEI3I7jmQwt6f2JFPa1W2cgrextg4acazJvpUvj2CDka+TpuqzQBTQ==" saltValue="G6CEZYNfR7mESnBOLHSHGw==" spinCount="100000" sheet="1" objects="1" scenarios="1"/>
  <protectedRanges>
    <protectedRange sqref="E1:E1048576 C1:C1048576" name="Range1"/>
  </protectedRanges>
  <mergeCells count="13">
    <mergeCell ref="A1:P1"/>
    <mergeCell ref="A3:H3"/>
    <mergeCell ref="A5:G5"/>
    <mergeCell ref="A7:A8"/>
    <mergeCell ref="B7:C7"/>
    <mergeCell ref="D7:E7"/>
    <mergeCell ref="C21:C27"/>
    <mergeCell ref="C9:C15"/>
    <mergeCell ref="E9:E15"/>
    <mergeCell ref="A17:G17"/>
    <mergeCell ref="A18:B18"/>
    <mergeCell ref="A19:A20"/>
    <mergeCell ref="B19:C19"/>
  </mergeCells>
  <conditionalFormatting sqref="A1:Z1048576">
    <cfRule type="expression" dxfId="8" priority="1">
      <formula>A1&lt;&gt;#REF!</formula>
    </cfRule>
  </conditionalFormatting>
  <pageMargins left="0.7" right="0.7" top="0.75" bottom="0.75" header="0.3" footer="0.3"/>
  <headerFooter>
    <oddFooter>&amp;C_x000D_&amp;1#&amp;"Aptos"&amp;8&amp;K0000FF Classification –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BFA7-8BBA-4355-9BA7-3DFB074493E3}">
  <sheetPr codeName="Sheet16">
    <tabColor theme="5" tint="0.79998168889431442"/>
  </sheetPr>
  <dimension ref="A1:U16"/>
  <sheetViews>
    <sheetView zoomScaleNormal="100" workbookViewId="0">
      <selection sqref="A1:P1"/>
    </sheetView>
  </sheetViews>
  <sheetFormatPr defaultRowHeight="14.25" x14ac:dyDescent="0.25"/>
  <cols>
    <col min="1" max="1" width="20" style="27" bestFit="1" customWidth="1"/>
    <col min="2" max="2" width="18" style="27" bestFit="1" customWidth="1"/>
    <col min="3" max="3" width="21.5703125" style="27" bestFit="1" customWidth="1"/>
    <col min="4" max="16384" width="9.140625" style="27"/>
  </cols>
  <sheetData>
    <row r="1" spans="1:21" ht="18" x14ac:dyDescent="0.25">
      <c r="A1" s="790" t="s">
        <v>1270</v>
      </c>
      <c r="B1" s="790"/>
      <c r="C1" s="790"/>
      <c r="D1" s="790"/>
      <c r="E1" s="790"/>
      <c r="F1" s="790"/>
      <c r="G1" s="790"/>
      <c r="H1" s="790"/>
      <c r="I1" s="790"/>
      <c r="J1" s="790"/>
      <c r="K1" s="790"/>
      <c r="L1" s="790"/>
      <c r="M1" s="790"/>
      <c r="N1" s="790"/>
      <c r="O1" s="790"/>
      <c r="P1" s="790"/>
    </row>
    <row r="2" spans="1:21" ht="15.75" x14ac:dyDescent="0.25">
      <c r="A2" s="780" t="s">
        <v>1135</v>
      </c>
      <c r="B2" s="780"/>
      <c r="C2" s="780"/>
      <c r="D2" s="780"/>
      <c r="E2" s="780"/>
      <c r="F2" s="780"/>
      <c r="G2" s="780"/>
      <c r="H2" s="780"/>
      <c r="I2" s="780"/>
      <c r="J2" s="780"/>
      <c r="K2" s="780"/>
      <c r="L2" s="780"/>
      <c r="M2" s="780"/>
      <c r="N2" s="780"/>
      <c r="O2" s="780"/>
      <c r="P2" s="780"/>
      <c r="Q2" s="780"/>
      <c r="R2" s="780"/>
      <c r="S2" s="780"/>
      <c r="T2" s="780"/>
      <c r="U2" s="780"/>
    </row>
    <row r="3" spans="1:21" ht="15" x14ac:dyDescent="0.25">
      <c r="A3" s="780" t="s">
        <v>1267</v>
      </c>
      <c r="B3" s="780"/>
      <c r="C3" s="780"/>
      <c r="D3" s="780"/>
      <c r="E3" s="780"/>
      <c r="F3" s="780"/>
      <c r="G3" s="780"/>
      <c r="H3" s="780"/>
      <c r="I3" s="780"/>
      <c r="J3" s="780"/>
      <c r="K3" s="780"/>
      <c r="L3" s="780"/>
      <c r="M3" s="780"/>
      <c r="N3" s="780"/>
      <c r="O3" s="780"/>
      <c r="P3" s="780"/>
      <c r="Q3" s="780"/>
      <c r="R3" s="780"/>
      <c r="S3" s="780"/>
      <c r="T3" s="780"/>
      <c r="U3" s="780"/>
    </row>
    <row r="5" spans="1:21" ht="18" x14ac:dyDescent="0.25">
      <c r="A5" s="777" t="s">
        <v>1271</v>
      </c>
      <c r="B5" s="777"/>
      <c r="C5" s="777"/>
      <c r="D5" s="777"/>
      <c r="E5" s="777"/>
      <c r="F5" s="777"/>
      <c r="G5" s="777"/>
    </row>
    <row r="6" spans="1:21" x14ac:dyDescent="0.25">
      <c r="A6" s="793" t="s">
        <v>1139</v>
      </c>
      <c r="B6" s="772" t="s">
        <v>1194</v>
      </c>
      <c r="C6" s="773"/>
    </row>
    <row r="7" spans="1:21" ht="71.25" x14ac:dyDescent="0.25">
      <c r="A7" s="803"/>
      <c r="B7" s="118" t="s">
        <v>1196</v>
      </c>
      <c r="C7" s="126" t="s">
        <v>1154</v>
      </c>
    </row>
    <row r="8" spans="1:21" ht="15" x14ac:dyDescent="0.25">
      <c r="A8" s="148" t="s">
        <v>43</v>
      </c>
      <c r="B8" s="131" t="s">
        <v>138</v>
      </c>
      <c r="C8" s="798"/>
    </row>
    <row r="9" spans="1:21" x14ac:dyDescent="0.25">
      <c r="A9" s="116" t="s">
        <v>67</v>
      </c>
      <c r="B9" s="135">
        <v>24</v>
      </c>
      <c r="C9" s="800"/>
    </row>
    <row r="12" spans="1:21" ht="18" x14ac:dyDescent="0.25">
      <c r="A12" s="777" t="s">
        <v>1272</v>
      </c>
      <c r="B12" s="777"/>
      <c r="C12" s="777"/>
      <c r="D12" s="777"/>
      <c r="E12" s="777"/>
      <c r="F12" s="777"/>
      <c r="G12" s="777"/>
    </row>
    <row r="13" spans="1:21" x14ac:dyDescent="0.25">
      <c r="A13" s="793" t="s">
        <v>1139</v>
      </c>
      <c r="B13" s="772" t="s">
        <v>1141</v>
      </c>
      <c r="C13" s="773"/>
    </row>
    <row r="14" spans="1:21" ht="71.25" x14ac:dyDescent="0.25">
      <c r="A14" s="803"/>
      <c r="B14" s="118" t="s">
        <v>1196</v>
      </c>
      <c r="C14" s="126" t="s">
        <v>1488</v>
      </c>
    </row>
    <row r="15" spans="1:21" ht="15" x14ac:dyDescent="0.25">
      <c r="A15" s="148" t="s">
        <v>43</v>
      </c>
      <c r="B15" s="131" t="s">
        <v>130</v>
      </c>
      <c r="C15" s="798"/>
    </row>
    <row r="16" spans="1:21" x14ac:dyDescent="0.25">
      <c r="A16" s="116" t="s">
        <v>67</v>
      </c>
      <c r="B16" s="135">
        <v>1.05</v>
      </c>
      <c r="C16" s="800"/>
    </row>
  </sheetData>
  <sheetProtection algorithmName="SHA-512" hashValue="mzJmrK9tOko3DP0/ypwNFX6JF8KIjRKeZz1OdWv5upKPSHKOfEYXicMQ5ktVIrh61Q4YYDbJCKBYK9VDGJJNRw==" saltValue="esBrXFSPAj/rA71xKfGU7A==" spinCount="100000" sheet="1" objects="1" scenarios="1"/>
  <protectedRanges>
    <protectedRange sqref="C1:C1048576" name="Range1"/>
  </protectedRanges>
  <mergeCells count="11">
    <mergeCell ref="A1:P1"/>
    <mergeCell ref="A2:U2"/>
    <mergeCell ref="A3:U3"/>
    <mergeCell ref="A5:G5"/>
    <mergeCell ref="A6:A7"/>
    <mergeCell ref="B6:C6"/>
    <mergeCell ref="C8:C9"/>
    <mergeCell ref="A12:G12"/>
    <mergeCell ref="A13:A14"/>
    <mergeCell ref="B13:C13"/>
    <mergeCell ref="C15:C16"/>
  </mergeCells>
  <conditionalFormatting sqref="A1:Z1048576">
    <cfRule type="expression" dxfId="7" priority="1">
      <formula>A1&lt;&gt;#REF!</formula>
    </cfRule>
  </conditionalFormatting>
  <pageMargins left="0.7" right="0.7" top="0.75" bottom="0.75" header="0.3" footer="0.3"/>
  <headerFooter>
    <oddFooter>&amp;C_x000D_&amp;1#&amp;"Aptos"&amp;8&amp;K0000FF Classification –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6BFF-6ACC-49E2-9209-64AB5B1332C1}">
  <sheetPr codeName="Sheet17">
    <tabColor theme="5" tint="0.79998168889431442"/>
  </sheetPr>
  <dimension ref="A1:AU310"/>
  <sheetViews>
    <sheetView topLeftCell="A85" zoomScaleNormal="100" workbookViewId="0"/>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15.28515625" style="223" customWidth="1"/>
    <col min="9" max="9" width="29.28515625" style="223" bestFit="1" customWidth="1"/>
    <col min="10" max="10" width="3.5703125" style="219"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8.28515625" style="219" bestFit="1" customWidth="1"/>
    <col min="19" max="19" width="29.28515625" style="219" bestFit="1" customWidth="1"/>
    <col min="20" max="20" width="3.5703125" style="219" customWidth="1"/>
    <col min="21" max="21" width="12.140625" style="219" customWidth="1"/>
    <col min="22" max="22" width="19.5703125" style="219" customWidth="1"/>
    <col min="23" max="23" width="20.140625" style="219" customWidth="1"/>
    <col min="24" max="24" width="13.42578125" style="219" customWidth="1"/>
    <col min="25" max="25" width="12.140625" style="219" customWidth="1"/>
    <col min="26" max="26" width="19.5703125" style="219" customWidth="1"/>
    <col min="27" max="27" width="12" style="219" customWidth="1"/>
    <col min="28" max="28" width="13.42578125" style="219" customWidth="1"/>
    <col min="29" max="29" width="29.28515625" style="219" customWidth="1"/>
    <col min="30" max="30" width="3.5703125" style="219" customWidth="1"/>
    <col min="31" max="31" width="23.5703125" style="339" customWidth="1"/>
    <col min="32" max="32" width="18.42578125" style="339" customWidth="1"/>
    <col min="33" max="33" width="7.42578125" style="339" customWidth="1"/>
    <col min="34" max="34" width="9.28515625" style="339" customWidth="1"/>
    <col min="35" max="35" width="12.42578125" style="339" customWidth="1"/>
    <col min="36" max="36" width="23.5703125" style="339" customWidth="1"/>
    <col min="37" max="37" width="8.85546875" style="339" customWidth="1"/>
    <col min="38" max="38" width="7.42578125" style="339" customWidth="1"/>
    <col min="39" max="39" width="9.28515625" style="339" customWidth="1"/>
    <col min="40" max="40" width="12.42578125" style="339" customWidth="1"/>
    <col min="41" max="41" width="29.28515625" style="219" customWidth="1"/>
    <col min="42" max="42" width="31.7109375" style="223" customWidth="1"/>
    <col min="43" max="43" width="11.570312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5.28515625" style="223" bestFit="1" customWidth="1"/>
    <col min="49" max="16384" width="9.140625" style="223"/>
  </cols>
  <sheetData>
    <row r="1" spans="1:42" s="144" customFormat="1" ht="18" x14ac:dyDescent="0.25">
      <c r="A1" s="104" t="s">
        <v>1273</v>
      </c>
      <c r="B1" s="104"/>
      <c r="C1" s="104"/>
      <c r="D1" s="104"/>
      <c r="E1" s="104"/>
      <c r="F1" s="104"/>
      <c r="G1" s="104"/>
      <c r="H1" s="104"/>
      <c r="I1" s="27"/>
      <c r="J1" s="27"/>
      <c r="K1" s="104"/>
      <c r="L1" s="104"/>
      <c r="M1" s="104"/>
      <c r="N1" s="104"/>
      <c r="O1" s="104"/>
      <c r="P1" s="104"/>
      <c r="Q1" s="104"/>
      <c r="R1" s="104"/>
      <c r="S1" s="104"/>
      <c r="T1" s="104"/>
      <c r="U1" s="104"/>
      <c r="V1" s="104"/>
      <c r="W1" s="104"/>
      <c r="X1" s="104"/>
      <c r="Y1" s="104"/>
      <c r="Z1" s="104"/>
      <c r="AA1" s="104"/>
      <c r="AB1" s="104"/>
      <c r="AC1" s="104"/>
      <c r="AD1" s="27"/>
      <c r="AE1" s="172"/>
      <c r="AF1" s="172"/>
      <c r="AG1" s="172"/>
      <c r="AH1" s="172"/>
      <c r="AI1" s="172"/>
      <c r="AJ1" s="172"/>
      <c r="AK1" s="172"/>
      <c r="AL1" s="172"/>
      <c r="AM1" s="172"/>
      <c r="AN1" s="172"/>
      <c r="AO1" s="27"/>
    </row>
    <row r="2" spans="1:42" s="32" customFormat="1" ht="15.75" x14ac:dyDescent="0.25">
      <c r="A2" s="32" t="s">
        <v>1274</v>
      </c>
      <c r="J2" s="9"/>
      <c r="AE2" s="174"/>
      <c r="AF2" s="174"/>
      <c r="AG2" s="174"/>
      <c r="AH2" s="174"/>
      <c r="AI2" s="174"/>
      <c r="AJ2" s="174"/>
      <c r="AK2" s="174"/>
      <c r="AL2" s="174"/>
      <c r="AM2" s="174"/>
      <c r="AN2" s="174"/>
      <c r="AO2" s="9"/>
    </row>
    <row r="3" spans="1:42" s="144" customFormat="1" ht="15" x14ac:dyDescent="0.25">
      <c r="A3" s="9" t="s">
        <v>1088</v>
      </c>
      <c r="B3" s="9"/>
      <c r="C3" s="9"/>
      <c r="D3" s="9"/>
      <c r="E3" s="9"/>
      <c r="F3" s="9"/>
      <c r="G3" s="9"/>
      <c r="H3" s="9"/>
      <c r="I3" s="9"/>
      <c r="J3" s="9"/>
      <c r="K3" s="9"/>
      <c r="L3" s="9"/>
      <c r="M3" s="9"/>
      <c r="N3" s="9"/>
      <c r="O3" s="9"/>
      <c r="P3" s="9"/>
      <c r="Q3" s="9"/>
      <c r="R3" s="9"/>
      <c r="S3" s="9"/>
      <c r="T3" s="9"/>
      <c r="U3" s="27"/>
      <c r="V3" s="27"/>
      <c r="W3" s="27"/>
      <c r="X3" s="27"/>
      <c r="Y3" s="27"/>
      <c r="Z3" s="27"/>
      <c r="AA3" s="27"/>
      <c r="AB3" s="27"/>
      <c r="AC3" s="27"/>
      <c r="AD3" s="27"/>
      <c r="AE3" s="172"/>
      <c r="AF3" s="172"/>
      <c r="AG3" s="172"/>
      <c r="AH3" s="172"/>
      <c r="AI3" s="172"/>
      <c r="AJ3" s="172"/>
      <c r="AK3" s="172"/>
      <c r="AL3" s="172"/>
      <c r="AM3" s="172"/>
      <c r="AN3" s="172"/>
      <c r="AO3" s="27"/>
    </row>
    <row r="4" spans="1:42" s="144" customFormat="1" ht="15" x14ac:dyDescent="0.2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172"/>
      <c r="AF4" s="172"/>
      <c r="AG4" s="172"/>
      <c r="AH4" s="172"/>
      <c r="AI4" s="172"/>
      <c r="AJ4" s="172"/>
      <c r="AK4" s="172"/>
      <c r="AL4" s="172"/>
      <c r="AM4" s="172"/>
      <c r="AN4" s="172"/>
      <c r="AO4" s="27"/>
    </row>
    <row r="5" spans="1:42" s="32" customFormat="1" ht="15.75" thickBot="1" x14ac:dyDescent="0.3">
      <c r="A5" s="780" t="s">
        <v>1275</v>
      </c>
      <c r="B5" s="780"/>
      <c r="C5" s="780"/>
      <c r="D5" s="780"/>
      <c r="E5" s="780"/>
      <c r="F5" s="780"/>
      <c r="G5" s="780"/>
      <c r="H5" s="780"/>
      <c r="I5" s="780"/>
      <c r="J5" s="780"/>
      <c r="K5" s="780" t="s">
        <v>1276</v>
      </c>
      <c r="L5" s="780"/>
      <c r="M5" s="780"/>
      <c r="N5" s="780"/>
      <c r="O5" s="780"/>
      <c r="P5" s="780"/>
      <c r="Q5" s="780"/>
      <c r="R5" s="780"/>
      <c r="S5" s="780"/>
      <c r="T5" s="780"/>
      <c r="U5" s="780" t="s">
        <v>1277</v>
      </c>
      <c r="V5" s="780"/>
      <c r="W5" s="780"/>
      <c r="X5" s="780"/>
      <c r="Y5" s="780"/>
      <c r="Z5" s="780"/>
      <c r="AA5" s="780"/>
      <c r="AB5" s="780"/>
      <c r="AC5" s="780"/>
      <c r="AD5" s="9"/>
      <c r="AE5" s="780" t="s">
        <v>1278</v>
      </c>
      <c r="AF5" s="780"/>
      <c r="AG5" s="780"/>
      <c r="AH5" s="780"/>
      <c r="AI5" s="780"/>
      <c r="AJ5" s="780"/>
      <c r="AK5" s="780"/>
      <c r="AL5" s="780"/>
      <c r="AM5" s="780"/>
      <c r="AN5" s="780"/>
      <c r="AO5" s="780"/>
    </row>
    <row r="6" spans="1:42" s="178" customFormat="1" thickBot="1" x14ac:dyDescent="0.3">
      <c r="A6" s="943" t="s">
        <v>1279</v>
      </c>
      <c r="B6" s="944"/>
      <c r="C6" s="944"/>
      <c r="D6" s="944"/>
      <c r="E6" s="944"/>
      <c r="F6" s="944"/>
      <c r="G6" s="944"/>
      <c r="H6" s="945"/>
      <c r="I6" s="175"/>
      <c r="J6" s="176"/>
      <c r="K6" s="943" t="s">
        <v>1280</v>
      </c>
      <c r="L6" s="944"/>
      <c r="M6" s="944"/>
      <c r="N6" s="944"/>
      <c r="O6" s="944"/>
      <c r="P6" s="944"/>
      <c r="Q6" s="944"/>
      <c r="R6" s="945"/>
      <c r="S6" s="177"/>
      <c r="T6" s="176"/>
      <c r="U6" s="943" t="s">
        <v>1281</v>
      </c>
      <c r="V6" s="944"/>
      <c r="W6" s="944"/>
      <c r="X6" s="944"/>
      <c r="Y6" s="944"/>
      <c r="Z6" s="944"/>
      <c r="AA6" s="944"/>
      <c r="AB6" s="945"/>
      <c r="AC6" s="176"/>
      <c r="AD6" s="176"/>
      <c r="AE6" s="929" t="s">
        <v>1282</v>
      </c>
      <c r="AF6" s="930"/>
      <c r="AG6" s="930"/>
      <c r="AH6" s="930"/>
      <c r="AI6" s="930"/>
      <c r="AJ6" s="930"/>
      <c r="AK6" s="930"/>
      <c r="AL6" s="930"/>
      <c r="AM6" s="930"/>
      <c r="AN6" s="931"/>
      <c r="AO6" s="176"/>
    </row>
    <row r="7" spans="1:42" s="178" customFormat="1" ht="31.5" x14ac:dyDescent="0.25">
      <c r="A7" s="832" t="s">
        <v>1283</v>
      </c>
      <c r="B7" s="833"/>
      <c r="C7" s="833"/>
      <c r="D7" s="834"/>
      <c r="E7" s="835" t="s">
        <v>1284</v>
      </c>
      <c r="F7" s="836"/>
      <c r="G7" s="833"/>
      <c r="H7" s="837"/>
      <c r="I7" s="179" t="s">
        <v>1988</v>
      </c>
      <c r="J7" s="176"/>
      <c r="K7" s="813" t="s">
        <v>1283</v>
      </c>
      <c r="L7" s="814"/>
      <c r="M7" s="814"/>
      <c r="N7" s="815"/>
      <c r="O7" s="816" t="s">
        <v>1284</v>
      </c>
      <c r="P7" s="817"/>
      <c r="Q7" s="814"/>
      <c r="R7" s="818"/>
      <c r="S7" s="179" t="s">
        <v>1988</v>
      </c>
      <c r="T7" s="176"/>
      <c r="U7" s="813" t="s">
        <v>1283</v>
      </c>
      <c r="V7" s="814"/>
      <c r="W7" s="814"/>
      <c r="X7" s="815"/>
      <c r="Y7" s="816" t="s">
        <v>1284</v>
      </c>
      <c r="Z7" s="817"/>
      <c r="AA7" s="814"/>
      <c r="AB7" s="818"/>
      <c r="AC7" s="179" t="s">
        <v>1988</v>
      </c>
      <c r="AD7" s="176"/>
      <c r="AE7" s="860" t="s">
        <v>1283</v>
      </c>
      <c r="AF7" s="861"/>
      <c r="AG7" s="861"/>
      <c r="AH7" s="861"/>
      <c r="AI7" s="862"/>
      <c r="AJ7" s="863" t="s">
        <v>1285</v>
      </c>
      <c r="AK7" s="861"/>
      <c r="AL7" s="861"/>
      <c r="AM7" s="861"/>
      <c r="AN7" s="864"/>
      <c r="AO7" s="179" t="s">
        <v>1988</v>
      </c>
      <c r="AP7" s="176"/>
    </row>
    <row r="8" spans="1:42" s="178" customFormat="1" ht="63" x14ac:dyDescent="0.25">
      <c r="A8" s="180" t="s">
        <v>1286</v>
      </c>
      <c r="B8" s="181" t="s">
        <v>49</v>
      </c>
      <c r="C8" s="181" t="s">
        <v>1287</v>
      </c>
      <c r="D8" s="181" t="s">
        <v>1288</v>
      </c>
      <c r="E8" s="182" t="s">
        <v>1289</v>
      </c>
      <c r="F8" s="181" t="s">
        <v>49</v>
      </c>
      <c r="G8" s="181" t="s">
        <v>1287</v>
      </c>
      <c r="H8" s="183" t="s">
        <v>1290</v>
      </c>
      <c r="I8" s="184" t="s">
        <v>1291</v>
      </c>
      <c r="J8" s="176"/>
      <c r="K8" s="185" t="s">
        <v>1286</v>
      </c>
      <c r="L8" s="186" t="s">
        <v>49</v>
      </c>
      <c r="M8" s="186" t="s">
        <v>1287</v>
      </c>
      <c r="N8" s="186" t="s">
        <v>1288</v>
      </c>
      <c r="O8" s="187" t="s">
        <v>1289</v>
      </c>
      <c r="P8" s="186" t="s">
        <v>49</v>
      </c>
      <c r="Q8" s="186" t="s">
        <v>1287</v>
      </c>
      <c r="R8" s="188" t="s">
        <v>1290</v>
      </c>
      <c r="S8" s="189" t="s">
        <v>1292</v>
      </c>
      <c r="T8" s="176"/>
      <c r="U8" s="185" t="s">
        <v>1289</v>
      </c>
      <c r="V8" s="186" t="s">
        <v>49</v>
      </c>
      <c r="W8" s="190" t="s">
        <v>1287</v>
      </c>
      <c r="X8" s="190" t="s">
        <v>1290</v>
      </c>
      <c r="Y8" s="191" t="s">
        <v>1289</v>
      </c>
      <c r="Z8" s="186" t="s">
        <v>49</v>
      </c>
      <c r="AA8" s="186" t="s">
        <v>1293</v>
      </c>
      <c r="AB8" s="192" t="s">
        <v>1290</v>
      </c>
      <c r="AC8" s="189" t="s">
        <v>1292</v>
      </c>
      <c r="AD8" s="176"/>
      <c r="AE8" s="193" t="s">
        <v>1294</v>
      </c>
      <c r="AF8" s="194" t="s">
        <v>1295</v>
      </c>
      <c r="AG8" s="194" t="s">
        <v>49</v>
      </c>
      <c r="AH8" s="195" t="s">
        <v>50</v>
      </c>
      <c r="AI8" s="194" t="s">
        <v>1296</v>
      </c>
      <c r="AJ8" s="196" t="s">
        <v>1297</v>
      </c>
      <c r="AK8" s="194" t="s">
        <v>1295</v>
      </c>
      <c r="AL8" s="194" t="s">
        <v>49</v>
      </c>
      <c r="AM8" s="194" t="s">
        <v>50</v>
      </c>
      <c r="AN8" s="197" t="s">
        <v>1298</v>
      </c>
      <c r="AO8" s="189" t="s">
        <v>1292</v>
      </c>
    </row>
    <row r="9" spans="1:42" s="178" customFormat="1" ht="15.75" x14ac:dyDescent="0.25">
      <c r="A9" s="970" t="s">
        <v>1299</v>
      </c>
      <c r="B9" s="962"/>
      <c r="C9" s="962"/>
      <c r="D9" s="971"/>
      <c r="E9" s="960"/>
      <c r="F9" s="961"/>
      <c r="G9" s="962"/>
      <c r="H9" s="963"/>
      <c r="I9" s="948"/>
      <c r="J9" s="176"/>
      <c r="K9" s="972" t="s">
        <v>1299</v>
      </c>
      <c r="L9" s="966"/>
      <c r="M9" s="966"/>
      <c r="N9" s="973"/>
      <c r="O9" s="964"/>
      <c r="P9" s="965"/>
      <c r="Q9" s="966"/>
      <c r="R9" s="967"/>
      <c r="S9" s="948"/>
      <c r="T9" s="176"/>
      <c r="U9" s="972" t="s">
        <v>1299</v>
      </c>
      <c r="V9" s="966"/>
      <c r="W9" s="966"/>
      <c r="X9" s="973"/>
      <c r="Y9" s="964"/>
      <c r="Z9" s="965"/>
      <c r="AA9" s="966"/>
      <c r="AB9" s="967"/>
      <c r="AC9" s="948"/>
      <c r="AD9" s="176"/>
      <c r="AE9" s="871" t="s">
        <v>1299</v>
      </c>
      <c r="AF9" s="872"/>
      <c r="AG9" s="872"/>
      <c r="AH9" s="872"/>
      <c r="AI9" s="873"/>
      <c r="AJ9" s="935"/>
      <c r="AK9" s="872"/>
      <c r="AL9" s="872"/>
      <c r="AM9" s="872"/>
      <c r="AN9" s="936"/>
      <c r="AO9" s="948"/>
    </row>
    <row r="10" spans="1:42" s="178" customFormat="1" thickBot="1" x14ac:dyDescent="0.3">
      <c r="A10" s="968"/>
      <c r="B10" s="956"/>
      <c r="C10" s="956"/>
      <c r="D10" s="969"/>
      <c r="E10" s="954" t="s">
        <v>1299</v>
      </c>
      <c r="F10" s="955"/>
      <c r="G10" s="956"/>
      <c r="H10" s="957"/>
      <c r="I10" s="949"/>
      <c r="J10" s="176"/>
      <c r="K10" s="958"/>
      <c r="L10" s="846"/>
      <c r="M10" s="846"/>
      <c r="N10" s="959"/>
      <c r="O10" s="844" t="s">
        <v>1299</v>
      </c>
      <c r="P10" s="845"/>
      <c r="Q10" s="846"/>
      <c r="R10" s="847"/>
      <c r="S10" s="949"/>
      <c r="T10" s="176"/>
      <c r="U10" s="958"/>
      <c r="V10" s="846"/>
      <c r="W10" s="846"/>
      <c r="X10" s="959"/>
      <c r="Y10" s="844" t="s">
        <v>1299</v>
      </c>
      <c r="Z10" s="845"/>
      <c r="AA10" s="846"/>
      <c r="AB10" s="847"/>
      <c r="AC10" s="949"/>
      <c r="AD10" s="176"/>
      <c r="AE10" s="937"/>
      <c r="AF10" s="938"/>
      <c r="AG10" s="938"/>
      <c r="AH10" s="938"/>
      <c r="AI10" s="939"/>
      <c r="AJ10" s="946" t="s">
        <v>1299</v>
      </c>
      <c r="AK10" s="938"/>
      <c r="AL10" s="938"/>
      <c r="AM10" s="938"/>
      <c r="AN10" s="947"/>
      <c r="AO10" s="949"/>
    </row>
    <row r="11" spans="1:42" s="208" customFormat="1" ht="15.75" x14ac:dyDescent="0.25">
      <c r="A11" s="207"/>
      <c r="B11" s="207"/>
      <c r="C11" s="207"/>
      <c r="D11" s="207"/>
      <c r="E11" s="207"/>
      <c r="F11" s="207"/>
      <c r="G11" s="207"/>
      <c r="H11" s="207"/>
      <c r="J11" s="176"/>
      <c r="K11" s="207"/>
      <c r="L11" s="207"/>
      <c r="M11" s="207"/>
      <c r="N11" s="207"/>
      <c r="O11" s="207"/>
      <c r="P11" s="207"/>
      <c r="Q11" s="207"/>
      <c r="R11" s="207"/>
      <c r="U11" s="207"/>
      <c r="V11" s="207"/>
      <c r="W11" s="207"/>
      <c r="X11" s="207"/>
      <c r="Y11" s="207"/>
      <c r="Z11" s="207"/>
      <c r="AA11" s="207"/>
      <c r="AB11" s="207"/>
      <c r="AE11" s="209"/>
      <c r="AF11" s="209"/>
      <c r="AG11" s="209"/>
      <c r="AH11" s="209"/>
      <c r="AI11" s="209"/>
      <c r="AJ11" s="209"/>
      <c r="AK11" s="209"/>
      <c r="AL11" s="209"/>
      <c r="AM11" s="209"/>
      <c r="AN11" s="209"/>
    </row>
    <row r="12" spans="1:42" s="208" customFormat="1" thickBot="1" x14ac:dyDescent="0.3">
      <c r="J12" s="176"/>
      <c r="AE12" s="210"/>
      <c r="AF12" s="210"/>
      <c r="AG12" s="210"/>
      <c r="AH12" s="210"/>
      <c r="AI12" s="210"/>
      <c r="AJ12" s="210"/>
      <c r="AK12" s="210"/>
      <c r="AL12" s="210"/>
      <c r="AM12" s="210"/>
      <c r="AN12" s="210"/>
    </row>
    <row r="13" spans="1:42" s="178" customFormat="1" thickBot="1" x14ac:dyDescent="0.3">
      <c r="A13" s="943" t="s">
        <v>1300</v>
      </c>
      <c r="B13" s="944"/>
      <c r="C13" s="944"/>
      <c r="D13" s="944"/>
      <c r="E13" s="944"/>
      <c r="F13" s="944"/>
      <c r="G13" s="944"/>
      <c r="H13" s="945"/>
      <c r="I13" s="175"/>
      <c r="J13" s="176"/>
      <c r="K13" s="943" t="s">
        <v>1301</v>
      </c>
      <c r="L13" s="944"/>
      <c r="M13" s="944"/>
      <c r="N13" s="944"/>
      <c r="O13" s="944"/>
      <c r="P13" s="944"/>
      <c r="Q13" s="944"/>
      <c r="R13" s="945"/>
      <c r="S13" s="177"/>
      <c r="T13" s="176"/>
      <c r="U13" s="943" t="s">
        <v>1302</v>
      </c>
      <c r="V13" s="944"/>
      <c r="W13" s="944"/>
      <c r="X13" s="944"/>
      <c r="Y13" s="944"/>
      <c r="Z13" s="944"/>
      <c r="AA13" s="944"/>
      <c r="AB13" s="945"/>
      <c r="AC13" s="176"/>
      <c r="AD13" s="176"/>
      <c r="AE13" s="929" t="s">
        <v>1303</v>
      </c>
      <c r="AF13" s="930"/>
      <c r="AG13" s="930"/>
      <c r="AH13" s="930"/>
      <c r="AI13" s="930"/>
      <c r="AJ13" s="930"/>
      <c r="AK13" s="930"/>
      <c r="AL13" s="930"/>
      <c r="AM13" s="930"/>
      <c r="AN13" s="931"/>
      <c r="AO13" s="176"/>
    </row>
    <row r="14" spans="1:42" s="178" customFormat="1" ht="31.5" x14ac:dyDescent="0.25">
      <c r="A14" s="832" t="s">
        <v>1283</v>
      </c>
      <c r="B14" s="833"/>
      <c r="C14" s="833"/>
      <c r="D14" s="834"/>
      <c r="E14" s="835" t="s">
        <v>1284</v>
      </c>
      <c r="F14" s="836"/>
      <c r="G14" s="833"/>
      <c r="H14" s="837"/>
      <c r="I14" s="179" t="s">
        <v>2009</v>
      </c>
      <c r="J14" s="176"/>
      <c r="K14" s="813" t="s">
        <v>1283</v>
      </c>
      <c r="L14" s="814"/>
      <c r="M14" s="814"/>
      <c r="N14" s="815"/>
      <c r="O14" s="816" t="s">
        <v>1284</v>
      </c>
      <c r="P14" s="817"/>
      <c r="Q14" s="814"/>
      <c r="R14" s="818"/>
      <c r="S14" s="179" t="s">
        <v>2009</v>
      </c>
      <c r="T14" s="176"/>
      <c r="U14" s="813" t="s">
        <v>1283</v>
      </c>
      <c r="V14" s="814"/>
      <c r="W14" s="814"/>
      <c r="X14" s="815"/>
      <c r="Y14" s="816" t="s">
        <v>1284</v>
      </c>
      <c r="Z14" s="817"/>
      <c r="AA14" s="814"/>
      <c r="AB14" s="818"/>
      <c r="AC14" s="179" t="s">
        <v>2009</v>
      </c>
      <c r="AD14" s="176"/>
      <c r="AE14" s="860" t="s">
        <v>1304</v>
      </c>
      <c r="AF14" s="861"/>
      <c r="AG14" s="861"/>
      <c r="AH14" s="861"/>
      <c r="AI14" s="862"/>
      <c r="AJ14" s="863" t="s">
        <v>1285</v>
      </c>
      <c r="AK14" s="861"/>
      <c r="AL14" s="861"/>
      <c r="AM14" s="861"/>
      <c r="AN14" s="864"/>
      <c r="AO14" s="179" t="s">
        <v>2009</v>
      </c>
      <c r="AP14" s="176"/>
    </row>
    <row r="15" spans="1:42" s="178" customFormat="1" ht="63" x14ac:dyDescent="0.25">
      <c r="A15" s="180" t="s">
        <v>1286</v>
      </c>
      <c r="B15" s="181" t="s">
        <v>49</v>
      </c>
      <c r="C15" s="181" t="s">
        <v>1287</v>
      </c>
      <c r="D15" s="181" t="s">
        <v>1288</v>
      </c>
      <c r="E15" s="182" t="s">
        <v>1289</v>
      </c>
      <c r="F15" s="181" t="s">
        <v>49</v>
      </c>
      <c r="G15" s="181" t="s">
        <v>1287</v>
      </c>
      <c r="H15" s="183" t="s">
        <v>1290</v>
      </c>
      <c r="I15" s="184" t="s">
        <v>1292</v>
      </c>
      <c r="J15" s="211"/>
      <c r="K15" s="185" t="s">
        <v>1286</v>
      </c>
      <c r="L15" s="186" t="s">
        <v>49</v>
      </c>
      <c r="M15" s="186" t="s">
        <v>1287</v>
      </c>
      <c r="N15" s="186" t="s">
        <v>1288</v>
      </c>
      <c r="O15" s="187" t="s">
        <v>1289</v>
      </c>
      <c r="P15" s="186" t="s">
        <v>49</v>
      </c>
      <c r="Q15" s="186" t="s">
        <v>1287</v>
      </c>
      <c r="R15" s="188" t="s">
        <v>1290</v>
      </c>
      <c r="S15" s="189" t="s">
        <v>1292</v>
      </c>
      <c r="T15" s="211"/>
      <c r="U15" s="185" t="s">
        <v>1289</v>
      </c>
      <c r="V15" s="186" t="s">
        <v>49</v>
      </c>
      <c r="W15" s="186" t="s">
        <v>1293</v>
      </c>
      <c r="X15" s="190" t="s">
        <v>1290</v>
      </c>
      <c r="Y15" s="191" t="s">
        <v>1289</v>
      </c>
      <c r="Z15" s="186" t="s">
        <v>49</v>
      </c>
      <c r="AA15" s="186" t="s">
        <v>1293</v>
      </c>
      <c r="AB15" s="192" t="s">
        <v>1290</v>
      </c>
      <c r="AC15" s="189" t="s">
        <v>1292</v>
      </c>
      <c r="AD15" s="176"/>
      <c r="AE15" s="193" t="s">
        <v>1294</v>
      </c>
      <c r="AF15" s="194" t="s">
        <v>1295</v>
      </c>
      <c r="AG15" s="194" t="s">
        <v>49</v>
      </c>
      <c r="AH15" s="195" t="s">
        <v>50</v>
      </c>
      <c r="AI15" s="194" t="s">
        <v>1296</v>
      </c>
      <c r="AJ15" s="196" t="s">
        <v>1297</v>
      </c>
      <c r="AK15" s="194" t="s">
        <v>1295</v>
      </c>
      <c r="AL15" s="194" t="s">
        <v>49</v>
      </c>
      <c r="AM15" s="194" t="s">
        <v>50</v>
      </c>
      <c r="AN15" s="197" t="s">
        <v>1298</v>
      </c>
      <c r="AO15" s="189" t="s">
        <v>1292</v>
      </c>
    </row>
    <row r="16" spans="1:42" s="178" customFormat="1" ht="15.75" x14ac:dyDescent="0.25">
      <c r="A16" s="970" t="s">
        <v>1299</v>
      </c>
      <c r="B16" s="962"/>
      <c r="C16" s="962"/>
      <c r="D16" s="971"/>
      <c r="E16" s="960"/>
      <c r="F16" s="961"/>
      <c r="G16" s="962"/>
      <c r="H16" s="963"/>
      <c r="I16" s="948"/>
      <c r="J16" s="211"/>
      <c r="K16" s="972" t="s">
        <v>1299</v>
      </c>
      <c r="L16" s="966"/>
      <c r="M16" s="966"/>
      <c r="N16" s="973"/>
      <c r="O16" s="964"/>
      <c r="P16" s="965"/>
      <c r="Q16" s="966"/>
      <c r="R16" s="967"/>
      <c r="S16" s="948"/>
      <c r="T16" s="211"/>
      <c r="U16" s="972" t="s">
        <v>1299</v>
      </c>
      <c r="V16" s="966"/>
      <c r="W16" s="966"/>
      <c r="X16" s="973"/>
      <c r="Y16" s="964"/>
      <c r="Z16" s="965"/>
      <c r="AA16" s="966"/>
      <c r="AB16" s="967"/>
      <c r="AC16" s="948"/>
      <c r="AD16" s="176"/>
      <c r="AE16" s="871" t="s">
        <v>1299</v>
      </c>
      <c r="AF16" s="872"/>
      <c r="AG16" s="872"/>
      <c r="AH16" s="872"/>
      <c r="AI16" s="873"/>
      <c r="AJ16" s="935"/>
      <c r="AK16" s="872"/>
      <c r="AL16" s="872"/>
      <c r="AM16" s="872"/>
      <c r="AN16" s="936"/>
      <c r="AO16" s="948"/>
    </row>
    <row r="17" spans="1:44" s="178" customFormat="1" thickBot="1" x14ac:dyDescent="0.3">
      <c r="A17" s="968"/>
      <c r="B17" s="956"/>
      <c r="C17" s="956"/>
      <c r="D17" s="969"/>
      <c r="E17" s="954" t="s">
        <v>1299</v>
      </c>
      <c r="F17" s="955"/>
      <c r="G17" s="956"/>
      <c r="H17" s="957"/>
      <c r="I17" s="949"/>
      <c r="J17" s="176"/>
      <c r="K17" s="958"/>
      <c r="L17" s="846"/>
      <c r="M17" s="846"/>
      <c r="N17" s="959"/>
      <c r="O17" s="844" t="s">
        <v>1299</v>
      </c>
      <c r="P17" s="845"/>
      <c r="Q17" s="846"/>
      <c r="R17" s="847"/>
      <c r="S17" s="949"/>
      <c r="T17" s="176"/>
      <c r="U17" s="958"/>
      <c r="V17" s="846"/>
      <c r="W17" s="846"/>
      <c r="X17" s="959"/>
      <c r="Y17" s="844" t="s">
        <v>1299</v>
      </c>
      <c r="Z17" s="845"/>
      <c r="AA17" s="846"/>
      <c r="AB17" s="847"/>
      <c r="AC17" s="949"/>
      <c r="AD17" s="176"/>
      <c r="AE17" s="937"/>
      <c r="AF17" s="938"/>
      <c r="AG17" s="938"/>
      <c r="AH17" s="938"/>
      <c r="AI17" s="939"/>
      <c r="AJ17" s="946" t="s">
        <v>1299</v>
      </c>
      <c r="AK17" s="938"/>
      <c r="AL17" s="938"/>
      <c r="AM17" s="938"/>
      <c r="AN17" s="947"/>
      <c r="AO17" s="949"/>
    </row>
    <row r="18" spans="1:44" s="208" customFormat="1" ht="15.75" x14ac:dyDescent="0.25">
      <c r="A18" s="207"/>
      <c r="B18" s="207"/>
      <c r="C18" s="207"/>
      <c r="D18" s="207"/>
      <c r="E18" s="207"/>
      <c r="F18" s="207"/>
      <c r="G18" s="207"/>
      <c r="H18" s="207"/>
      <c r="J18" s="176"/>
      <c r="K18" s="207"/>
      <c r="L18" s="207"/>
      <c r="M18" s="207"/>
      <c r="N18" s="207"/>
      <c r="O18" s="207"/>
      <c r="P18" s="207"/>
      <c r="Q18" s="207"/>
      <c r="R18" s="207"/>
      <c r="U18" s="207"/>
      <c r="V18" s="207"/>
      <c r="W18" s="207"/>
      <c r="X18" s="207"/>
      <c r="Y18" s="207"/>
      <c r="Z18" s="207"/>
      <c r="AA18" s="207"/>
      <c r="AB18" s="207"/>
      <c r="AE18" s="212"/>
      <c r="AF18" s="212"/>
      <c r="AG18" s="212"/>
      <c r="AH18" s="212"/>
      <c r="AI18" s="212"/>
      <c r="AJ18" s="212"/>
      <c r="AK18" s="212"/>
      <c r="AL18" s="212"/>
      <c r="AM18" s="212"/>
      <c r="AN18" s="212"/>
    </row>
    <row r="19" spans="1:44" s="208" customFormat="1" thickBot="1" x14ac:dyDescent="0.3">
      <c r="J19" s="176"/>
      <c r="AE19" s="213"/>
      <c r="AF19" s="213"/>
      <c r="AG19" s="213"/>
      <c r="AH19" s="213"/>
      <c r="AI19" s="213"/>
      <c r="AJ19" s="213"/>
      <c r="AK19" s="213"/>
      <c r="AL19" s="213"/>
      <c r="AM19" s="213"/>
      <c r="AN19" s="213"/>
    </row>
    <row r="20" spans="1:44" s="178" customFormat="1" thickBot="1" x14ac:dyDescent="0.3">
      <c r="A20" s="943" t="s">
        <v>1305</v>
      </c>
      <c r="B20" s="944"/>
      <c r="C20" s="944"/>
      <c r="D20" s="944"/>
      <c r="E20" s="944"/>
      <c r="F20" s="944"/>
      <c r="G20" s="944"/>
      <c r="H20" s="945"/>
      <c r="I20" s="175"/>
      <c r="J20" s="176"/>
      <c r="K20" s="943" t="s">
        <v>1306</v>
      </c>
      <c r="L20" s="944"/>
      <c r="M20" s="944"/>
      <c r="N20" s="944"/>
      <c r="O20" s="944"/>
      <c r="P20" s="944"/>
      <c r="Q20" s="944"/>
      <c r="R20" s="945"/>
      <c r="S20" s="177"/>
      <c r="T20" s="176"/>
      <c r="U20" s="943"/>
      <c r="V20" s="944"/>
      <c r="W20" s="944"/>
      <c r="X20" s="944"/>
      <c r="Y20" s="944"/>
      <c r="Z20" s="944"/>
      <c r="AA20" s="944"/>
      <c r="AB20" s="945"/>
      <c r="AC20" s="176"/>
      <c r="AD20" s="176"/>
      <c r="AE20" s="929" t="s">
        <v>1307</v>
      </c>
      <c r="AF20" s="930"/>
      <c r="AG20" s="930"/>
      <c r="AH20" s="930"/>
      <c r="AI20" s="930"/>
      <c r="AJ20" s="930"/>
      <c r="AK20" s="930"/>
      <c r="AL20" s="930"/>
      <c r="AM20" s="930"/>
      <c r="AN20" s="931"/>
      <c r="AO20" s="176"/>
    </row>
    <row r="21" spans="1:44" s="178" customFormat="1" ht="31.5" x14ac:dyDescent="0.25">
      <c r="A21" s="832" t="s">
        <v>1283</v>
      </c>
      <c r="B21" s="833"/>
      <c r="C21" s="833"/>
      <c r="D21" s="834"/>
      <c r="E21" s="835" t="s">
        <v>1284</v>
      </c>
      <c r="F21" s="836"/>
      <c r="G21" s="833"/>
      <c r="H21" s="837"/>
      <c r="I21" s="179" t="s">
        <v>1989</v>
      </c>
      <c r="J21" s="176"/>
      <c r="K21" s="813" t="s">
        <v>1283</v>
      </c>
      <c r="L21" s="814"/>
      <c r="M21" s="814"/>
      <c r="N21" s="815"/>
      <c r="O21" s="816" t="s">
        <v>1284</v>
      </c>
      <c r="P21" s="817"/>
      <c r="Q21" s="814"/>
      <c r="R21" s="818"/>
      <c r="S21" s="179" t="s">
        <v>1989</v>
      </c>
      <c r="T21" s="176"/>
      <c r="U21" s="813" t="s">
        <v>1283</v>
      </c>
      <c r="V21" s="814"/>
      <c r="W21" s="814"/>
      <c r="X21" s="815"/>
      <c r="Y21" s="816" t="s">
        <v>1284</v>
      </c>
      <c r="Z21" s="817"/>
      <c r="AA21" s="814"/>
      <c r="AB21" s="818"/>
      <c r="AC21" s="179" t="s">
        <v>1989</v>
      </c>
      <c r="AD21" s="176"/>
      <c r="AE21" s="860" t="s">
        <v>1283</v>
      </c>
      <c r="AF21" s="861"/>
      <c r="AG21" s="861"/>
      <c r="AH21" s="861"/>
      <c r="AI21" s="862"/>
      <c r="AJ21" s="863" t="s">
        <v>1285</v>
      </c>
      <c r="AK21" s="861"/>
      <c r="AL21" s="861"/>
      <c r="AM21" s="861"/>
      <c r="AN21" s="864"/>
      <c r="AO21" s="179" t="s">
        <v>1989</v>
      </c>
      <c r="AP21" s="176"/>
    </row>
    <row r="22" spans="1:44" s="178" customFormat="1" ht="63" x14ac:dyDescent="0.25">
      <c r="A22" s="180" t="s">
        <v>1286</v>
      </c>
      <c r="B22" s="181" t="s">
        <v>49</v>
      </c>
      <c r="C22" s="181" t="s">
        <v>1287</v>
      </c>
      <c r="D22" s="181" t="s">
        <v>1288</v>
      </c>
      <c r="E22" s="182" t="s">
        <v>1289</v>
      </c>
      <c r="F22" s="181" t="s">
        <v>49</v>
      </c>
      <c r="G22" s="181" t="s">
        <v>1293</v>
      </c>
      <c r="H22" s="183" t="s">
        <v>1290</v>
      </c>
      <c r="I22" s="184" t="s">
        <v>1292</v>
      </c>
      <c r="J22" s="176"/>
      <c r="K22" s="185" t="s">
        <v>1286</v>
      </c>
      <c r="L22" s="186" t="s">
        <v>49</v>
      </c>
      <c r="M22" s="186" t="s">
        <v>1287</v>
      </c>
      <c r="N22" s="186" t="s">
        <v>1288</v>
      </c>
      <c r="O22" s="187" t="s">
        <v>1289</v>
      </c>
      <c r="P22" s="186" t="s">
        <v>49</v>
      </c>
      <c r="Q22" s="186" t="s">
        <v>1293</v>
      </c>
      <c r="R22" s="188" t="s">
        <v>1290</v>
      </c>
      <c r="S22" s="189" t="s">
        <v>1292</v>
      </c>
      <c r="T22" s="176"/>
      <c r="U22" s="185" t="s">
        <v>1289</v>
      </c>
      <c r="V22" s="186" t="s">
        <v>49</v>
      </c>
      <c r="W22" s="186" t="s">
        <v>1293</v>
      </c>
      <c r="X22" s="190" t="s">
        <v>1290</v>
      </c>
      <c r="Y22" s="191" t="s">
        <v>1289</v>
      </c>
      <c r="Z22" s="186" t="s">
        <v>49</v>
      </c>
      <c r="AA22" s="186" t="s">
        <v>1293</v>
      </c>
      <c r="AB22" s="192" t="s">
        <v>1290</v>
      </c>
      <c r="AC22" s="189" t="s">
        <v>1292</v>
      </c>
      <c r="AD22" s="176"/>
      <c r="AE22" s="193" t="s">
        <v>1294</v>
      </c>
      <c r="AF22" s="194" t="s">
        <v>1295</v>
      </c>
      <c r="AG22" s="194" t="s">
        <v>49</v>
      </c>
      <c r="AH22" s="195" t="s">
        <v>50</v>
      </c>
      <c r="AI22" s="194" t="s">
        <v>1296</v>
      </c>
      <c r="AJ22" s="196" t="s">
        <v>1297</v>
      </c>
      <c r="AK22" s="194" t="s">
        <v>1295</v>
      </c>
      <c r="AL22" s="194" t="s">
        <v>49</v>
      </c>
      <c r="AM22" s="194" t="s">
        <v>50</v>
      </c>
      <c r="AN22" s="197" t="s">
        <v>1298</v>
      </c>
      <c r="AO22" s="189" t="s">
        <v>1292</v>
      </c>
    </row>
    <row r="23" spans="1:44" s="178" customFormat="1" ht="15.75" x14ac:dyDescent="0.25">
      <c r="A23" s="180">
        <v>1</v>
      </c>
      <c r="B23" s="214">
        <v>11000</v>
      </c>
      <c r="C23" s="214">
        <v>10</v>
      </c>
      <c r="D23" s="214">
        <v>1</v>
      </c>
      <c r="E23" s="960"/>
      <c r="F23" s="961"/>
      <c r="G23" s="962"/>
      <c r="H23" s="963"/>
      <c r="I23" s="948"/>
      <c r="J23" s="176"/>
      <c r="K23" s="185">
        <v>1</v>
      </c>
      <c r="L23" s="190">
        <v>11000</v>
      </c>
      <c r="M23" s="190">
        <v>10</v>
      </c>
      <c r="N23" s="190">
        <v>1</v>
      </c>
      <c r="O23" s="964"/>
      <c r="P23" s="965"/>
      <c r="Q23" s="966"/>
      <c r="R23" s="967"/>
      <c r="S23" s="948"/>
      <c r="T23" s="176"/>
      <c r="U23" s="185">
        <v>1</v>
      </c>
      <c r="V23" s="190">
        <v>11000</v>
      </c>
      <c r="W23" s="190">
        <v>10</v>
      </c>
      <c r="X23" s="190">
        <v>1</v>
      </c>
      <c r="Y23" s="964"/>
      <c r="Z23" s="965"/>
      <c r="AA23" s="966"/>
      <c r="AB23" s="967"/>
      <c r="AC23" s="948"/>
      <c r="AD23" s="176"/>
      <c r="AE23" s="215" t="s">
        <v>769</v>
      </c>
      <c r="AF23" s="195">
        <v>1</v>
      </c>
      <c r="AG23" s="195">
        <v>11000</v>
      </c>
      <c r="AH23" s="195">
        <v>10</v>
      </c>
      <c r="AI23" s="199">
        <v>0</v>
      </c>
      <c r="AJ23" s="935"/>
      <c r="AK23" s="872"/>
      <c r="AL23" s="872"/>
      <c r="AM23" s="872"/>
      <c r="AN23" s="936"/>
      <c r="AO23" s="804"/>
    </row>
    <row r="24" spans="1:44" ht="17.25" thickBot="1" x14ac:dyDescent="0.3">
      <c r="A24" s="951"/>
      <c r="B24" s="952"/>
      <c r="C24" s="952"/>
      <c r="D24" s="953"/>
      <c r="E24" s="954" t="s">
        <v>1299</v>
      </c>
      <c r="F24" s="955"/>
      <c r="G24" s="956"/>
      <c r="H24" s="957"/>
      <c r="I24" s="949"/>
      <c r="K24" s="958"/>
      <c r="L24" s="846"/>
      <c r="M24" s="846"/>
      <c r="N24" s="959"/>
      <c r="O24" s="844" t="s">
        <v>1299</v>
      </c>
      <c r="P24" s="845"/>
      <c r="Q24" s="846"/>
      <c r="R24" s="847"/>
      <c r="S24" s="949"/>
      <c r="U24" s="958"/>
      <c r="V24" s="846"/>
      <c r="W24" s="846"/>
      <c r="X24" s="959"/>
      <c r="Y24" s="844" t="s">
        <v>1299</v>
      </c>
      <c r="Z24" s="845"/>
      <c r="AA24" s="846"/>
      <c r="AB24" s="847"/>
      <c r="AC24" s="949"/>
      <c r="AE24" s="220"/>
      <c r="AF24" s="221"/>
      <c r="AG24" s="221"/>
      <c r="AH24" s="221"/>
      <c r="AI24" s="222"/>
      <c r="AJ24" s="946" t="s">
        <v>1299</v>
      </c>
      <c r="AK24" s="938"/>
      <c r="AL24" s="938"/>
      <c r="AM24" s="938"/>
      <c r="AN24" s="947"/>
      <c r="AO24" s="950"/>
    </row>
    <row r="25" spans="1:44" s="224" customFormat="1" x14ac:dyDescent="0.25">
      <c r="A25" s="212"/>
      <c r="B25" s="212"/>
      <c r="C25" s="212"/>
      <c r="D25" s="212"/>
      <c r="E25" s="212"/>
      <c r="F25" s="212"/>
      <c r="G25" s="212"/>
      <c r="H25" s="212"/>
      <c r="I25" s="213"/>
      <c r="J25" s="176"/>
      <c r="T25" s="208"/>
      <c r="AD25" s="208"/>
      <c r="AE25" s="225"/>
      <c r="AF25" s="212"/>
      <c r="AG25" s="212"/>
      <c r="AH25" s="212"/>
      <c r="AI25" s="226"/>
      <c r="AJ25" s="227"/>
      <c r="AK25" s="226"/>
      <c r="AL25" s="226"/>
      <c r="AM25" s="226"/>
      <c r="AN25" s="226"/>
      <c r="AO25" s="228"/>
    </row>
    <row r="26" spans="1:44" s="224" customFormat="1" ht="17.25" thickBot="1" x14ac:dyDescent="0.3">
      <c r="A26" s="213"/>
      <c r="B26" s="213"/>
      <c r="C26" s="213"/>
      <c r="D26" s="213"/>
      <c r="E26" s="213"/>
      <c r="F26" s="213"/>
      <c r="G26" s="213"/>
      <c r="H26" s="213"/>
      <c r="I26" s="213"/>
      <c r="J26" s="177"/>
      <c r="T26" s="229"/>
      <c r="AD26" s="229"/>
      <c r="AE26" s="230"/>
      <c r="AF26" s="230"/>
      <c r="AG26" s="230"/>
      <c r="AH26" s="230"/>
      <c r="AI26" s="230"/>
      <c r="AJ26" s="230"/>
      <c r="AK26" s="230"/>
      <c r="AL26" s="230"/>
      <c r="AM26" s="230"/>
      <c r="AN26" s="230"/>
    </row>
    <row r="27" spans="1:44" s="231" customFormat="1" thickBot="1" x14ac:dyDescent="0.3">
      <c r="A27" s="929" t="s">
        <v>1308</v>
      </c>
      <c r="B27" s="930"/>
      <c r="C27" s="930"/>
      <c r="D27" s="930"/>
      <c r="E27" s="930"/>
      <c r="F27" s="930"/>
      <c r="G27" s="930"/>
      <c r="H27" s="931"/>
      <c r="J27" s="232"/>
      <c r="K27" s="929" t="s">
        <v>1309</v>
      </c>
      <c r="L27" s="930"/>
      <c r="M27" s="930"/>
      <c r="N27" s="930"/>
      <c r="O27" s="930"/>
      <c r="P27" s="930"/>
      <c r="Q27" s="930"/>
      <c r="R27" s="931"/>
      <c r="S27" s="232"/>
      <c r="T27" s="232"/>
      <c r="U27" s="929" t="s">
        <v>1310</v>
      </c>
      <c r="V27" s="930"/>
      <c r="W27" s="930"/>
      <c r="X27" s="930"/>
      <c r="Y27" s="930"/>
      <c r="Z27" s="930"/>
      <c r="AA27" s="930"/>
      <c r="AB27" s="931"/>
      <c r="AC27" s="232"/>
      <c r="AD27" s="232"/>
      <c r="AE27" s="929" t="s">
        <v>1311</v>
      </c>
      <c r="AF27" s="930"/>
      <c r="AG27" s="930"/>
      <c r="AH27" s="930"/>
      <c r="AI27" s="930"/>
      <c r="AJ27" s="930"/>
      <c r="AK27" s="930"/>
      <c r="AL27" s="930"/>
      <c r="AM27" s="930"/>
      <c r="AN27" s="931"/>
      <c r="AO27" s="232"/>
    </row>
    <row r="28" spans="1:44" s="231" customFormat="1" ht="31.5" x14ac:dyDescent="0.25">
      <c r="A28" s="807" t="s">
        <v>1283</v>
      </c>
      <c r="B28" s="808"/>
      <c r="C28" s="808"/>
      <c r="D28" s="809"/>
      <c r="E28" s="810" t="s">
        <v>1284</v>
      </c>
      <c r="F28" s="811"/>
      <c r="G28" s="808"/>
      <c r="H28" s="812"/>
      <c r="I28" s="179" t="s">
        <v>1990</v>
      </c>
      <c r="J28" s="176"/>
      <c r="K28" s="807" t="s">
        <v>1283</v>
      </c>
      <c r="L28" s="808"/>
      <c r="M28" s="808"/>
      <c r="N28" s="809"/>
      <c r="O28" s="810" t="s">
        <v>1284</v>
      </c>
      <c r="P28" s="811"/>
      <c r="Q28" s="808"/>
      <c r="R28" s="812"/>
      <c r="S28" s="179" t="s">
        <v>1990</v>
      </c>
      <c r="T28" s="176"/>
      <c r="U28" s="854" t="s">
        <v>1283</v>
      </c>
      <c r="V28" s="855"/>
      <c r="W28" s="855"/>
      <c r="X28" s="856"/>
      <c r="Y28" s="857" t="s">
        <v>1284</v>
      </c>
      <c r="Z28" s="858"/>
      <c r="AA28" s="855"/>
      <c r="AB28" s="859"/>
      <c r="AC28" s="179" t="s">
        <v>1990</v>
      </c>
      <c r="AD28" s="176"/>
      <c r="AE28" s="860" t="s">
        <v>1283</v>
      </c>
      <c r="AF28" s="861"/>
      <c r="AG28" s="861"/>
      <c r="AH28" s="861"/>
      <c r="AI28" s="862"/>
      <c r="AJ28" s="863" t="s">
        <v>1285</v>
      </c>
      <c r="AK28" s="861"/>
      <c r="AL28" s="861"/>
      <c r="AM28" s="861"/>
      <c r="AN28" s="864"/>
      <c r="AO28" s="179" t="s">
        <v>1990</v>
      </c>
      <c r="AP28" s="176"/>
      <c r="AR28" s="233"/>
    </row>
    <row r="29" spans="1:44" s="231" customFormat="1" ht="63" x14ac:dyDescent="0.25">
      <c r="A29" s="234" t="s">
        <v>1286</v>
      </c>
      <c r="B29" s="235" t="s">
        <v>49</v>
      </c>
      <c r="C29" s="235" t="s">
        <v>1287</v>
      </c>
      <c r="D29" s="235" t="s">
        <v>1288</v>
      </c>
      <c r="E29" s="236" t="s">
        <v>1289</v>
      </c>
      <c r="F29" s="235" t="s">
        <v>49</v>
      </c>
      <c r="G29" s="235" t="s">
        <v>1287</v>
      </c>
      <c r="H29" s="237" t="s">
        <v>1290</v>
      </c>
      <c r="I29" s="238" t="s">
        <v>1292</v>
      </c>
      <c r="J29" s="232"/>
      <c r="K29" s="234" t="s">
        <v>1286</v>
      </c>
      <c r="L29" s="235" t="s">
        <v>49</v>
      </c>
      <c r="M29" s="235" t="s">
        <v>1287</v>
      </c>
      <c r="N29" s="235" t="s">
        <v>1288</v>
      </c>
      <c r="O29" s="236" t="s">
        <v>1289</v>
      </c>
      <c r="P29" s="235" t="s">
        <v>49</v>
      </c>
      <c r="Q29" s="235" t="s">
        <v>1287</v>
      </c>
      <c r="R29" s="237" t="s">
        <v>1290</v>
      </c>
      <c r="S29" s="238" t="s">
        <v>1292</v>
      </c>
      <c r="T29" s="232"/>
      <c r="U29" s="234" t="s">
        <v>1286</v>
      </c>
      <c r="V29" s="235" t="s">
        <v>49</v>
      </c>
      <c r="W29" s="235" t="s">
        <v>1287</v>
      </c>
      <c r="X29" s="235" t="s">
        <v>1288</v>
      </c>
      <c r="Y29" s="236" t="s">
        <v>1289</v>
      </c>
      <c r="Z29" s="235" t="s">
        <v>49</v>
      </c>
      <c r="AA29" s="235" t="s">
        <v>1287</v>
      </c>
      <c r="AB29" s="237" t="s">
        <v>1290</v>
      </c>
      <c r="AC29" s="238" t="s">
        <v>1292</v>
      </c>
      <c r="AD29" s="232"/>
      <c r="AE29" s="193" t="s">
        <v>1294</v>
      </c>
      <c r="AF29" s="194" t="s">
        <v>1295</v>
      </c>
      <c r="AG29" s="194" t="s">
        <v>49</v>
      </c>
      <c r="AH29" s="195" t="s">
        <v>50</v>
      </c>
      <c r="AI29" s="194" t="s">
        <v>1296</v>
      </c>
      <c r="AJ29" s="196" t="s">
        <v>1297</v>
      </c>
      <c r="AK29" s="194" t="s">
        <v>1295</v>
      </c>
      <c r="AL29" s="194" t="s">
        <v>49</v>
      </c>
      <c r="AM29" s="194" t="s">
        <v>50</v>
      </c>
      <c r="AN29" s="197" t="s">
        <v>1298</v>
      </c>
      <c r="AO29" s="239" t="s">
        <v>1292</v>
      </c>
    </row>
    <row r="30" spans="1:44" s="231" customFormat="1" ht="15.75" x14ac:dyDescent="0.25">
      <c r="A30" s="234">
        <v>1</v>
      </c>
      <c r="B30" s="240">
        <v>9499</v>
      </c>
      <c r="C30" s="240">
        <v>3</v>
      </c>
      <c r="D30" s="240">
        <v>1</v>
      </c>
      <c r="E30" s="241"/>
      <c r="F30" s="242"/>
      <c r="G30" s="242"/>
      <c r="H30" s="243"/>
      <c r="I30" s="853"/>
      <c r="J30" s="232"/>
      <c r="K30" s="234">
        <v>1</v>
      </c>
      <c r="L30" s="240">
        <v>9499</v>
      </c>
      <c r="M30" s="240">
        <v>3</v>
      </c>
      <c r="N30" s="240">
        <v>1</v>
      </c>
      <c r="O30" s="241"/>
      <c r="P30" s="242"/>
      <c r="Q30" s="242"/>
      <c r="R30" s="243"/>
      <c r="S30" s="853"/>
      <c r="T30" s="232"/>
      <c r="U30" s="234">
        <v>1</v>
      </c>
      <c r="V30" s="240">
        <v>9499</v>
      </c>
      <c r="W30" s="240">
        <v>3</v>
      </c>
      <c r="X30" s="240">
        <v>1</v>
      </c>
      <c r="Y30" s="241"/>
      <c r="Z30" s="242"/>
      <c r="AA30" s="242"/>
      <c r="AB30" s="243"/>
      <c r="AC30" s="853"/>
      <c r="AD30" s="232"/>
      <c r="AE30" s="244" t="s">
        <v>763</v>
      </c>
      <c r="AF30" s="245">
        <v>1</v>
      </c>
      <c r="AG30" s="245">
        <v>9499</v>
      </c>
      <c r="AH30" s="245">
        <v>3</v>
      </c>
      <c r="AI30" s="246">
        <v>0</v>
      </c>
      <c r="AJ30" s="247"/>
      <c r="AK30" s="248"/>
      <c r="AL30" s="248"/>
      <c r="AM30" s="248"/>
      <c r="AN30" s="249"/>
      <c r="AO30" s="853"/>
    </row>
    <row r="31" spans="1:44" s="231" customFormat="1" ht="15.75" x14ac:dyDescent="0.25">
      <c r="A31" s="234"/>
      <c r="B31" s="240"/>
      <c r="C31" s="240"/>
      <c r="D31" s="240"/>
      <c r="E31" s="250">
        <v>1</v>
      </c>
      <c r="F31" s="240">
        <v>9999</v>
      </c>
      <c r="G31" s="240">
        <v>1</v>
      </c>
      <c r="H31" s="251">
        <v>1</v>
      </c>
      <c r="I31" s="851"/>
      <c r="J31" s="232"/>
      <c r="K31" s="234"/>
      <c r="L31" s="240"/>
      <c r="M31" s="240"/>
      <c r="N31" s="240"/>
      <c r="O31" s="250">
        <v>1</v>
      </c>
      <c r="P31" s="240">
        <v>9999</v>
      </c>
      <c r="Q31" s="240">
        <v>1</v>
      </c>
      <c r="R31" s="251">
        <v>1</v>
      </c>
      <c r="S31" s="851"/>
      <c r="T31" s="232"/>
      <c r="U31" s="234"/>
      <c r="V31" s="240"/>
      <c r="W31" s="240"/>
      <c r="X31" s="240"/>
      <c r="Y31" s="250">
        <v>1</v>
      </c>
      <c r="Z31" s="240">
        <v>9999</v>
      </c>
      <c r="AA31" s="240">
        <v>1</v>
      </c>
      <c r="AB31" s="251">
        <v>1</v>
      </c>
      <c r="AC31" s="851"/>
      <c r="AD31" s="232"/>
      <c r="AE31" s="244"/>
      <c r="AF31" s="245"/>
      <c r="AG31" s="245"/>
      <c r="AH31" s="245"/>
      <c r="AI31" s="246"/>
      <c r="AJ31" s="252" t="s">
        <v>768</v>
      </c>
      <c r="AK31" s="245">
        <v>1</v>
      </c>
      <c r="AL31" s="245">
        <v>9999</v>
      </c>
      <c r="AM31" s="245">
        <v>1</v>
      </c>
      <c r="AN31" s="253">
        <v>8192</v>
      </c>
      <c r="AO31" s="851"/>
    </row>
    <row r="32" spans="1:44" s="263" customFormat="1" ht="17.25" thickBot="1" x14ac:dyDescent="0.3">
      <c r="A32" s="254"/>
      <c r="B32" s="255"/>
      <c r="C32" s="256"/>
      <c r="D32" s="255"/>
      <c r="E32" s="257">
        <v>2</v>
      </c>
      <c r="F32" s="255">
        <v>10501</v>
      </c>
      <c r="G32" s="255">
        <v>6</v>
      </c>
      <c r="H32" s="258">
        <v>1</v>
      </c>
      <c r="I32" s="852"/>
      <c r="J32" s="259"/>
      <c r="K32" s="254"/>
      <c r="L32" s="255"/>
      <c r="M32" s="256"/>
      <c r="N32" s="255"/>
      <c r="O32" s="257">
        <v>2</v>
      </c>
      <c r="P32" s="255">
        <v>10501</v>
      </c>
      <c r="Q32" s="255">
        <v>6</v>
      </c>
      <c r="R32" s="258">
        <v>1</v>
      </c>
      <c r="S32" s="852"/>
      <c r="T32" s="259"/>
      <c r="U32" s="254"/>
      <c r="V32" s="255"/>
      <c r="W32" s="256"/>
      <c r="X32" s="255"/>
      <c r="Y32" s="257">
        <v>2</v>
      </c>
      <c r="Z32" s="255">
        <v>10501</v>
      </c>
      <c r="AA32" s="255">
        <v>6</v>
      </c>
      <c r="AB32" s="258">
        <v>1</v>
      </c>
      <c r="AC32" s="852"/>
      <c r="AD32" s="259"/>
      <c r="AE32" s="244"/>
      <c r="AF32" s="245"/>
      <c r="AG32" s="245"/>
      <c r="AH32" s="245"/>
      <c r="AI32" s="246"/>
      <c r="AJ32" s="260" t="s">
        <v>764</v>
      </c>
      <c r="AK32" s="261">
        <v>2</v>
      </c>
      <c r="AL32" s="261">
        <v>10501</v>
      </c>
      <c r="AM32" s="261">
        <v>6</v>
      </c>
      <c r="AN32" s="262">
        <v>0</v>
      </c>
      <c r="AO32" s="852"/>
    </row>
    <row r="33" spans="1:44" s="230" customFormat="1" x14ac:dyDescent="0.25">
      <c r="A33" s="212"/>
      <c r="B33" s="212"/>
      <c r="C33" s="212"/>
      <c r="D33" s="212"/>
      <c r="E33" s="212"/>
      <c r="F33" s="212"/>
      <c r="G33" s="212"/>
      <c r="H33" s="212"/>
      <c r="I33" s="213"/>
      <c r="J33" s="301"/>
      <c r="T33" s="213"/>
      <c r="AD33" s="213"/>
      <c r="AE33" s="264"/>
      <c r="AF33" s="209"/>
      <c r="AG33" s="209"/>
      <c r="AH33" s="209"/>
      <c r="AI33" s="265"/>
      <c r="AJ33" s="209"/>
      <c r="AK33" s="209"/>
      <c r="AL33" s="209"/>
      <c r="AM33" s="209"/>
      <c r="AN33" s="209"/>
      <c r="AO33" s="227"/>
    </row>
    <row r="34" spans="1:44" s="230" customFormat="1" ht="17.25" thickBot="1" x14ac:dyDescent="0.3">
      <c r="A34" s="213"/>
      <c r="B34" s="213"/>
      <c r="C34" s="213"/>
      <c r="D34" s="213"/>
      <c r="E34" s="213"/>
      <c r="F34" s="213"/>
      <c r="G34" s="213"/>
      <c r="H34" s="213"/>
      <c r="I34" s="213"/>
      <c r="J34" s="339"/>
    </row>
    <row r="35" spans="1:44" s="231" customFormat="1" ht="16.5" customHeight="1" thickBot="1" x14ac:dyDescent="0.3">
      <c r="A35" s="932" t="s">
        <v>1312</v>
      </c>
      <c r="B35" s="933"/>
      <c r="C35" s="933"/>
      <c r="D35" s="933"/>
      <c r="E35" s="933"/>
      <c r="F35" s="933"/>
      <c r="G35" s="933"/>
      <c r="H35" s="934"/>
      <c r="J35" s="232"/>
      <c r="K35" s="929" t="s">
        <v>1313</v>
      </c>
      <c r="L35" s="930"/>
      <c r="M35" s="930"/>
      <c r="N35" s="930"/>
      <c r="O35" s="930"/>
      <c r="P35" s="930"/>
      <c r="Q35" s="930"/>
      <c r="R35" s="931"/>
      <c r="S35" s="232"/>
      <c r="T35" s="232"/>
      <c r="U35" s="929" t="s">
        <v>1314</v>
      </c>
      <c r="V35" s="930"/>
      <c r="W35" s="930"/>
      <c r="X35" s="930"/>
      <c r="Y35" s="930"/>
      <c r="Z35" s="930"/>
      <c r="AA35" s="930"/>
      <c r="AB35" s="931"/>
      <c r="AC35" s="232"/>
      <c r="AD35" s="232"/>
      <c r="AE35" s="929" t="s">
        <v>1315</v>
      </c>
      <c r="AF35" s="930"/>
      <c r="AG35" s="930"/>
      <c r="AH35" s="930"/>
      <c r="AI35" s="930"/>
      <c r="AJ35" s="930"/>
      <c r="AK35" s="930"/>
      <c r="AL35" s="930"/>
      <c r="AM35" s="930"/>
      <c r="AN35" s="931"/>
      <c r="AO35" s="232"/>
    </row>
    <row r="36" spans="1:44" s="231" customFormat="1" ht="31.5" x14ac:dyDescent="0.25">
      <c r="A36" s="807" t="s">
        <v>1283</v>
      </c>
      <c r="B36" s="808"/>
      <c r="C36" s="808"/>
      <c r="D36" s="809"/>
      <c r="E36" s="810" t="s">
        <v>1284</v>
      </c>
      <c r="F36" s="811"/>
      <c r="G36" s="808"/>
      <c r="H36" s="812"/>
      <c r="I36" s="179" t="s">
        <v>1991</v>
      </c>
      <c r="J36" s="176"/>
      <c r="K36" s="807" t="s">
        <v>1283</v>
      </c>
      <c r="L36" s="808"/>
      <c r="M36" s="808"/>
      <c r="N36" s="809"/>
      <c r="O36" s="810" t="s">
        <v>1284</v>
      </c>
      <c r="P36" s="811"/>
      <c r="Q36" s="808"/>
      <c r="R36" s="812"/>
      <c r="S36" s="179" t="s">
        <v>1991</v>
      </c>
      <c r="T36" s="176"/>
      <c r="U36" s="807" t="s">
        <v>1283</v>
      </c>
      <c r="V36" s="808"/>
      <c r="W36" s="808"/>
      <c r="X36" s="809"/>
      <c r="Y36" s="810" t="s">
        <v>1284</v>
      </c>
      <c r="Z36" s="811"/>
      <c r="AA36" s="808"/>
      <c r="AB36" s="812"/>
      <c r="AC36" s="179" t="s">
        <v>1991</v>
      </c>
      <c r="AD36" s="176"/>
      <c r="AE36" s="860" t="s">
        <v>1283</v>
      </c>
      <c r="AF36" s="861"/>
      <c r="AG36" s="861"/>
      <c r="AH36" s="861"/>
      <c r="AI36" s="862"/>
      <c r="AJ36" s="863" t="s">
        <v>1285</v>
      </c>
      <c r="AK36" s="861"/>
      <c r="AL36" s="861"/>
      <c r="AM36" s="861"/>
      <c r="AN36" s="864"/>
      <c r="AO36" s="179" t="s">
        <v>1991</v>
      </c>
      <c r="AP36" s="176"/>
      <c r="AR36" s="233"/>
    </row>
    <row r="37" spans="1:44" s="231" customFormat="1" ht="63" x14ac:dyDescent="0.25">
      <c r="A37" s="234" t="s">
        <v>1286</v>
      </c>
      <c r="B37" s="235" t="s">
        <v>49</v>
      </c>
      <c r="C37" s="235" t="s">
        <v>1287</v>
      </c>
      <c r="D37" s="235" t="s">
        <v>1288</v>
      </c>
      <c r="E37" s="236" t="s">
        <v>1289</v>
      </c>
      <c r="F37" s="235" t="s">
        <v>49</v>
      </c>
      <c r="G37" s="235" t="s">
        <v>1287</v>
      </c>
      <c r="H37" s="237" t="s">
        <v>1290</v>
      </c>
      <c r="I37" s="238" t="s">
        <v>1292</v>
      </c>
      <c r="J37" s="232"/>
      <c r="K37" s="234" t="s">
        <v>1286</v>
      </c>
      <c r="L37" s="235" t="s">
        <v>49</v>
      </c>
      <c r="M37" s="235" t="s">
        <v>1287</v>
      </c>
      <c r="N37" s="235" t="s">
        <v>1288</v>
      </c>
      <c r="O37" s="236" t="s">
        <v>1289</v>
      </c>
      <c r="P37" s="235" t="s">
        <v>49</v>
      </c>
      <c r="Q37" s="235" t="s">
        <v>1287</v>
      </c>
      <c r="R37" s="237" t="s">
        <v>1290</v>
      </c>
      <c r="S37" s="238" t="s">
        <v>1292</v>
      </c>
      <c r="T37" s="232"/>
      <c r="U37" s="234" t="s">
        <v>1286</v>
      </c>
      <c r="V37" s="235" t="s">
        <v>49</v>
      </c>
      <c r="W37" s="235" t="s">
        <v>1287</v>
      </c>
      <c r="X37" s="235" t="s">
        <v>1288</v>
      </c>
      <c r="Y37" s="236" t="s">
        <v>1289</v>
      </c>
      <c r="Z37" s="235" t="s">
        <v>49</v>
      </c>
      <c r="AA37" s="235" t="s">
        <v>1287</v>
      </c>
      <c r="AB37" s="237" t="s">
        <v>1290</v>
      </c>
      <c r="AC37" s="238" t="s">
        <v>1292</v>
      </c>
      <c r="AD37" s="232"/>
      <c r="AE37" s="193" t="s">
        <v>1294</v>
      </c>
      <c r="AF37" s="194" t="s">
        <v>1295</v>
      </c>
      <c r="AG37" s="194" t="s">
        <v>49</v>
      </c>
      <c r="AH37" s="195" t="s">
        <v>50</v>
      </c>
      <c r="AI37" s="194" t="s">
        <v>1296</v>
      </c>
      <c r="AJ37" s="196" t="s">
        <v>1297</v>
      </c>
      <c r="AK37" s="194" t="s">
        <v>1295</v>
      </c>
      <c r="AL37" s="194" t="s">
        <v>49</v>
      </c>
      <c r="AM37" s="194" t="s">
        <v>50</v>
      </c>
      <c r="AN37" s="197" t="s">
        <v>1298</v>
      </c>
      <c r="AO37" s="266" t="s">
        <v>1292</v>
      </c>
    </row>
    <row r="38" spans="1:44" s="231" customFormat="1" ht="15.75" x14ac:dyDescent="0.25">
      <c r="A38" s="234">
        <v>3</v>
      </c>
      <c r="B38" s="240">
        <v>-406</v>
      </c>
      <c r="C38" s="240">
        <v>1</v>
      </c>
      <c r="D38" s="240">
        <v>1</v>
      </c>
      <c r="E38" s="241"/>
      <c r="F38" s="242"/>
      <c r="G38" s="242"/>
      <c r="H38" s="243"/>
      <c r="I38" s="890"/>
      <c r="J38" s="232"/>
      <c r="K38" s="234">
        <v>3</v>
      </c>
      <c r="L38" s="240">
        <v>-406</v>
      </c>
      <c r="M38" s="240">
        <v>1</v>
      </c>
      <c r="N38" s="240">
        <v>1</v>
      </c>
      <c r="O38" s="241"/>
      <c r="P38" s="242"/>
      <c r="Q38" s="242"/>
      <c r="R38" s="243"/>
      <c r="S38" s="890"/>
      <c r="T38" s="232"/>
      <c r="U38" s="234">
        <v>3</v>
      </c>
      <c r="V38" s="240">
        <v>-406</v>
      </c>
      <c r="W38" s="240">
        <v>1</v>
      </c>
      <c r="X38" s="240">
        <v>1</v>
      </c>
      <c r="Y38" s="241"/>
      <c r="Z38" s="242"/>
      <c r="AA38" s="242"/>
      <c r="AB38" s="243"/>
      <c r="AC38" s="890"/>
      <c r="AD38" s="232"/>
      <c r="AE38" s="244" t="s">
        <v>765</v>
      </c>
      <c r="AF38" s="245">
        <v>3</v>
      </c>
      <c r="AG38" s="245">
        <v>-406</v>
      </c>
      <c r="AH38" s="245">
        <v>1</v>
      </c>
      <c r="AI38" s="246">
        <v>0</v>
      </c>
      <c r="AJ38" s="247"/>
      <c r="AK38" s="248"/>
      <c r="AL38" s="248"/>
      <c r="AM38" s="248"/>
      <c r="AN38" s="249"/>
      <c r="AO38" s="853"/>
    </row>
    <row r="39" spans="1:44" s="231" customFormat="1" ht="15.75" x14ac:dyDescent="0.25">
      <c r="A39" s="234">
        <v>2</v>
      </c>
      <c r="B39" s="240">
        <v>605</v>
      </c>
      <c r="C39" s="240">
        <v>1</v>
      </c>
      <c r="D39" s="240">
        <v>1</v>
      </c>
      <c r="E39" s="241"/>
      <c r="F39" s="242"/>
      <c r="G39" s="242"/>
      <c r="H39" s="243"/>
      <c r="I39" s="874"/>
      <c r="J39" s="232"/>
      <c r="K39" s="234">
        <v>2</v>
      </c>
      <c r="L39" s="240">
        <v>605</v>
      </c>
      <c r="M39" s="240">
        <v>1</v>
      </c>
      <c r="N39" s="240">
        <v>1</v>
      </c>
      <c r="O39" s="241"/>
      <c r="P39" s="242"/>
      <c r="Q39" s="242"/>
      <c r="R39" s="243"/>
      <c r="S39" s="874"/>
      <c r="T39" s="232"/>
      <c r="U39" s="234">
        <v>2</v>
      </c>
      <c r="V39" s="240">
        <v>605</v>
      </c>
      <c r="W39" s="240">
        <v>1</v>
      </c>
      <c r="X39" s="240">
        <v>1</v>
      </c>
      <c r="Y39" s="241"/>
      <c r="Z39" s="242"/>
      <c r="AA39" s="242"/>
      <c r="AB39" s="243"/>
      <c r="AC39" s="874"/>
      <c r="AD39" s="232"/>
      <c r="AE39" s="244" t="s">
        <v>766</v>
      </c>
      <c r="AF39" s="245">
        <v>2</v>
      </c>
      <c r="AG39" s="245">
        <v>605</v>
      </c>
      <c r="AH39" s="245">
        <v>1</v>
      </c>
      <c r="AI39" s="246">
        <v>0</v>
      </c>
      <c r="AJ39" s="247"/>
      <c r="AK39" s="248"/>
      <c r="AL39" s="248"/>
      <c r="AM39" s="248"/>
      <c r="AN39" s="249"/>
      <c r="AO39" s="851"/>
    </row>
    <row r="40" spans="1:44" s="263" customFormat="1" x14ac:dyDescent="0.25">
      <c r="A40" s="234">
        <v>1</v>
      </c>
      <c r="B40" s="240">
        <v>606</v>
      </c>
      <c r="C40" s="240">
        <v>1</v>
      </c>
      <c r="D40" s="240">
        <v>1</v>
      </c>
      <c r="E40" s="241"/>
      <c r="F40" s="242"/>
      <c r="G40" s="242"/>
      <c r="H40" s="243"/>
      <c r="I40" s="874"/>
      <c r="J40" s="259"/>
      <c r="K40" s="234">
        <v>1</v>
      </c>
      <c r="L40" s="240">
        <v>606</v>
      </c>
      <c r="M40" s="240">
        <v>1</v>
      </c>
      <c r="N40" s="240">
        <v>1</v>
      </c>
      <c r="O40" s="241"/>
      <c r="P40" s="242"/>
      <c r="Q40" s="242"/>
      <c r="R40" s="243"/>
      <c r="S40" s="874"/>
      <c r="T40" s="259"/>
      <c r="U40" s="234">
        <v>1</v>
      </c>
      <c r="V40" s="240">
        <v>606</v>
      </c>
      <c r="W40" s="240">
        <v>1</v>
      </c>
      <c r="X40" s="240">
        <v>1</v>
      </c>
      <c r="Y40" s="241"/>
      <c r="Z40" s="242"/>
      <c r="AA40" s="242"/>
      <c r="AB40" s="243"/>
      <c r="AC40" s="874"/>
      <c r="AD40" s="259"/>
      <c r="AE40" s="244" t="s">
        <v>768</v>
      </c>
      <c r="AF40" s="245">
        <v>1</v>
      </c>
      <c r="AG40" s="245">
        <v>606</v>
      </c>
      <c r="AH40" s="245">
        <v>1</v>
      </c>
      <c r="AI40" s="246">
        <v>0</v>
      </c>
      <c r="AJ40" s="247"/>
      <c r="AK40" s="248"/>
      <c r="AL40" s="248"/>
      <c r="AM40" s="248"/>
      <c r="AN40" s="249"/>
      <c r="AO40" s="851"/>
    </row>
    <row r="41" spans="1:44" s="263" customFormat="1" ht="17.25" thickBot="1" x14ac:dyDescent="0.3">
      <c r="A41" s="267"/>
      <c r="B41" s="256"/>
      <c r="C41" s="256"/>
      <c r="D41" s="268"/>
      <c r="E41" s="840" t="s">
        <v>1299</v>
      </c>
      <c r="F41" s="841"/>
      <c r="G41" s="842"/>
      <c r="H41" s="843"/>
      <c r="I41" s="875"/>
      <c r="J41" s="232"/>
      <c r="K41" s="267"/>
      <c r="L41" s="256"/>
      <c r="M41" s="256"/>
      <c r="N41" s="268"/>
      <c r="O41" s="840" t="s">
        <v>1299</v>
      </c>
      <c r="P41" s="841"/>
      <c r="Q41" s="842"/>
      <c r="R41" s="843"/>
      <c r="S41" s="875"/>
      <c r="T41" s="232"/>
      <c r="U41" s="267"/>
      <c r="V41" s="256"/>
      <c r="W41" s="256"/>
      <c r="X41" s="268"/>
      <c r="Y41" s="840" t="s">
        <v>1316</v>
      </c>
      <c r="Z41" s="841"/>
      <c r="AA41" s="842"/>
      <c r="AB41" s="843"/>
      <c r="AC41" s="875"/>
      <c r="AD41" s="232"/>
      <c r="AE41" s="269"/>
      <c r="AF41" s="261"/>
      <c r="AG41" s="261"/>
      <c r="AH41" s="261"/>
      <c r="AI41" s="270"/>
      <c r="AJ41" s="946" t="s">
        <v>1316</v>
      </c>
      <c r="AK41" s="938"/>
      <c r="AL41" s="938"/>
      <c r="AM41" s="938"/>
      <c r="AN41" s="947"/>
      <c r="AO41" s="852"/>
    </row>
    <row r="42" spans="1:44" s="271" customFormat="1" x14ac:dyDescent="0.25">
      <c r="A42" s="213"/>
      <c r="B42" s="213"/>
      <c r="C42" s="213"/>
      <c r="D42" s="213"/>
      <c r="E42" s="212"/>
      <c r="F42" s="212"/>
      <c r="G42" s="212"/>
      <c r="H42" s="212"/>
      <c r="I42" s="212"/>
      <c r="J42" s="232"/>
      <c r="T42" s="210"/>
      <c r="AD42" s="210"/>
      <c r="AE42" s="225"/>
      <c r="AF42" s="212"/>
      <c r="AG42" s="212"/>
      <c r="AH42" s="212"/>
      <c r="AI42" s="226"/>
      <c r="AJ42" s="212"/>
      <c r="AK42" s="212"/>
      <c r="AL42" s="212"/>
      <c r="AM42" s="212"/>
      <c r="AN42" s="212"/>
      <c r="AO42" s="272"/>
    </row>
    <row r="43" spans="1:44" s="271" customFormat="1" ht="17.25" thickBot="1" x14ac:dyDescent="0.3">
      <c r="A43" s="213"/>
      <c r="B43" s="213"/>
      <c r="C43" s="213"/>
      <c r="D43" s="213"/>
      <c r="E43" s="213"/>
      <c r="F43" s="213"/>
      <c r="G43" s="213"/>
      <c r="H43" s="213"/>
      <c r="I43" s="213"/>
      <c r="J43" s="259"/>
      <c r="AE43" s="230"/>
      <c r="AF43" s="230"/>
      <c r="AG43" s="230"/>
      <c r="AH43" s="230"/>
      <c r="AI43" s="230"/>
      <c r="AJ43" s="230"/>
      <c r="AK43" s="230"/>
      <c r="AL43" s="230"/>
      <c r="AM43" s="230"/>
      <c r="AN43" s="230"/>
    </row>
    <row r="44" spans="1:44" s="231" customFormat="1" thickBot="1" x14ac:dyDescent="0.3">
      <c r="A44" s="929" t="s">
        <v>1317</v>
      </c>
      <c r="B44" s="930"/>
      <c r="C44" s="930"/>
      <c r="D44" s="930"/>
      <c r="E44" s="930"/>
      <c r="F44" s="930"/>
      <c r="G44" s="930"/>
      <c r="H44" s="931"/>
      <c r="J44" s="232"/>
      <c r="K44" s="929" t="s">
        <v>1318</v>
      </c>
      <c r="L44" s="930"/>
      <c r="M44" s="930"/>
      <c r="N44" s="930"/>
      <c r="O44" s="930"/>
      <c r="P44" s="930"/>
      <c r="Q44" s="930"/>
      <c r="R44" s="931"/>
      <c r="S44" s="232"/>
      <c r="T44" s="232"/>
      <c r="U44" s="929" t="s">
        <v>1319</v>
      </c>
      <c r="V44" s="930"/>
      <c r="W44" s="930"/>
      <c r="X44" s="930"/>
      <c r="Y44" s="930"/>
      <c r="Z44" s="930"/>
      <c r="AA44" s="930"/>
      <c r="AB44" s="931"/>
      <c r="AC44" s="232"/>
      <c r="AD44" s="232"/>
      <c r="AE44" s="929" t="s">
        <v>1320</v>
      </c>
      <c r="AF44" s="930"/>
      <c r="AG44" s="930"/>
      <c r="AH44" s="930"/>
      <c r="AI44" s="930"/>
      <c r="AJ44" s="930"/>
      <c r="AK44" s="930"/>
      <c r="AL44" s="930"/>
      <c r="AM44" s="930"/>
      <c r="AN44" s="931"/>
      <c r="AO44" s="232"/>
    </row>
    <row r="45" spans="1:44" s="231" customFormat="1" ht="31.5" x14ac:dyDescent="0.25">
      <c r="A45" s="807" t="s">
        <v>1283</v>
      </c>
      <c r="B45" s="808"/>
      <c r="C45" s="808"/>
      <c r="D45" s="809"/>
      <c r="E45" s="810" t="s">
        <v>1284</v>
      </c>
      <c r="F45" s="811"/>
      <c r="G45" s="808"/>
      <c r="H45" s="812"/>
      <c r="I45" s="179" t="s">
        <v>2010</v>
      </c>
      <c r="J45" s="176"/>
      <c r="K45" s="807" t="s">
        <v>1283</v>
      </c>
      <c r="L45" s="808"/>
      <c r="M45" s="808"/>
      <c r="N45" s="809"/>
      <c r="O45" s="810" t="s">
        <v>1284</v>
      </c>
      <c r="P45" s="811"/>
      <c r="Q45" s="808"/>
      <c r="R45" s="812"/>
      <c r="S45" s="179" t="s">
        <v>2010</v>
      </c>
      <c r="T45" s="176"/>
      <c r="U45" s="807" t="s">
        <v>1283</v>
      </c>
      <c r="V45" s="808"/>
      <c r="W45" s="808"/>
      <c r="X45" s="809"/>
      <c r="Y45" s="810" t="s">
        <v>1284</v>
      </c>
      <c r="Z45" s="811"/>
      <c r="AA45" s="808"/>
      <c r="AB45" s="812"/>
      <c r="AC45" s="179" t="s">
        <v>2010</v>
      </c>
      <c r="AD45" s="176"/>
      <c r="AE45" s="860" t="s">
        <v>1283</v>
      </c>
      <c r="AF45" s="861"/>
      <c r="AG45" s="861"/>
      <c r="AH45" s="861"/>
      <c r="AI45" s="862"/>
      <c r="AJ45" s="863" t="s">
        <v>1285</v>
      </c>
      <c r="AK45" s="861"/>
      <c r="AL45" s="861"/>
      <c r="AM45" s="861"/>
      <c r="AN45" s="864"/>
      <c r="AO45" s="179" t="s">
        <v>2010</v>
      </c>
      <c r="AP45" s="176"/>
      <c r="AR45" s="233"/>
    </row>
    <row r="46" spans="1:44" s="231" customFormat="1" ht="63" x14ac:dyDescent="0.25">
      <c r="A46" s="234" t="s">
        <v>1286</v>
      </c>
      <c r="B46" s="235" t="s">
        <v>49</v>
      </c>
      <c r="C46" s="235" t="s">
        <v>1287</v>
      </c>
      <c r="D46" s="235" t="s">
        <v>1288</v>
      </c>
      <c r="E46" s="236" t="s">
        <v>1289</v>
      </c>
      <c r="F46" s="235" t="s">
        <v>49</v>
      </c>
      <c r="G46" s="235" t="s">
        <v>1287</v>
      </c>
      <c r="H46" s="237" t="s">
        <v>1290</v>
      </c>
      <c r="I46" s="238" t="s">
        <v>1292</v>
      </c>
      <c r="J46" s="232"/>
      <c r="K46" s="234" t="s">
        <v>1286</v>
      </c>
      <c r="L46" s="235" t="s">
        <v>49</v>
      </c>
      <c r="M46" s="235" t="s">
        <v>1287</v>
      </c>
      <c r="N46" s="235" t="s">
        <v>1288</v>
      </c>
      <c r="O46" s="236" t="s">
        <v>1289</v>
      </c>
      <c r="P46" s="235" t="s">
        <v>49</v>
      </c>
      <c r="Q46" s="235" t="s">
        <v>1287</v>
      </c>
      <c r="R46" s="237" t="s">
        <v>1290</v>
      </c>
      <c r="S46" s="238" t="s">
        <v>1292</v>
      </c>
      <c r="T46" s="232"/>
      <c r="U46" s="234" t="s">
        <v>1286</v>
      </c>
      <c r="V46" s="235" t="s">
        <v>49</v>
      </c>
      <c r="W46" s="235" t="s">
        <v>1287</v>
      </c>
      <c r="X46" s="235" t="s">
        <v>1288</v>
      </c>
      <c r="Y46" s="236" t="s">
        <v>1289</v>
      </c>
      <c r="Z46" s="235" t="s">
        <v>49</v>
      </c>
      <c r="AA46" s="235" t="s">
        <v>1287</v>
      </c>
      <c r="AB46" s="237" t="s">
        <v>1290</v>
      </c>
      <c r="AC46" s="238" t="s">
        <v>1292</v>
      </c>
      <c r="AD46" s="232"/>
      <c r="AE46" s="193" t="s">
        <v>1294</v>
      </c>
      <c r="AF46" s="194" t="s">
        <v>1295</v>
      </c>
      <c r="AG46" s="194" t="s">
        <v>49</v>
      </c>
      <c r="AH46" s="195" t="s">
        <v>50</v>
      </c>
      <c r="AI46" s="194" t="s">
        <v>1296</v>
      </c>
      <c r="AJ46" s="196" t="s">
        <v>1297</v>
      </c>
      <c r="AK46" s="194" t="s">
        <v>1295</v>
      </c>
      <c r="AL46" s="194" t="s">
        <v>49</v>
      </c>
      <c r="AM46" s="194" t="s">
        <v>50</v>
      </c>
      <c r="AN46" s="197" t="s">
        <v>1298</v>
      </c>
      <c r="AO46" s="266" t="s">
        <v>1292</v>
      </c>
    </row>
    <row r="47" spans="1:44" s="231" customFormat="1" ht="15.75" x14ac:dyDescent="0.25">
      <c r="A47" s="925" t="s">
        <v>1299</v>
      </c>
      <c r="B47" s="905"/>
      <c r="C47" s="905"/>
      <c r="D47" s="926"/>
      <c r="E47" s="903"/>
      <c r="F47" s="904"/>
      <c r="G47" s="905"/>
      <c r="H47" s="906"/>
      <c r="I47" s="890"/>
      <c r="J47" s="232"/>
      <c r="K47" s="925" t="s">
        <v>1299</v>
      </c>
      <c r="L47" s="905"/>
      <c r="M47" s="905"/>
      <c r="N47" s="926"/>
      <c r="O47" s="903"/>
      <c r="P47" s="904"/>
      <c r="Q47" s="905"/>
      <c r="R47" s="906"/>
      <c r="S47" s="890"/>
      <c r="T47" s="232"/>
      <c r="U47" s="925" t="s">
        <v>1299</v>
      </c>
      <c r="V47" s="905"/>
      <c r="W47" s="905"/>
      <c r="X47" s="926"/>
      <c r="Y47" s="903"/>
      <c r="Z47" s="904"/>
      <c r="AA47" s="905"/>
      <c r="AB47" s="906"/>
      <c r="AC47" s="890"/>
      <c r="AD47" s="232"/>
      <c r="AE47" s="871" t="s">
        <v>1316</v>
      </c>
      <c r="AF47" s="872"/>
      <c r="AG47" s="872"/>
      <c r="AH47" s="872"/>
      <c r="AI47" s="873"/>
      <c r="AJ47" s="273"/>
      <c r="AK47" s="273"/>
      <c r="AL47" s="273"/>
      <c r="AM47" s="273"/>
      <c r="AN47" s="273"/>
      <c r="AO47" s="853"/>
    </row>
    <row r="48" spans="1:44" s="231" customFormat="1" thickBot="1" x14ac:dyDescent="0.3">
      <c r="A48" s="917"/>
      <c r="B48" s="842"/>
      <c r="C48" s="842"/>
      <c r="D48" s="918"/>
      <c r="E48" s="840" t="s">
        <v>1299</v>
      </c>
      <c r="F48" s="841"/>
      <c r="G48" s="842"/>
      <c r="H48" s="843"/>
      <c r="I48" s="875"/>
      <c r="J48" s="232"/>
      <c r="K48" s="917"/>
      <c r="L48" s="842"/>
      <c r="M48" s="842"/>
      <c r="N48" s="918"/>
      <c r="O48" s="840" t="s">
        <v>1299</v>
      </c>
      <c r="P48" s="841"/>
      <c r="Q48" s="842"/>
      <c r="R48" s="843"/>
      <c r="S48" s="875"/>
      <c r="T48" s="232"/>
      <c r="U48" s="917"/>
      <c r="V48" s="842"/>
      <c r="W48" s="842"/>
      <c r="X48" s="918"/>
      <c r="Y48" s="840" t="s">
        <v>1299</v>
      </c>
      <c r="Z48" s="841"/>
      <c r="AA48" s="842"/>
      <c r="AB48" s="843"/>
      <c r="AC48" s="875"/>
      <c r="AD48" s="232"/>
      <c r="AE48" s="274"/>
      <c r="AF48" s="275"/>
      <c r="AG48" s="275"/>
      <c r="AH48" s="275"/>
      <c r="AI48" s="276"/>
      <c r="AJ48" s="868" t="s">
        <v>1316</v>
      </c>
      <c r="AK48" s="869"/>
      <c r="AL48" s="869"/>
      <c r="AM48" s="869"/>
      <c r="AN48" s="870"/>
      <c r="AO48" s="852"/>
    </row>
    <row r="49" spans="1:44" s="230" customFormat="1" x14ac:dyDescent="0.25">
      <c r="A49" s="212"/>
      <c r="B49" s="212"/>
      <c r="C49" s="212"/>
      <c r="D49" s="212"/>
      <c r="E49" s="212"/>
      <c r="F49" s="212"/>
      <c r="G49" s="212"/>
      <c r="H49" s="212"/>
      <c r="I49" s="213"/>
      <c r="J49" s="339"/>
      <c r="AE49" s="212"/>
      <c r="AF49" s="212"/>
      <c r="AG49" s="212"/>
      <c r="AH49" s="212"/>
      <c r="AI49" s="212"/>
      <c r="AJ49" s="225"/>
      <c r="AK49" s="212"/>
      <c r="AL49" s="212"/>
      <c r="AM49" s="212"/>
      <c r="AN49" s="226"/>
      <c r="AO49" s="227"/>
    </row>
    <row r="50" spans="1:44" s="230" customFormat="1" ht="17.25" thickBot="1" x14ac:dyDescent="0.3">
      <c r="A50" s="213"/>
      <c r="B50" s="213"/>
      <c r="C50" s="213"/>
      <c r="D50" s="213"/>
      <c r="E50" s="213"/>
      <c r="F50" s="213"/>
      <c r="G50" s="213"/>
      <c r="H50" s="213"/>
      <c r="I50" s="213"/>
      <c r="J50" s="339"/>
    </row>
    <row r="51" spans="1:44" s="231" customFormat="1" thickBot="1" x14ac:dyDescent="0.3">
      <c r="A51" s="929" t="s">
        <v>1321</v>
      </c>
      <c r="B51" s="930"/>
      <c r="C51" s="930"/>
      <c r="D51" s="930"/>
      <c r="E51" s="930"/>
      <c r="F51" s="930"/>
      <c r="G51" s="930"/>
      <c r="H51" s="931"/>
      <c r="I51" s="279"/>
      <c r="J51" s="232"/>
      <c r="K51" s="929" t="s">
        <v>1322</v>
      </c>
      <c r="L51" s="930"/>
      <c r="M51" s="930"/>
      <c r="N51" s="930"/>
      <c r="O51" s="930"/>
      <c r="P51" s="930"/>
      <c r="Q51" s="930"/>
      <c r="R51" s="931"/>
      <c r="S51" s="232"/>
      <c r="T51" s="232"/>
      <c r="U51" s="929" t="s">
        <v>1323</v>
      </c>
      <c r="V51" s="930"/>
      <c r="W51" s="930"/>
      <c r="X51" s="930"/>
      <c r="Y51" s="930"/>
      <c r="Z51" s="930"/>
      <c r="AA51" s="930"/>
      <c r="AB51" s="931"/>
      <c r="AC51" s="232"/>
      <c r="AD51" s="232"/>
      <c r="AE51" s="929" t="s">
        <v>1324</v>
      </c>
      <c r="AF51" s="930"/>
      <c r="AG51" s="930"/>
      <c r="AH51" s="930"/>
      <c r="AI51" s="930"/>
      <c r="AJ51" s="930"/>
      <c r="AK51" s="930"/>
      <c r="AL51" s="930"/>
      <c r="AM51" s="930"/>
      <c r="AN51" s="931"/>
      <c r="AO51" s="232"/>
    </row>
    <row r="52" spans="1:44" s="263" customFormat="1" ht="31.5" x14ac:dyDescent="0.25">
      <c r="A52" s="807" t="s">
        <v>1283</v>
      </c>
      <c r="B52" s="808"/>
      <c r="C52" s="808"/>
      <c r="D52" s="809"/>
      <c r="E52" s="810" t="s">
        <v>1284</v>
      </c>
      <c r="F52" s="811"/>
      <c r="G52" s="808"/>
      <c r="H52" s="812"/>
      <c r="I52" s="179" t="s">
        <v>1992</v>
      </c>
      <c r="J52" s="176"/>
      <c r="K52" s="807" t="s">
        <v>1283</v>
      </c>
      <c r="L52" s="808"/>
      <c r="M52" s="808"/>
      <c r="N52" s="809"/>
      <c r="O52" s="810" t="s">
        <v>1284</v>
      </c>
      <c r="P52" s="811"/>
      <c r="Q52" s="808"/>
      <c r="R52" s="812"/>
      <c r="S52" s="179" t="s">
        <v>1992</v>
      </c>
      <c r="T52" s="176"/>
      <c r="U52" s="807" t="s">
        <v>1283</v>
      </c>
      <c r="V52" s="808"/>
      <c r="W52" s="808"/>
      <c r="X52" s="809"/>
      <c r="Y52" s="810" t="s">
        <v>1284</v>
      </c>
      <c r="Z52" s="811"/>
      <c r="AA52" s="808"/>
      <c r="AB52" s="812"/>
      <c r="AC52" s="179" t="s">
        <v>1992</v>
      </c>
      <c r="AD52" s="176"/>
      <c r="AE52" s="860" t="s">
        <v>1283</v>
      </c>
      <c r="AF52" s="861"/>
      <c r="AG52" s="861"/>
      <c r="AH52" s="861"/>
      <c r="AI52" s="862"/>
      <c r="AJ52" s="863" t="s">
        <v>1285</v>
      </c>
      <c r="AK52" s="861"/>
      <c r="AL52" s="861"/>
      <c r="AM52" s="861"/>
      <c r="AN52" s="864"/>
      <c r="AO52" s="179" t="s">
        <v>1992</v>
      </c>
      <c r="AP52" s="176"/>
      <c r="AR52" s="233"/>
    </row>
    <row r="53" spans="1:44" s="263" customFormat="1" ht="63" x14ac:dyDescent="0.25">
      <c r="A53" s="234" t="s">
        <v>1286</v>
      </c>
      <c r="B53" s="235" t="s">
        <v>49</v>
      </c>
      <c r="C53" s="235" t="s">
        <v>1287</v>
      </c>
      <c r="D53" s="235" t="s">
        <v>1288</v>
      </c>
      <c r="E53" s="236" t="s">
        <v>1289</v>
      </c>
      <c r="F53" s="235" t="s">
        <v>49</v>
      </c>
      <c r="G53" s="235" t="s">
        <v>1287</v>
      </c>
      <c r="H53" s="237" t="s">
        <v>1290</v>
      </c>
      <c r="I53" s="238" t="s">
        <v>1292</v>
      </c>
      <c r="J53" s="232"/>
      <c r="K53" s="234" t="s">
        <v>1286</v>
      </c>
      <c r="L53" s="235" t="s">
        <v>49</v>
      </c>
      <c r="M53" s="235" t="s">
        <v>1287</v>
      </c>
      <c r="N53" s="235" t="s">
        <v>1288</v>
      </c>
      <c r="O53" s="236" t="s">
        <v>1289</v>
      </c>
      <c r="P53" s="235" t="s">
        <v>49</v>
      </c>
      <c r="Q53" s="235" t="s">
        <v>1287</v>
      </c>
      <c r="R53" s="237" t="s">
        <v>1290</v>
      </c>
      <c r="S53" s="238" t="s">
        <v>1292</v>
      </c>
      <c r="T53" s="232"/>
      <c r="U53" s="234" t="s">
        <v>1286</v>
      </c>
      <c r="V53" s="235" t="s">
        <v>49</v>
      </c>
      <c r="W53" s="235" t="s">
        <v>1287</v>
      </c>
      <c r="X53" s="235" t="s">
        <v>1288</v>
      </c>
      <c r="Y53" s="236" t="s">
        <v>1289</v>
      </c>
      <c r="Z53" s="235" t="s">
        <v>49</v>
      </c>
      <c r="AA53" s="235" t="s">
        <v>1287</v>
      </c>
      <c r="AB53" s="237" t="s">
        <v>1290</v>
      </c>
      <c r="AC53" s="238" t="s">
        <v>1292</v>
      </c>
      <c r="AD53" s="232"/>
      <c r="AE53" s="193" t="s">
        <v>1294</v>
      </c>
      <c r="AF53" s="194" t="s">
        <v>1295</v>
      </c>
      <c r="AG53" s="194" t="s">
        <v>49</v>
      </c>
      <c r="AH53" s="195" t="s">
        <v>50</v>
      </c>
      <c r="AI53" s="194" t="s">
        <v>1296</v>
      </c>
      <c r="AJ53" s="196" t="s">
        <v>1297</v>
      </c>
      <c r="AK53" s="194" t="s">
        <v>1295</v>
      </c>
      <c r="AL53" s="194" t="s">
        <v>49</v>
      </c>
      <c r="AM53" s="194" t="s">
        <v>50</v>
      </c>
      <c r="AN53" s="197" t="s">
        <v>1298</v>
      </c>
      <c r="AO53" s="266" t="s">
        <v>1292</v>
      </c>
    </row>
    <row r="54" spans="1:44" s="263" customFormat="1" ht="17.25" thickBot="1" x14ac:dyDescent="0.3">
      <c r="A54" s="925" t="s">
        <v>1299</v>
      </c>
      <c r="B54" s="905"/>
      <c r="C54" s="905"/>
      <c r="D54" s="926"/>
      <c r="E54" s="903"/>
      <c r="F54" s="904"/>
      <c r="G54" s="905"/>
      <c r="H54" s="906"/>
      <c r="I54" s="890"/>
      <c r="J54" s="232"/>
      <c r="K54" s="925" t="s">
        <v>1299</v>
      </c>
      <c r="L54" s="905"/>
      <c r="M54" s="905"/>
      <c r="N54" s="926"/>
      <c r="O54" s="903"/>
      <c r="P54" s="904"/>
      <c r="Q54" s="905"/>
      <c r="R54" s="906"/>
      <c r="S54" s="890"/>
      <c r="T54" s="232"/>
      <c r="U54" s="925" t="s">
        <v>1299</v>
      </c>
      <c r="V54" s="905"/>
      <c r="W54" s="905"/>
      <c r="X54" s="926"/>
      <c r="Y54" s="903"/>
      <c r="Z54" s="904"/>
      <c r="AA54" s="905"/>
      <c r="AB54" s="906"/>
      <c r="AC54" s="890"/>
      <c r="AD54" s="232"/>
      <c r="AE54" s="871" t="s">
        <v>1316</v>
      </c>
      <c r="AF54" s="872"/>
      <c r="AG54" s="872"/>
      <c r="AH54" s="872"/>
      <c r="AI54" s="873"/>
      <c r="AJ54" s="868" t="s">
        <v>1316</v>
      </c>
      <c r="AK54" s="869"/>
      <c r="AL54" s="869"/>
      <c r="AM54" s="869"/>
      <c r="AN54" s="870"/>
      <c r="AO54" s="853"/>
    </row>
    <row r="55" spans="1:44" s="263" customFormat="1" ht="17.25" thickBot="1" x14ac:dyDescent="0.3">
      <c r="A55" s="917"/>
      <c r="B55" s="842"/>
      <c r="C55" s="842"/>
      <c r="D55" s="918"/>
      <c r="E55" s="840" t="s">
        <v>1299</v>
      </c>
      <c r="F55" s="841"/>
      <c r="G55" s="842"/>
      <c r="H55" s="843"/>
      <c r="I55" s="875"/>
      <c r="J55" s="259"/>
      <c r="K55" s="917"/>
      <c r="L55" s="842"/>
      <c r="M55" s="842"/>
      <c r="N55" s="918"/>
      <c r="O55" s="840" t="s">
        <v>1299</v>
      </c>
      <c r="P55" s="841"/>
      <c r="Q55" s="842"/>
      <c r="R55" s="843"/>
      <c r="S55" s="875"/>
      <c r="T55" s="232"/>
      <c r="U55" s="917"/>
      <c r="V55" s="842"/>
      <c r="W55" s="842"/>
      <c r="X55" s="918"/>
      <c r="Y55" s="840" t="s">
        <v>1299</v>
      </c>
      <c r="Z55" s="841"/>
      <c r="AA55" s="842"/>
      <c r="AB55" s="843"/>
      <c r="AC55" s="875"/>
      <c r="AD55" s="232"/>
      <c r="AE55" s="274"/>
      <c r="AF55" s="275"/>
      <c r="AG55" s="275"/>
      <c r="AH55" s="275"/>
      <c r="AI55" s="276"/>
      <c r="AO55" s="852"/>
    </row>
    <row r="56" spans="1:44" s="230" customFormat="1" x14ac:dyDescent="0.25">
      <c r="A56" s="212"/>
      <c r="B56" s="212"/>
      <c r="C56" s="212"/>
      <c r="D56" s="212"/>
      <c r="E56" s="212"/>
      <c r="F56" s="212"/>
      <c r="G56" s="212"/>
      <c r="H56" s="212"/>
      <c r="I56" s="213"/>
      <c r="J56" s="339"/>
      <c r="AE56" s="225"/>
      <c r="AF56" s="212"/>
      <c r="AG56" s="212"/>
      <c r="AH56" s="212"/>
      <c r="AI56" s="226"/>
      <c r="AJ56" s="212"/>
      <c r="AK56" s="212"/>
      <c r="AL56" s="212"/>
      <c r="AM56" s="212"/>
      <c r="AN56" s="212"/>
      <c r="AO56" s="213"/>
    </row>
    <row r="57" spans="1:44" s="230" customFormat="1" ht="17.25" thickBot="1" x14ac:dyDescent="0.3">
      <c r="A57" s="213"/>
      <c r="B57" s="213"/>
      <c r="C57" s="213"/>
      <c r="D57" s="213"/>
      <c r="E57" s="213"/>
      <c r="F57" s="213"/>
      <c r="G57" s="213"/>
      <c r="H57" s="213"/>
      <c r="I57" s="213"/>
      <c r="J57" s="339"/>
    </row>
    <row r="58" spans="1:44" s="263" customFormat="1" ht="17.25" thickBot="1" x14ac:dyDescent="0.3">
      <c r="A58" s="932" t="s">
        <v>1325</v>
      </c>
      <c r="B58" s="933"/>
      <c r="C58" s="933"/>
      <c r="D58" s="933"/>
      <c r="E58" s="933"/>
      <c r="F58" s="933"/>
      <c r="G58" s="933"/>
      <c r="H58" s="934"/>
      <c r="I58" s="279"/>
      <c r="J58" s="232"/>
      <c r="K58" s="929" t="s">
        <v>1326</v>
      </c>
      <c r="L58" s="930"/>
      <c r="M58" s="930"/>
      <c r="N58" s="930"/>
      <c r="O58" s="930"/>
      <c r="P58" s="930"/>
      <c r="Q58" s="930"/>
      <c r="R58" s="931"/>
      <c r="S58" s="232"/>
      <c r="T58" s="232"/>
      <c r="U58" s="929" t="s">
        <v>1327</v>
      </c>
      <c r="V58" s="930"/>
      <c r="W58" s="930"/>
      <c r="X58" s="930"/>
      <c r="Y58" s="930"/>
      <c r="Z58" s="930"/>
      <c r="AA58" s="930"/>
      <c r="AB58" s="931"/>
      <c r="AC58" s="232"/>
      <c r="AD58" s="232"/>
      <c r="AE58" s="929" t="s">
        <v>1328</v>
      </c>
      <c r="AF58" s="930"/>
      <c r="AG58" s="930"/>
      <c r="AH58" s="930"/>
      <c r="AI58" s="930"/>
      <c r="AJ58" s="930"/>
      <c r="AK58" s="930"/>
      <c r="AL58" s="930"/>
      <c r="AM58" s="930"/>
      <c r="AN58" s="931"/>
      <c r="AO58" s="232"/>
    </row>
    <row r="59" spans="1:44" s="231" customFormat="1" ht="31.5" x14ac:dyDescent="0.25">
      <c r="A59" s="807" t="s">
        <v>1304</v>
      </c>
      <c r="B59" s="808"/>
      <c r="C59" s="808"/>
      <c r="D59" s="809"/>
      <c r="E59" s="810" t="s">
        <v>1284</v>
      </c>
      <c r="F59" s="811"/>
      <c r="G59" s="808"/>
      <c r="H59" s="812"/>
      <c r="I59" s="179" t="s">
        <v>1993</v>
      </c>
      <c r="J59" s="176"/>
      <c r="K59" s="807" t="s">
        <v>1304</v>
      </c>
      <c r="L59" s="808"/>
      <c r="M59" s="808"/>
      <c r="N59" s="809"/>
      <c r="O59" s="810" t="s">
        <v>1284</v>
      </c>
      <c r="P59" s="811"/>
      <c r="Q59" s="808"/>
      <c r="R59" s="812"/>
      <c r="S59" s="179" t="s">
        <v>1993</v>
      </c>
      <c r="T59" s="176"/>
      <c r="U59" s="807" t="s">
        <v>1304</v>
      </c>
      <c r="V59" s="808"/>
      <c r="W59" s="808"/>
      <c r="X59" s="809"/>
      <c r="Y59" s="810" t="s">
        <v>1284</v>
      </c>
      <c r="Z59" s="811"/>
      <c r="AA59" s="808"/>
      <c r="AB59" s="812"/>
      <c r="AC59" s="179" t="s">
        <v>1993</v>
      </c>
      <c r="AD59" s="176"/>
      <c r="AE59" s="860" t="s">
        <v>1283</v>
      </c>
      <c r="AF59" s="861"/>
      <c r="AG59" s="861"/>
      <c r="AH59" s="861"/>
      <c r="AI59" s="862"/>
      <c r="AJ59" s="863" t="s">
        <v>1285</v>
      </c>
      <c r="AK59" s="861"/>
      <c r="AL59" s="861"/>
      <c r="AM59" s="861"/>
      <c r="AN59" s="864"/>
      <c r="AO59" s="179" t="s">
        <v>1993</v>
      </c>
      <c r="AP59" s="176"/>
      <c r="AR59" s="233"/>
    </row>
    <row r="60" spans="1:44" s="231" customFormat="1" ht="63" x14ac:dyDescent="0.25">
      <c r="A60" s="234" t="s">
        <v>1286</v>
      </c>
      <c r="B60" s="235" t="s">
        <v>49</v>
      </c>
      <c r="C60" s="235" t="s">
        <v>1287</v>
      </c>
      <c r="D60" s="235" t="s">
        <v>1288</v>
      </c>
      <c r="E60" s="236" t="s">
        <v>1289</v>
      </c>
      <c r="F60" s="235" t="s">
        <v>49</v>
      </c>
      <c r="G60" s="235" t="s">
        <v>1287</v>
      </c>
      <c r="H60" s="237" t="s">
        <v>1290</v>
      </c>
      <c r="I60" s="238" t="s">
        <v>1292</v>
      </c>
      <c r="J60" s="232"/>
      <c r="K60" s="234" t="s">
        <v>1286</v>
      </c>
      <c r="L60" s="235" t="s">
        <v>49</v>
      </c>
      <c r="M60" s="235" t="s">
        <v>1287</v>
      </c>
      <c r="N60" s="235" t="s">
        <v>1288</v>
      </c>
      <c r="O60" s="236" t="s">
        <v>1289</v>
      </c>
      <c r="P60" s="235" t="s">
        <v>49</v>
      </c>
      <c r="Q60" s="235" t="s">
        <v>1287</v>
      </c>
      <c r="R60" s="237" t="s">
        <v>1290</v>
      </c>
      <c r="S60" s="238" t="s">
        <v>1292</v>
      </c>
      <c r="T60" s="232"/>
      <c r="U60" s="234" t="s">
        <v>1286</v>
      </c>
      <c r="V60" s="235" t="s">
        <v>49</v>
      </c>
      <c r="W60" s="235" t="s">
        <v>1287</v>
      </c>
      <c r="X60" s="235" t="s">
        <v>1288</v>
      </c>
      <c r="Y60" s="236" t="s">
        <v>1289</v>
      </c>
      <c r="Z60" s="235" t="s">
        <v>49</v>
      </c>
      <c r="AA60" s="235" t="s">
        <v>1287</v>
      </c>
      <c r="AB60" s="237" t="s">
        <v>1290</v>
      </c>
      <c r="AC60" s="238" t="s">
        <v>1292</v>
      </c>
      <c r="AD60" s="232"/>
      <c r="AE60" s="193" t="s">
        <v>1294</v>
      </c>
      <c r="AF60" s="194" t="s">
        <v>1295</v>
      </c>
      <c r="AG60" s="194" t="s">
        <v>49</v>
      </c>
      <c r="AH60" s="195" t="s">
        <v>50</v>
      </c>
      <c r="AI60" s="194" t="s">
        <v>1296</v>
      </c>
      <c r="AJ60" s="196" t="s">
        <v>1297</v>
      </c>
      <c r="AK60" s="194" t="s">
        <v>1295</v>
      </c>
      <c r="AL60" s="194" t="s">
        <v>49</v>
      </c>
      <c r="AM60" s="194" t="s">
        <v>50</v>
      </c>
      <c r="AN60" s="197" t="s">
        <v>1298</v>
      </c>
      <c r="AO60" s="266" t="s">
        <v>1292</v>
      </c>
    </row>
    <row r="61" spans="1:44" s="231" customFormat="1" x14ac:dyDescent="0.25">
      <c r="A61" s="280">
        <v>2</v>
      </c>
      <c r="B61" s="281">
        <v>19947</v>
      </c>
      <c r="C61" s="240">
        <v>1</v>
      </c>
      <c r="D61" s="240">
        <v>1</v>
      </c>
      <c r="E61" s="903"/>
      <c r="F61" s="904"/>
      <c r="G61" s="905"/>
      <c r="H61" s="906"/>
      <c r="I61" s="890"/>
      <c r="J61" s="259"/>
      <c r="K61" s="280">
        <v>2</v>
      </c>
      <c r="L61" s="281">
        <v>19947</v>
      </c>
      <c r="M61" s="240">
        <v>1</v>
      </c>
      <c r="N61" s="240">
        <v>1</v>
      </c>
      <c r="O61" s="903"/>
      <c r="P61" s="904"/>
      <c r="Q61" s="905"/>
      <c r="R61" s="906"/>
      <c r="S61" s="890"/>
      <c r="T61" s="232"/>
      <c r="U61" s="280">
        <v>2</v>
      </c>
      <c r="V61" s="281">
        <v>19947</v>
      </c>
      <c r="W61" s="240">
        <v>1</v>
      </c>
      <c r="X61" s="240">
        <v>1</v>
      </c>
      <c r="Y61" s="903"/>
      <c r="Z61" s="904"/>
      <c r="AA61" s="905"/>
      <c r="AB61" s="906"/>
      <c r="AC61" s="890"/>
      <c r="AD61" s="232"/>
      <c r="AE61" s="282" t="s">
        <v>759</v>
      </c>
      <c r="AF61" s="281">
        <v>2</v>
      </c>
      <c r="AG61" s="281">
        <v>19947</v>
      </c>
      <c r="AH61" s="240">
        <v>1</v>
      </c>
      <c r="AI61" s="283">
        <v>0</v>
      </c>
      <c r="AJ61" s="935"/>
      <c r="AK61" s="872"/>
      <c r="AL61" s="872"/>
      <c r="AM61" s="872"/>
      <c r="AN61" s="936"/>
      <c r="AO61" s="890"/>
    </row>
    <row r="62" spans="1:44" s="231" customFormat="1" x14ac:dyDescent="0.25">
      <c r="A62" s="280">
        <v>1</v>
      </c>
      <c r="B62" s="281">
        <v>19948</v>
      </c>
      <c r="C62" s="281">
        <v>1</v>
      </c>
      <c r="D62" s="240">
        <v>1</v>
      </c>
      <c r="E62" s="903"/>
      <c r="F62" s="904"/>
      <c r="G62" s="905"/>
      <c r="H62" s="906"/>
      <c r="I62" s="874"/>
      <c r="J62" s="259"/>
      <c r="K62" s="280">
        <v>1</v>
      </c>
      <c r="L62" s="281">
        <v>19948</v>
      </c>
      <c r="M62" s="281">
        <v>1</v>
      </c>
      <c r="N62" s="240">
        <v>1</v>
      </c>
      <c r="O62" s="903"/>
      <c r="P62" s="904"/>
      <c r="Q62" s="905"/>
      <c r="R62" s="906"/>
      <c r="S62" s="874"/>
      <c r="T62" s="232"/>
      <c r="U62" s="280">
        <v>1</v>
      </c>
      <c r="V62" s="281">
        <v>19948</v>
      </c>
      <c r="W62" s="281">
        <v>1</v>
      </c>
      <c r="X62" s="240">
        <v>1</v>
      </c>
      <c r="Y62" s="903"/>
      <c r="Z62" s="904"/>
      <c r="AA62" s="905"/>
      <c r="AB62" s="906"/>
      <c r="AC62" s="874"/>
      <c r="AD62" s="232"/>
      <c r="AE62" s="282" t="s">
        <v>760</v>
      </c>
      <c r="AF62" s="281">
        <v>1</v>
      </c>
      <c r="AG62" s="281">
        <v>19948</v>
      </c>
      <c r="AH62" s="281">
        <v>1</v>
      </c>
      <c r="AI62" s="283">
        <v>0</v>
      </c>
      <c r="AJ62" s="284"/>
      <c r="AK62" s="281"/>
      <c r="AL62" s="281"/>
      <c r="AM62" s="281"/>
      <c r="AN62" s="285"/>
      <c r="AO62" s="874"/>
    </row>
    <row r="63" spans="1:44" s="231" customFormat="1" ht="17.25" thickBot="1" x14ac:dyDescent="0.3">
      <c r="A63" s="917"/>
      <c r="B63" s="842"/>
      <c r="C63" s="842"/>
      <c r="D63" s="918"/>
      <c r="E63" s="840" t="s">
        <v>1299</v>
      </c>
      <c r="F63" s="841"/>
      <c r="G63" s="842"/>
      <c r="H63" s="843"/>
      <c r="I63" s="875"/>
      <c r="J63" s="259"/>
      <c r="K63" s="917"/>
      <c r="L63" s="842"/>
      <c r="M63" s="842"/>
      <c r="N63" s="918"/>
      <c r="O63" s="840" t="s">
        <v>1299</v>
      </c>
      <c r="P63" s="841"/>
      <c r="Q63" s="842"/>
      <c r="R63" s="843"/>
      <c r="S63" s="875"/>
      <c r="T63" s="232"/>
      <c r="U63" s="917"/>
      <c r="V63" s="842"/>
      <c r="W63" s="842"/>
      <c r="X63" s="918"/>
      <c r="Y63" s="840" t="s">
        <v>1299</v>
      </c>
      <c r="Z63" s="841"/>
      <c r="AA63" s="842"/>
      <c r="AB63" s="843"/>
      <c r="AC63" s="875"/>
      <c r="AD63" s="232"/>
      <c r="AE63" s="937"/>
      <c r="AF63" s="938"/>
      <c r="AG63" s="938"/>
      <c r="AH63" s="938"/>
      <c r="AI63" s="939"/>
      <c r="AJ63" s="946" t="s">
        <v>1299</v>
      </c>
      <c r="AK63" s="938"/>
      <c r="AL63" s="938"/>
      <c r="AM63" s="938"/>
      <c r="AN63" s="947"/>
      <c r="AO63" s="875"/>
    </row>
    <row r="64" spans="1:44" s="230" customFormat="1" x14ac:dyDescent="0.25">
      <c r="A64" s="212"/>
      <c r="B64" s="212"/>
      <c r="C64" s="212"/>
      <c r="D64" s="212"/>
      <c r="E64" s="212"/>
      <c r="F64" s="212"/>
      <c r="G64" s="212"/>
      <c r="H64" s="212"/>
      <c r="I64" s="213"/>
      <c r="J64" s="339"/>
      <c r="AE64" s="212"/>
      <c r="AF64" s="212"/>
      <c r="AG64" s="212"/>
      <c r="AH64" s="212"/>
      <c r="AI64" s="212"/>
      <c r="AJ64" s="225"/>
      <c r="AK64" s="212"/>
      <c r="AL64" s="212"/>
      <c r="AM64" s="212"/>
      <c r="AN64" s="226"/>
      <c r="AO64" s="227"/>
    </row>
    <row r="65" spans="1:44" s="230" customFormat="1" ht="17.25" thickBot="1" x14ac:dyDescent="0.3">
      <c r="A65" s="213"/>
      <c r="B65" s="213"/>
      <c r="C65" s="213"/>
      <c r="D65" s="213"/>
      <c r="E65" s="213"/>
      <c r="F65" s="213"/>
      <c r="G65" s="213"/>
      <c r="H65" s="213"/>
      <c r="I65" s="213"/>
      <c r="J65" s="339"/>
    </row>
    <row r="66" spans="1:44" s="178" customFormat="1" ht="17.25" thickBot="1" x14ac:dyDescent="0.3">
      <c r="A66" s="929" t="s">
        <v>1329</v>
      </c>
      <c r="B66" s="930"/>
      <c r="C66" s="930"/>
      <c r="D66" s="930"/>
      <c r="E66" s="930"/>
      <c r="F66" s="930"/>
      <c r="G66" s="930"/>
      <c r="H66" s="931"/>
      <c r="I66" s="279"/>
      <c r="J66" s="219"/>
      <c r="K66" s="943" t="s">
        <v>1330</v>
      </c>
      <c r="L66" s="944"/>
      <c r="M66" s="944"/>
      <c r="N66" s="944"/>
      <c r="O66" s="944"/>
      <c r="P66" s="944"/>
      <c r="Q66" s="944"/>
      <c r="R66" s="945"/>
      <c r="S66" s="176"/>
      <c r="T66" s="176"/>
      <c r="U66" s="943" t="s">
        <v>1331</v>
      </c>
      <c r="V66" s="944"/>
      <c r="W66" s="944"/>
      <c r="X66" s="944"/>
      <c r="Y66" s="944"/>
      <c r="Z66" s="944"/>
      <c r="AA66" s="944"/>
      <c r="AB66" s="945"/>
      <c r="AC66" s="176"/>
      <c r="AD66" s="176"/>
      <c r="AE66" s="929" t="s">
        <v>1332</v>
      </c>
      <c r="AF66" s="930"/>
      <c r="AG66" s="930"/>
      <c r="AH66" s="930"/>
      <c r="AI66" s="930"/>
      <c r="AJ66" s="930"/>
      <c r="AK66" s="930"/>
      <c r="AL66" s="930"/>
      <c r="AM66" s="930"/>
      <c r="AN66" s="931"/>
      <c r="AO66" s="232"/>
    </row>
    <row r="67" spans="1:44" s="231" customFormat="1" ht="31.5" x14ac:dyDescent="0.25">
      <c r="A67" s="807" t="s">
        <v>1304</v>
      </c>
      <c r="B67" s="808"/>
      <c r="C67" s="808"/>
      <c r="D67" s="809"/>
      <c r="E67" s="810" t="s">
        <v>1284</v>
      </c>
      <c r="F67" s="811"/>
      <c r="G67" s="808"/>
      <c r="H67" s="812"/>
      <c r="I67" s="179" t="s">
        <v>1994</v>
      </c>
      <c r="J67" s="176"/>
      <c r="K67" s="807" t="s">
        <v>1304</v>
      </c>
      <c r="L67" s="808"/>
      <c r="M67" s="808"/>
      <c r="N67" s="809"/>
      <c r="O67" s="810" t="s">
        <v>1284</v>
      </c>
      <c r="P67" s="811"/>
      <c r="Q67" s="808"/>
      <c r="R67" s="812"/>
      <c r="S67" s="179" t="s">
        <v>1994</v>
      </c>
      <c r="T67" s="176"/>
      <c r="U67" s="807" t="s">
        <v>1304</v>
      </c>
      <c r="V67" s="808"/>
      <c r="W67" s="808"/>
      <c r="X67" s="809"/>
      <c r="Y67" s="810" t="s">
        <v>1284</v>
      </c>
      <c r="Z67" s="811"/>
      <c r="AA67" s="808"/>
      <c r="AB67" s="812"/>
      <c r="AC67" s="179" t="s">
        <v>1994</v>
      </c>
      <c r="AD67" s="176"/>
      <c r="AE67" s="860" t="s">
        <v>1283</v>
      </c>
      <c r="AF67" s="861"/>
      <c r="AG67" s="861"/>
      <c r="AH67" s="861"/>
      <c r="AI67" s="862"/>
      <c r="AJ67" s="863" t="s">
        <v>1285</v>
      </c>
      <c r="AK67" s="861"/>
      <c r="AL67" s="861"/>
      <c r="AM67" s="861"/>
      <c r="AN67" s="864"/>
      <c r="AO67" s="179" t="s">
        <v>1994</v>
      </c>
      <c r="AP67" s="176"/>
      <c r="AR67" s="233"/>
    </row>
    <row r="68" spans="1:44" s="231" customFormat="1" ht="63.75" thickBot="1" x14ac:dyDescent="0.3">
      <c r="A68" s="234" t="s">
        <v>1286</v>
      </c>
      <c r="B68" s="235" t="s">
        <v>49</v>
      </c>
      <c r="C68" s="235" t="s">
        <v>1287</v>
      </c>
      <c r="D68" s="235" t="s">
        <v>1288</v>
      </c>
      <c r="E68" s="236" t="s">
        <v>1289</v>
      </c>
      <c r="F68" s="235" t="s">
        <v>49</v>
      </c>
      <c r="G68" s="235" t="s">
        <v>1287</v>
      </c>
      <c r="H68" s="237" t="s">
        <v>1290</v>
      </c>
      <c r="I68" s="238" t="s">
        <v>1292</v>
      </c>
      <c r="J68" s="232"/>
      <c r="K68" s="234" t="s">
        <v>1286</v>
      </c>
      <c r="L68" s="235" t="s">
        <v>49</v>
      </c>
      <c r="M68" s="235" t="s">
        <v>1287</v>
      </c>
      <c r="N68" s="235" t="s">
        <v>1288</v>
      </c>
      <c r="O68" s="236" t="s">
        <v>1289</v>
      </c>
      <c r="P68" s="235" t="s">
        <v>49</v>
      </c>
      <c r="Q68" s="235" t="s">
        <v>1287</v>
      </c>
      <c r="R68" s="237" t="s">
        <v>1290</v>
      </c>
      <c r="S68" s="238" t="s">
        <v>1292</v>
      </c>
      <c r="T68" s="232"/>
      <c r="U68" s="234" t="s">
        <v>1286</v>
      </c>
      <c r="V68" s="235" t="s">
        <v>49</v>
      </c>
      <c r="W68" s="235" t="s">
        <v>1287</v>
      </c>
      <c r="X68" s="235" t="s">
        <v>1288</v>
      </c>
      <c r="Y68" s="236" t="s">
        <v>1289</v>
      </c>
      <c r="Z68" s="235" t="s">
        <v>49</v>
      </c>
      <c r="AA68" s="235" t="s">
        <v>1287</v>
      </c>
      <c r="AB68" s="237" t="s">
        <v>1290</v>
      </c>
      <c r="AC68" s="238" t="s">
        <v>1292</v>
      </c>
      <c r="AD68" s="232"/>
      <c r="AE68" s="193" t="s">
        <v>1294</v>
      </c>
      <c r="AF68" s="194" t="s">
        <v>1295</v>
      </c>
      <c r="AG68" s="194" t="s">
        <v>49</v>
      </c>
      <c r="AH68" s="195" t="s">
        <v>50</v>
      </c>
      <c r="AI68" s="194" t="s">
        <v>1296</v>
      </c>
      <c r="AJ68" s="196" t="s">
        <v>1297</v>
      </c>
      <c r="AK68" s="194" t="s">
        <v>1295</v>
      </c>
      <c r="AL68" s="194" t="s">
        <v>49</v>
      </c>
      <c r="AM68" s="194" t="s">
        <v>50</v>
      </c>
      <c r="AN68" s="197" t="s">
        <v>1298</v>
      </c>
      <c r="AO68" s="286" t="s">
        <v>1292</v>
      </c>
    </row>
    <row r="69" spans="1:44" s="231" customFormat="1" ht="15.75" x14ac:dyDescent="0.25">
      <c r="A69" s="925" t="s">
        <v>1299</v>
      </c>
      <c r="B69" s="905"/>
      <c r="C69" s="905"/>
      <c r="D69" s="926"/>
      <c r="E69" s="903"/>
      <c r="F69" s="904"/>
      <c r="G69" s="905"/>
      <c r="H69" s="906"/>
      <c r="I69" s="890"/>
      <c r="J69" s="232"/>
      <c r="K69" s="925" t="s">
        <v>1299</v>
      </c>
      <c r="L69" s="905"/>
      <c r="M69" s="905"/>
      <c r="N69" s="926"/>
      <c r="O69" s="903"/>
      <c r="P69" s="904"/>
      <c r="Q69" s="905"/>
      <c r="R69" s="906"/>
      <c r="S69" s="890"/>
      <c r="T69" s="232"/>
      <c r="U69" s="925" t="s">
        <v>1299</v>
      </c>
      <c r="V69" s="905"/>
      <c r="W69" s="905"/>
      <c r="X69" s="926"/>
      <c r="Y69" s="940"/>
      <c r="Z69" s="941"/>
      <c r="AA69" s="941"/>
      <c r="AB69" s="942"/>
      <c r="AC69" s="890"/>
      <c r="AD69" s="232"/>
      <c r="AE69" s="871" t="s">
        <v>1299</v>
      </c>
      <c r="AF69" s="872"/>
      <c r="AG69" s="872"/>
      <c r="AH69" s="872"/>
      <c r="AI69" s="873"/>
      <c r="AJ69" s="935"/>
      <c r="AK69" s="872"/>
      <c r="AL69" s="872"/>
      <c r="AM69" s="872"/>
      <c r="AN69" s="936"/>
      <c r="AO69" s="884"/>
    </row>
    <row r="70" spans="1:44" s="231" customFormat="1" ht="15.75" x14ac:dyDescent="0.25">
      <c r="A70" s="903"/>
      <c r="B70" s="904"/>
      <c r="C70" s="905"/>
      <c r="D70" s="906"/>
      <c r="E70" s="236">
        <v>1</v>
      </c>
      <c r="F70" s="235">
        <v>9120</v>
      </c>
      <c r="G70" s="235">
        <v>1</v>
      </c>
      <c r="H70" s="237">
        <v>1</v>
      </c>
      <c r="I70" s="874"/>
      <c r="J70" s="232"/>
      <c r="K70" s="903"/>
      <c r="L70" s="904"/>
      <c r="M70" s="905"/>
      <c r="N70" s="906"/>
      <c r="O70" s="236">
        <v>1</v>
      </c>
      <c r="P70" s="235">
        <v>9120</v>
      </c>
      <c r="Q70" s="235">
        <v>1</v>
      </c>
      <c r="R70" s="237">
        <v>1</v>
      </c>
      <c r="S70" s="874"/>
      <c r="T70" s="232"/>
      <c r="U70" s="280"/>
      <c r="V70" s="281"/>
      <c r="W70" s="281"/>
      <c r="X70" s="240"/>
      <c r="Y70" s="236">
        <v>1</v>
      </c>
      <c r="Z70" s="235">
        <v>9120</v>
      </c>
      <c r="AA70" s="235">
        <v>1</v>
      </c>
      <c r="AB70" s="237">
        <v>1</v>
      </c>
      <c r="AC70" s="874"/>
      <c r="AD70" s="232"/>
      <c r="AE70" s="280"/>
      <c r="AF70" s="281"/>
      <c r="AG70" s="281"/>
      <c r="AH70" s="281"/>
      <c r="AI70" s="287"/>
      <c r="AJ70" s="288" t="s">
        <v>762</v>
      </c>
      <c r="AK70" s="273">
        <v>1</v>
      </c>
      <c r="AL70" s="281">
        <v>9120</v>
      </c>
      <c r="AM70" s="273">
        <v>1</v>
      </c>
      <c r="AN70" s="289">
        <v>0</v>
      </c>
      <c r="AO70" s="851"/>
    </row>
    <row r="71" spans="1:44" s="231" customFormat="1" thickBot="1" x14ac:dyDescent="0.3">
      <c r="A71" s="917"/>
      <c r="B71" s="842"/>
      <c r="C71" s="842"/>
      <c r="D71" s="918"/>
      <c r="E71" s="290">
        <v>2</v>
      </c>
      <c r="F71" s="291">
        <v>9121</v>
      </c>
      <c r="G71" s="291">
        <v>1</v>
      </c>
      <c r="H71" s="292">
        <v>1</v>
      </c>
      <c r="I71" s="875"/>
      <c r="J71" s="232"/>
      <c r="K71" s="917"/>
      <c r="L71" s="842"/>
      <c r="M71" s="842"/>
      <c r="N71" s="918"/>
      <c r="O71" s="290">
        <v>2</v>
      </c>
      <c r="P71" s="291">
        <v>9121</v>
      </c>
      <c r="Q71" s="291">
        <v>1</v>
      </c>
      <c r="R71" s="292">
        <v>1</v>
      </c>
      <c r="S71" s="875"/>
      <c r="T71" s="232"/>
      <c r="U71" s="917"/>
      <c r="V71" s="842"/>
      <c r="W71" s="842"/>
      <c r="X71" s="918"/>
      <c r="Y71" s="290">
        <v>2</v>
      </c>
      <c r="Z71" s="291">
        <v>9121</v>
      </c>
      <c r="AA71" s="291">
        <v>1</v>
      </c>
      <c r="AB71" s="292">
        <v>1</v>
      </c>
      <c r="AC71" s="875"/>
      <c r="AD71" s="232"/>
      <c r="AE71" s="937"/>
      <c r="AF71" s="938"/>
      <c r="AG71" s="938"/>
      <c r="AH71" s="938"/>
      <c r="AI71" s="939"/>
      <c r="AJ71" s="293" t="s">
        <v>761</v>
      </c>
      <c r="AK71" s="275">
        <v>2</v>
      </c>
      <c r="AL71" s="275">
        <v>9121</v>
      </c>
      <c r="AM71" s="275">
        <v>1</v>
      </c>
      <c r="AN71" s="278">
        <v>0</v>
      </c>
      <c r="AO71" s="852"/>
    </row>
    <row r="72" spans="1:44" s="230" customFormat="1" x14ac:dyDescent="0.25">
      <c r="A72" s="212"/>
      <c r="B72" s="212"/>
      <c r="C72" s="212"/>
      <c r="D72" s="212"/>
      <c r="E72" s="212"/>
      <c r="F72" s="212"/>
      <c r="G72" s="212"/>
      <c r="H72" s="212"/>
      <c r="I72" s="213"/>
      <c r="J72" s="301"/>
      <c r="AE72" s="212"/>
      <c r="AF72" s="212"/>
      <c r="AG72" s="212"/>
      <c r="AH72" s="212"/>
      <c r="AI72" s="212"/>
      <c r="AJ72" s="212"/>
      <c r="AK72" s="212"/>
      <c r="AL72" s="212"/>
      <c r="AM72" s="212"/>
      <c r="AN72" s="212"/>
      <c r="AO72" s="227"/>
    </row>
    <row r="73" spans="1:44" s="230" customFormat="1" ht="17.25" thickBot="1" x14ac:dyDescent="0.3">
      <c r="A73" s="213"/>
      <c r="B73" s="213"/>
      <c r="C73" s="213"/>
      <c r="D73" s="213"/>
      <c r="E73" s="213"/>
      <c r="F73" s="213"/>
      <c r="G73" s="213"/>
      <c r="H73" s="213"/>
      <c r="I73" s="213"/>
      <c r="J73" s="301"/>
    </row>
    <row r="74" spans="1:44" s="231" customFormat="1" thickBot="1" x14ac:dyDescent="0.3">
      <c r="A74" s="929" t="s">
        <v>1333</v>
      </c>
      <c r="B74" s="930"/>
      <c r="C74" s="930"/>
      <c r="D74" s="930"/>
      <c r="E74" s="930"/>
      <c r="F74" s="930"/>
      <c r="G74" s="930"/>
      <c r="H74" s="931"/>
      <c r="I74" s="279"/>
      <c r="J74" s="232"/>
      <c r="K74" s="929" t="s">
        <v>1334</v>
      </c>
      <c r="L74" s="930"/>
      <c r="M74" s="930"/>
      <c r="N74" s="930"/>
      <c r="O74" s="930"/>
      <c r="P74" s="930"/>
      <c r="Q74" s="930"/>
      <c r="R74" s="931"/>
      <c r="S74" s="232"/>
      <c r="T74" s="232"/>
      <c r="U74" s="932" t="s">
        <v>1335</v>
      </c>
      <c r="V74" s="933"/>
      <c r="W74" s="933"/>
      <c r="X74" s="933"/>
      <c r="Y74" s="933"/>
      <c r="Z74" s="933"/>
      <c r="AA74" s="933"/>
      <c r="AB74" s="934"/>
      <c r="AC74" s="232"/>
      <c r="AD74" s="232"/>
      <c r="AE74" s="929" t="s">
        <v>1336</v>
      </c>
      <c r="AF74" s="930"/>
      <c r="AG74" s="930"/>
      <c r="AH74" s="930"/>
      <c r="AI74" s="930"/>
      <c r="AJ74" s="930"/>
      <c r="AK74" s="930"/>
      <c r="AL74" s="930"/>
      <c r="AM74" s="930"/>
      <c r="AN74" s="931"/>
      <c r="AO74" s="232"/>
    </row>
    <row r="75" spans="1:44" s="231" customFormat="1" ht="31.5" x14ac:dyDescent="0.25">
      <c r="A75" s="807" t="s">
        <v>1283</v>
      </c>
      <c r="B75" s="808"/>
      <c r="C75" s="808"/>
      <c r="D75" s="809"/>
      <c r="E75" s="810" t="s">
        <v>1284</v>
      </c>
      <c r="F75" s="811"/>
      <c r="G75" s="808"/>
      <c r="H75" s="812"/>
      <c r="I75" s="179" t="s">
        <v>1995</v>
      </c>
      <c r="J75" s="176"/>
      <c r="K75" s="807" t="s">
        <v>1283</v>
      </c>
      <c r="L75" s="808"/>
      <c r="M75" s="808"/>
      <c r="N75" s="809"/>
      <c r="O75" s="810" t="s">
        <v>1284</v>
      </c>
      <c r="P75" s="811"/>
      <c r="Q75" s="808"/>
      <c r="R75" s="812"/>
      <c r="S75" s="179" t="s">
        <v>1995</v>
      </c>
      <c r="T75" s="176"/>
      <c r="U75" s="807" t="s">
        <v>1283</v>
      </c>
      <c r="V75" s="808"/>
      <c r="W75" s="808"/>
      <c r="X75" s="809"/>
      <c r="Y75" s="810" t="s">
        <v>1284</v>
      </c>
      <c r="Z75" s="811"/>
      <c r="AA75" s="808"/>
      <c r="AB75" s="812"/>
      <c r="AC75" s="179" t="s">
        <v>1995</v>
      </c>
      <c r="AD75" s="176"/>
      <c r="AE75" s="860" t="s">
        <v>1283</v>
      </c>
      <c r="AF75" s="861"/>
      <c r="AG75" s="861"/>
      <c r="AH75" s="861"/>
      <c r="AI75" s="862"/>
      <c r="AJ75" s="863" t="s">
        <v>1285</v>
      </c>
      <c r="AK75" s="861"/>
      <c r="AL75" s="861"/>
      <c r="AM75" s="861"/>
      <c r="AN75" s="864"/>
      <c r="AO75" s="179" t="s">
        <v>1995</v>
      </c>
      <c r="AP75" s="176"/>
      <c r="AR75" s="233"/>
    </row>
    <row r="76" spans="1:44" s="231" customFormat="1" ht="63" x14ac:dyDescent="0.25">
      <c r="A76" s="234" t="s">
        <v>1286</v>
      </c>
      <c r="B76" s="235" t="s">
        <v>49</v>
      </c>
      <c r="C76" s="235" t="s">
        <v>1287</v>
      </c>
      <c r="D76" s="235" t="s">
        <v>1288</v>
      </c>
      <c r="E76" s="236" t="s">
        <v>1289</v>
      </c>
      <c r="F76" s="235" t="s">
        <v>49</v>
      </c>
      <c r="G76" s="235" t="s">
        <v>1287</v>
      </c>
      <c r="H76" s="237" t="s">
        <v>1290</v>
      </c>
      <c r="I76" s="238" t="s">
        <v>1292</v>
      </c>
      <c r="J76" s="259"/>
      <c r="K76" s="234" t="s">
        <v>1286</v>
      </c>
      <c r="L76" s="235" t="s">
        <v>49</v>
      </c>
      <c r="M76" s="235" t="s">
        <v>1287</v>
      </c>
      <c r="N76" s="235" t="s">
        <v>1288</v>
      </c>
      <c r="O76" s="236" t="s">
        <v>1289</v>
      </c>
      <c r="P76" s="235" t="s">
        <v>49</v>
      </c>
      <c r="Q76" s="235" t="s">
        <v>1287</v>
      </c>
      <c r="R76" s="237" t="s">
        <v>1290</v>
      </c>
      <c r="S76" s="238" t="s">
        <v>1292</v>
      </c>
      <c r="T76" s="232" t="s">
        <v>1337</v>
      </c>
      <c r="U76" s="234" t="s">
        <v>1286</v>
      </c>
      <c r="V76" s="235" t="s">
        <v>49</v>
      </c>
      <c r="W76" s="235" t="s">
        <v>1287</v>
      </c>
      <c r="X76" s="235" t="s">
        <v>1288</v>
      </c>
      <c r="Y76" s="236" t="s">
        <v>1289</v>
      </c>
      <c r="Z76" s="235" t="s">
        <v>49</v>
      </c>
      <c r="AA76" s="235" t="s">
        <v>1287</v>
      </c>
      <c r="AB76" s="237" t="s">
        <v>1290</v>
      </c>
      <c r="AC76" s="238" t="s">
        <v>1292</v>
      </c>
      <c r="AD76" s="232"/>
      <c r="AE76" s="193" t="s">
        <v>1294</v>
      </c>
      <c r="AF76" s="194" t="s">
        <v>1295</v>
      </c>
      <c r="AG76" s="194" t="s">
        <v>49</v>
      </c>
      <c r="AH76" s="195" t="s">
        <v>50</v>
      </c>
      <c r="AI76" s="194" t="s">
        <v>1296</v>
      </c>
      <c r="AJ76" s="196" t="s">
        <v>1297</v>
      </c>
      <c r="AK76" s="194" t="s">
        <v>1295</v>
      </c>
      <c r="AL76" s="194" t="s">
        <v>49</v>
      </c>
      <c r="AM76" s="194" t="s">
        <v>50</v>
      </c>
      <c r="AN76" s="197" t="s">
        <v>1298</v>
      </c>
      <c r="AO76" s="266" t="s">
        <v>1292</v>
      </c>
    </row>
    <row r="77" spans="1:44" s="231" customFormat="1" x14ac:dyDescent="0.25">
      <c r="A77" s="925" t="s">
        <v>1299</v>
      </c>
      <c r="B77" s="905"/>
      <c r="C77" s="905"/>
      <c r="D77" s="926"/>
      <c r="E77" s="903"/>
      <c r="F77" s="904"/>
      <c r="G77" s="905"/>
      <c r="H77" s="906"/>
      <c r="I77" s="890"/>
      <c r="J77" s="259"/>
      <c r="K77" s="925" t="s">
        <v>1299</v>
      </c>
      <c r="L77" s="905"/>
      <c r="M77" s="905"/>
      <c r="N77" s="926"/>
      <c r="O77" s="903"/>
      <c r="P77" s="904"/>
      <c r="Q77" s="905"/>
      <c r="R77" s="906"/>
      <c r="S77" s="890"/>
      <c r="T77" s="232"/>
      <c r="U77" s="925" t="s">
        <v>1299</v>
      </c>
      <c r="V77" s="905"/>
      <c r="W77" s="905"/>
      <c r="X77" s="926"/>
      <c r="Y77" s="903"/>
      <c r="Z77" s="904"/>
      <c r="AA77" s="905"/>
      <c r="AB77" s="906"/>
      <c r="AC77" s="890"/>
      <c r="AD77" s="232"/>
      <c r="AE77" s="871" t="s">
        <v>1299</v>
      </c>
      <c r="AF77" s="872"/>
      <c r="AG77" s="872"/>
      <c r="AH77" s="872"/>
      <c r="AI77" s="873"/>
      <c r="AJ77" s="935"/>
      <c r="AK77" s="872"/>
      <c r="AL77" s="872"/>
      <c r="AM77" s="872"/>
      <c r="AN77" s="936"/>
      <c r="AO77" s="890"/>
    </row>
    <row r="78" spans="1:44" s="231" customFormat="1" ht="17.25" thickBot="1" x14ac:dyDescent="0.3">
      <c r="A78" s="917"/>
      <c r="B78" s="842"/>
      <c r="C78" s="842"/>
      <c r="D78" s="918"/>
      <c r="E78" s="290">
        <v>1</v>
      </c>
      <c r="F78" s="291">
        <v>10605</v>
      </c>
      <c r="G78" s="291">
        <v>1</v>
      </c>
      <c r="H78" s="292">
        <v>1</v>
      </c>
      <c r="I78" s="875"/>
      <c r="J78" s="259"/>
      <c r="K78" s="917"/>
      <c r="L78" s="842"/>
      <c r="M78" s="842"/>
      <c r="N78" s="918"/>
      <c r="O78" s="290">
        <v>1</v>
      </c>
      <c r="P78" s="291">
        <v>10605</v>
      </c>
      <c r="Q78" s="291">
        <v>1</v>
      </c>
      <c r="R78" s="292">
        <v>1</v>
      </c>
      <c r="S78" s="875"/>
      <c r="T78" s="232"/>
      <c r="U78" s="917"/>
      <c r="V78" s="842"/>
      <c r="W78" s="842"/>
      <c r="X78" s="918"/>
      <c r="Y78" s="290">
        <v>1</v>
      </c>
      <c r="Z78" s="291">
        <v>10605</v>
      </c>
      <c r="AA78" s="291">
        <v>1</v>
      </c>
      <c r="AB78" s="292">
        <v>1</v>
      </c>
      <c r="AC78" s="875"/>
      <c r="AD78" s="232"/>
      <c r="AE78" s="215"/>
      <c r="AF78" s="195"/>
      <c r="AG78" s="235"/>
      <c r="AH78" s="195"/>
      <c r="AI78" s="199"/>
      <c r="AJ78" s="293" t="s">
        <v>767</v>
      </c>
      <c r="AK78" s="275">
        <v>1</v>
      </c>
      <c r="AL78" s="275">
        <v>10605</v>
      </c>
      <c r="AM78" s="275">
        <v>1</v>
      </c>
      <c r="AN78" s="278">
        <v>0</v>
      </c>
      <c r="AO78" s="874"/>
    </row>
    <row r="79" spans="1:44" s="230" customFormat="1" x14ac:dyDescent="0.25">
      <c r="A79" s="212"/>
      <c r="B79" s="212"/>
      <c r="C79" s="212"/>
      <c r="D79" s="212"/>
      <c r="E79" s="212"/>
      <c r="F79" s="212"/>
      <c r="G79" s="212"/>
      <c r="H79" s="212"/>
      <c r="I79" s="213"/>
      <c r="J79" s="339"/>
      <c r="AE79" s="212"/>
      <c r="AF79" s="212"/>
      <c r="AG79" s="212"/>
      <c r="AH79" s="212"/>
      <c r="AI79" s="212"/>
      <c r="AJ79" s="225"/>
      <c r="AK79" s="212"/>
      <c r="AL79" s="212"/>
      <c r="AM79" s="212"/>
      <c r="AN79" s="226"/>
      <c r="AO79" s="227"/>
    </row>
    <row r="80" spans="1:44" s="230" customFormat="1" ht="17.25" thickBot="1" x14ac:dyDescent="0.3">
      <c r="A80" s="213"/>
      <c r="B80" s="213"/>
      <c r="C80" s="213"/>
      <c r="D80" s="213"/>
      <c r="E80" s="213"/>
      <c r="F80" s="213"/>
      <c r="G80" s="213"/>
      <c r="H80" s="213"/>
      <c r="I80" s="213"/>
      <c r="J80" s="339"/>
    </row>
    <row r="81" spans="1:44" s="231" customFormat="1" thickBot="1" x14ac:dyDescent="0.3">
      <c r="A81" s="929" t="s">
        <v>1338</v>
      </c>
      <c r="B81" s="930"/>
      <c r="C81" s="930"/>
      <c r="D81" s="930"/>
      <c r="E81" s="930"/>
      <c r="F81" s="930"/>
      <c r="G81" s="930"/>
      <c r="H81" s="931"/>
      <c r="I81" s="279"/>
      <c r="J81" s="232"/>
      <c r="K81" s="929" t="s">
        <v>1339</v>
      </c>
      <c r="L81" s="930"/>
      <c r="M81" s="930"/>
      <c r="N81" s="930"/>
      <c r="O81" s="930"/>
      <c r="P81" s="930"/>
      <c r="Q81" s="930"/>
      <c r="R81" s="931"/>
      <c r="S81" s="232"/>
      <c r="T81" s="232"/>
      <c r="U81" s="932" t="s">
        <v>1340</v>
      </c>
      <c r="V81" s="933"/>
      <c r="W81" s="933"/>
      <c r="X81" s="933"/>
      <c r="Y81" s="933"/>
      <c r="Z81" s="933"/>
      <c r="AA81" s="933"/>
      <c r="AB81" s="934"/>
      <c r="AC81" s="232"/>
      <c r="AD81" s="232"/>
      <c r="AE81" s="929" t="s">
        <v>1341</v>
      </c>
      <c r="AF81" s="930"/>
      <c r="AG81" s="930"/>
      <c r="AH81" s="930"/>
      <c r="AI81" s="930"/>
      <c r="AJ81" s="930"/>
      <c r="AK81" s="930"/>
      <c r="AL81" s="930"/>
      <c r="AM81" s="930"/>
      <c r="AN81" s="931"/>
      <c r="AO81" s="232"/>
    </row>
    <row r="82" spans="1:44" s="231" customFormat="1" ht="31.5" x14ac:dyDescent="0.25">
      <c r="A82" s="807" t="s">
        <v>1283</v>
      </c>
      <c r="B82" s="808"/>
      <c r="C82" s="808"/>
      <c r="D82" s="809"/>
      <c r="E82" s="810" t="s">
        <v>1284</v>
      </c>
      <c r="F82" s="811"/>
      <c r="G82" s="808"/>
      <c r="H82" s="812"/>
      <c r="I82" s="179" t="s">
        <v>1996</v>
      </c>
      <c r="J82" s="176"/>
      <c r="K82" s="854" t="s">
        <v>1283</v>
      </c>
      <c r="L82" s="855"/>
      <c r="M82" s="855"/>
      <c r="N82" s="856"/>
      <c r="O82" s="857" t="s">
        <v>1284</v>
      </c>
      <c r="P82" s="858"/>
      <c r="Q82" s="855"/>
      <c r="R82" s="859"/>
      <c r="S82" s="179" t="s">
        <v>1996</v>
      </c>
      <c r="T82" s="176"/>
      <c r="U82" s="854" t="s">
        <v>1283</v>
      </c>
      <c r="V82" s="855"/>
      <c r="W82" s="855"/>
      <c r="X82" s="856"/>
      <c r="Y82" s="857" t="s">
        <v>1284</v>
      </c>
      <c r="Z82" s="858"/>
      <c r="AA82" s="855"/>
      <c r="AB82" s="859"/>
      <c r="AC82" s="179" t="s">
        <v>1996</v>
      </c>
      <c r="AD82" s="176"/>
      <c r="AE82" s="860" t="s">
        <v>1283</v>
      </c>
      <c r="AF82" s="861"/>
      <c r="AG82" s="861"/>
      <c r="AH82" s="861"/>
      <c r="AI82" s="862"/>
      <c r="AJ82" s="863" t="s">
        <v>1285</v>
      </c>
      <c r="AK82" s="861"/>
      <c r="AL82" s="861"/>
      <c r="AM82" s="861"/>
      <c r="AN82" s="864"/>
      <c r="AO82" s="179" t="s">
        <v>1996</v>
      </c>
      <c r="AP82" s="176"/>
      <c r="AR82" s="233"/>
    </row>
    <row r="83" spans="1:44" s="231" customFormat="1" ht="63" x14ac:dyDescent="0.25">
      <c r="A83" s="234" t="s">
        <v>1286</v>
      </c>
      <c r="B83" s="235" t="s">
        <v>49</v>
      </c>
      <c r="C83" s="235" t="s">
        <v>1287</v>
      </c>
      <c r="D83" s="235" t="s">
        <v>1288</v>
      </c>
      <c r="E83" s="236" t="s">
        <v>1289</v>
      </c>
      <c r="F83" s="235" t="s">
        <v>49</v>
      </c>
      <c r="G83" s="235" t="s">
        <v>1287</v>
      </c>
      <c r="H83" s="237" t="s">
        <v>1290</v>
      </c>
      <c r="I83" s="238" t="s">
        <v>1292</v>
      </c>
      <c r="J83" s="232"/>
      <c r="K83" s="198" t="s">
        <v>1286</v>
      </c>
      <c r="L83" s="194" t="s">
        <v>49</v>
      </c>
      <c r="M83" s="194" t="s">
        <v>1287</v>
      </c>
      <c r="N83" s="194" t="s">
        <v>1288</v>
      </c>
      <c r="O83" s="196" t="s">
        <v>1289</v>
      </c>
      <c r="P83" s="194" t="s">
        <v>49</v>
      </c>
      <c r="Q83" s="194" t="s">
        <v>1287</v>
      </c>
      <c r="R83" s="197" t="s">
        <v>1290</v>
      </c>
      <c r="S83" s="266" t="s">
        <v>1292</v>
      </c>
      <c r="T83" s="232"/>
      <c r="U83" s="198" t="s">
        <v>1286</v>
      </c>
      <c r="V83" s="194" t="s">
        <v>49</v>
      </c>
      <c r="W83" s="194" t="s">
        <v>1287</v>
      </c>
      <c r="X83" s="194" t="s">
        <v>1288</v>
      </c>
      <c r="Y83" s="196" t="s">
        <v>1289</v>
      </c>
      <c r="Z83" s="194" t="s">
        <v>49</v>
      </c>
      <c r="AA83" s="194" t="s">
        <v>1287</v>
      </c>
      <c r="AB83" s="197" t="s">
        <v>1290</v>
      </c>
      <c r="AC83" s="266" t="s">
        <v>1292</v>
      </c>
      <c r="AD83" s="232"/>
      <c r="AE83" s="193" t="s">
        <v>1294</v>
      </c>
      <c r="AF83" s="194" t="s">
        <v>1295</v>
      </c>
      <c r="AG83" s="194" t="s">
        <v>49</v>
      </c>
      <c r="AH83" s="195" t="s">
        <v>50</v>
      </c>
      <c r="AI83" s="194" t="s">
        <v>1296</v>
      </c>
      <c r="AJ83" s="196" t="s">
        <v>1297</v>
      </c>
      <c r="AK83" s="194" t="s">
        <v>1295</v>
      </c>
      <c r="AL83" s="194" t="s">
        <v>49</v>
      </c>
      <c r="AM83" s="194" t="s">
        <v>50</v>
      </c>
      <c r="AN83" s="197" t="s">
        <v>1298</v>
      </c>
      <c r="AO83" s="266" t="s">
        <v>1292</v>
      </c>
    </row>
    <row r="84" spans="1:44" s="263" customFormat="1" x14ac:dyDescent="0.25">
      <c r="A84" s="280">
        <v>2</v>
      </c>
      <c r="B84" s="281">
        <v>20000</v>
      </c>
      <c r="C84" s="240">
        <v>30</v>
      </c>
      <c r="D84" s="240">
        <v>2</v>
      </c>
      <c r="E84" s="294"/>
      <c r="F84" s="295"/>
      <c r="G84" s="295"/>
      <c r="H84" s="296"/>
      <c r="I84" s="853"/>
      <c r="J84" s="232"/>
      <c r="K84" s="280">
        <v>2</v>
      </c>
      <c r="L84" s="281">
        <v>20000</v>
      </c>
      <c r="M84" s="240">
        <v>30</v>
      </c>
      <c r="N84" s="240">
        <v>2</v>
      </c>
      <c r="O84" s="294"/>
      <c r="P84" s="295"/>
      <c r="Q84" s="295"/>
      <c r="R84" s="296"/>
      <c r="S84" s="853"/>
      <c r="T84" s="232"/>
      <c r="U84" s="280">
        <v>2</v>
      </c>
      <c r="V84" s="281">
        <v>20000</v>
      </c>
      <c r="W84" s="240">
        <v>30</v>
      </c>
      <c r="X84" s="240">
        <v>2</v>
      </c>
      <c r="Y84" s="294"/>
      <c r="Z84" s="295"/>
      <c r="AA84" s="295"/>
      <c r="AB84" s="296"/>
      <c r="AC84" s="853"/>
      <c r="AD84" s="232"/>
      <c r="AE84" s="215" t="s">
        <v>758</v>
      </c>
      <c r="AF84" s="281">
        <v>3</v>
      </c>
      <c r="AG84" s="281">
        <v>20000</v>
      </c>
      <c r="AH84" s="281">
        <v>20</v>
      </c>
      <c r="AI84" s="283">
        <v>0</v>
      </c>
      <c r="AJ84" s="297"/>
      <c r="AK84" s="273"/>
      <c r="AL84" s="273"/>
      <c r="AM84" s="273"/>
      <c r="AN84" s="289"/>
      <c r="AO84" s="838"/>
    </row>
    <row r="85" spans="1:44" s="263" customFormat="1" x14ac:dyDescent="0.25">
      <c r="A85" s="280">
        <v>1</v>
      </c>
      <c r="B85" s="281">
        <v>20001</v>
      </c>
      <c r="C85" s="281">
        <v>10</v>
      </c>
      <c r="D85" s="240">
        <v>1</v>
      </c>
      <c r="E85" s="294"/>
      <c r="F85" s="295"/>
      <c r="G85" s="295"/>
      <c r="H85" s="296"/>
      <c r="I85" s="851"/>
      <c r="J85" s="232"/>
      <c r="K85" s="280">
        <v>1</v>
      </c>
      <c r="L85" s="281">
        <v>20001</v>
      </c>
      <c r="M85" s="281">
        <v>10</v>
      </c>
      <c r="N85" s="240">
        <v>1</v>
      </c>
      <c r="O85" s="294"/>
      <c r="P85" s="295"/>
      <c r="Q85" s="295"/>
      <c r="R85" s="296"/>
      <c r="S85" s="851"/>
      <c r="T85" s="259"/>
      <c r="U85" s="280">
        <v>1</v>
      </c>
      <c r="V85" s="281">
        <v>20001</v>
      </c>
      <c r="W85" s="281">
        <v>10</v>
      </c>
      <c r="X85" s="240">
        <v>1</v>
      </c>
      <c r="Y85" s="294"/>
      <c r="Z85" s="295"/>
      <c r="AA85" s="295"/>
      <c r="AB85" s="296"/>
      <c r="AC85" s="851"/>
      <c r="AD85" s="232"/>
      <c r="AE85" s="215" t="s">
        <v>753</v>
      </c>
      <c r="AF85" s="281">
        <v>2</v>
      </c>
      <c r="AG85" s="281">
        <v>20000</v>
      </c>
      <c r="AH85" s="281">
        <v>10</v>
      </c>
      <c r="AI85" s="283">
        <v>0</v>
      </c>
      <c r="AJ85" s="297"/>
      <c r="AK85" s="273"/>
      <c r="AL85" s="273"/>
      <c r="AM85" s="273"/>
      <c r="AN85" s="289"/>
      <c r="AO85" s="838"/>
    </row>
    <row r="86" spans="1:44" s="263" customFormat="1" x14ac:dyDescent="0.25">
      <c r="A86" s="234"/>
      <c r="B86" s="240"/>
      <c r="C86" s="240"/>
      <c r="D86" s="240"/>
      <c r="E86" s="236">
        <v>1</v>
      </c>
      <c r="F86" s="235">
        <v>20004</v>
      </c>
      <c r="G86" s="235">
        <v>10</v>
      </c>
      <c r="H86" s="237">
        <v>1</v>
      </c>
      <c r="I86" s="851"/>
      <c r="J86" s="232"/>
      <c r="K86" s="234"/>
      <c r="L86" s="240"/>
      <c r="M86" s="240"/>
      <c r="N86" s="240"/>
      <c r="O86" s="236">
        <v>1</v>
      </c>
      <c r="P86" s="235">
        <v>20004</v>
      </c>
      <c r="Q86" s="235">
        <v>10</v>
      </c>
      <c r="R86" s="237">
        <v>1</v>
      </c>
      <c r="S86" s="851"/>
      <c r="T86" s="259"/>
      <c r="U86" s="234"/>
      <c r="V86" s="240"/>
      <c r="W86" s="240"/>
      <c r="X86" s="240"/>
      <c r="Y86" s="236">
        <v>1</v>
      </c>
      <c r="Z86" s="235">
        <v>20004</v>
      </c>
      <c r="AA86" s="235">
        <v>10</v>
      </c>
      <c r="AB86" s="237">
        <v>1</v>
      </c>
      <c r="AC86" s="851"/>
      <c r="AD86" s="232"/>
      <c r="AE86" s="298" t="s">
        <v>752</v>
      </c>
      <c r="AF86" s="281">
        <v>1</v>
      </c>
      <c r="AG86" s="281">
        <v>20001</v>
      </c>
      <c r="AH86" s="281">
        <v>10</v>
      </c>
      <c r="AI86" s="283">
        <v>0</v>
      </c>
      <c r="AJ86" s="297"/>
      <c r="AK86" s="273"/>
      <c r="AL86" s="273"/>
      <c r="AM86" s="273"/>
      <c r="AN86" s="289"/>
      <c r="AO86" s="838"/>
    </row>
    <row r="87" spans="1:44" s="263" customFormat="1" x14ac:dyDescent="0.25">
      <c r="A87" s="234"/>
      <c r="B87" s="240"/>
      <c r="C87" s="240"/>
      <c r="D87" s="240"/>
      <c r="E87" s="236">
        <v>2</v>
      </c>
      <c r="F87" s="235">
        <v>20005</v>
      </c>
      <c r="G87" s="235">
        <v>10</v>
      </c>
      <c r="H87" s="237">
        <v>1</v>
      </c>
      <c r="I87" s="851"/>
      <c r="J87" s="232"/>
      <c r="K87" s="234"/>
      <c r="L87" s="240"/>
      <c r="M87" s="240"/>
      <c r="N87" s="240"/>
      <c r="O87" s="236">
        <v>2</v>
      </c>
      <c r="P87" s="235">
        <v>20005</v>
      </c>
      <c r="Q87" s="235">
        <v>10</v>
      </c>
      <c r="R87" s="237">
        <v>1</v>
      </c>
      <c r="S87" s="851"/>
      <c r="T87" s="232"/>
      <c r="U87" s="234"/>
      <c r="V87" s="240"/>
      <c r="W87" s="240"/>
      <c r="X87" s="240"/>
      <c r="Y87" s="236">
        <v>2</v>
      </c>
      <c r="Z87" s="235">
        <v>20005</v>
      </c>
      <c r="AA87" s="235">
        <v>10</v>
      </c>
      <c r="AB87" s="237">
        <v>1</v>
      </c>
      <c r="AC87" s="851"/>
      <c r="AD87" s="232"/>
      <c r="AE87" s="282"/>
      <c r="AF87" s="281"/>
      <c r="AG87" s="281"/>
      <c r="AH87" s="281"/>
      <c r="AI87" s="283"/>
      <c r="AJ87" s="273" t="s">
        <v>754</v>
      </c>
      <c r="AK87" s="273">
        <v>1</v>
      </c>
      <c r="AL87" s="281">
        <v>20004</v>
      </c>
      <c r="AM87" s="273">
        <v>10</v>
      </c>
      <c r="AN87" s="289">
        <v>0</v>
      </c>
      <c r="AO87" s="838"/>
    </row>
    <row r="88" spans="1:44" s="263" customFormat="1" x14ac:dyDescent="0.25">
      <c r="A88" s="234"/>
      <c r="B88" s="240"/>
      <c r="C88" s="240"/>
      <c r="D88" s="240"/>
      <c r="E88" s="236">
        <v>3</v>
      </c>
      <c r="F88" s="235">
        <v>20006</v>
      </c>
      <c r="G88" s="235">
        <v>10</v>
      </c>
      <c r="H88" s="237">
        <v>1</v>
      </c>
      <c r="I88" s="851"/>
      <c r="J88" s="232"/>
      <c r="K88" s="234"/>
      <c r="L88" s="240"/>
      <c r="M88" s="240"/>
      <c r="N88" s="240"/>
      <c r="O88" s="236">
        <v>3</v>
      </c>
      <c r="P88" s="235">
        <v>20006</v>
      </c>
      <c r="Q88" s="235">
        <v>10</v>
      </c>
      <c r="R88" s="237">
        <v>1</v>
      </c>
      <c r="S88" s="851"/>
      <c r="T88" s="232"/>
      <c r="U88" s="234"/>
      <c r="V88" s="240"/>
      <c r="W88" s="240"/>
      <c r="X88" s="240"/>
      <c r="Y88" s="236">
        <v>3</v>
      </c>
      <c r="Z88" s="235">
        <v>20006</v>
      </c>
      <c r="AA88" s="235">
        <v>10</v>
      </c>
      <c r="AB88" s="237">
        <v>1</v>
      </c>
      <c r="AC88" s="851"/>
      <c r="AD88" s="232"/>
      <c r="AE88" s="282"/>
      <c r="AF88" s="281"/>
      <c r="AG88" s="281"/>
      <c r="AH88" s="281"/>
      <c r="AI88" s="283"/>
      <c r="AJ88" s="273" t="s">
        <v>755</v>
      </c>
      <c r="AK88" s="273">
        <v>2</v>
      </c>
      <c r="AL88" s="281">
        <v>20005</v>
      </c>
      <c r="AM88" s="273">
        <v>10</v>
      </c>
      <c r="AN88" s="289">
        <v>0</v>
      </c>
      <c r="AO88" s="838"/>
    </row>
    <row r="89" spans="1:44" s="263" customFormat="1" ht="17.25" thickBot="1" x14ac:dyDescent="0.3">
      <c r="A89" s="254"/>
      <c r="B89" s="255"/>
      <c r="C89" s="255"/>
      <c r="D89" s="255"/>
      <c r="E89" s="290">
        <v>4</v>
      </c>
      <c r="F89" s="291">
        <v>20007</v>
      </c>
      <c r="G89" s="291">
        <v>10</v>
      </c>
      <c r="H89" s="292">
        <v>1</v>
      </c>
      <c r="I89" s="852"/>
      <c r="J89" s="232"/>
      <c r="K89" s="254"/>
      <c r="L89" s="255"/>
      <c r="M89" s="255"/>
      <c r="N89" s="255"/>
      <c r="O89" s="290">
        <v>4</v>
      </c>
      <c r="P89" s="291">
        <v>20007</v>
      </c>
      <c r="Q89" s="291">
        <v>10</v>
      </c>
      <c r="R89" s="292">
        <v>1</v>
      </c>
      <c r="S89" s="852"/>
      <c r="T89" s="232"/>
      <c r="U89" s="254"/>
      <c r="V89" s="255"/>
      <c r="W89" s="255"/>
      <c r="X89" s="255"/>
      <c r="Y89" s="290">
        <v>4</v>
      </c>
      <c r="Z89" s="291">
        <v>20007</v>
      </c>
      <c r="AA89" s="291">
        <v>10</v>
      </c>
      <c r="AB89" s="292">
        <v>1</v>
      </c>
      <c r="AC89" s="852"/>
      <c r="AD89" s="232"/>
      <c r="AE89" s="282"/>
      <c r="AF89" s="281"/>
      <c r="AG89" s="281"/>
      <c r="AH89" s="281"/>
      <c r="AI89" s="283"/>
      <c r="AJ89" s="273" t="s">
        <v>756</v>
      </c>
      <c r="AK89" s="273">
        <v>3</v>
      </c>
      <c r="AL89" s="281">
        <v>20006</v>
      </c>
      <c r="AM89" s="273">
        <v>10</v>
      </c>
      <c r="AN89" s="289">
        <v>0</v>
      </c>
      <c r="AO89" s="838"/>
    </row>
    <row r="90" spans="1:44" s="306" customFormat="1" ht="17.25" thickBot="1" x14ac:dyDescent="0.3">
      <c r="A90" s="299"/>
      <c r="B90" s="299"/>
      <c r="C90" s="299"/>
      <c r="D90" s="299"/>
      <c r="E90" s="299"/>
      <c r="F90" s="299"/>
      <c r="G90" s="299"/>
      <c r="H90" s="299"/>
      <c r="I90" s="300"/>
      <c r="J90" s="301"/>
      <c r="K90" s="299"/>
      <c r="L90" s="299"/>
      <c r="M90" s="299"/>
      <c r="N90" s="299"/>
      <c r="O90" s="302"/>
      <c r="P90" s="302"/>
      <c r="Q90" s="302"/>
      <c r="R90" s="302"/>
      <c r="S90" s="303"/>
      <c r="T90" s="301"/>
      <c r="U90" s="299"/>
      <c r="V90" s="299"/>
      <c r="W90" s="299"/>
      <c r="X90" s="299"/>
      <c r="Y90" s="302"/>
      <c r="Z90" s="302"/>
      <c r="AA90" s="302"/>
      <c r="AB90" s="302"/>
      <c r="AC90" s="304"/>
      <c r="AD90" s="301"/>
      <c r="AE90" s="305"/>
      <c r="AF90" s="203"/>
      <c r="AG90" s="203"/>
      <c r="AH90" s="203"/>
      <c r="AI90" s="276"/>
      <c r="AJ90" s="293" t="s">
        <v>757</v>
      </c>
      <c r="AK90" s="275">
        <v>4</v>
      </c>
      <c r="AL90" s="275">
        <v>20007</v>
      </c>
      <c r="AM90" s="275">
        <v>10</v>
      </c>
      <c r="AN90" s="278">
        <v>0</v>
      </c>
      <c r="AO90" s="838"/>
    </row>
    <row r="91" spans="1:44" s="213" customFormat="1" x14ac:dyDescent="0.25">
      <c r="A91" s="212"/>
      <c r="B91" s="212"/>
      <c r="C91" s="212"/>
      <c r="D91" s="212"/>
      <c r="E91" s="212"/>
      <c r="F91" s="212"/>
      <c r="G91" s="212"/>
      <c r="H91" s="212"/>
      <c r="J91" s="339"/>
      <c r="K91" s="212"/>
      <c r="L91" s="212"/>
      <c r="M91" s="212"/>
      <c r="N91" s="212"/>
      <c r="O91" s="212"/>
      <c r="P91" s="212"/>
      <c r="Q91" s="212"/>
      <c r="R91" s="212"/>
      <c r="U91" s="212"/>
      <c r="V91" s="212"/>
      <c r="W91" s="212"/>
      <c r="X91" s="212"/>
      <c r="Y91" s="212"/>
      <c r="Z91" s="212"/>
      <c r="AA91" s="212"/>
      <c r="AB91" s="212"/>
      <c r="AE91" s="212"/>
      <c r="AF91" s="212"/>
      <c r="AG91" s="212"/>
      <c r="AH91" s="212"/>
      <c r="AI91" s="212"/>
      <c r="AJ91" s="212"/>
      <c r="AK91" s="212"/>
      <c r="AL91" s="212"/>
      <c r="AM91" s="212"/>
      <c r="AN91" s="212"/>
    </row>
    <row r="92" spans="1:44" s="213" customFormat="1" x14ac:dyDescent="0.25">
      <c r="A92" s="212"/>
      <c r="B92" s="212"/>
      <c r="C92" s="212"/>
      <c r="D92" s="212"/>
      <c r="E92" s="212"/>
      <c r="F92" s="212"/>
      <c r="G92" s="212"/>
      <c r="H92" s="212"/>
      <c r="J92" s="339"/>
      <c r="K92" s="212"/>
      <c r="L92" s="212"/>
      <c r="M92" s="212"/>
      <c r="N92" s="212"/>
      <c r="O92" s="212"/>
      <c r="P92" s="212"/>
      <c r="Q92" s="212"/>
      <c r="R92" s="212"/>
      <c r="U92" s="212"/>
      <c r="V92" s="212"/>
      <c r="W92" s="212"/>
      <c r="X92" s="212"/>
      <c r="Y92" s="212"/>
      <c r="Z92" s="212"/>
      <c r="AA92" s="212"/>
      <c r="AB92" s="212"/>
      <c r="AE92" s="212"/>
      <c r="AF92" s="212"/>
      <c r="AG92" s="212"/>
      <c r="AH92" s="212"/>
      <c r="AI92" s="212"/>
      <c r="AJ92" s="212"/>
      <c r="AK92" s="212"/>
      <c r="AL92" s="212"/>
      <c r="AM92" s="212"/>
      <c r="AN92" s="212"/>
    </row>
    <row r="93" spans="1:44" s="263" customFormat="1" ht="17.25" thickBot="1" x14ac:dyDescent="0.3">
      <c r="A93" s="307" t="s">
        <v>1342</v>
      </c>
      <c r="B93" s="307"/>
      <c r="C93" s="307"/>
      <c r="D93" s="307"/>
      <c r="E93" s="307"/>
      <c r="F93" s="307"/>
      <c r="G93" s="307"/>
      <c r="H93" s="307"/>
      <c r="I93" s="307"/>
      <c r="J93" s="259"/>
      <c r="AE93" s="306"/>
      <c r="AF93" s="306"/>
      <c r="AG93" s="306"/>
      <c r="AH93" s="306"/>
      <c r="AI93" s="306"/>
      <c r="AJ93" s="306"/>
      <c r="AK93" s="306"/>
      <c r="AL93" s="306"/>
      <c r="AM93" s="306"/>
      <c r="AN93" s="306"/>
    </row>
    <row r="94" spans="1:44" s="231" customFormat="1" ht="16.5" customHeight="1" x14ac:dyDescent="0.25">
      <c r="A94" s="820" t="s">
        <v>1343</v>
      </c>
      <c r="B94" s="821"/>
      <c r="C94" s="821"/>
      <c r="D94" s="821"/>
      <c r="E94" s="821"/>
      <c r="F94" s="821"/>
      <c r="G94" s="821"/>
      <c r="H94" s="822"/>
      <c r="I94" s="308" t="s">
        <v>1344</v>
      </c>
      <c r="J94" s="232"/>
      <c r="K94" s="820" t="s">
        <v>1345</v>
      </c>
      <c r="L94" s="821"/>
      <c r="M94" s="821"/>
      <c r="N94" s="821"/>
      <c r="O94" s="821"/>
      <c r="P94" s="821"/>
      <c r="Q94" s="821"/>
      <c r="R94" s="822"/>
      <c r="S94" s="308" t="s">
        <v>1346</v>
      </c>
      <c r="T94" s="232"/>
      <c r="U94" s="820" t="s">
        <v>1347</v>
      </c>
      <c r="V94" s="821"/>
      <c r="W94" s="821"/>
      <c r="X94" s="821"/>
      <c r="Y94" s="821"/>
      <c r="Z94" s="821"/>
      <c r="AA94" s="821"/>
      <c r="AB94" s="822"/>
      <c r="AC94" s="308" t="s">
        <v>1348</v>
      </c>
      <c r="AD94" s="232"/>
      <c r="AE94" s="820" t="s">
        <v>1349</v>
      </c>
      <c r="AF94" s="821"/>
      <c r="AG94" s="821"/>
      <c r="AH94" s="821"/>
      <c r="AI94" s="821"/>
      <c r="AJ94" s="821"/>
      <c r="AK94" s="821"/>
      <c r="AL94" s="821"/>
      <c r="AM94" s="821"/>
      <c r="AN94" s="822"/>
      <c r="AO94" s="308" t="s">
        <v>1350</v>
      </c>
    </row>
    <row r="95" spans="1:44" s="231" customFormat="1" ht="16.5" customHeight="1" thickBot="1" x14ac:dyDescent="0.3">
      <c r="A95" s="823"/>
      <c r="B95" s="824"/>
      <c r="C95" s="824"/>
      <c r="D95" s="824"/>
      <c r="E95" s="824"/>
      <c r="F95" s="824"/>
      <c r="G95" s="824"/>
      <c r="H95" s="825"/>
      <c r="I95" s="309" t="s">
        <v>2011</v>
      </c>
      <c r="J95" s="232"/>
      <c r="K95" s="823"/>
      <c r="L95" s="824"/>
      <c r="M95" s="824"/>
      <c r="N95" s="824"/>
      <c r="O95" s="824"/>
      <c r="P95" s="824"/>
      <c r="Q95" s="824"/>
      <c r="R95" s="825"/>
      <c r="S95" s="309" t="s">
        <v>2012</v>
      </c>
      <c r="T95" s="232"/>
      <c r="U95" s="823"/>
      <c r="V95" s="824"/>
      <c r="W95" s="824"/>
      <c r="X95" s="824"/>
      <c r="Y95" s="824"/>
      <c r="Z95" s="824"/>
      <c r="AA95" s="824"/>
      <c r="AB95" s="825"/>
      <c r="AC95" s="309" t="s">
        <v>2013</v>
      </c>
      <c r="AD95" s="232"/>
      <c r="AE95" s="823"/>
      <c r="AF95" s="824"/>
      <c r="AG95" s="824"/>
      <c r="AH95" s="824"/>
      <c r="AI95" s="824"/>
      <c r="AJ95" s="824"/>
      <c r="AK95" s="824"/>
      <c r="AL95" s="824"/>
      <c r="AM95" s="824"/>
      <c r="AN95" s="825"/>
      <c r="AO95" s="309" t="s">
        <v>2014</v>
      </c>
    </row>
    <row r="96" spans="1:44" s="231" customFormat="1" ht="31.5" x14ac:dyDescent="0.25">
      <c r="A96" s="807" t="s">
        <v>1283</v>
      </c>
      <c r="B96" s="808"/>
      <c r="C96" s="808"/>
      <c r="D96" s="809"/>
      <c r="E96" s="810" t="s">
        <v>1284</v>
      </c>
      <c r="F96" s="811"/>
      <c r="G96" s="808"/>
      <c r="H96" s="812"/>
      <c r="I96" s="179" t="s">
        <v>1997</v>
      </c>
      <c r="J96" s="176"/>
      <c r="K96" s="854" t="s">
        <v>1283</v>
      </c>
      <c r="L96" s="855"/>
      <c r="M96" s="855"/>
      <c r="N96" s="856"/>
      <c r="O96" s="857" t="s">
        <v>1284</v>
      </c>
      <c r="P96" s="858"/>
      <c r="Q96" s="855"/>
      <c r="R96" s="859"/>
      <c r="S96" s="179" t="s">
        <v>1997</v>
      </c>
      <c r="T96" s="176"/>
      <c r="U96" s="854" t="s">
        <v>1283</v>
      </c>
      <c r="V96" s="855"/>
      <c r="W96" s="855"/>
      <c r="X96" s="856"/>
      <c r="Y96" s="857" t="s">
        <v>1284</v>
      </c>
      <c r="Z96" s="858"/>
      <c r="AA96" s="855"/>
      <c r="AB96" s="859"/>
      <c r="AC96" s="179" t="s">
        <v>1997</v>
      </c>
      <c r="AD96" s="176"/>
      <c r="AE96" s="860" t="s">
        <v>1283</v>
      </c>
      <c r="AF96" s="861"/>
      <c r="AG96" s="861"/>
      <c r="AH96" s="861"/>
      <c r="AI96" s="862"/>
      <c r="AJ96" s="863" t="s">
        <v>1285</v>
      </c>
      <c r="AK96" s="861"/>
      <c r="AL96" s="861"/>
      <c r="AM96" s="861"/>
      <c r="AN96" s="864"/>
      <c r="AO96" s="179" t="s">
        <v>1997</v>
      </c>
      <c r="AP96" s="176"/>
    </row>
    <row r="97" spans="1:44" s="231" customFormat="1" ht="63" x14ac:dyDescent="0.25">
      <c r="A97" s="234" t="s">
        <v>1286</v>
      </c>
      <c r="B97" s="235" t="s">
        <v>49</v>
      </c>
      <c r="C97" s="235" t="s">
        <v>1287</v>
      </c>
      <c r="D97" s="235" t="s">
        <v>1288</v>
      </c>
      <c r="E97" s="236" t="s">
        <v>1289</v>
      </c>
      <c r="F97" s="235" t="s">
        <v>49</v>
      </c>
      <c r="G97" s="235" t="s">
        <v>1293</v>
      </c>
      <c r="H97" s="237" t="s">
        <v>1290</v>
      </c>
      <c r="I97" s="238" t="s">
        <v>1292</v>
      </c>
      <c r="J97" s="232"/>
      <c r="K97" s="198" t="s">
        <v>1286</v>
      </c>
      <c r="L97" s="194" t="s">
        <v>49</v>
      </c>
      <c r="M97" s="194" t="s">
        <v>1287</v>
      </c>
      <c r="N97" s="194" t="s">
        <v>1288</v>
      </c>
      <c r="O97" s="196" t="s">
        <v>1289</v>
      </c>
      <c r="P97" s="194" t="s">
        <v>49</v>
      </c>
      <c r="Q97" s="194" t="s">
        <v>1293</v>
      </c>
      <c r="R97" s="197" t="s">
        <v>1290</v>
      </c>
      <c r="S97" s="266" t="s">
        <v>1292</v>
      </c>
      <c r="T97" s="232"/>
      <c r="U97" s="198" t="s">
        <v>1289</v>
      </c>
      <c r="V97" s="194" t="s">
        <v>49</v>
      </c>
      <c r="W97" s="194" t="s">
        <v>1293</v>
      </c>
      <c r="X97" s="195" t="s">
        <v>1290</v>
      </c>
      <c r="Y97" s="200" t="s">
        <v>1289</v>
      </c>
      <c r="Z97" s="194" t="s">
        <v>49</v>
      </c>
      <c r="AA97" s="194" t="s">
        <v>1293</v>
      </c>
      <c r="AB97" s="201" t="s">
        <v>1290</v>
      </c>
      <c r="AC97" s="266" t="s">
        <v>1292</v>
      </c>
      <c r="AD97" s="232"/>
      <c r="AE97" s="193" t="s">
        <v>1294</v>
      </c>
      <c r="AF97" s="194" t="s">
        <v>1295</v>
      </c>
      <c r="AG97" s="194" t="s">
        <v>49</v>
      </c>
      <c r="AH97" s="195" t="s">
        <v>50</v>
      </c>
      <c r="AI97" s="194" t="s">
        <v>1296</v>
      </c>
      <c r="AJ97" s="196" t="s">
        <v>1297</v>
      </c>
      <c r="AK97" s="194" t="s">
        <v>1295</v>
      </c>
      <c r="AL97" s="194" t="s">
        <v>49</v>
      </c>
      <c r="AM97" s="194" t="s">
        <v>50</v>
      </c>
      <c r="AN97" s="197" t="s">
        <v>1298</v>
      </c>
      <c r="AO97" s="239" t="s">
        <v>1292</v>
      </c>
    </row>
    <row r="98" spans="1:44" s="231" customFormat="1" ht="15.75" x14ac:dyDescent="0.25">
      <c r="A98" s="280">
        <v>1</v>
      </c>
      <c r="B98" s="281">
        <v>-50</v>
      </c>
      <c r="C98" s="281">
        <v>23</v>
      </c>
      <c r="D98" s="240">
        <v>1</v>
      </c>
      <c r="E98" s="903"/>
      <c r="F98" s="904"/>
      <c r="G98" s="905"/>
      <c r="H98" s="906"/>
      <c r="I98" s="890"/>
      <c r="J98" s="232"/>
      <c r="K98" s="280">
        <v>1</v>
      </c>
      <c r="L98" s="281">
        <v>-50</v>
      </c>
      <c r="M98" s="281">
        <v>23</v>
      </c>
      <c r="N98" s="240">
        <v>1</v>
      </c>
      <c r="O98" s="907"/>
      <c r="P98" s="908"/>
      <c r="Q98" s="909"/>
      <c r="R98" s="910"/>
      <c r="S98" s="890"/>
      <c r="T98" s="232"/>
      <c r="U98" s="280">
        <v>1</v>
      </c>
      <c r="V98" s="281">
        <v>-50</v>
      </c>
      <c r="W98" s="281">
        <v>23</v>
      </c>
      <c r="X98" s="240">
        <v>1</v>
      </c>
      <c r="Y98" s="907"/>
      <c r="Z98" s="908"/>
      <c r="AA98" s="909"/>
      <c r="AB98" s="910"/>
      <c r="AC98" s="890"/>
      <c r="AD98" s="232"/>
      <c r="AE98" s="215" t="s">
        <v>659</v>
      </c>
      <c r="AF98" s="195">
        <v>1</v>
      </c>
      <c r="AG98" s="195">
        <v>-50</v>
      </c>
      <c r="AH98" s="195">
        <v>23</v>
      </c>
      <c r="AI98" s="199">
        <v>0</v>
      </c>
      <c r="AJ98" s="297"/>
      <c r="AK98" s="273"/>
      <c r="AL98" s="273"/>
      <c r="AM98" s="273"/>
      <c r="AN98" s="289"/>
      <c r="AO98" s="853"/>
      <c r="AQ98" s="310"/>
    </row>
    <row r="99" spans="1:44" s="263" customFormat="1" ht="17.25" thickBot="1" x14ac:dyDescent="0.3">
      <c r="A99" s="917"/>
      <c r="B99" s="842"/>
      <c r="C99" s="842"/>
      <c r="D99" s="918"/>
      <c r="E99" s="257">
        <v>1</v>
      </c>
      <c r="F99" s="255">
        <v>2</v>
      </c>
      <c r="G99" s="255">
        <v>14</v>
      </c>
      <c r="H99" s="258">
        <v>1</v>
      </c>
      <c r="I99" s="875"/>
      <c r="J99" s="259"/>
      <c r="K99" s="919"/>
      <c r="L99" s="920"/>
      <c r="M99" s="920"/>
      <c r="N99" s="921"/>
      <c r="O99" s="205">
        <v>1</v>
      </c>
      <c r="P99" s="203">
        <v>2</v>
      </c>
      <c r="Q99" s="203">
        <v>14</v>
      </c>
      <c r="R99" s="206">
        <v>1</v>
      </c>
      <c r="S99" s="875"/>
      <c r="T99" s="259"/>
      <c r="U99" s="919"/>
      <c r="V99" s="920"/>
      <c r="W99" s="920"/>
      <c r="X99" s="921"/>
      <c r="Y99" s="205">
        <v>1</v>
      </c>
      <c r="Z99" s="203">
        <v>2</v>
      </c>
      <c r="AA99" s="203">
        <v>14</v>
      </c>
      <c r="AB99" s="206">
        <v>1</v>
      </c>
      <c r="AC99" s="875"/>
      <c r="AD99" s="259"/>
      <c r="AE99" s="922"/>
      <c r="AF99" s="923"/>
      <c r="AG99" s="923"/>
      <c r="AH99" s="923"/>
      <c r="AI99" s="924"/>
      <c r="AJ99" s="311" t="s">
        <v>660</v>
      </c>
      <c r="AK99" s="203">
        <v>1</v>
      </c>
      <c r="AL99" s="203">
        <v>2</v>
      </c>
      <c r="AM99" s="203">
        <v>14</v>
      </c>
      <c r="AN99" s="278">
        <v>0</v>
      </c>
      <c r="AO99" s="852"/>
    </row>
    <row r="100" spans="1:44" s="230" customFormat="1" x14ac:dyDescent="0.25">
      <c r="A100" s="213"/>
      <c r="B100" s="213"/>
      <c r="C100" s="213"/>
      <c r="D100" s="213"/>
      <c r="E100" s="213"/>
      <c r="F100" s="213"/>
      <c r="G100" s="213"/>
      <c r="H100" s="213"/>
      <c r="I100" s="213"/>
      <c r="J100" s="301"/>
      <c r="T100" s="213"/>
      <c r="AD100" s="213"/>
      <c r="AE100" s="225"/>
      <c r="AF100" s="212"/>
      <c r="AG100" s="212"/>
      <c r="AH100" s="212"/>
      <c r="AI100" s="226"/>
      <c r="AJ100" s="227"/>
      <c r="AK100" s="226"/>
      <c r="AL100" s="226"/>
      <c r="AM100" s="226"/>
      <c r="AN100" s="226"/>
      <c r="AO100" s="227"/>
    </row>
    <row r="101" spans="1:44" s="230" customFormat="1" ht="17.25" thickBot="1" x14ac:dyDescent="0.3">
      <c r="J101" s="724"/>
      <c r="T101" s="312"/>
      <c r="AD101" s="312"/>
    </row>
    <row r="102" spans="1:44" s="231" customFormat="1" ht="16.5" customHeight="1" x14ac:dyDescent="0.25">
      <c r="A102" s="820" t="s">
        <v>1351</v>
      </c>
      <c r="B102" s="821"/>
      <c r="C102" s="821"/>
      <c r="D102" s="821"/>
      <c r="E102" s="821"/>
      <c r="F102" s="821"/>
      <c r="G102" s="821"/>
      <c r="H102" s="822"/>
      <c r="I102" s="308" t="s">
        <v>1344</v>
      </c>
      <c r="J102" s="232"/>
      <c r="K102" s="820" t="s">
        <v>1352</v>
      </c>
      <c r="L102" s="821"/>
      <c r="M102" s="821"/>
      <c r="N102" s="821"/>
      <c r="O102" s="821"/>
      <c r="P102" s="821"/>
      <c r="Q102" s="821"/>
      <c r="R102" s="822"/>
      <c r="S102" s="308" t="s">
        <v>1346</v>
      </c>
      <c r="T102" s="232"/>
      <c r="U102" s="820" t="s">
        <v>1353</v>
      </c>
      <c r="V102" s="821"/>
      <c r="W102" s="821"/>
      <c r="X102" s="821"/>
      <c r="Y102" s="821"/>
      <c r="Z102" s="821"/>
      <c r="AA102" s="821"/>
      <c r="AB102" s="822"/>
      <c r="AC102" s="308" t="s">
        <v>1348</v>
      </c>
      <c r="AD102" s="232"/>
      <c r="AE102" s="820" t="s">
        <v>1354</v>
      </c>
      <c r="AF102" s="821"/>
      <c r="AG102" s="821"/>
      <c r="AH102" s="821"/>
      <c r="AI102" s="821"/>
      <c r="AJ102" s="821"/>
      <c r="AK102" s="821"/>
      <c r="AL102" s="821"/>
      <c r="AM102" s="821"/>
      <c r="AN102" s="822"/>
      <c r="AO102" s="308" t="s">
        <v>1350</v>
      </c>
    </row>
    <row r="103" spans="1:44" s="231" customFormat="1" ht="16.5" customHeight="1" thickBot="1" x14ac:dyDescent="0.3">
      <c r="A103" s="823"/>
      <c r="B103" s="824"/>
      <c r="C103" s="824"/>
      <c r="D103" s="824"/>
      <c r="E103" s="824"/>
      <c r="F103" s="824"/>
      <c r="G103" s="824"/>
      <c r="H103" s="825"/>
      <c r="I103" s="309" t="s">
        <v>2015</v>
      </c>
      <c r="J103" s="232"/>
      <c r="K103" s="823"/>
      <c r="L103" s="824"/>
      <c r="M103" s="824"/>
      <c r="N103" s="824"/>
      <c r="O103" s="824"/>
      <c r="P103" s="824"/>
      <c r="Q103" s="824"/>
      <c r="R103" s="825"/>
      <c r="S103" s="309" t="s">
        <v>2016</v>
      </c>
      <c r="T103" s="232"/>
      <c r="U103" s="823"/>
      <c r="V103" s="824"/>
      <c r="W103" s="824"/>
      <c r="X103" s="824"/>
      <c r="Y103" s="824"/>
      <c r="Z103" s="824"/>
      <c r="AA103" s="824"/>
      <c r="AB103" s="825"/>
      <c r="AC103" s="309" t="s">
        <v>2017</v>
      </c>
      <c r="AD103" s="232"/>
      <c r="AE103" s="823"/>
      <c r="AF103" s="824"/>
      <c r="AG103" s="824"/>
      <c r="AH103" s="824"/>
      <c r="AI103" s="824"/>
      <c r="AJ103" s="824"/>
      <c r="AK103" s="824"/>
      <c r="AL103" s="824"/>
      <c r="AM103" s="824"/>
      <c r="AN103" s="825"/>
      <c r="AO103" s="309" t="s">
        <v>2018</v>
      </c>
    </row>
    <row r="104" spans="1:44" s="231" customFormat="1" ht="31.5" x14ac:dyDescent="0.25">
      <c r="A104" s="807" t="s">
        <v>1283</v>
      </c>
      <c r="B104" s="808"/>
      <c r="C104" s="808"/>
      <c r="D104" s="809"/>
      <c r="E104" s="810" t="s">
        <v>1284</v>
      </c>
      <c r="F104" s="811"/>
      <c r="G104" s="808"/>
      <c r="H104" s="812"/>
      <c r="I104" s="179" t="s">
        <v>1998</v>
      </c>
      <c r="J104" s="176"/>
      <c r="K104" s="854" t="s">
        <v>1283</v>
      </c>
      <c r="L104" s="855"/>
      <c r="M104" s="855"/>
      <c r="N104" s="856"/>
      <c r="O104" s="857" t="s">
        <v>1284</v>
      </c>
      <c r="P104" s="858"/>
      <c r="Q104" s="855"/>
      <c r="R104" s="859"/>
      <c r="S104" s="179" t="s">
        <v>1998</v>
      </c>
      <c r="T104" s="176"/>
      <c r="U104" s="854" t="s">
        <v>1283</v>
      </c>
      <c r="V104" s="855"/>
      <c r="W104" s="855"/>
      <c r="X104" s="856"/>
      <c r="Y104" s="857" t="s">
        <v>1284</v>
      </c>
      <c r="Z104" s="858"/>
      <c r="AA104" s="855"/>
      <c r="AB104" s="859"/>
      <c r="AC104" s="179" t="s">
        <v>1998</v>
      </c>
      <c r="AD104" s="176"/>
      <c r="AE104" s="860" t="s">
        <v>1283</v>
      </c>
      <c r="AF104" s="861"/>
      <c r="AG104" s="861"/>
      <c r="AH104" s="861"/>
      <c r="AI104" s="862"/>
      <c r="AJ104" s="863" t="s">
        <v>1285</v>
      </c>
      <c r="AK104" s="861"/>
      <c r="AL104" s="861"/>
      <c r="AM104" s="861"/>
      <c r="AN104" s="864"/>
      <c r="AO104" s="179" t="s">
        <v>1998</v>
      </c>
      <c r="AP104" s="176"/>
    </row>
    <row r="105" spans="1:44" s="231" customFormat="1" ht="63" x14ac:dyDescent="0.25">
      <c r="A105" s="234" t="s">
        <v>1286</v>
      </c>
      <c r="B105" s="235" t="s">
        <v>49</v>
      </c>
      <c r="C105" s="235" t="s">
        <v>1287</v>
      </c>
      <c r="D105" s="235" t="s">
        <v>1288</v>
      </c>
      <c r="E105" s="236" t="s">
        <v>1289</v>
      </c>
      <c r="F105" s="235" t="s">
        <v>49</v>
      </c>
      <c r="G105" s="235" t="s">
        <v>1287</v>
      </c>
      <c r="H105" s="237" t="s">
        <v>1290</v>
      </c>
      <c r="I105" s="238" t="s">
        <v>1292</v>
      </c>
      <c r="J105" s="232"/>
      <c r="K105" s="198" t="s">
        <v>1286</v>
      </c>
      <c r="L105" s="194" t="s">
        <v>49</v>
      </c>
      <c r="M105" s="194" t="s">
        <v>1287</v>
      </c>
      <c r="N105" s="194" t="s">
        <v>1288</v>
      </c>
      <c r="O105" s="196" t="s">
        <v>1289</v>
      </c>
      <c r="P105" s="194" t="s">
        <v>49</v>
      </c>
      <c r="Q105" s="194" t="s">
        <v>1287</v>
      </c>
      <c r="R105" s="197" t="s">
        <v>1290</v>
      </c>
      <c r="S105" s="266" t="s">
        <v>1292</v>
      </c>
      <c r="T105" s="232"/>
      <c r="U105" s="198" t="s">
        <v>1289</v>
      </c>
      <c r="V105" s="194" t="s">
        <v>49</v>
      </c>
      <c r="W105" s="194" t="s">
        <v>1293</v>
      </c>
      <c r="X105" s="195" t="s">
        <v>1290</v>
      </c>
      <c r="Y105" s="200" t="s">
        <v>1289</v>
      </c>
      <c r="Z105" s="194" t="s">
        <v>49</v>
      </c>
      <c r="AA105" s="194" t="s">
        <v>1293</v>
      </c>
      <c r="AB105" s="201" t="s">
        <v>1290</v>
      </c>
      <c r="AC105" s="266" t="s">
        <v>1292</v>
      </c>
      <c r="AD105" s="232"/>
      <c r="AE105" s="193" t="s">
        <v>1294</v>
      </c>
      <c r="AF105" s="194" t="s">
        <v>1295</v>
      </c>
      <c r="AG105" s="194" t="s">
        <v>49</v>
      </c>
      <c r="AH105" s="195" t="s">
        <v>50</v>
      </c>
      <c r="AI105" s="194" t="s">
        <v>1296</v>
      </c>
      <c r="AJ105" s="196" t="s">
        <v>1297</v>
      </c>
      <c r="AK105" s="194" t="s">
        <v>1295</v>
      </c>
      <c r="AL105" s="194" t="s">
        <v>49</v>
      </c>
      <c r="AM105" s="194" t="s">
        <v>50</v>
      </c>
      <c r="AN105" s="197" t="s">
        <v>1298</v>
      </c>
      <c r="AO105" s="266" t="s">
        <v>1292</v>
      </c>
    </row>
    <row r="106" spans="1:44" s="231" customFormat="1" ht="15.75" x14ac:dyDescent="0.25">
      <c r="A106" s="234">
        <v>1</v>
      </c>
      <c r="B106" s="240">
        <v>11200</v>
      </c>
      <c r="C106" s="240">
        <v>51</v>
      </c>
      <c r="D106" s="240">
        <v>1</v>
      </c>
      <c r="E106" s="241"/>
      <c r="F106" s="242"/>
      <c r="G106" s="242"/>
      <c r="H106" s="243"/>
      <c r="I106" s="851"/>
      <c r="J106" s="232"/>
      <c r="K106" s="198">
        <v>1</v>
      </c>
      <c r="L106" s="195">
        <v>11200</v>
      </c>
      <c r="M106" s="195">
        <v>51</v>
      </c>
      <c r="N106" s="195">
        <v>1</v>
      </c>
      <c r="O106" s="294"/>
      <c r="P106" s="295"/>
      <c r="Q106" s="295"/>
      <c r="R106" s="296"/>
      <c r="S106" s="851"/>
      <c r="T106" s="232"/>
      <c r="U106" s="198">
        <v>1</v>
      </c>
      <c r="V106" s="195">
        <v>11200</v>
      </c>
      <c r="W106" s="195">
        <v>51</v>
      </c>
      <c r="X106" s="195">
        <v>1</v>
      </c>
      <c r="Y106" s="294"/>
      <c r="Z106" s="295"/>
      <c r="AA106" s="295"/>
      <c r="AB106" s="296"/>
      <c r="AC106" s="890"/>
      <c r="AD106" s="232"/>
      <c r="AE106" s="215" t="s">
        <v>657</v>
      </c>
      <c r="AF106" s="195">
        <v>1</v>
      </c>
      <c r="AG106" s="195">
        <v>11200</v>
      </c>
      <c r="AH106" s="195">
        <v>51</v>
      </c>
      <c r="AI106" s="199">
        <v>0</v>
      </c>
      <c r="AJ106" s="196"/>
      <c r="AK106" s="194"/>
      <c r="AL106" s="194"/>
      <c r="AM106" s="194"/>
      <c r="AN106" s="197"/>
      <c r="AO106" s="853"/>
    </row>
    <row r="107" spans="1:44" s="263" customFormat="1" x14ac:dyDescent="0.25">
      <c r="A107" s="234"/>
      <c r="B107" s="240"/>
      <c r="C107" s="242"/>
      <c r="D107" s="240"/>
      <c r="E107" s="250">
        <v>1</v>
      </c>
      <c r="F107" s="240">
        <v>11600</v>
      </c>
      <c r="G107" s="240">
        <v>43</v>
      </c>
      <c r="H107" s="251">
        <v>1</v>
      </c>
      <c r="I107" s="851"/>
      <c r="J107" s="259"/>
      <c r="K107" s="198"/>
      <c r="L107" s="195"/>
      <c r="M107" s="295"/>
      <c r="N107" s="195"/>
      <c r="O107" s="200">
        <v>1</v>
      </c>
      <c r="P107" s="195">
        <v>11600</v>
      </c>
      <c r="Q107" s="195">
        <v>43</v>
      </c>
      <c r="R107" s="201">
        <v>1</v>
      </c>
      <c r="S107" s="851"/>
      <c r="T107" s="259"/>
      <c r="U107" s="198"/>
      <c r="V107" s="195"/>
      <c r="W107" s="295"/>
      <c r="X107" s="195"/>
      <c r="Y107" s="200">
        <v>1</v>
      </c>
      <c r="Z107" s="195">
        <v>11600</v>
      </c>
      <c r="AA107" s="195">
        <v>43</v>
      </c>
      <c r="AB107" s="201">
        <v>1</v>
      </c>
      <c r="AC107" s="874"/>
      <c r="AD107" s="259"/>
      <c r="AE107" s="313"/>
      <c r="AF107" s="248"/>
      <c r="AG107" s="248"/>
      <c r="AH107" s="248"/>
      <c r="AI107" s="246"/>
      <c r="AJ107" s="314" t="s">
        <v>658</v>
      </c>
      <c r="AK107" s="195">
        <v>1</v>
      </c>
      <c r="AL107" s="195">
        <v>11600</v>
      </c>
      <c r="AM107" s="195">
        <v>43</v>
      </c>
      <c r="AN107" s="201">
        <v>0</v>
      </c>
      <c r="AO107" s="851"/>
      <c r="AQ107" s="315"/>
    </row>
    <row r="108" spans="1:44" s="230" customFormat="1" x14ac:dyDescent="0.25">
      <c r="A108" s="316"/>
      <c r="B108" s="213"/>
      <c r="C108" s="213"/>
      <c r="D108" s="213"/>
      <c r="E108" s="213"/>
      <c r="F108" s="212"/>
      <c r="G108" s="212"/>
      <c r="H108" s="213"/>
      <c r="I108" s="213"/>
      <c r="J108" s="301"/>
      <c r="T108" s="213"/>
      <c r="AD108" s="213"/>
      <c r="AE108" s="225"/>
      <c r="AF108" s="212"/>
      <c r="AG108" s="212"/>
      <c r="AH108" s="212"/>
      <c r="AI108" s="226"/>
      <c r="AJ108" s="227"/>
      <c r="AK108" s="226"/>
      <c r="AL108" s="226"/>
      <c r="AM108" s="226"/>
      <c r="AN108" s="226"/>
      <c r="AO108" s="227"/>
    </row>
    <row r="109" spans="1:44" s="230" customFormat="1" ht="17.25" thickBot="1" x14ac:dyDescent="0.3">
      <c r="A109" s="316"/>
      <c r="B109" s="213"/>
      <c r="C109" s="213"/>
      <c r="D109" s="213"/>
      <c r="E109" s="213"/>
      <c r="F109" s="212"/>
      <c r="G109" s="212"/>
      <c r="H109" s="213"/>
      <c r="I109" s="213"/>
      <c r="J109" s="339"/>
    </row>
    <row r="110" spans="1:44" s="231" customFormat="1" ht="16.5" customHeight="1" x14ac:dyDescent="0.25">
      <c r="A110" s="820" t="s">
        <v>1355</v>
      </c>
      <c r="B110" s="821"/>
      <c r="C110" s="821"/>
      <c r="D110" s="821"/>
      <c r="E110" s="821"/>
      <c r="F110" s="821"/>
      <c r="G110" s="821"/>
      <c r="H110" s="822"/>
      <c r="I110" s="308" t="s">
        <v>1344</v>
      </c>
      <c r="J110" s="232"/>
      <c r="K110" s="820" t="s">
        <v>1356</v>
      </c>
      <c r="L110" s="821"/>
      <c r="M110" s="821"/>
      <c r="N110" s="821"/>
      <c r="O110" s="821"/>
      <c r="P110" s="821"/>
      <c r="Q110" s="821"/>
      <c r="R110" s="822"/>
      <c r="S110" s="308" t="s">
        <v>1346</v>
      </c>
      <c r="T110" s="232"/>
      <c r="U110" s="820" t="s">
        <v>1357</v>
      </c>
      <c r="V110" s="821"/>
      <c r="W110" s="821"/>
      <c r="X110" s="821"/>
      <c r="Y110" s="821"/>
      <c r="Z110" s="821"/>
      <c r="AA110" s="821"/>
      <c r="AB110" s="822"/>
      <c r="AC110" s="308" t="s">
        <v>1358</v>
      </c>
      <c r="AD110" s="232"/>
      <c r="AE110" s="820" t="s">
        <v>1359</v>
      </c>
      <c r="AF110" s="821"/>
      <c r="AG110" s="821"/>
      <c r="AH110" s="821"/>
      <c r="AI110" s="821"/>
      <c r="AJ110" s="821"/>
      <c r="AK110" s="821"/>
      <c r="AL110" s="821"/>
      <c r="AM110" s="821"/>
      <c r="AN110" s="822"/>
      <c r="AO110" s="308" t="s">
        <v>1360</v>
      </c>
    </row>
    <row r="111" spans="1:44" s="231" customFormat="1" ht="16.5" customHeight="1" thickBot="1" x14ac:dyDescent="0.3">
      <c r="A111" s="823"/>
      <c r="B111" s="824"/>
      <c r="C111" s="824"/>
      <c r="D111" s="824"/>
      <c r="E111" s="824"/>
      <c r="F111" s="824"/>
      <c r="G111" s="824"/>
      <c r="H111" s="825"/>
      <c r="I111" s="309" t="s">
        <v>2019</v>
      </c>
      <c r="J111" s="232"/>
      <c r="K111" s="823"/>
      <c r="L111" s="824"/>
      <c r="M111" s="824"/>
      <c r="N111" s="824"/>
      <c r="O111" s="824"/>
      <c r="P111" s="824"/>
      <c r="Q111" s="824"/>
      <c r="R111" s="825"/>
      <c r="S111" s="309" t="s">
        <v>2020</v>
      </c>
      <c r="T111" s="232"/>
      <c r="U111" s="823"/>
      <c r="V111" s="824"/>
      <c r="W111" s="824"/>
      <c r="X111" s="824"/>
      <c r="Y111" s="824"/>
      <c r="Z111" s="824"/>
      <c r="AA111" s="824"/>
      <c r="AB111" s="825"/>
      <c r="AC111" s="309" t="s">
        <v>2021</v>
      </c>
      <c r="AD111" s="232"/>
      <c r="AE111" s="823"/>
      <c r="AF111" s="824"/>
      <c r="AG111" s="824"/>
      <c r="AH111" s="824"/>
      <c r="AI111" s="824"/>
      <c r="AJ111" s="824"/>
      <c r="AK111" s="824"/>
      <c r="AL111" s="824"/>
      <c r="AM111" s="824"/>
      <c r="AN111" s="825"/>
      <c r="AO111" s="309" t="s">
        <v>1374</v>
      </c>
    </row>
    <row r="112" spans="1:44" s="231" customFormat="1" ht="31.5" x14ac:dyDescent="0.25">
      <c r="A112" s="807" t="s">
        <v>1283</v>
      </c>
      <c r="B112" s="808"/>
      <c r="C112" s="808"/>
      <c r="D112" s="809"/>
      <c r="E112" s="810" t="s">
        <v>1284</v>
      </c>
      <c r="F112" s="811"/>
      <c r="G112" s="808"/>
      <c r="H112" s="812"/>
      <c r="I112" s="179" t="s">
        <v>1999</v>
      </c>
      <c r="J112" s="176"/>
      <c r="K112" s="854" t="s">
        <v>1283</v>
      </c>
      <c r="L112" s="855"/>
      <c r="M112" s="855"/>
      <c r="N112" s="856"/>
      <c r="O112" s="857" t="s">
        <v>1284</v>
      </c>
      <c r="P112" s="858"/>
      <c r="Q112" s="855"/>
      <c r="R112" s="859"/>
      <c r="S112" s="179" t="s">
        <v>1999</v>
      </c>
      <c r="T112" s="176"/>
      <c r="U112" s="854" t="s">
        <v>1283</v>
      </c>
      <c r="V112" s="855"/>
      <c r="W112" s="855"/>
      <c r="X112" s="856"/>
      <c r="Y112" s="857" t="s">
        <v>1284</v>
      </c>
      <c r="Z112" s="858"/>
      <c r="AA112" s="855"/>
      <c r="AB112" s="859"/>
      <c r="AC112" s="179" t="s">
        <v>1999</v>
      </c>
      <c r="AD112" s="176"/>
      <c r="AE112" s="860" t="s">
        <v>1283</v>
      </c>
      <c r="AF112" s="861"/>
      <c r="AG112" s="861"/>
      <c r="AH112" s="861"/>
      <c r="AI112" s="862"/>
      <c r="AJ112" s="863" t="s">
        <v>1285</v>
      </c>
      <c r="AK112" s="861"/>
      <c r="AL112" s="861"/>
      <c r="AM112" s="861"/>
      <c r="AN112" s="864"/>
      <c r="AO112" s="179" t="s">
        <v>1999</v>
      </c>
      <c r="AP112" s="176"/>
      <c r="AR112" s="233"/>
    </row>
    <row r="113" spans="1:43" s="231" customFormat="1" ht="63" x14ac:dyDescent="0.25">
      <c r="A113" s="234" t="s">
        <v>1286</v>
      </c>
      <c r="B113" s="235" t="s">
        <v>49</v>
      </c>
      <c r="C113" s="235" t="s">
        <v>1287</v>
      </c>
      <c r="D113" s="235" t="s">
        <v>1288</v>
      </c>
      <c r="E113" s="236" t="s">
        <v>1289</v>
      </c>
      <c r="F113" s="235" t="s">
        <v>49</v>
      </c>
      <c r="G113" s="235" t="s">
        <v>1287</v>
      </c>
      <c r="H113" s="237" t="s">
        <v>1290</v>
      </c>
      <c r="I113" s="238" t="s">
        <v>1292</v>
      </c>
      <c r="J113" s="232"/>
      <c r="K113" s="198" t="s">
        <v>1286</v>
      </c>
      <c r="L113" s="194" t="s">
        <v>49</v>
      </c>
      <c r="M113" s="194" t="s">
        <v>1287</v>
      </c>
      <c r="N113" s="194" t="s">
        <v>1288</v>
      </c>
      <c r="O113" s="196" t="s">
        <v>1289</v>
      </c>
      <c r="P113" s="194" t="s">
        <v>49</v>
      </c>
      <c r="Q113" s="194" t="s">
        <v>1287</v>
      </c>
      <c r="R113" s="197" t="s">
        <v>1290</v>
      </c>
      <c r="S113" s="266" t="s">
        <v>1292</v>
      </c>
      <c r="T113" s="232"/>
      <c r="U113" s="198" t="s">
        <v>1289</v>
      </c>
      <c r="V113" s="194" t="s">
        <v>49</v>
      </c>
      <c r="W113" s="194" t="s">
        <v>1293</v>
      </c>
      <c r="X113" s="195" t="s">
        <v>1290</v>
      </c>
      <c r="Y113" s="200" t="s">
        <v>1289</v>
      </c>
      <c r="Z113" s="194" t="s">
        <v>49</v>
      </c>
      <c r="AA113" s="194" t="s">
        <v>1293</v>
      </c>
      <c r="AB113" s="201" t="s">
        <v>1290</v>
      </c>
      <c r="AC113" s="266" t="s">
        <v>1292</v>
      </c>
      <c r="AD113" s="232"/>
      <c r="AE113" s="193" t="s">
        <v>1294</v>
      </c>
      <c r="AF113" s="194" t="s">
        <v>1295</v>
      </c>
      <c r="AG113" s="194" t="s">
        <v>49</v>
      </c>
      <c r="AH113" s="195" t="s">
        <v>50</v>
      </c>
      <c r="AI113" s="194" t="s">
        <v>1296</v>
      </c>
      <c r="AJ113" s="196" t="s">
        <v>1297</v>
      </c>
      <c r="AK113" s="194" t="s">
        <v>1295</v>
      </c>
      <c r="AL113" s="194" t="s">
        <v>49</v>
      </c>
      <c r="AM113" s="194" t="s">
        <v>50</v>
      </c>
      <c r="AN113" s="197" t="s">
        <v>1298</v>
      </c>
      <c r="AO113" s="266" t="s">
        <v>1292</v>
      </c>
    </row>
    <row r="114" spans="1:43" s="231" customFormat="1" ht="15.75" x14ac:dyDescent="0.25">
      <c r="A114" s="234">
        <v>3</v>
      </c>
      <c r="B114" s="195">
        <v>10931</v>
      </c>
      <c r="C114" s="195">
        <v>7</v>
      </c>
      <c r="D114" s="195">
        <v>1</v>
      </c>
      <c r="E114" s="294"/>
      <c r="F114" s="295"/>
      <c r="G114" s="295"/>
      <c r="H114" s="296"/>
      <c r="I114" s="890"/>
      <c r="J114" s="232"/>
      <c r="K114" s="234">
        <v>3</v>
      </c>
      <c r="L114" s="195">
        <v>10931</v>
      </c>
      <c r="M114" s="195">
        <v>7</v>
      </c>
      <c r="N114" s="195">
        <v>1</v>
      </c>
      <c r="O114" s="294"/>
      <c r="P114" s="295"/>
      <c r="Q114" s="295"/>
      <c r="R114" s="296"/>
      <c r="S114" s="890"/>
      <c r="T114" s="232"/>
      <c r="U114" s="234">
        <v>3</v>
      </c>
      <c r="V114" s="195">
        <v>10931</v>
      </c>
      <c r="W114" s="195">
        <v>7</v>
      </c>
      <c r="X114" s="195">
        <v>1</v>
      </c>
      <c r="Y114" s="294"/>
      <c r="Z114" s="295"/>
      <c r="AA114" s="295"/>
      <c r="AB114" s="296"/>
      <c r="AC114" s="890"/>
      <c r="AD114" s="232"/>
      <c r="AE114" s="244" t="s">
        <v>632</v>
      </c>
      <c r="AF114" s="245">
        <v>3</v>
      </c>
      <c r="AG114" s="245">
        <v>10931</v>
      </c>
      <c r="AH114" s="245">
        <v>7</v>
      </c>
      <c r="AI114" s="246">
        <v>0</v>
      </c>
      <c r="AJ114" s="196"/>
      <c r="AK114" s="194"/>
      <c r="AL114" s="194"/>
      <c r="AM114" s="194"/>
      <c r="AN114" s="197"/>
      <c r="AO114" s="853"/>
      <c r="AQ114" s="310"/>
    </row>
    <row r="115" spans="1:43" s="263" customFormat="1" x14ac:dyDescent="0.25">
      <c r="A115" s="234">
        <v>2</v>
      </c>
      <c r="B115" s="195">
        <v>10932</v>
      </c>
      <c r="C115" s="195">
        <v>1</v>
      </c>
      <c r="D115" s="195">
        <v>1</v>
      </c>
      <c r="E115" s="294"/>
      <c r="F115" s="295"/>
      <c r="G115" s="295"/>
      <c r="H115" s="296"/>
      <c r="I115" s="874"/>
      <c r="J115" s="259"/>
      <c r="K115" s="234">
        <v>2</v>
      </c>
      <c r="L115" s="195">
        <v>10932</v>
      </c>
      <c r="M115" s="195">
        <v>1</v>
      </c>
      <c r="N115" s="195">
        <v>1</v>
      </c>
      <c r="O115" s="294"/>
      <c r="P115" s="295"/>
      <c r="Q115" s="295"/>
      <c r="R115" s="296"/>
      <c r="S115" s="874"/>
      <c r="T115" s="259"/>
      <c r="U115" s="234">
        <v>2</v>
      </c>
      <c r="V115" s="195">
        <v>10932</v>
      </c>
      <c r="W115" s="195">
        <v>1</v>
      </c>
      <c r="X115" s="195">
        <v>1</v>
      </c>
      <c r="Y115" s="294"/>
      <c r="Z115" s="295"/>
      <c r="AA115" s="295"/>
      <c r="AB115" s="296"/>
      <c r="AC115" s="874"/>
      <c r="AD115" s="259"/>
      <c r="AE115" s="244" t="s">
        <v>631</v>
      </c>
      <c r="AF115" s="245">
        <v>2</v>
      </c>
      <c r="AG115" s="245">
        <v>10932</v>
      </c>
      <c r="AH115" s="245">
        <v>1</v>
      </c>
      <c r="AI115" s="246">
        <v>0</v>
      </c>
      <c r="AJ115" s="247"/>
      <c r="AK115" s="248"/>
      <c r="AL115" s="248"/>
      <c r="AM115" s="248"/>
      <c r="AN115" s="249"/>
      <c r="AO115" s="851"/>
      <c r="AQ115" s="317"/>
    </row>
    <row r="116" spans="1:43" s="263" customFormat="1" x14ac:dyDescent="0.25">
      <c r="A116" s="234">
        <v>1</v>
      </c>
      <c r="B116" s="195">
        <v>10935</v>
      </c>
      <c r="C116" s="195">
        <v>1</v>
      </c>
      <c r="D116" s="195">
        <v>1</v>
      </c>
      <c r="E116" s="294"/>
      <c r="F116" s="295"/>
      <c r="G116" s="295"/>
      <c r="H116" s="296"/>
      <c r="I116" s="874"/>
      <c r="J116" s="232"/>
      <c r="K116" s="234">
        <v>1</v>
      </c>
      <c r="L116" s="195">
        <v>10935</v>
      </c>
      <c r="M116" s="195">
        <v>1</v>
      </c>
      <c r="N116" s="195">
        <v>1</v>
      </c>
      <c r="O116" s="294"/>
      <c r="P116" s="295"/>
      <c r="Q116" s="295"/>
      <c r="R116" s="296"/>
      <c r="S116" s="874"/>
      <c r="T116" s="232"/>
      <c r="U116" s="234">
        <v>1</v>
      </c>
      <c r="V116" s="195">
        <v>10935</v>
      </c>
      <c r="W116" s="195">
        <v>1</v>
      </c>
      <c r="X116" s="195">
        <v>1</v>
      </c>
      <c r="Y116" s="294"/>
      <c r="Z116" s="295"/>
      <c r="AA116" s="295"/>
      <c r="AB116" s="296"/>
      <c r="AC116" s="874"/>
      <c r="AD116" s="232"/>
      <c r="AE116" s="244" t="s">
        <v>630</v>
      </c>
      <c r="AF116" s="245">
        <v>1</v>
      </c>
      <c r="AG116" s="245">
        <v>10935</v>
      </c>
      <c r="AH116" s="245">
        <v>1</v>
      </c>
      <c r="AI116" s="246">
        <v>0</v>
      </c>
      <c r="AJ116" s="196"/>
      <c r="AK116" s="194"/>
      <c r="AL116" s="194"/>
      <c r="AM116" s="194"/>
      <c r="AN116" s="197"/>
      <c r="AO116" s="851"/>
    </row>
    <row r="117" spans="1:43" s="263" customFormat="1" x14ac:dyDescent="0.25">
      <c r="A117" s="234"/>
      <c r="B117" s="195"/>
      <c r="C117" s="195"/>
      <c r="D117" s="195"/>
      <c r="E117" s="200">
        <v>1</v>
      </c>
      <c r="F117" s="195" t="s">
        <v>147</v>
      </c>
      <c r="G117" s="195" t="s">
        <v>123</v>
      </c>
      <c r="H117" s="201">
        <v>1</v>
      </c>
      <c r="I117" s="874"/>
      <c r="J117" s="232"/>
      <c r="K117" s="234"/>
      <c r="L117" s="195"/>
      <c r="M117" s="195"/>
      <c r="N117" s="195"/>
      <c r="O117" s="200">
        <v>1</v>
      </c>
      <c r="P117" s="195" t="s">
        <v>147</v>
      </c>
      <c r="Q117" s="195" t="s">
        <v>123</v>
      </c>
      <c r="R117" s="201">
        <v>1</v>
      </c>
      <c r="S117" s="874"/>
      <c r="T117" s="232"/>
      <c r="U117" s="234"/>
      <c r="V117" s="195"/>
      <c r="W117" s="195"/>
      <c r="X117" s="195"/>
      <c r="Y117" s="200">
        <v>1</v>
      </c>
      <c r="Z117" s="195" t="s">
        <v>147</v>
      </c>
      <c r="AA117" s="195" t="s">
        <v>123</v>
      </c>
      <c r="AB117" s="201">
        <v>1</v>
      </c>
      <c r="AC117" s="874"/>
      <c r="AD117" s="232"/>
      <c r="AE117" s="244"/>
      <c r="AF117" s="245"/>
      <c r="AG117" s="245"/>
      <c r="AH117" s="245"/>
      <c r="AI117" s="246"/>
      <c r="AJ117" s="314" t="s">
        <v>633</v>
      </c>
      <c r="AK117" s="195">
        <v>1</v>
      </c>
      <c r="AL117" s="195" t="s">
        <v>147</v>
      </c>
      <c r="AM117" s="195" t="s">
        <v>123</v>
      </c>
      <c r="AN117" s="201">
        <v>0</v>
      </c>
      <c r="AO117" s="851"/>
    </row>
    <row r="118" spans="1:43" s="263" customFormat="1" ht="17.25" thickBot="1" x14ac:dyDescent="0.3">
      <c r="A118" s="220"/>
      <c r="B118" s="221"/>
      <c r="C118" s="221"/>
      <c r="D118" s="222"/>
      <c r="E118" s="205">
        <v>2</v>
      </c>
      <c r="F118" s="203" t="s">
        <v>148</v>
      </c>
      <c r="G118" s="203" t="s">
        <v>121</v>
      </c>
      <c r="H118" s="206">
        <v>1</v>
      </c>
      <c r="I118" s="875"/>
      <c r="J118" s="232"/>
      <c r="K118" s="220"/>
      <c r="L118" s="221"/>
      <c r="M118" s="221"/>
      <c r="N118" s="222"/>
      <c r="O118" s="205">
        <v>2</v>
      </c>
      <c r="P118" s="203" t="s">
        <v>148</v>
      </c>
      <c r="Q118" s="203" t="s">
        <v>121</v>
      </c>
      <c r="R118" s="206">
        <v>1</v>
      </c>
      <c r="S118" s="875"/>
      <c r="T118" s="232"/>
      <c r="U118" s="220"/>
      <c r="V118" s="221"/>
      <c r="W118" s="221"/>
      <c r="X118" s="222"/>
      <c r="Y118" s="205">
        <v>2</v>
      </c>
      <c r="Z118" s="203" t="s">
        <v>148</v>
      </c>
      <c r="AA118" s="203" t="s">
        <v>121</v>
      </c>
      <c r="AB118" s="206">
        <v>1</v>
      </c>
      <c r="AC118" s="875"/>
      <c r="AD118" s="232"/>
      <c r="AE118" s="318"/>
      <c r="AF118" s="319"/>
      <c r="AG118" s="319"/>
      <c r="AH118" s="319"/>
      <c r="AI118" s="270"/>
      <c r="AJ118" s="311" t="s">
        <v>634</v>
      </c>
      <c r="AK118" s="203">
        <v>2</v>
      </c>
      <c r="AL118" s="203" t="s">
        <v>148</v>
      </c>
      <c r="AM118" s="203" t="s">
        <v>121</v>
      </c>
      <c r="AN118" s="206">
        <v>0</v>
      </c>
      <c r="AO118" s="852"/>
    </row>
    <row r="119" spans="1:43" s="230" customFormat="1" x14ac:dyDescent="0.25">
      <c r="A119" s="213"/>
      <c r="B119" s="213"/>
      <c r="C119" s="213"/>
      <c r="D119" s="213"/>
      <c r="E119" s="213"/>
      <c r="F119" s="213"/>
      <c r="G119" s="213"/>
      <c r="H119" s="213"/>
      <c r="I119" s="213"/>
      <c r="J119" s="301"/>
      <c r="T119" s="213"/>
      <c r="AD119" s="213"/>
      <c r="AE119" s="225"/>
      <c r="AF119" s="212"/>
      <c r="AG119" s="212"/>
      <c r="AH119" s="212"/>
      <c r="AI119" s="226"/>
      <c r="AJ119" s="212"/>
      <c r="AK119" s="212"/>
      <c r="AL119" s="212"/>
      <c r="AM119" s="212"/>
      <c r="AN119" s="212"/>
      <c r="AO119" s="227"/>
    </row>
    <row r="120" spans="1:43" s="230" customFormat="1" ht="17.25" thickBot="1" x14ac:dyDescent="0.3">
      <c r="A120" s="213"/>
      <c r="B120" s="213"/>
      <c r="C120" s="213"/>
      <c r="D120" s="213"/>
      <c r="E120" s="213"/>
      <c r="F120" s="213"/>
      <c r="G120" s="213"/>
      <c r="H120" s="213"/>
      <c r="I120" s="213"/>
      <c r="J120" s="301"/>
      <c r="K120" s="213"/>
      <c r="L120" s="213"/>
      <c r="M120" s="213"/>
      <c r="N120" s="213"/>
      <c r="O120" s="213"/>
      <c r="P120" s="213"/>
      <c r="Q120" s="213"/>
      <c r="R120" s="213"/>
      <c r="S120" s="213"/>
      <c r="T120" s="213"/>
      <c r="U120" s="213"/>
      <c r="V120" s="213"/>
      <c r="W120" s="213"/>
      <c r="X120" s="213"/>
      <c r="Y120" s="213"/>
      <c r="Z120" s="213"/>
      <c r="AA120" s="213"/>
      <c r="AB120" s="213"/>
      <c r="AC120" s="213"/>
      <c r="AD120" s="213"/>
    </row>
    <row r="121" spans="1:43" s="231" customFormat="1" ht="16.5" customHeight="1" x14ac:dyDescent="0.25">
      <c r="A121" s="820" t="s">
        <v>1361</v>
      </c>
      <c r="B121" s="821"/>
      <c r="C121" s="821"/>
      <c r="D121" s="821"/>
      <c r="E121" s="821"/>
      <c r="F121" s="821"/>
      <c r="G121" s="821"/>
      <c r="H121" s="822"/>
      <c r="I121" s="308" t="s">
        <v>1344</v>
      </c>
      <c r="J121" s="232"/>
      <c r="K121" s="820" t="s">
        <v>1362</v>
      </c>
      <c r="L121" s="821"/>
      <c r="M121" s="821"/>
      <c r="N121" s="821"/>
      <c r="O121" s="821"/>
      <c r="P121" s="821"/>
      <c r="Q121" s="821"/>
      <c r="R121" s="822"/>
      <c r="S121" s="308" t="s">
        <v>1346</v>
      </c>
      <c r="T121" s="232"/>
      <c r="U121" s="820" t="s">
        <v>1363</v>
      </c>
      <c r="V121" s="821"/>
      <c r="W121" s="821"/>
      <c r="X121" s="821"/>
      <c r="Y121" s="821"/>
      <c r="Z121" s="821"/>
      <c r="AA121" s="821"/>
      <c r="AB121" s="822"/>
      <c r="AC121" s="308" t="s">
        <v>1358</v>
      </c>
      <c r="AD121" s="232"/>
      <c r="AE121" s="820" t="s">
        <v>1364</v>
      </c>
      <c r="AF121" s="821"/>
      <c r="AG121" s="821"/>
      <c r="AH121" s="821"/>
      <c r="AI121" s="821"/>
      <c r="AJ121" s="821"/>
      <c r="AK121" s="821"/>
      <c r="AL121" s="821"/>
      <c r="AM121" s="821"/>
      <c r="AN121" s="822"/>
      <c r="AO121" s="308" t="s">
        <v>1360</v>
      </c>
    </row>
    <row r="122" spans="1:43" s="231" customFormat="1" ht="16.5" customHeight="1" thickBot="1" x14ac:dyDescent="0.3">
      <c r="A122" s="823"/>
      <c r="B122" s="824"/>
      <c r="C122" s="824"/>
      <c r="D122" s="824"/>
      <c r="E122" s="824"/>
      <c r="F122" s="824"/>
      <c r="G122" s="824"/>
      <c r="H122" s="825"/>
      <c r="I122" s="309" t="s">
        <v>2022</v>
      </c>
      <c r="J122" s="232"/>
      <c r="K122" s="823"/>
      <c r="L122" s="824"/>
      <c r="M122" s="824"/>
      <c r="N122" s="824"/>
      <c r="O122" s="824"/>
      <c r="P122" s="824"/>
      <c r="Q122" s="824"/>
      <c r="R122" s="825"/>
      <c r="S122" s="309" t="s">
        <v>2023</v>
      </c>
      <c r="T122" s="232"/>
      <c r="U122" s="823"/>
      <c r="V122" s="824"/>
      <c r="W122" s="824"/>
      <c r="X122" s="824"/>
      <c r="Y122" s="824"/>
      <c r="Z122" s="824"/>
      <c r="AA122" s="824"/>
      <c r="AB122" s="825"/>
      <c r="AC122" s="309" t="s">
        <v>2024</v>
      </c>
      <c r="AD122" s="232"/>
      <c r="AE122" s="823"/>
      <c r="AF122" s="824"/>
      <c r="AG122" s="824"/>
      <c r="AH122" s="824"/>
      <c r="AI122" s="824"/>
      <c r="AJ122" s="824"/>
      <c r="AK122" s="824"/>
      <c r="AL122" s="824"/>
      <c r="AM122" s="824"/>
      <c r="AN122" s="825"/>
      <c r="AO122" s="309" t="s">
        <v>2025</v>
      </c>
    </row>
    <row r="123" spans="1:43" s="231" customFormat="1" ht="31.5" x14ac:dyDescent="0.25">
      <c r="A123" s="807" t="s">
        <v>1283</v>
      </c>
      <c r="B123" s="808"/>
      <c r="C123" s="808"/>
      <c r="D123" s="809"/>
      <c r="E123" s="810" t="s">
        <v>1284</v>
      </c>
      <c r="F123" s="811"/>
      <c r="G123" s="808"/>
      <c r="H123" s="812"/>
      <c r="I123" s="179" t="s">
        <v>2030</v>
      </c>
      <c r="J123" s="176"/>
      <c r="K123" s="854" t="s">
        <v>1283</v>
      </c>
      <c r="L123" s="855"/>
      <c r="M123" s="855"/>
      <c r="N123" s="856"/>
      <c r="O123" s="857" t="s">
        <v>1284</v>
      </c>
      <c r="P123" s="858"/>
      <c r="Q123" s="855"/>
      <c r="R123" s="859"/>
      <c r="S123" s="179" t="s">
        <v>2030</v>
      </c>
      <c r="T123" s="176"/>
      <c r="U123" s="854" t="s">
        <v>1283</v>
      </c>
      <c r="V123" s="855"/>
      <c r="W123" s="855"/>
      <c r="X123" s="856"/>
      <c r="Y123" s="857" t="s">
        <v>1284</v>
      </c>
      <c r="Z123" s="858"/>
      <c r="AA123" s="855"/>
      <c r="AB123" s="859"/>
      <c r="AC123" s="179" t="s">
        <v>2030</v>
      </c>
      <c r="AD123" s="176"/>
      <c r="AE123" s="860" t="s">
        <v>1283</v>
      </c>
      <c r="AF123" s="861"/>
      <c r="AG123" s="861"/>
      <c r="AH123" s="861"/>
      <c r="AI123" s="862"/>
      <c r="AJ123" s="863" t="s">
        <v>1285</v>
      </c>
      <c r="AK123" s="861"/>
      <c r="AL123" s="861"/>
      <c r="AM123" s="861"/>
      <c r="AN123" s="864"/>
      <c r="AO123" s="179" t="s">
        <v>2030</v>
      </c>
      <c r="AP123" s="176"/>
    </row>
    <row r="124" spans="1:43" s="231" customFormat="1" ht="63" x14ac:dyDescent="0.25">
      <c r="A124" s="234" t="s">
        <v>1286</v>
      </c>
      <c r="B124" s="235" t="s">
        <v>49</v>
      </c>
      <c r="C124" s="235" t="s">
        <v>1287</v>
      </c>
      <c r="D124" s="235" t="s">
        <v>1288</v>
      </c>
      <c r="E124" s="236" t="s">
        <v>1289</v>
      </c>
      <c r="F124" s="235" t="s">
        <v>49</v>
      </c>
      <c r="G124" s="235" t="s">
        <v>1287</v>
      </c>
      <c r="H124" s="237" t="s">
        <v>1290</v>
      </c>
      <c r="I124" s="238" t="s">
        <v>1292</v>
      </c>
      <c r="J124" s="232"/>
      <c r="K124" s="198" t="s">
        <v>1286</v>
      </c>
      <c r="L124" s="194" t="s">
        <v>49</v>
      </c>
      <c r="M124" s="194" t="s">
        <v>1287</v>
      </c>
      <c r="N124" s="194" t="s">
        <v>1288</v>
      </c>
      <c r="O124" s="196" t="s">
        <v>1289</v>
      </c>
      <c r="P124" s="194" t="s">
        <v>49</v>
      </c>
      <c r="Q124" s="194" t="s">
        <v>1287</v>
      </c>
      <c r="R124" s="197" t="s">
        <v>1290</v>
      </c>
      <c r="S124" s="266" t="s">
        <v>1292</v>
      </c>
      <c r="T124" s="232"/>
      <c r="U124" s="198" t="s">
        <v>1289</v>
      </c>
      <c r="V124" s="194" t="s">
        <v>49</v>
      </c>
      <c r="W124" s="194" t="s">
        <v>1293</v>
      </c>
      <c r="X124" s="195" t="s">
        <v>1290</v>
      </c>
      <c r="Y124" s="200" t="s">
        <v>1289</v>
      </c>
      <c r="Z124" s="194" t="s">
        <v>49</v>
      </c>
      <c r="AA124" s="194" t="s">
        <v>1293</v>
      </c>
      <c r="AB124" s="201" t="s">
        <v>1290</v>
      </c>
      <c r="AC124" s="266" t="s">
        <v>1292</v>
      </c>
      <c r="AD124" s="232"/>
      <c r="AE124" s="193" t="s">
        <v>1294</v>
      </c>
      <c r="AF124" s="194" t="s">
        <v>1295</v>
      </c>
      <c r="AG124" s="194" t="s">
        <v>49</v>
      </c>
      <c r="AH124" s="195" t="s">
        <v>50</v>
      </c>
      <c r="AI124" s="194" t="s">
        <v>1296</v>
      </c>
      <c r="AJ124" s="196" t="s">
        <v>1297</v>
      </c>
      <c r="AK124" s="194" t="s">
        <v>1295</v>
      </c>
      <c r="AL124" s="194" t="s">
        <v>49</v>
      </c>
      <c r="AM124" s="194" t="s">
        <v>50</v>
      </c>
      <c r="AN124" s="197" t="s">
        <v>1298</v>
      </c>
      <c r="AO124" s="266" t="s">
        <v>1292</v>
      </c>
    </row>
    <row r="125" spans="1:43" s="231" customFormat="1" ht="15.75" x14ac:dyDescent="0.25">
      <c r="A125" s="234">
        <v>2</v>
      </c>
      <c r="B125" s="240">
        <v>10884</v>
      </c>
      <c r="C125" s="240">
        <v>10</v>
      </c>
      <c r="D125" s="240">
        <v>1</v>
      </c>
      <c r="E125" s="241"/>
      <c r="F125" s="242"/>
      <c r="G125" s="242"/>
      <c r="H125" s="243"/>
      <c r="I125" s="853"/>
      <c r="J125" s="232"/>
      <c r="K125" s="234">
        <v>2</v>
      </c>
      <c r="L125" s="240">
        <v>10884</v>
      </c>
      <c r="M125" s="240">
        <v>10</v>
      </c>
      <c r="N125" s="240">
        <v>1</v>
      </c>
      <c r="O125" s="241"/>
      <c r="P125" s="242"/>
      <c r="Q125" s="242"/>
      <c r="R125" s="243"/>
      <c r="S125" s="853"/>
      <c r="T125" s="232"/>
      <c r="U125" s="234">
        <v>2</v>
      </c>
      <c r="V125" s="240">
        <v>10884</v>
      </c>
      <c r="W125" s="240">
        <v>10</v>
      </c>
      <c r="X125" s="240">
        <v>1</v>
      </c>
      <c r="Y125" s="241"/>
      <c r="Z125" s="242"/>
      <c r="AA125" s="242"/>
      <c r="AB125" s="243"/>
      <c r="AC125" s="853"/>
      <c r="AD125" s="232"/>
      <c r="AE125" s="244" t="s">
        <v>627</v>
      </c>
      <c r="AF125" s="245">
        <v>2</v>
      </c>
      <c r="AG125" s="240">
        <v>10884</v>
      </c>
      <c r="AH125" s="240">
        <v>10</v>
      </c>
      <c r="AI125" s="246" t="s">
        <v>146</v>
      </c>
      <c r="AJ125" s="247"/>
      <c r="AK125" s="248"/>
      <c r="AL125" s="248"/>
      <c r="AM125" s="248"/>
      <c r="AN125" s="249"/>
      <c r="AO125" s="853"/>
      <c r="AQ125" s="310"/>
    </row>
    <row r="126" spans="1:43" s="231" customFormat="1" ht="15.75" x14ac:dyDescent="0.25">
      <c r="A126" s="234">
        <v>1</v>
      </c>
      <c r="B126" s="240">
        <v>19056</v>
      </c>
      <c r="C126" s="240">
        <v>3</v>
      </c>
      <c r="D126" s="240">
        <v>1</v>
      </c>
      <c r="E126" s="241"/>
      <c r="F126" s="242"/>
      <c r="G126" s="242"/>
      <c r="H126" s="243"/>
      <c r="I126" s="851"/>
      <c r="J126" s="232"/>
      <c r="K126" s="234">
        <v>1</v>
      </c>
      <c r="L126" s="240">
        <v>19056</v>
      </c>
      <c r="M126" s="240">
        <v>3</v>
      </c>
      <c r="N126" s="240">
        <v>1</v>
      </c>
      <c r="O126" s="241"/>
      <c r="P126" s="242"/>
      <c r="Q126" s="242"/>
      <c r="R126" s="243"/>
      <c r="S126" s="851"/>
      <c r="T126" s="232"/>
      <c r="U126" s="234">
        <v>1</v>
      </c>
      <c r="V126" s="240">
        <v>19056</v>
      </c>
      <c r="W126" s="240">
        <v>3</v>
      </c>
      <c r="X126" s="240">
        <v>1</v>
      </c>
      <c r="Y126" s="241"/>
      <c r="Z126" s="242"/>
      <c r="AA126" s="242"/>
      <c r="AB126" s="243"/>
      <c r="AC126" s="851"/>
      <c r="AD126" s="232"/>
      <c r="AE126" s="244" t="s">
        <v>629</v>
      </c>
      <c r="AF126" s="245">
        <v>1</v>
      </c>
      <c r="AG126" s="240">
        <v>19056</v>
      </c>
      <c r="AH126" s="240">
        <v>3</v>
      </c>
      <c r="AI126" s="246" t="s">
        <v>146</v>
      </c>
      <c r="AJ126" s="247"/>
      <c r="AK126" s="248"/>
      <c r="AL126" s="248"/>
      <c r="AM126" s="248"/>
      <c r="AN126" s="249"/>
      <c r="AO126" s="851"/>
    </row>
    <row r="127" spans="1:43" s="263" customFormat="1" ht="17.25" thickBot="1" x14ac:dyDescent="0.3">
      <c r="A127" s="267"/>
      <c r="B127" s="256"/>
      <c r="C127" s="256"/>
      <c r="D127" s="268"/>
      <c r="E127" s="840" t="s">
        <v>1299</v>
      </c>
      <c r="F127" s="841"/>
      <c r="G127" s="842"/>
      <c r="H127" s="843"/>
      <c r="I127" s="852"/>
      <c r="J127" s="259"/>
      <c r="K127" s="267"/>
      <c r="L127" s="256"/>
      <c r="M127" s="256"/>
      <c r="N127" s="268"/>
      <c r="O127" s="840" t="s">
        <v>1299</v>
      </c>
      <c r="P127" s="841"/>
      <c r="Q127" s="842"/>
      <c r="R127" s="843"/>
      <c r="S127" s="852"/>
      <c r="T127" s="259"/>
      <c r="U127" s="267"/>
      <c r="V127" s="256"/>
      <c r="W127" s="256"/>
      <c r="X127" s="268"/>
      <c r="Y127" s="840" t="s">
        <v>1299</v>
      </c>
      <c r="Z127" s="841"/>
      <c r="AA127" s="842"/>
      <c r="AB127" s="843"/>
      <c r="AC127" s="852"/>
      <c r="AD127" s="259"/>
      <c r="AE127" s="318"/>
      <c r="AF127" s="319"/>
      <c r="AG127" s="319"/>
      <c r="AH127" s="319"/>
      <c r="AI127" s="270"/>
      <c r="AJ127" s="868" t="s">
        <v>1316</v>
      </c>
      <c r="AK127" s="869"/>
      <c r="AL127" s="869"/>
      <c r="AM127" s="869"/>
      <c r="AN127" s="870"/>
      <c r="AO127" s="852"/>
    </row>
    <row r="128" spans="1:43" s="230" customFormat="1" x14ac:dyDescent="0.25">
      <c r="A128" s="213"/>
      <c r="B128" s="213"/>
      <c r="C128" s="213"/>
      <c r="D128" s="213"/>
      <c r="E128" s="213"/>
      <c r="F128" s="213"/>
      <c r="G128" s="213"/>
      <c r="H128" s="213"/>
      <c r="I128" s="213"/>
      <c r="J128" s="301"/>
      <c r="T128" s="213"/>
      <c r="AD128" s="213"/>
      <c r="AE128" s="225"/>
      <c r="AF128" s="212"/>
      <c r="AG128" s="212"/>
      <c r="AH128" s="212"/>
      <c r="AI128" s="226"/>
      <c r="AJ128" s="212"/>
      <c r="AK128" s="212"/>
      <c r="AL128" s="212"/>
      <c r="AM128" s="212"/>
      <c r="AN128" s="212"/>
      <c r="AO128" s="227"/>
    </row>
    <row r="129" spans="1:47" s="230" customFormat="1" ht="17.25" thickBot="1" x14ac:dyDescent="0.3">
      <c r="A129" s="213"/>
      <c r="B129" s="213"/>
      <c r="C129" s="213"/>
      <c r="D129" s="213"/>
      <c r="E129" s="213"/>
      <c r="F129" s="213"/>
      <c r="G129" s="213"/>
      <c r="H129" s="213"/>
      <c r="I129" s="213"/>
      <c r="J129" s="339"/>
    </row>
    <row r="130" spans="1:47" s="231" customFormat="1" ht="16.5" customHeight="1" x14ac:dyDescent="0.25">
      <c r="A130" s="820" t="s">
        <v>1366</v>
      </c>
      <c r="B130" s="821"/>
      <c r="C130" s="821"/>
      <c r="D130" s="821"/>
      <c r="E130" s="821"/>
      <c r="F130" s="821"/>
      <c r="G130" s="821"/>
      <c r="H130" s="822"/>
      <c r="I130" s="308" t="s">
        <v>1344</v>
      </c>
      <c r="J130" s="232"/>
      <c r="K130" s="820" t="s">
        <v>1367</v>
      </c>
      <c r="L130" s="821"/>
      <c r="M130" s="821"/>
      <c r="N130" s="821"/>
      <c r="O130" s="821"/>
      <c r="P130" s="821"/>
      <c r="Q130" s="821"/>
      <c r="R130" s="822"/>
      <c r="S130" s="308" t="s">
        <v>1346</v>
      </c>
      <c r="T130" s="232"/>
      <c r="U130" s="911" t="s">
        <v>1368</v>
      </c>
      <c r="V130" s="912"/>
      <c r="W130" s="912"/>
      <c r="X130" s="912"/>
      <c r="Y130" s="912"/>
      <c r="Z130" s="912"/>
      <c r="AA130" s="912"/>
      <c r="AB130" s="913"/>
      <c r="AC130" s="308" t="s">
        <v>1358</v>
      </c>
      <c r="AD130" s="232"/>
      <c r="AE130" s="820" t="s">
        <v>1369</v>
      </c>
      <c r="AF130" s="821"/>
      <c r="AG130" s="821"/>
      <c r="AH130" s="821"/>
      <c r="AI130" s="821"/>
      <c r="AJ130" s="821"/>
      <c r="AK130" s="821"/>
      <c r="AL130" s="821"/>
      <c r="AM130" s="821"/>
      <c r="AN130" s="822"/>
      <c r="AO130" s="308" t="s">
        <v>1360</v>
      </c>
    </row>
    <row r="131" spans="1:47" s="231" customFormat="1" ht="16.5" customHeight="1" thickBot="1" x14ac:dyDescent="0.3">
      <c r="A131" s="823"/>
      <c r="B131" s="824"/>
      <c r="C131" s="824"/>
      <c r="D131" s="824"/>
      <c r="E131" s="824"/>
      <c r="F131" s="824"/>
      <c r="G131" s="824"/>
      <c r="H131" s="825"/>
      <c r="I131" s="309" t="s">
        <v>2026</v>
      </c>
      <c r="J131" s="232"/>
      <c r="K131" s="823"/>
      <c r="L131" s="824"/>
      <c r="M131" s="824"/>
      <c r="N131" s="824"/>
      <c r="O131" s="824"/>
      <c r="P131" s="824"/>
      <c r="Q131" s="824"/>
      <c r="R131" s="825"/>
      <c r="S131" s="309" t="s">
        <v>2027</v>
      </c>
      <c r="T131" s="232"/>
      <c r="U131" s="914"/>
      <c r="V131" s="915"/>
      <c r="W131" s="915"/>
      <c r="X131" s="915"/>
      <c r="Y131" s="915"/>
      <c r="Z131" s="915"/>
      <c r="AA131" s="915"/>
      <c r="AB131" s="916"/>
      <c r="AC131" s="309" t="s">
        <v>2028</v>
      </c>
      <c r="AD131" s="232"/>
      <c r="AE131" s="823"/>
      <c r="AF131" s="824"/>
      <c r="AG131" s="824"/>
      <c r="AH131" s="824"/>
      <c r="AI131" s="824"/>
      <c r="AJ131" s="824"/>
      <c r="AK131" s="824"/>
      <c r="AL131" s="824"/>
      <c r="AM131" s="824"/>
      <c r="AN131" s="825"/>
      <c r="AO131" s="309" t="s">
        <v>2029</v>
      </c>
    </row>
    <row r="132" spans="1:47" s="231" customFormat="1" ht="31.5" x14ac:dyDescent="0.25">
      <c r="A132" s="807" t="s">
        <v>1283</v>
      </c>
      <c r="B132" s="808"/>
      <c r="C132" s="808"/>
      <c r="D132" s="809"/>
      <c r="E132" s="810" t="s">
        <v>1284</v>
      </c>
      <c r="F132" s="811"/>
      <c r="G132" s="808"/>
      <c r="H132" s="812"/>
      <c r="I132" s="179" t="s">
        <v>2000</v>
      </c>
      <c r="J132" s="176"/>
      <c r="K132" s="854" t="s">
        <v>1283</v>
      </c>
      <c r="L132" s="855"/>
      <c r="M132" s="855"/>
      <c r="N132" s="856"/>
      <c r="O132" s="857" t="s">
        <v>1284</v>
      </c>
      <c r="P132" s="858"/>
      <c r="Q132" s="855"/>
      <c r="R132" s="859"/>
      <c r="S132" s="179" t="s">
        <v>2000</v>
      </c>
      <c r="T132" s="176"/>
      <c r="U132" s="854" t="s">
        <v>1283</v>
      </c>
      <c r="V132" s="855"/>
      <c r="W132" s="855"/>
      <c r="X132" s="856"/>
      <c r="Y132" s="857" t="s">
        <v>1284</v>
      </c>
      <c r="Z132" s="858"/>
      <c r="AA132" s="855"/>
      <c r="AB132" s="859"/>
      <c r="AC132" s="179" t="s">
        <v>2000</v>
      </c>
      <c r="AD132" s="176"/>
      <c r="AE132" s="860" t="s">
        <v>1283</v>
      </c>
      <c r="AF132" s="861"/>
      <c r="AG132" s="861"/>
      <c r="AH132" s="861"/>
      <c r="AI132" s="862"/>
      <c r="AJ132" s="863" t="s">
        <v>1285</v>
      </c>
      <c r="AK132" s="861"/>
      <c r="AL132" s="861"/>
      <c r="AM132" s="861"/>
      <c r="AN132" s="864"/>
      <c r="AO132" s="179" t="s">
        <v>2000</v>
      </c>
      <c r="AP132" s="176"/>
      <c r="AR132" s="233"/>
    </row>
    <row r="133" spans="1:47" s="231" customFormat="1" ht="63" x14ac:dyDescent="0.25">
      <c r="A133" s="234" t="s">
        <v>1286</v>
      </c>
      <c r="B133" s="235" t="s">
        <v>49</v>
      </c>
      <c r="C133" s="235" t="s">
        <v>1287</v>
      </c>
      <c r="D133" s="235" t="s">
        <v>1288</v>
      </c>
      <c r="E133" s="236" t="s">
        <v>1289</v>
      </c>
      <c r="F133" s="235" t="s">
        <v>49</v>
      </c>
      <c r="G133" s="235" t="s">
        <v>1293</v>
      </c>
      <c r="H133" s="237" t="s">
        <v>1290</v>
      </c>
      <c r="I133" s="238" t="s">
        <v>1292</v>
      </c>
      <c r="J133" s="232"/>
      <c r="K133" s="198" t="s">
        <v>1286</v>
      </c>
      <c r="L133" s="194" t="s">
        <v>49</v>
      </c>
      <c r="M133" s="194" t="s">
        <v>1287</v>
      </c>
      <c r="N133" s="194" t="s">
        <v>1288</v>
      </c>
      <c r="O133" s="196" t="s">
        <v>1289</v>
      </c>
      <c r="P133" s="194" t="s">
        <v>49</v>
      </c>
      <c r="Q133" s="194" t="s">
        <v>1293</v>
      </c>
      <c r="R133" s="197" t="s">
        <v>1290</v>
      </c>
      <c r="S133" s="266" t="s">
        <v>1292</v>
      </c>
      <c r="T133" s="232"/>
      <c r="U133" s="198" t="s">
        <v>1289</v>
      </c>
      <c r="V133" s="194" t="s">
        <v>49</v>
      </c>
      <c r="W133" s="194" t="s">
        <v>1293</v>
      </c>
      <c r="X133" s="195" t="s">
        <v>1290</v>
      </c>
      <c r="Y133" s="200" t="s">
        <v>1289</v>
      </c>
      <c r="Z133" s="194" t="s">
        <v>49</v>
      </c>
      <c r="AA133" s="194" t="s">
        <v>1293</v>
      </c>
      <c r="AB133" s="201" t="s">
        <v>1290</v>
      </c>
      <c r="AC133" s="266" t="s">
        <v>1292</v>
      </c>
      <c r="AD133" s="232"/>
      <c r="AE133" s="193" t="s">
        <v>1294</v>
      </c>
      <c r="AF133" s="194" t="s">
        <v>1295</v>
      </c>
      <c r="AG133" s="194" t="s">
        <v>49</v>
      </c>
      <c r="AH133" s="195" t="s">
        <v>50</v>
      </c>
      <c r="AI133" s="194" t="s">
        <v>1296</v>
      </c>
      <c r="AJ133" s="196" t="s">
        <v>1297</v>
      </c>
      <c r="AK133" s="194" t="s">
        <v>1295</v>
      </c>
      <c r="AL133" s="194" t="s">
        <v>49</v>
      </c>
      <c r="AM133" s="194" t="s">
        <v>50</v>
      </c>
      <c r="AN133" s="197" t="s">
        <v>1298</v>
      </c>
      <c r="AO133" s="266" t="s">
        <v>1292</v>
      </c>
    </row>
    <row r="134" spans="1:47" s="263" customFormat="1" x14ac:dyDescent="0.25">
      <c r="A134" s="234">
        <v>1</v>
      </c>
      <c r="B134" s="240">
        <v>10958</v>
      </c>
      <c r="C134" s="240">
        <v>22</v>
      </c>
      <c r="D134" s="240">
        <v>1</v>
      </c>
      <c r="E134" s="903"/>
      <c r="F134" s="904"/>
      <c r="G134" s="905"/>
      <c r="H134" s="906"/>
      <c r="I134" s="851"/>
      <c r="J134" s="259"/>
      <c r="K134" s="198">
        <v>1</v>
      </c>
      <c r="L134" s="195">
        <v>10958</v>
      </c>
      <c r="M134" s="195">
        <v>22</v>
      </c>
      <c r="N134" s="195">
        <v>1</v>
      </c>
      <c r="O134" s="907"/>
      <c r="P134" s="908"/>
      <c r="Q134" s="909"/>
      <c r="R134" s="910"/>
      <c r="S134" s="851"/>
      <c r="T134" s="259"/>
      <c r="U134" s="198">
        <v>1</v>
      </c>
      <c r="V134" s="195">
        <v>10958</v>
      </c>
      <c r="W134" s="195">
        <v>22</v>
      </c>
      <c r="X134" s="195">
        <v>1</v>
      </c>
      <c r="Y134" s="907"/>
      <c r="Z134" s="908"/>
      <c r="AA134" s="909"/>
      <c r="AB134" s="910"/>
      <c r="AC134" s="851"/>
      <c r="AD134" s="259"/>
      <c r="AE134" s="244" t="s">
        <v>635</v>
      </c>
      <c r="AF134" s="245">
        <v>1</v>
      </c>
      <c r="AG134" s="245">
        <v>10958</v>
      </c>
      <c r="AH134" s="245">
        <v>22</v>
      </c>
      <c r="AI134" s="246">
        <v>0</v>
      </c>
      <c r="AJ134" s="247"/>
      <c r="AK134" s="248"/>
      <c r="AL134" s="248"/>
      <c r="AM134" s="248"/>
      <c r="AN134" s="249"/>
      <c r="AO134" s="851"/>
    </row>
    <row r="135" spans="1:47" s="263" customFormat="1" ht="17.25" thickBot="1" x14ac:dyDescent="0.3">
      <c r="A135" s="891"/>
      <c r="B135" s="892"/>
      <c r="C135" s="892"/>
      <c r="D135" s="893"/>
      <c r="E135" s="894" t="s">
        <v>1299</v>
      </c>
      <c r="F135" s="895"/>
      <c r="G135" s="892"/>
      <c r="H135" s="896"/>
      <c r="I135" s="852"/>
      <c r="J135" s="232"/>
      <c r="K135" s="897"/>
      <c r="L135" s="898"/>
      <c r="M135" s="898"/>
      <c r="N135" s="899"/>
      <c r="O135" s="900" t="s">
        <v>1299</v>
      </c>
      <c r="P135" s="901"/>
      <c r="Q135" s="898"/>
      <c r="R135" s="902"/>
      <c r="S135" s="852"/>
      <c r="T135" s="232"/>
      <c r="U135" s="897"/>
      <c r="V135" s="898"/>
      <c r="W135" s="898"/>
      <c r="X135" s="899"/>
      <c r="Y135" s="900" t="s">
        <v>1299</v>
      </c>
      <c r="Z135" s="901"/>
      <c r="AA135" s="898"/>
      <c r="AB135" s="902"/>
      <c r="AC135" s="852"/>
      <c r="AD135" s="232"/>
      <c r="AE135" s="320"/>
      <c r="AF135" s="221"/>
      <c r="AG135" s="221"/>
      <c r="AH135" s="221"/>
      <c r="AI135" s="276"/>
      <c r="AJ135" s="868" t="s">
        <v>1316</v>
      </c>
      <c r="AK135" s="869"/>
      <c r="AL135" s="869"/>
      <c r="AM135" s="869"/>
      <c r="AN135" s="870"/>
      <c r="AO135" s="852"/>
      <c r="AQ135" s="315"/>
      <c r="AU135" s="321"/>
    </row>
    <row r="136" spans="1:47" s="230" customFormat="1" x14ac:dyDescent="0.25">
      <c r="J136" s="339"/>
      <c r="T136" s="213"/>
      <c r="AD136" s="213"/>
      <c r="AE136" s="225"/>
      <c r="AF136" s="212"/>
      <c r="AG136" s="212"/>
      <c r="AH136" s="212"/>
      <c r="AI136" s="226"/>
      <c r="AJ136" s="212"/>
      <c r="AK136" s="212"/>
      <c r="AL136" s="212"/>
      <c r="AM136" s="212"/>
      <c r="AN136" s="212"/>
      <c r="AO136" s="227"/>
    </row>
    <row r="137" spans="1:47" s="230" customFormat="1" ht="17.25" thickBot="1" x14ac:dyDescent="0.3">
      <c r="J137" s="339"/>
    </row>
    <row r="138" spans="1:47" s="231" customFormat="1" ht="16.5" customHeight="1" x14ac:dyDescent="0.25">
      <c r="A138" s="820" t="s">
        <v>1370</v>
      </c>
      <c r="B138" s="821"/>
      <c r="C138" s="821"/>
      <c r="D138" s="821"/>
      <c r="E138" s="821"/>
      <c r="F138" s="821"/>
      <c r="G138" s="821"/>
      <c r="H138" s="822"/>
      <c r="I138" s="308" t="s">
        <v>1344</v>
      </c>
      <c r="J138" s="232"/>
      <c r="K138" s="820" t="s">
        <v>1371</v>
      </c>
      <c r="L138" s="821"/>
      <c r="M138" s="821"/>
      <c r="N138" s="821"/>
      <c r="O138" s="821"/>
      <c r="P138" s="821"/>
      <c r="Q138" s="821"/>
      <c r="R138" s="822"/>
      <c r="S138" s="308" t="s">
        <v>1346</v>
      </c>
      <c r="T138" s="232"/>
      <c r="U138" s="820" t="s">
        <v>1372</v>
      </c>
      <c r="V138" s="821"/>
      <c r="W138" s="821"/>
      <c r="X138" s="821"/>
      <c r="Y138" s="821"/>
      <c r="Z138" s="821"/>
      <c r="AA138" s="821"/>
      <c r="AB138" s="822"/>
      <c r="AC138" s="308" t="s">
        <v>1358</v>
      </c>
      <c r="AD138" s="232"/>
      <c r="AE138" s="820" t="s">
        <v>1373</v>
      </c>
      <c r="AF138" s="821"/>
      <c r="AG138" s="821"/>
      <c r="AH138" s="821"/>
      <c r="AI138" s="821"/>
      <c r="AJ138" s="821"/>
      <c r="AK138" s="821"/>
      <c r="AL138" s="821"/>
      <c r="AM138" s="821"/>
      <c r="AN138" s="822"/>
      <c r="AO138" s="308" t="s">
        <v>1360</v>
      </c>
    </row>
    <row r="139" spans="1:47" s="231" customFormat="1" ht="16.5" customHeight="1" thickBot="1" x14ac:dyDescent="0.3">
      <c r="A139" s="823"/>
      <c r="B139" s="824"/>
      <c r="C139" s="824"/>
      <c r="D139" s="824"/>
      <c r="E139" s="824"/>
      <c r="F139" s="824"/>
      <c r="G139" s="824"/>
      <c r="H139" s="825"/>
      <c r="I139" s="309" t="s">
        <v>2031</v>
      </c>
      <c r="J139" s="232"/>
      <c r="K139" s="823"/>
      <c r="L139" s="824"/>
      <c r="M139" s="824"/>
      <c r="N139" s="824"/>
      <c r="O139" s="824"/>
      <c r="P139" s="824"/>
      <c r="Q139" s="824"/>
      <c r="R139" s="825"/>
      <c r="S139" s="309" t="s">
        <v>2032</v>
      </c>
      <c r="T139" s="232"/>
      <c r="U139" s="823"/>
      <c r="V139" s="824"/>
      <c r="W139" s="824"/>
      <c r="X139" s="824"/>
      <c r="Y139" s="824"/>
      <c r="Z139" s="824"/>
      <c r="AA139" s="824"/>
      <c r="AB139" s="825"/>
      <c r="AC139" s="309" t="s">
        <v>2033</v>
      </c>
      <c r="AD139" s="232"/>
      <c r="AE139" s="823"/>
      <c r="AF139" s="824"/>
      <c r="AG139" s="824"/>
      <c r="AH139" s="824"/>
      <c r="AI139" s="824"/>
      <c r="AJ139" s="824"/>
      <c r="AK139" s="824"/>
      <c r="AL139" s="824"/>
      <c r="AM139" s="824"/>
      <c r="AN139" s="825"/>
      <c r="AO139" s="309" t="s">
        <v>2034</v>
      </c>
    </row>
    <row r="140" spans="1:47" s="231" customFormat="1" ht="31.5" x14ac:dyDescent="0.25">
      <c r="A140" s="807" t="s">
        <v>1283</v>
      </c>
      <c r="B140" s="808"/>
      <c r="C140" s="808"/>
      <c r="D140" s="809"/>
      <c r="E140" s="810" t="s">
        <v>1284</v>
      </c>
      <c r="F140" s="811"/>
      <c r="G140" s="808"/>
      <c r="H140" s="812"/>
      <c r="I140" s="179" t="s">
        <v>2001</v>
      </c>
      <c r="J140" s="176"/>
      <c r="K140" s="854" t="s">
        <v>1283</v>
      </c>
      <c r="L140" s="855"/>
      <c r="M140" s="855"/>
      <c r="N140" s="856"/>
      <c r="O140" s="857" t="s">
        <v>1284</v>
      </c>
      <c r="P140" s="858"/>
      <c r="Q140" s="855"/>
      <c r="R140" s="859"/>
      <c r="S140" s="179" t="s">
        <v>2001</v>
      </c>
      <c r="T140" s="176"/>
      <c r="U140" s="854" t="s">
        <v>1283</v>
      </c>
      <c r="V140" s="855"/>
      <c r="W140" s="855"/>
      <c r="X140" s="856"/>
      <c r="Y140" s="857" t="s">
        <v>1284</v>
      </c>
      <c r="Z140" s="858"/>
      <c r="AA140" s="855"/>
      <c r="AB140" s="859"/>
      <c r="AC140" s="179" t="s">
        <v>2001</v>
      </c>
      <c r="AD140" s="176"/>
      <c r="AE140" s="860" t="s">
        <v>1283</v>
      </c>
      <c r="AF140" s="861"/>
      <c r="AG140" s="861"/>
      <c r="AH140" s="861"/>
      <c r="AI140" s="862"/>
      <c r="AJ140" s="863" t="s">
        <v>1285</v>
      </c>
      <c r="AK140" s="861"/>
      <c r="AL140" s="861"/>
      <c r="AM140" s="861"/>
      <c r="AN140" s="864"/>
      <c r="AO140" s="179" t="s">
        <v>2001</v>
      </c>
      <c r="AP140" s="176"/>
      <c r="AR140" s="233"/>
    </row>
    <row r="141" spans="1:47" s="231" customFormat="1" ht="63" x14ac:dyDescent="0.25">
      <c r="A141" s="234" t="s">
        <v>1286</v>
      </c>
      <c r="B141" s="235" t="s">
        <v>49</v>
      </c>
      <c r="C141" s="235" t="s">
        <v>1287</v>
      </c>
      <c r="D141" s="235" t="s">
        <v>1288</v>
      </c>
      <c r="E141" s="236" t="s">
        <v>1289</v>
      </c>
      <c r="F141" s="235" t="s">
        <v>49</v>
      </c>
      <c r="G141" s="235" t="s">
        <v>1287</v>
      </c>
      <c r="H141" s="237" t="s">
        <v>1290</v>
      </c>
      <c r="I141" s="238" t="s">
        <v>1292</v>
      </c>
      <c r="J141" s="232"/>
      <c r="K141" s="198" t="s">
        <v>1286</v>
      </c>
      <c r="L141" s="194" t="s">
        <v>49</v>
      </c>
      <c r="M141" s="194" t="s">
        <v>1287</v>
      </c>
      <c r="N141" s="194" t="s">
        <v>1288</v>
      </c>
      <c r="O141" s="196" t="s">
        <v>1289</v>
      </c>
      <c r="P141" s="194" t="s">
        <v>49</v>
      </c>
      <c r="Q141" s="194" t="s">
        <v>1287</v>
      </c>
      <c r="R141" s="197" t="s">
        <v>1290</v>
      </c>
      <c r="S141" s="266" t="s">
        <v>1292</v>
      </c>
      <c r="T141" s="232"/>
      <c r="U141" s="198" t="s">
        <v>1289</v>
      </c>
      <c r="V141" s="194" t="s">
        <v>49</v>
      </c>
      <c r="W141" s="194" t="s">
        <v>1293</v>
      </c>
      <c r="X141" s="195" t="s">
        <v>1290</v>
      </c>
      <c r="Y141" s="200" t="s">
        <v>1289</v>
      </c>
      <c r="Z141" s="194" t="s">
        <v>49</v>
      </c>
      <c r="AA141" s="194" t="s">
        <v>1293</v>
      </c>
      <c r="AB141" s="201" t="s">
        <v>1290</v>
      </c>
      <c r="AC141" s="266" t="s">
        <v>1292</v>
      </c>
      <c r="AD141" s="232"/>
      <c r="AE141" s="193" t="s">
        <v>1294</v>
      </c>
      <c r="AF141" s="194" t="s">
        <v>1295</v>
      </c>
      <c r="AG141" s="194" t="s">
        <v>49</v>
      </c>
      <c r="AH141" s="195" t="s">
        <v>50</v>
      </c>
      <c r="AI141" s="194" t="s">
        <v>1296</v>
      </c>
      <c r="AJ141" s="196" t="s">
        <v>1297</v>
      </c>
      <c r="AK141" s="194" t="s">
        <v>1295</v>
      </c>
      <c r="AL141" s="194" t="s">
        <v>49</v>
      </c>
      <c r="AM141" s="194" t="s">
        <v>50</v>
      </c>
      <c r="AN141" s="197" t="s">
        <v>1298</v>
      </c>
      <c r="AO141" s="266" t="s">
        <v>1292</v>
      </c>
    </row>
    <row r="142" spans="1:47" s="231" customFormat="1" ht="15.75" x14ac:dyDescent="0.25">
      <c r="A142" s="234">
        <v>1</v>
      </c>
      <c r="B142" s="240">
        <v>-74</v>
      </c>
      <c r="C142" s="240">
        <v>10</v>
      </c>
      <c r="D142" s="240">
        <v>1</v>
      </c>
      <c r="E142" s="241"/>
      <c r="F142" s="242"/>
      <c r="G142" s="242"/>
      <c r="H142" s="243"/>
      <c r="I142" s="890"/>
      <c r="J142" s="232"/>
      <c r="K142" s="198">
        <v>1</v>
      </c>
      <c r="L142" s="195">
        <v>-74</v>
      </c>
      <c r="M142" s="195">
        <v>10</v>
      </c>
      <c r="N142" s="195">
        <v>1</v>
      </c>
      <c r="O142" s="294"/>
      <c r="P142" s="295"/>
      <c r="Q142" s="295"/>
      <c r="R142" s="296"/>
      <c r="S142" s="890"/>
      <c r="T142" s="232"/>
      <c r="U142" s="198">
        <v>1</v>
      </c>
      <c r="V142" s="195">
        <v>-74</v>
      </c>
      <c r="W142" s="195">
        <v>10</v>
      </c>
      <c r="X142" s="195">
        <v>1</v>
      </c>
      <c r="Y142" s="200"/>
      <c r="Z142" s="195"/>
      <c r="AA142" s="195"/>
      <c r="AB142" s="201"/>
      <c r="AC142" s="890"/>
      <c r="AD142" s="232"/>
      <c r="AE142" s="244" t="s">
        <v>627</v>
      </c>
      <c r="AF142" s="245">
        <v>1</v>
      </c>
      <c r="AG142" s="245">
        <v>-74</v>
      </c>
      <c r="AH142" s="245">
        <v>10</v>
      </c>
      <c r="AI142" s="246">
        <v>0</v>
      </c>
      <c r="AJ142" s="247"/>
      <c r="AK142" s="248"/>
      <c r="AL142" s="248"/>
      <c r="AM142" s="248"/>
      <c r="AN142" s="249"/>
      <c r="AO142" s="853"/>
    </row>
    <row r="143" spans="1:47" s="263" customFormat="1" ht="17.25" thickBot="1" x14ac:dyDescent="0.3">
      <c r="A143" s="267"/>
      <c r="B143" s="256"/>
      <c r="C143" s="256"/>
      <c r="D143" s="268"/>
      <c r="E143" s="257">
        <v>1</v>
      </c>
      <c r="F143" s="255">
        <v>-62</v>
      </c>
      <c r="G143" s="255">
        <v>3</v>
      </c>
      <c r="H143" s="258">
        <v>1</v>
      </c>
      <c r="I143" s="875"/>
      <c r="J143" s="259"/>
      <c r="K143" s="220"/>
      <c r="L143" s="221"/>
      <c r="M143" s="221"/>
      <c r="N143" s="222"/>
      <c r="O143" s="257">
        <v>1</v>
      </c>
      <c r="P143" s="255">
        <v>-62</v>
      </c>
      <c r="Q143" s="255">
        <v>3</v>
      </c>
      <c r="R143" s="258">
        <v>1</v>
      </c>
      <c r="S143" s="875"/>
      <c r="T143" s="259"/>
      <c r="U143" s="202"/>
      <c r="V143" s="203"/>
      <c r="W143" s="203"/>
      <c r="X143" s="204"/>
      <c r="Y143" s="257">
        <v>1</v>
      </c>
      <c r="Z143" s="255">
        <v>-62</v>
      </c>
      <c r="AA143" s="255">
        <v>3</v>
      </c>
      <c r="AB143" s="258">
        <v>1</v>
      </c>
      <c r="AC143" s="875"/>
      <c r="AD143" s="259"/>
      <c r="AE143" s="318"/>
      <c r="AF143" s="319"/>
      <c r="AG143" s="319"/>
      <c r="AH143" s="319"/>
      <c r="AI143" s="270"/>
      <c r="AJ143" s="260" t="s">
        <v>628</v>
      </c>
      <c r="AK143" s="261">
        <v>1</v>
      </c>
      <c r="AL143" s="261">
        <v>-62</v>
      </c>
      <c r="AM143" s="261">
        <v>3</v>
      </c>
      <c r="AN143" s="262">
        <v>0</v>
      </c>
      <c r="AO143" s="852"/>
      <c r="AQ143" s="315"/>
    </row>
    <row r="144" spans="1:47" s="230" customFormat="1" x14ac:dyDescent="0.25">
      <c r="A144" s="212"/>
      <c r="B144" s="212"/>
      <c r="C144" s="212"/>
      <c r="D144" s="212"/>
      <c r="E144" s="212"/>
      <c r="F144" s="212"/>
      <c r="G144" s="212"/>
      <c r="H144" s="212"/>
      <c r="I144" s="213"/>
      <c r="J144" s="301"/>
      <c r="T144" s="213"/>
      <c r="AD144" s="213"/>
      <c r="AE144" s="225"/>
      <c r="AF144" s="212"/>
      <c r="AG144" s="212"/>
      <c r="AH144" s="212"/>
      <c r="AI144" s="226"/>
      <c r="AJ144" s="212"/>
      <c r="AK144" s="212"/>
      <c r="AL144" s="212"/>
      <c r="AM144" s="212"/>
      <c r="AN144" s="212"/>
      <c r="AO144" s="227"/>
    </row>
    <row r="145" spans="1:44" s="230" customFormat="1" ht="17.25" thickBot="1" x14ac:dyDescent="0.3">
      <c r="A145" s="213"/>
      <c r="B145" s="213"/>
      <c r="C145" s="213"/>
      <c r="D145" s="213"/>
      <c r="E145" s="213"/>
      <c r="F145" s="213"/>
      <c r="G145" s="213"/>
      <c r="H145" s="213"/>
      <c r="I145" s="213"/>
      <c r="J145" s="339"/>
    </row>
    <row r="146" spans="1:44" s="231" customFormat="1" ht="16.5" customHeight="1" x14ac:dyDescent="0.25">
      <c r="A146" s="820" t="s">
        <v>1375</v>
      </c>
      <c r="B146" s="821"/>
      <c r="C146" s="821"/>
      <c r="D146" s="821"/>
      <c r="E146" s="821"/>
      <c r="F146" s="821"/>
      <c r="G146" s="821"/>
      <c r="H146" s="822"/>
      <c r="I146" s="308" t="s">
        <v>1344</v>
      </c>
      <c r="J146" s="232"/>
      <c r="K146" s="820" t="s">
        <v>1376</v>
      </c>
      <c r="L146" s="821"/>
      <c r="M146" s="821"/>
      <c r="N146" s="821"/>
      <c r="O146" s="821"/>
      <c r="P146" s="821"/>
      <c r="Q146" s="821"/>
      <c r="R146" s="822"/>
      <c r="S146" s="308" t="s">
        <v>1346</v>
      </c>
      <c r="T146" s="232"/>
      <c r="U146" s="820" t="s">
        <v>1377</v>
      </c>
      <c r="V146" s="821"/>
      <c r="W146" s="821"/>
      <c r="X146" s="821"/>
      <c r="Y146" s="821"/>
      <c r="Z146" s="821"/>
      <c r="AA146" s="821"/>
      <c r="AB146" s="822"/>
      <c r="AC146" s="308" t="s">
        <v>1348</v>
      </c>
      <c r="AD146" s="232"/>
      <c r="AE146" s="820" t="s">
        <v>1378</v>
      </c>
      <c r="AF146" s="821"/>
      <c r="AG146" s="821"/>
      <c r="AH146" s="821"/>
      <c r="AI146" s="821"/>
      <c r="AJ146" s="821"/>
      <c r="AK146" s="821"/>
      <c r="AL146" s="821"/>
      <c r="AM146" s="821"/>
      <c r="AN146" s="822"/>
      <c r="AO146" s="308" t="s">
        <v>1350</v>
      </c>
    </row>
    <row r="147" spans="1:44" s="231" customFormat="1" ht="16.5" customHeight="1" thickBot="1" x14ac:dyDescent="0.3">
      <c r="A147" s="823"/>
      <c r="B147" s="824"/>
      <c r="C147" s="824"/>
      <c r="D147" s="824"/>
      <c r="E147" s="824"/>
      <c r="F147" s="824"/>
      <c r="G147" s="824"/>
      <c r="H147" s="825"/>
      <c r="I147" s="309" t="s">
        <v>2035</v>
      </c>
      <c r="J147" s="232"/>
      <c r="K147" s="823"/>
      <c r="L147" s="824"/>
      <c r="M147" s="824"/>
      <c r="N147" s="824"/>
      <c r="O147" s="824"/>
      <c r="P147" s="824"/>
      <c r="Q147" s="824"/>
      <c r="R147" s="825"/>
      <c r="S147" s="309" t="s">
        <v>2036</v>
      </c>
      <c r="T147" s="232"/>
      <c r="U147" s="823"/>
      <c r="V147" s="824"/>
      <c r="W147" s="824"/>
      <c r="X147" s="824"/>
      <c r="Y147" s="824"/>
      <c r="Z147" s="824"/>
      <c r="AA147" s="824"/>
      <c r="AB147" s="825"/>
      <c r="AC147" s="309" t="s">
        <v>2037</v>
      </c>
      <c r="AD147" s="232"/>
      <c r="AE147" s="823"/>
      <c r="AF147" s="824"/>
      <c r="AG147" s="824"/>
      <c r="AH147" s="824"/>
      <c r="AI147" s="824"/>
      <c r="AJ147" s="824"/>
      <c r="AK147" s="824"/>
      <c r="AL147" s="824"/>
      <c r="AM147" s="824"/>
      <c r="AN147" s="825"/>
      <c r="AO147" s="309" t="s">
        <v>2038</v>
      </c>
    </row>
    <row r="148" spans="1:44" s="231" customFormat="1" ht="31.5" x14ac:dyDescent="0.25">
      <c r="A148" s="885" t="s">
        <v>1283</v>
      </c>
      <c r="B148" s="886"/>
      <c r="C148" s="886"/>
      <c r="D148" s="887"/>
      <c r="E148" s="888" t="s">
        <v>1284</v>
      </c>
      <c r="F148" s="886"/>
      <c r="G148" s="886"/>
      <c r="H148" s="889"/>
      <c r="I148" s="179" t="s">
        <v>2002</v>
      </c>
      <c r="J148" s="176"/>
      <c r="K148" s="854" t="s">
        <v>1283</v>
      </c>
      <c r="L148" s="855"/>
      <c r="M148" s="855"/>
      <c r="N148" s="856"/>
      <c r="O148" s="857" t="s">
        <v>1284</v>
      </c>
      <c r="P148" s="858"/>
      <c r="Q148" s="855"/>
      <c r="R148" s="859"/>
      <c r="S148" s="179" t="s">
        <v>2002</v>
      </c>
      <c r="T148" s="176"/>
      <c r="U148" s="854" t="s">
        <v>1283</v>
      </c>
      <c r="V148" s="855"/>
      <c r="W148" s="855"/>
      <c r="X148" s="856"/>
      <c r="Y148" s="857" t="s">
        <v>1284</v>
      </c>
      <c r="Z148" s="858"/>
      <c r="AA148" s="855"/>
      <c r="AB148" s="859"/>
      <c r="AC148" s="179" t="s">
        <v>2002</v>
      </c>
      <c r="AD148" s="176"/>
      <c r="AE148" s="860" t="s">
        <v>1283</v>
      </c>
      <c r="AF148" s="861"/>
      <c r="AG148" s="861"/>
      <c r="AH148" s="861"/>
      <c r="AI148" s="862"/>
      <c r="AJ148" s="863" t="s">
        <v>1285</v>
      </c>
      <c r="AK148" s="861"/>
      <c r="AL148" s="861"/>
      <c r="AM148" s="861"/>
      <c r="AN148" s="864"/>
      <c r="AO148" s="179" t="s">
        <v>2002</v>
      </c>
      <c r="AP148" s="176"/>
      <c r="AR148" s="233"/>
    </row>
    <row r="149" spans="1:44" s="231" customFormat="1" ht="63.75" thickBot="1" x14ac:dyDescent="0.3">
      <c r="A149" s="234" t="s">
        <v>1286</v>
      </c>
      <c r="B149" s="235" t="s">
        <v>49</v>
      </c>
      <c r="C149" s="235" t="s">
        <v>1287</v>
      </c>
      <c r="D149" s="235" t="s">
        <v>1288</v>
      </c>
      <c r="E149" s="236" t="s">
        <v>1289</v>
      </c>
      <c r="F149" s="235" t="s">
        <v>49</v>
      </c>
      <c r="G149" s="235" t="s">
        <v>1287</v>
      </c>
      <c r="H149" s="237" t="s">
        <v>1290</v>
      </c>
      <c r="I149" s="322" t="s">
        <v>1292</v>
      </c>
      <c r="J149" s="232"/>
      <c r="K149" s="198" t="s">
        <v>1286</v>
      </c>
      <c r="L149" s="194" t="s">
        <v>49</v>
      </c>
      <c r="M149" s="194" t="s">
        <v>1287</v>
      </c>
      <c r="N149" s="194" t="s">
        <v>1288</v>
      </c>
      <c r="O149" s="196" t="s">
        <v>1289</v>
      </c>
      <c r="P149" s="194" t="s">
        <v>49</v>
      </c>
      <c r="Q149" s="194" t="s">
        <v>1287</v>
      </c>
      <c r="R149" s="197" t="s">
        <v>1290</v>
      </c>
      <c r="S149" s="266" t="s">
        <v>1292</v>
      </c>
      <c r="T149" s="232"/>
      <c r="U149" s="198" t="s">
        <v>1286</v>
      </c>
      <c r="V149" s="194" t="s">
        <v>49</v>
      </c>
      <c r="W149" s="194" t="s">
        <v>1287</v>
      </c>
      <c r="X149" s="194" t="s">
        <v>1288</v>
      </c>
      <c r="Y149" s="196" t="s">
        <v>1289</v>
      </c>
      <c r="Z149" s="194" t="s">
        <v>49</v>
      </c>
      <c r="AA149" s="194" t="s">
        <v>1287</v>
      </c>
      <c r="AB149" s="197" t="s">
        <v>1290</v>
      </c>
      <c r="AC149" s="266" t="s">
        <v>1292</v>
      </c>
      <c r="AD149" s="232"/>
      <c r="AE149" s="193" t="s">
        <v>1294</v>
      </c>
      <c r="AF149" s="194" t="s">
        <v>1295</v>
      </c>
      <c r="AG149" s="194" t="s">
        <v>49</v>
      </c>
      <c r="AH149" s="195" t="s">
        <v>50</v>
      </c>
      <c r="AI149" s="194" t="s">
        <v>1296</v>
      </c>
      <c r="AJ149" s="196" t="s">
        <v>1297</v>
      </c>
      <c r="AK149" s="194" t="s">
        <v>1295</v>
      </c>
      <c r="AL149" s="194" t="s">
        <v>49</v>
      </c>
      <c r="AM149" s="194" t="s">
        <v>50</v>
      </c>
      <c r="AN149" s="197" t="s">
        <v>1298</v>
      </c>
      <c r="AO149" s="266" t="s">
        <v>1292</v>
      </c>
    </row>
    <row r="150" spans="1:44" s="231" customFormat="1" ht="15.75" x14ac:dyDescent="0.25">
      <c r="A150" s="323">
        <v>5</v>
      </c>
      <c r="B150" s="324">
        <v>18600</v>
      </c>
      <c r="C150" s="324">
        <v>10</v>
      </c>
      <c r="D150" s="324">
        <v>1</v>
      </c>
      <c r="E150" s="325"/>
      <c r="F150" s="324"/>
      <c r="G150" s="324"/>
      <c r="H150" s="326"/>
      <c r="I150" s="884"/>
      <c r="J150" s="232"/>
      <c r="K150" s="234">
        <v>10</v>
      </c>
      <c r="L150" s="235">
        <v>18100</v>
      </c>
      <c r="M150" s="235">
        <v>10</v>
      </c>
      <c r="N150" s="235">
        <v>1</v>
      </c>
      <c r="O150" s="196"/>
      <c r="P150" s="194"/>
      <c r="Q150" s="194"/>
      <c r="R150" s="197"/>
      <c r="S150" s="853"/>
      <c r="T150" s="232"/>
      <c r="U150" s="234">
        <v>10</v>
      </c>
      <c r="V150" s="235">
        <v>18100</v>
      </c>
      <c r="W150" s="235">
        <v>10</v>
      </c>
      <c r="X150" s="235">
        <v>1</v>
      </c>
      <c r="Y150" s="196"/>
      <c r="Z150" s="194"/>
      <c r="AA150" s="194"/>
      <c r="AB150" s="197"/>
      <c r="AC150" s="853"/>
      <c r="AD150" s="232"/>
      <c r="AE150" s="298" t="s">
        <v>607</v>
      </c>
      <c r="AF150" s="273">
        <v>10</v>
      </c>
      <c r="AG150" s="273">
        <v>18100</v>
      </c>
      <c r="AH150" s="281">
        <v>10</v>
      </c>
      <c r="AI150" s="273">
        <v>0</v>
      </c>
      <c r="AJ150" s="297"/>
      <c r="AK150" s="273"/>
      <c r="AL150" s="273"/>
      <c r="AM150" s="273"/>
      <c r="AN150" s="289"/>
      <c r="AO150" s="853"/>
    </row>
    <row r="151" spans="1:44" s="231" customFormat="1" ht="15.75" x14ac:dyDescent="0.25">
      <c r="A151" s="234">
        <v>4</v>
      </c>
      <c r="B151" s="235">
        <v>18700</v>
      </c>
      <c r="C151" s="235">
        <v>10</v>
      </c>
      <c r="D151" s="235">
        <v>1</v>
      </c>
      <c r="E151" s="236"/>
      <c r="F151" s="235"/>
      <c r="G151" s="235"/>
      <c r="H151" s="237"/>
      <c r="I151" s="851"/>
      <c r="J151" s="232"/>
      <c r="K151" s="323">
        <v>9</v>
      </c>
      <c r="L151" s="324">
        <v>18200</v>
      </c>
      <c r="M151" s="235">
        <v>10</v>
      </c>
      <c r="N151" s="235">
        <v>1</v>
      </c>
      <c r="O151" s="196"/>
      <c r="P151" s="194"/>
      <c r="Q151" s="194"/>
      <c r="R151" s="197"/>
      <c r="S151" s="851"/>
      <c r="T151" s="232"/>
      <c r="U151" s="323">
        <v>9</v>
      </c>
      <c r="V151" s="324">
        <v>18200</v>
      </c>
      <c r="W151" s="235">
        <v>10</v>
      </c>
      <c r="X151" s="235">
        <v>1</v>
      </c>
      <c r="Y151" s="196"/>
      <c r="Z151" s="194"/>
      <c r="AA151" s="194"/>
      <c r="AB151" s="197"/>
      <c r="AC151" s="851"/>
      <c r="AD151" s="232"/>
      <c r="AE151" s="298" t="s">
        <v>606</v>
      </c>
      <c r="AF151" s="273">
        <v>9</v>
      </c>
      <c r="AG151" s="273">
        <v>18200</v>
      </c>
      <c r="AH151" s="281">
        <v>10</v>
      </c>
      <c r="AI151" s="273">
        <v>0</v>
      </c>
      <c r="AJ151" s="297"/>
      <c r="AK151" s="273"/>
      <c r="AL151" s="273"/>
      <c r="AM151" s="273"/>
      <c r="AN151" s="289"/>
      <c r="AO151" s="851"/>
    </row>
    <row r="152" spans="1:44" s="231" customFormat="1" ht="15.75" x14ac:dyDescent="0.25">
      <c r="A152" s="234">
        <v>3</v>
      </c>
      <c r="B152" s="240">
        <v>18800</v>
      </c>
      <c r="C152" s="240">
        <v>10</v>
      </c>
      <c r="D152" s="240">
        <v>1</v>
      </c>
      <c r="E152" s="236"/>
      <c r="F152" s="235"/>
      <c r="G152" s="235"/>
      <c r="H152" s="237"/>
      <c r="I152" s="851"/>
      <c r="J152" s="232"/>
      <c r="K152" s="234">
        <v>8</v>
      </c>
      <c r="L152" s="235">
        <v>18300</v>
      </c>
      <c r="M152" s="235">
        <v>10</v>
      </c>
      <c r="N152" s="235">
        <v>1</v>
      </c>
      <c r="O152" s="196"/>
      <c r="P152" s="194"/>
      <c r="Q152" s="194"/>
      <c r="R152" s="197"/>
      <c r="S152" s="851"/>
      <c r="T152" s="232"/>
      <c r="U152" s="234">
        <v>8</v>
      </c>
      <c r="V152" s="235">
        <v>18300</v>
      </c>
      <c r="W152" s="235">
        <v>10</v>
      </c>
      <c r="X152" s="235">
        <v>1</v>
      </c>
      <c r="Y152" s="196"/>
      <c r="Z152" s="194"/>
      <c r="AA152" s="194"/>
      <c r="AB152" s="197"/>
      <c r="AC152" s="851"/>
      <c r="AD152" s="232"/>
      <c r="AE152" s="298" t="s">
        <v>605</v>
      </c>
      <c r="AF152" s="273">
        <v>8</v>
      </c>
      <c r="AG152" s="273">
        <v>18300</v>
      </c>
      <c r="AH152" s="281">
        <v>10</v>
      </c>
      <c r="AI152" s="273">
        <v>0</v>
      </c>
      <c r="AJ152" s="297"/>
      <c r="AK152" s="273"/>
      <c r="AL152" s="273"/>
      <c r="AM152" s="273"/>
      <c r="AN152" s="289"/>
      <c r="AO152" s="851"/>
      <c r="AQ152" s="310"/>
    </row>
    <row r="153" spans="1:44" s="231" customFormat="1" ht="15.75" x14ac:dyDescent="0.25">
      <c r="A153" s="234">
        <v>2</v>
      </c>
      <c r="B153" s="240">
        <v>18900</v>
      </c>
      <c r="C153" s="240">
        <v>10</v>
      </c>
      <c r="D153" s="240">
        <v>1</v>
      </c>
      <c r="E153" s="236"/>
      <c r="F153" s="235"/>
      <c r="G153" s="235"/>
      <c r="H153" s="237"/>
      <c r="I153" s="851"/>
      <c r="J153" s="232"/>
      <c r="K153" s="323">
        <v>7</v>
      </c>
      <c r="L153" s="324">
        <v>18400</v>
      </c>
      <c r="M153" s="235">
        <v>10</v>
      </c>
      <c r="N153" s="235">
        <v>1</v>
      </c>
      <c r="O153" s="196"/>
      <c r="P153" s="194"/>
      <c r="Q153" s="194"/>
      <c r="R153" s="197"/>
      <c r="S153" s="851"/>
      <c r="T153" s="232"/>
      <c r="U153" s="323">
        <v>7</v>
      </c>
      <c r="V153" s="324">
        <v>18400</v>
      </c>
      <c r="W153" s="235">
        <v>10</v>
      </c>
      <c r="X153" s="235">
        <v>1</v>
      </c>
      <c r="Y153" s="196"/>
      <c r="Z153" s="194"/>
      <c r="AA153" s="194"/>
      <c r="AB153" s="197"/>
      <c r="AC153" s="851"/>
      <c r="AD153" s="232"/>
      <c r="AE153" s="298" t="s">
        <v>604</v>
      </c>
      <c r="AF153" s="273">
        <v>7</v>
      </c>
      <c r="AG153" s="273">
        <v>18400</v>
      </c>
      <c r="AH153" s="281">
        <v>10</v>
      </c>
      <c r="AI153" s="273">
        <v>0</v>
      </c>
      <c r="AJ153" s="297"/>
      <c r="AK153" s="273"/>
      <c r="AL153" s="273"/>
      <c r="AM153" s="273"/>
      <c r="AN153" s="289"/>
      <c r="AO153" s="851"/>
    </row>
    <row r="154" spans="1:44" s="231" customFormat="1" ht="15.75" x14ac:dyDescent="0.25">
      <c r="A154" s="234">
        <v>1</v>
      </c>
      <c r="B154" s="240">
        <v>19000</v>
      </c>
      <c r="C154" s="240">
        <v>10</v>
      </c>
      <c r="D154" s="240">
        <v>1</v>
      </c>
      <c r="E154" s="236"/>
      <c r="F154" s="235"/>
      <c r="G154" s="235"/>
      <c r="H154" s="237"/>
      <c r="I154" s="851"/>
      <c r="J154" s="232"/>
      <c r="K154" s="234">
        <v>6</v>
      </c>
      <c r="L154" s="235">
        <v>18500</v>
      </c>
      <c r="M154" s="235">
        <v>10</v>
      </c>
      <c r="N154" s="235">
        <v>1</v>
      </c>
      <c r="O154" s="196"/>
      <c r="P154" s="194"/>
      <c r="Q154" s="194"/>
      <c r="R154" s="197"/>
      <c r="S154" s="851"/>
      <c r="T154" s="232"/>
      <c r="U154" s="234">
        <v>6</v>
      </c>
      <c r="V154" s="235">
        <v>18500</v>
      </c>
      <c r="W154" s="235">
        <v>10</v>
      </c>
      <c r="X154" s="235">
        <v>1</v>
      </c>
      <c r="Y154" s="196"/>
      <c r="Z154" s="194"/>
      <c r="AA154" s="194"/>
      <c r="AB154" s="197"/>
      <c r="AC154" s="851"/>
      <c r="AD154" s="232"/>
      <c r="AE154" s="298" t="s">
        <v>603</v>
      </c>
      <c r="AF154" s="273">
        <v>6</v>
      </c>
      <c r="AG154" s="273">
        <v>18500</v>
      </c>
      <c r="AH154" s="281">
        <v>10</v>
      </c>
      <c r="AI154" s="273">
        <v>0</v>
      </c>
      <c r="AJ154" s="297"/>
      <c r="AK154" s="273"/>
      <c r="AL154" s="273"/>
      <c r="AM154" s="273"/>
      <c r="AN154" s="289"/>
      <c r="AO154" s="851"/>
    </row>
    <row r="155" spans="1:44" s="231" customFormat="1" thickBot="1" x14ac:dyDescent="0.3">
      <c r="A155" s="254"/>
      <c r="B155" s="291"/>
      <c r="C155" s="291"/>
      <c r="D155" s="291"/>
      <c r="E155" s="257">
        <v>1</v>
      </c>
      <c r="F155" s="255">
        <v>19200</v>
      </c>
      <c r="G155" s="255">
        <v>5</v>
      </c>
      <c r="H155" s="258">
        <v>1</v>
      </c>
      <c r="I155" s="852"/>
      <c r="J155" s="232"/>
      <c r="K155" s="323">
        <v>5</v>
      </c>
      <c r="L155" s="324">
        <v>18600</v>
      </c>
      <c r="M155" s="235">
        <v>10</v>
      </c>
      <c r="N155" s="235">
        <v>1</v>
      </c>
      <c r="O155" s="294"/>
      <c r="P155" s="295"/>
      <c r="Q155" s="295"/>
      <c r="R155" s="296"/>
      <c r="S155" s="851"/>
      <c r="T155" s="232"/>
      <c r="U155" s="323">
        <v>5</v>
      </c>
      <c r="V155" s="324">
        <v>18600</v>
      </c>
      <c r="W155" s="235">
        <v>10</v>
      </c>
      <c r="X155" s="235">
        <v>1</v>
      </c>
      <c r="Y155" s="294"/>
      <c r="Z155" s="295"/>
      <c r="AA155" s="295"/>
      <c r="AB155" s="296"/>
      <c r="AC155" s="851"/>
      <c r="AD155" s="232"/>
      <c r="AE155" s="298" t="s">
        <v>602</v>
      </c>
      <c r="AF155" s="273">
        <v>5</v>
      </c>
      <c r="AG155" s="273">
        <v>18600</v>
      </c>
      <c r="AH155" s="281">
        <v>10</v>
      </c>
      <c r="AI155" s="273">
        <v>0</v>
      </c>
      <c r="AJ155" s="297"/>
      <c r="AK155" s="273"/>
      <c r="AL155" s="273"/>
      <c r="AM155" s="273"/>
      <c r="AN155" s="289"/>
      <c r="AO155" s="851"/>
    </row>
    <row r="156" spans="1:44" s="263" customFormat="1" x14ac:dyDescent="0.25">
      <c r="A156" s="299"/>
      <c r="B156" s="302"/>
      <c r="C156" s="302"/>
      <c r="D156" s="302"/>
      <c r="E156" s="302"/>
      <c r="F156" s="302"/>
      <c r="G156" s="302"/>
      <c r="H156" s="302"/>
      <c r="I156" s="327"/>
      <c r="J156" s="232"/>
      <c r="K156" s="234">
        <v>4</v>
      </c>
      <c r="L156" s="235">
        <v>18700</v>
      </c>
      <c r="M156" s="235">
        <v>10</v>
      </c>
      <c r="N156" s="235">
        <v>1</v>
      </c>
      <c r="O156" s="294"/>
      <c r="P156" s="295"/>
      <c r="Q156" s="295"/>
      <c r="R156" s="296"/>
      <c r="S156" s="851"/>
      <c r="T156" s="232"/>
      <c r="U156" s="234">
        <v>4</v>
      </c>
      <c r="V156" s="235">
        <v>18700</v>
      </c>
      <c r="W156" s="235">
        <v>10</v>
      </c>
      <c r="X156" s="235">
        <v>1</v>
      </c>
      <c r="Y156" s="294"/>
      <c r="Z156" s="295"/>
      <c r="AA156" s="295"/>
      <c r="AB156" s="296"/>
      <c r="AC156" s="851"/>
      <c r="AD156" s="259"/>
      <c r="AE156" s="298" t="s">
        <v>601</v>
      </c>
      <c r="AF156" s="273">
        <v>4</v>
      </c>
      <c r="AG156" s="273">
        <v>18700</v>
      </c>
      <c r="AH156" s="281">
        <v>10</v>
      </c>
      <c r="AI156" s="273">
        <v>0</v>
      </c>
      <c r="AJ156" s="297"/>
      <c r="AK156" s="273"/>
      <c r="AL156" s="273"/>
      <c r="AM156" s="273"/>
      <c r="AN156" s="289"/>
      <c r="AO156" s="851"/>
    </row>
    <row r="157" spans="1:44" s="263" customFormat="1" x14ac:dyDescent="0.25">
      <c r="A157" s="299"/>
      <c r="B157" s="299"/>
      <c r="C157" s="299"/>
      <c r="D157" s="299"/>
      <c r="E157" s="328"/>
      <c r="F157" s="328"/>
      <c r="G157" s="328"/>
      <c r="H157" s="328"/>
      <c r="I157" s="327"/>
      <c r="J157" s="232"/>
      <c r="K157" s="234">
        <v>3</v>
      </c>
      <c r="L157" s="240">
        <v>18800</v>
      </c>
      <c r="M157" s="240">
        <v>10</v>
      </c>
      <c r="N157" s="240">
        <v>1</v>
      </c>
      <c r="O157" s="294"/>
      <c r="P157" s="295"/>
      <c r="Q157" s="295"/>
      <c r="R157" s="296"/>
      <c r="S157" s="851"/>
      <c r="T157" s="232"/>
      <c r="U157" s="234">
        <v>3</v>
      </c>
      <c r="V157" s="240">
        <v>18800</v>
      </c>
      <c r="W157" s="240">
        <v>10</v>
      </c>
      <c r="X157" s="240">
        <v>1</v>
      </c>
      <c r="Y157" s="294"/>
      <c r="Z157" s="295"/>
      <c r="AA157" s="295"/>
      <c r="AB157" s="296"/>
      <c r="AC157" s="851"/>
      <c r="AD157" s="259"/>
      <c r="AE157" s="298" t="s">
        <v>600</v>
      </c>
      <c r="AF157" s="273">
        <v>3</v>
      </c>
      <c r="AG157" s="273">
        <v>18800</v>
      </c>
      <c r="AH157" s="281">
        <v>10</v>
      </c>
      <c r="AI157" s="273">
        <v>0</v>
      </c>
      <c r="AJ157" s="297"/>
      <c r="AK157" s="273"/>
      <c r="AL157" s="273"/>
      <c r="AM157" s="273"/>
      <c r="AN157" s="289"/>
      <c r="AO157" s="851"/>
    </row>
    <row r="158" spans="1:44" s="263" customFormat="1" x14ac:dyDescent="0.25">
      <c r="A158" s="299"/>
      <c r="B158" s="299"/>
      <c r="C158" s="299"/>
      <c r="D158" s="299"/>
      <c r="E158" s="328"/>
      <c r="F158" s="328"/>
      <c r="G158" s="328"/>
      <c r="H158" s="328"/>
      <c r="I158" s="327"/>
      <c r="J158" s="232"/>
      <c r="K158" s="234">
        <v>2</v>
      </c>
      <c r="L158" s="240">
        <v>18900</v>
      </c>
      <c r="M158" s="240">
        <v>10</v>
      </c>
      <c r="N158" s="240">
        <v>1</v>
      </c>
      <c r="O158" s="294"/>
      <c r="P158" s="295"/>
      <c r="Q158" s="295"/>
      <c r="R158" s="296"/>
      <c r="S158" s="851"/>
      <c r="T158" s="232"/>
      <c r="U158" s="234">
        <v>2</v>
      </c>
      <c r="V158" s="240">
        <v>18900</v>
      </c>
      <c r="W158" s="240">
        <v>10</v>
      </c>
      <c r="X158" s="240">
        <v>1</v>
      </c>
      <c r="Y158" s="294"/>
      <c r="Z158" s="295"/>
      <c r="AA158" s="295"/>
      <c r="AB158" s="296"/>
      <c r="AC158" s="851"/>
      <c r="AD158" s="259"/>
      <c r="AE158" s="298" t="s">
        <v>599</v>
      </c>
      <c r="AF158" s="273">
        <v>2</v>
      </c>
      <c r="AG158" s="273">
        <v>18900</v>
      </c>
      <c r="AH158" s="281">
        <v>10</v>
      </c>
      <c r="AI158" s="273">
        <v>0</v>
      </c>
      <c r="AJ158" s="297"/>
      <c r="AK158" s="273"/>
      <c r="AL158" s="273"/>
      <c r="AM158" s="273"/>
      <c r="AN158" s="289"/>
      <c r="AO158" s="851"/>
    </row>
    <row r="159" spans="1:44" s="263" customFormat="1" x14ac:dyDescent="0.25">
      <c r="A159" s="299"/>
      <c r="B159" s="299"/>
      <c r="C159" s="299"/>
      <c r="D159" s="299"/>
      <c r="E159" s="328"/>
      <c r="F159" s="328"/>
      <c r="G159" s="328"/>
      <c r="H159" s="328"/>
      <c r="I159" s="327"/>
      <c r="J159" s="259"/>
      <c r="K159" s="234">
        <v>1</v>
      </c>
      <c r="L159" s="240">
        <v>19000</v>
      </c>
      <c r="M159" s="240">
        <v>10</v>
      </c>
      <c r="N159" s="240">
        <v>1</v>
      </c>
      <c r="O159" s="294"/>
      <c r="P159" s="295"/>
      <c r="Q159" s="295"/>
      <c r="R159" s="296"/>
      <c r="S159" s="851"/>
      <c r="T159" s="259"/>
      <c r="U159" s="234">
        <v>1</v>
      </c>
      <c r="V159" s="240">
        <v>19000</v>
      </c>
      <c r="W159" s="240">
        <v>10</v>
      </c>
      <c r="X159" s="240">
        <v>1</v>
      </c>
      <c r="Y159" s="294"/>
      <c r="Z159" s="295"/>
      <c r="AA159" s="295"/>
      <c r="AB159" s="296"/>
      <c r="AC159" s="851"/>
      <c r="AD159" s="232"/>
      <c r="AE159" s="298" t="s">
        <v>598</v>
      </c>
      <c r="AF159" s="273">
        <v>1</v>
      </c>
      <c r="AG159" s="273">
        <v>19000</v>
      </c>
      <c r="AH159" s="281">
        <v>10</v>
      </c>
      <c r="AI159" s="273">
        <v>0</v>
      </c>
      <c r="AJ159" s="297"/>
      <c r="AK159" s="273"/>
      <c r="AL159" s="273"/>
      <c r="AM159" s="273"/>
      <c r="AN159" s="289"/>
      <c r="AO159" s="851"/>
    </row>
    <row r="160" spans="1:44" s="263" customFormat="1" ht="17.25" thickBot="1" x14ac:dyDescent="0.3">
      <c r="A160" s="328"/>
      <c r="B160" s="328"/>
      <c r="C160" s="328"/>
      <c r="D160" s="328"/>
      <c r="E160" s="299"/>
      <c r="F160" s="299"/>
      <c r="G160" s="299"/>
      <c r="H160" s="299"/>
      <c r="I160" s="327"/>
      <c r="J160" s="232"/>
      <c r="K160" s="254"/>
      <c r="L160" s="255"/>
      <c r="M160" s="255"/>
      <c r="N160" s="255"/>
      <c r="O160" s="257">
        <v>1</v>
      </c>
      <c r="P160" s="255">
        <v>19200</v>
      </c>
      <c r="Q160" s="255">
        <v>5</v>
      </c>
      <c r="R160" s="258">
        <v>1</v>
      </c>
      <c r="S160" s="852"/>
      <c r="T160" s="232"/>
      <c r="U160" s="254"/>
      <c r="V160" s="255"/>
      <c r="W160" s="255"/>
      <c r="X160" s="255"/>
      <c r="Y160" s="257">
        <v>1</v>
      </c>
      <c r="Z160" s="255">
        <v>19200</v>
      </c>
      <c r="AA160" s="255">
        <v>5</v>
      </c>
      <c r="AB160" s="258">
        <v>1</v>
      </c>
      <c r="AC160" s="852"/>
      <c r="AD160" s="232"/>
      <c r="AE160" s="274"/>
      <c r="AF160" s="275"/>
      <c r="AG160" s="275"/>
      <c r="AH160" s="203"/>
      <c r="AI160" s="275"/>
      <c r="AJ160" s="293" t="s">
        <v>597</v>
      </c>
      <c r="AK160" s="275">
        <v>1</v>
      </c>
      <c r="AL160" s="275">
        <v>19200</v>
      </c>
      <c r="AM160" s="275">
        <v>5</v>
      </c>
      <c r="AN160" s="278">
        <v>0</v>
      </c>
      <c r="AO160" s="852"/>
    </row>
    <row r="161" spans="1:44" s="230" customFormat="1" x14ac:dyDescent="0.25">
      <c r="A161" s="212"/>
      <c r="B161" s="212"/>
      <c r="C161" s="212"/>
      <c r="D161" s="212"/>
      <c r="E161" s="212"/>
      <c r="F161" s="212"/>
      <c r="G161" s="212"/>
      <c r="H161" s="212"/>
      <c r="I161" s="213"/>
      <c r="J161" s="301"/>
      <c r="T161" s="213"/>
      <c r="AD161" s="213"/>
      <c r="AE161" s="225"/>
      <c r="AF161" s="212"/>
      <c r="AG161" s="212"/>
      <c r="AH161" s="212"/>
      <c r="AI161" s="226"/>
      <c r="AJ161" s="212"/>
      <c r="AK161" s="212"/>
      <c r="AL161" s="212"/>
      <c r="AM161" s="212"/>
      <c r="AN161" s="212"/>
      <c r="AO161" s="227"/>
    </row>
    <row r="162" spans="1:44" s="230" customFormat="1" ht="17.25" thickBot="1" x14ac:dyDescent="0.3">
      <c r="A162" s="213"/>
      <c r="B162" s="213"/>
      <c r="C162" s="213"/>
      <c r="D162" s="213"/>
      <c r="E162" s="213"/>
      <c r="F162" s="213"/>
      <c r="G162" s="213"/>
      <c r="H162" s="213"/>
      <c r="I162" s="213"/>
      <c r="J162" s="339"/>
    </row>
    <row r="163" spans="1:44" s="231" customFormat="1" ht="16.5" customHeight="1" x14ac:dyDescent="0.25">
      <c r="A163" s="820" t="s">
        <v>1379</v>
      </c>
      <c r="B163" s="821"/>
      <c r="C163" s="821"/>
      <c r="D163" s="821"/>
      <c r="E163" s="821"/>
      <c r="F163" s="821"/>
      <c r="G163" s="821"/>
      <c r="H163" s="822"/>
      <c r="I163" s="308" t="s">
        <v>1344</v>
      </c>
      <c r="J163" s="232"/>
      <c r="K163" s="820" t="s">
        <v>1380</v>
      </c>
      <c r="L163" s="821"/>
      <c r="M163" s="821"/>
      <c r="N163" s="821"/>
      <c r="O163" s="821"/>
      <c r="P163" s="821"/>
      <c r="Q163" s="821"/>
      <c r="R163" s="822"/>
      <c r="S163" s="308" t="s">
        <v>1346</v>
      </c>
      <c r="T163" s="232"/>
      <c r="U163" s="820" t="s">
        <v>1381</v>
      </c>
      <c r="V163" s="821"/>
      <c r="W163" s="821"/>
      <c r="X163" s="821"/>
      <c r="Y163" s="821"/>
      <c r="Z163" s="821"/>
      <c r="AA163" s="821"/>
      <c r="AB163" s="822"/>
      <c r="AC163" s="308" t="s">
        <v>1348</v>
      </c>
      <c r="AD163" s="232"/>
      <c r="AE163" s="820" t="s">
        <v>1382</v>
      </c>
      <c r="AF163" s="821"/>
      <c r="AG163" s="821"/>
      <c r="AH163" s="821"/>
      <c r="AI163" s="821"/>
      <c r="AJ163" s="821"/>
      <c r="AK163" s="821"/>
      <c r="AL163" s="821"/>
      <c r="AM163" s="821"/>
      <c r="AN163" s="822"/>
      <c r="AO163" s="308" t="s">
        <v>1350</v>
      </c>
    </row>
    <row r="164" spans="1:44" s="231" customFormat="1" ht="16.5" customHeight="1" thickBot="1" x14ac:dyDescent="0.3">
      <c r="A164" s="823"/>
      <c r="B164" s="824"/>
      <c r="C164" s="824"/>
      <c r="D164" s="824"/>
      <c r="E164" s="824"/>
      <c r="F164" s="824"/>
      <c r="G164" s="824"/>
      <c r="H164" s="825"/>
      <c r="I164" s="309" t="s">
        <v>2039</v>
      </c>
      <c r="J164" s="232"/>
      <c r="K164" s="823"/>
      <c r="L164" s="824"/>
      <c r="M164" s="824"/>
      <c r="N164" s="824"/>
      <c r="O164" s="824"/>
      <c r="P164" s="824"/>
      <c r="Q164" s="824"/>
      <c r="R164" s="825"/>
      <c r="S164" s="309" t="s">
        <v>2040</v>
      </c>
      <c r="T164" s="232"/>
      <c r="U164" s="823"/>
      <c r="V164" s="824"/>
      <c r="W164" s="824"/>
      <c r="X164" s="824"/>
      <c r="Y164" s="824"/>
      <c r="Z164" s="824"/>
      <c r="AA164" s="824"/>
      <c r="AB164" s="825"/>
      <c r="AC164" s="309" t="s">
        <v>2041</v>
      </c>
      <c r="AD164" s="232"/>
      <c r="AE164" s="823"/>
      <c r="AF164" s="824"/>
      <c r="AG164" s="824"/>
      <c r="AH164" s="824"/>
      <c r="AI164" s="824"/>
      <c r="AJ164" s="824"/>
      <c r="AK164" s="824"/>
      <c r="AL164" s="824"/>
      <c r="AM164" s="824"/>
      <c r="AN164" s="825"/>
      <c r="AO164" s="309" t="s">
        <v>2042</v>
      </c>
    </row>
    <row r="165" spans="1:44" s="231" customFormat="1" ht="32.25" thickBot="1" x14ac:dyDescent="0.3">
      <c r="A165" s="807" t="s">
        <v>1283</v>
      </c>
      <c r="B165" s="808"/>
      <c r="C165" s="808"/>
      <c r="D165" s="809"/>
      <c r="E165" s="810" t="s">
        <v>1284</v>
      </c>
      <c r="F165" s="811"/>
      <c r="G165" s="808"/>
      <c r="H165" s="812"/>
      <c r="I165" s="179" t="s">
        <v>2003</v>
      </c>
      <c r="J165" s="176"/>
      <c r="K165" s="854" t="s">
        <v>1283</v>
      </c>
      <c r="L165" s="855"/>
      <c r="M165" s="855"/>
      <c r="N165" s="856"/>
      <c r="O165" s="857" t="s">
        <v>1284</v>
      </c>
      <c r="P165" s="858"/>
      <c r="Q165" s="855"/>
      <c r="R165" s="859"/>
      <c r="S165" s="179" t="s">
        <v>2003</v>
      </c>
      <c r="T165" s="176"/>
      <c r="U165" s="854" t="s">
        <v>1283</v>
      </c>
      <c r="V165" s="855"/>
      <c r="W165" s="855"/>
      <c r="X165" s="856"/>
      <c r="Y165" s="857" t="s">
        <v>1284</v>
      </c>
      <c r="Z165" s="858"/>
      <c r="AA165" s="855"/>
      <c r="AB165" s="859"/>
      <c r="AC165" s="179" t="s">
        <v>2003</v>
      </c>
      <c r="AD165" s="176"/>
      <c r="AE165" s="879" t="s">
        <v>1283</v>
      </c>
      <c r="AF165" s="880"/>
      <c r="AG165" s="880"/>
      <c r="AH165" s="880"/>
      <c r="AI165" s="881"/>
      <c r="AJ165" s="882" t="s">
        <v>1285</v>
      </c>
      <c r="AK165" s="880"/>
      <c r="AL165" s="880"/>
      <c r="AM165" s="880"/>
      <c r="AN165" s="883"/>
      <c r="AO165" s="179" t="s">
        <v>2003</v>
      </c>
      <c r="AP165" s="176"/>
      <c r="AR165" s="233"/>
    </row>
    <row r="166" spans="1:44" s="231" customFormat="1" ht="63" x14ac:dyDescent="0.25">
      <c r="A166" s="234" t="s">
        <v>1286</v>
      </c>
      <c r="B166" s="235" t="s">
        <v>49</v>
      </c>
      <c r="C166" s="235" t="s">
        <v>1287</v>
      </c>
      <c r="D166" s="235" t="s">
        <v>1288</v>
      </c>
      <c r="E166" s="236" t="s">
        <v>1289</v>
      </c>
      <c r="F166" s="235" t="s">
        <v>49</v>
      </c>
      <c r="G166" s="235" t="s">
        <v>1287</v>
      </c>
      <c r="H166" s="237" t="s">
        <v>1290</v>
      </c>
      <c r="I166" s="238" t="s">
        <v>1292</v>
      </c>
      <c r="J166" s="232"/>
      <c r="K166" s="198" t="s">
        <v>1286</v>
      </c>
      <c r="L166" s="194" t="s">
        <v>49</v>
      </c>
      <c r="M166" s="194" t="s">
        <v>1287</v>
      </c>
      <c r="N166" s="194" t="s">
        <v>1288</v>
      </c>
      <c r="O166" s="196" t="s">
        <v>1289</v>
      </c>
      <c r="P166" s="194" t="s">
        <v>49</v>
      </c>
      <c r="Q166" s="194" t="s">
        <v>1287</v>
      </c>
      <c r="R166" s="197" t="s">
        <v>1290</v>
      </c>
      <c r="S166" s="266" t="s">
        <v>1292</v>
      </c>
      <c r="T166" s="232"/>
      <c r="U166" s="198" t="s">
        <v>1286</v>
      </c>
      <c r="V166" s="194" t="s">
        <v>49</v>
      </c>
      <c r="W166" s="194" t="s">
        <v>1287</v>
      </c>
      <c r="X166" s="194" t="s">
        <v>1288</v>
      </c>
      <c r="Y166" s="196" t="s">
        <v>1289</v>
      </c>
      <c r="Z166" s="194" t="s">
        <v>49</v>
      </c>
      <c r="AA166" s="194" t="s">
        <v>1287</v>
      </c>
      <c r="AB166" s="197" t="s">
        <v>1290</v>
      </c>
      <c r="AC166" s="266" t="s">
        <v>1292</v>
      </c>
      <c r="AD166" s="232"/>
      <c r="AE166" s="329" t="s">
        <v>1294</v>
      </c>
      <c r="AF166" s="330" t="s">
        <v>1295</v>
      </c>
      <c r="AG166" s="330" t="s">
        <v>49</v>
      </c>
      <c r="AH166" s="331" t="s">
        <v>50</v>
      </c>
      <c r="AI166" s="330" t="s">
        <v>1296</v>
      </c>
      <c r="AJ166" s="332" t="s">
        <v>1297</v>
      </c>
      <c r="AK166" s="330" t="s">
        <v>1295</v>
      </c>
      <c r="AL166" s="330" t="s">
        <v>49</v>
      </c>
      <c r="AM166" s="330" t="s">
        <v>50</v>
      </c>
      <c r="AN166" s="333" t="s">
        <v>1298</v>
      </c>
      <c r="AO166" s="266" t="s">
        <v>1292</v>
      </c>
    </row>
    <row r="167" spans="1:44" s="231" customFormat="1" ht="15.75" x14ac:dyDescent="0.25">
      <c r="A167" s="871" t="s">
        <v>1316</v>
      </c>
      <c r="B167" s="872"/>
      <c r="C167" s="872"/>
      <c r="D167" s="873"/>
      <c r="E167" s="236"/>
      <c r="F167" s="235"/>
      <c r="G167" s="235"/>
      <c r="H167" s="237"/>
      <c r="I167" s="851"/>
      <c r="J167" s="232"/>
      <c r="K167" s="871" t="s">
        <v>1316</v>
      </c>
      <c r="L167" s="872"/>
      <c r="M167" s="872"/>
      <c r="N167" s="873"/>
      <c r="O167" s="294"/>
      <c r="P167" s="295"/>
      <c r="Q167" s="295"/>
      <c r="R167" s="296"/>
      <c r="S167" s="874"/>
      <c r="T167" s="232"/>
      <c r="U167" s="871" t="s">
        <v>1316</v>
      </c>
      <c r="V167" s="872"/>
      <c r="W167" s="872"/>
      <c r="X167" s="873"/>
      <c r="Y167" s="294"/>
      <c r="Z167" s="295"/>
      <c r="AA167" s="295"/>
      <c r="AB167" s="296"/>
      <c r="AC167" s="874"/>
      <c r="AD167" s="232"/>
      <c r="AE167" s="876" t="s">
        <v>1316</v>
      </c>
      <c r="AF167" s="877"/>
      <c r="AG167" s="877"/>
      <c r="AH167" s="877"/>
      <c r="AI167" s="878"/>
      <c r="AJ167" s="297"/>
      <c r="AK167" s="273"/>
      <c r="AL167" s="273"/>
      <c r="AM167" s="273"/>
      <c r="AN167" s="289"/>
      <c r="AO167" s="851"/>
    </row>
    <row r="168" spans="1:44" s="263" customFormat="1" x14ac:dyDescent="0.25">
      <c r="A168" s="234"/>
      <c r="B168" s="235"/>
      <c r="C168" s="235"/>
      <c r="D168" s="235"/>
      <c r="E168" s="236">
        <v>1</v>
      </c>
      <c r="F168" s="235">
        <v>18000</v>
      </c>
      <c r="G168" s="235">
        <v>10</v>
      </c>
      <c r="H168" s="237">
        <v>1</v>
      </c>
      <c r="I168" s="851"/>
      <c r="J168" s="232"/>
      <c r="K168" s="198"/>
      <c r="L168" s="195"/>
      <c r="M168" s="195"/>
      <c r="N168" s="195"/>
      <c r="O168" s="200">
        <v>1</v>
      </c>
      <c r="P168" s="195">
        <v>18000</v>
      </c>
      <c r="Q168" s="195">
        <v>10</v>
      </c>
      <c r="R168" s="201">
        <v>1</v>
      </c>
      <c r="S168" s="874"/>
      <c r="T168" s="232"/>
      <c r="U168" s="198"/>
      <c r="V168" s="195"/>
      <c r="W168" s="195"/>
      <c r="X168" s="195"/>
      <c r="Y168" s="200">
        <v>1</v>
      </c>
      <c r="Z168" s="195">
        <v>18000</v>
      </c>
      <c r="AA168" s="195">
        <v>10</v>
      </c>
      <c r="AB168" s="201">
        <v>1</v>
      </c>
      <c r="AC168" s="874"/>
      <c r="AD168" s="259"/>
      <c r="AE168" s="298"/>
      <c r="AF168" s="273"/>
      <c r="AG168" s="273"/>
      <c r="AH168" s="281"/>
      <c r="AI168" s="273"/>
      <c r="AJ168" s="297" t="s">
        <v>656</v>
      </c>
      <c r="AK168" s="273">
        <v>1</v>
      </c>
      <c r="AL168" s="273">
        <v>18000</v>
      </c>
      <c r="AM168" s="273">
        <v>10</v>
      </c>
      <c r="AN168" s="289">
        <v>0</v>
      </c>
      <c r="AO168" s="851"/>
    </row>
    <row r="169" spans="1:44" s="263" customFormat="1" x14ac:dyDescent="0.25">
      <c r="A169" s="234"/>
      <c r="B169" s="235"/>
      <c r="C169" s="235"/>
      <c r="D169" s="235"/>
      <c r="E169" s="236">
        <v>2</v>
      </c>
      <c r="F169" s="235">
        <v>18100</v>
      </c>
      <c r="G169" s="235">
        <v>10</v>
      </c>
      <c r="H169" s="237">
        <v>1</v>
      </c>
      <c r="I169" s="851"/>
      <c r="J169" s="259"/>
      <c r="K169" s="198"/>
      <c r="L169" s="195"/>
      <c r="M169" s="195"/>
      <c r="N169" s="195"/>
      <c r="O169" s="200">
        <v>2</v>
      </c>
      <c r="P169" s="195">
        <v>18100</v>
      </c>
      <c r="Q169" s="195">
        <v>10</v>
      </c>
      <c r="R169" s="201">
        <v>1</v>
      </c>
      <c r="S169" s="874"/>
      <c r="T169" s="259"/>
      <c r="U169" s="198"/>
      <c r="V169" s="195"/>
      <c r="W169" s="195"/>
      <c r="X169" s="195"/>
      <c r="Y169" s="200">
        <v>2</v>
      </c>
      <c r="Z169" s="195">
        <v>18100</v>
      </c>
      <c r="AA169" s="195">
        <v>10</v>
      </c>
      <c r="AB169" s="201">
        <v>1</v>
      </c>
      <c r="AC169" s="874"/>
      <c r="AD169" s="232"/>
      <c r="AE169" s="298"/>
      <c r="AF169" s="273"/>
      <c r="AG169" s="273"/>
      <c r="AH169" s="281"/>
      <c r="AI169" s="273"/>
      <c r="AJ169" s="297" t="s">
        <v>655</v>
      </c>
      <c r="AK169" s="273">
        <v>2</v>
      </c>
      <c r="AL169" s="273">
        <v>18100</v>
      </c>
      <c r="AM169" s="273">
        <v>10</v>
      </c>
      <c r="AN169" s="289">
        <v>0</v>
      </c>
      <c r="AO169" s="851"/>
      <c r="AQ169" s="315"/>
    </row>
    <row r="170" spans="1:44" s="263" customFormat="1" x14ac:dyDescent="0.25">
      <c r="A170" s="234"/>
      <c r="B170" s="235"/>
      <c r="C170" s="235"/>
      <c r="D170" s="235"/>
      <c r="E170" s="236">
        <v>3</v>
      </c>
      <c r="F170" s="235">
        <v>18200</v>
      </c>
      <c r="G170" s="235">
        <v>10</v>
      </c>
      <c r="H170" s="237">
        <v>1</v>
      </c>
      <c r="I170" s="851"/>
      <c r="J170" s="232"/>
      <c r="K170" s="198"/>
      <c r="L170" s="195"/>
      <c r="M170" s="195"/>
      <c r="N170" s="195"/>
      <c r="O170" s="200">
        <v>3</v>
      </c>
      <c r="P170" s="195">
        <v>18200</v>
      </c>
      <c r="Q170" s="195">
        <v>10</v>
      </c>
      <c r="R170" s="201">
        <v>1</v>
      </c>
      <c r="S170" s="874"/>
      <c r="T170" s="232"/>
      <c r="U170" s="198"/>
      <c r="V170" s="195"/>
      <c r="W170" s="195"/>
      <c r="X170" s="195"/>
      <c r="Y170" s="200">
        <v>3</v>
      </c>
      <c r="Z170" s="195">
        <v>18200</v>
      </c>
      <c r="AA170" s="195">
        <v>10</v>
      </c>
      <c r="AB170" s="201">
        <v>1</v>
      </c>
      <c r="AC170" s="874"/>
      <c r="AD170" s="232"/>
      <c r="AE170" s="298"/>
      <c r="AF170" s="273"/>
      <c r="AG170" s="273"/>
      <c r="AH170" s="281"/>
      <c r="AI170" s="273"/>
      <c r="AJ170" s="297" t="s">
        <v>654</v>
      </c>
      <c r="AK170" s="273">
        <v>3</v>
      </c>
      <c r="AL170" s="273">
        <v>18200</v>
      </c>
      <c r="AM170" s="273">
        <v>10</v>
      </c>
      <c r="AN170" s="289">
        <v>0</v>
      </c>
      <c r="AO170" s="851"/>
    </row>
    <row r="171" spans="1:44" s="263" customFormat="1" x14ac:dyDescent="0.25">
      <c r="A171" s="234"/>
      <c r="B171" s="235"/>
      <c r="C171" s="235"/>
      <c r="D171" s="235"/>
      <c r="E171" s="236">
        <v>4</v>
      </c>
      <c r="F171" s="235">
        <v>18300</v>
      </c>
      <c r="G171" s="235">
        <v>10</v>
      </c>
      <c r="H171" s="237">
        <v>1</v>
      </c>
      <c r="I171" s="851"/>
      <c r="J171" s="232"/>
      <c r="K171" s="198"/>
      <c r="L171" s="195"/>
      <c r="M171" s="195"/>
      <c r="N171" s="195"/>
      <c r="O171" s="200">
        <v>4</v>
      </c>
      <c r="P171" s="195">
        <v>18300</v>
      </c>
      <c r="Q171" s="195">
        <v>10</v>
      </c>
      <c r="R171" s="201">
        <v>1</v>
      </c>
      <c r="S171" s="874"/>
      <c r="T171" s="232"/>
      <c r="U171" s="198"/>
      <c r="V171" s="195"/>
      <c r="W171" s="195"/>
      <c r="X171" s="195"/>
      <c r="Y171" s="200">
        <v>4</v>
      </c>
      <c r="Z171" s="195">
        <v>18300</v>
      </c>
      <c r="AA171" s="195">
        <v>10</v>
      </c>
      <c r="AB171" s="201">
        <v>1</v>
      </c>
      <c r="AC171" s="874"/>
      <c r="AD171" s="232"/>
      <c r="AE171" s="298"/>
      <c r="AF171" s="273"/>
      <c r="AG171" s="273"/>
      <c r="AH171" s="281"/>
      <c r="AI171" s="273"/>
      <c r="AJ171" s="297" t="s">
        <v>653</v>
      </c>
      <c r="AK171" s="273">
        <v>4</v>
      </c>
      <c r="AL171" s="273">
        <v>18300</v>
      </c>
      <c r="AM171" s="273">
        <v>10</v>
      </c>
      <c r="AN171" s="289">
        <v>0</v>
      </c>
      <c r="AO171" s="851"/>
    </row>
    <row r="172" spans="1:44" s="263" customFormat="1" ht="17.25" thickBot="1" x14ac:dyDescent="0.3">
      <c r="A172" s="267"/>
      <c r="B172" s="256"/>
      <c r="C172" s="256"/>
      <c r="D172" s="268"/>
      <c r="E172" s="257">
        <v>5</v>
      </c>
      <c r="F172" s="255">
        <v>18400</v>
      </c>
      <c r="G172" s="255">
        <v>10</v>
      </c>
      <c r="H172" s="258">
        <v>1</v>
      </c>
      <c r="I172" s="852"/>
      <c r="J172" s="232"/>
      <c r="K172" s="198"/>
      <c r="L172" s="195"/>
      <c r="M172" s="195"/>
      <c r="N172" s="195"/>
      <c r="O172" s="200">
        <v>5</v>
      </c>
      <c r="P172" s="195">
        <v>18400</v>
      </c>
      <c r="Q172" s="195">
        <v>10</v>
      </c>
      <c r="R172" s="201">
        <v>1</v>
      </c>
      <c r="S172" s="874"/>
      <c r="T172" s="232"/>
      <c r="U172" s="198"/>
      <c r="V172" s="195"/>
      <c r="W172" s="195"/>
      <c r="X172" s="195"/>
      <c r="Y172" s="200">
        <v>5</v>
      </c>
      <c r="Z172" s="195">
        <v>18400</v>
      </c>
      <c r="AA172" s="195">
        <v>10</v>
      </c>
      <c r="AB172" s="201">
        <v>1</v>
      </c>
      <c r="AC172" s="874"/>
      <c r="AD172" s="232"/>
      <c r="AE172" s="298"/>
      <c r="AF172" s="273"/>
      <c r="AG172" s="273"/>
      <c r="AH172" s="281"/>
      <c r="AI172" s="273"/>
      <c r="AJ172" s="297" t="s">
        <v>652</v>
      </c>
      <c r="AK172" s="273">
        <v>5</v>
      </c>
      <c r="AL172" s="273">
        <v>18400</v>
      </c>
      <c r="AM172" s="273">
        <v>10</v>
      </c>
      <c r="AN172" s="289">
        <v>0</v>
      </c>
      <c r="AO172" s="851"/>
    </row>
    <row r="173" spans="1:44" s="263" customFormat="1" x14ac:dyDescent="0.25">
      <c r="A173" s="328"/>
      <c r="B173" s="328"/>
      <c r="C173" s="328"/>
      <c r="D173" s="328"/>
      <c r="E173" s="299"/>
      <c r="F173" s="299"/>
      <c r="G173" s="299"/>
      <c r="H173" s="299"/>
      <c r="I173" s="300"/>
      <c r="J173" s="232"/>
      <c r="K173" s="198"/>
      <c r="L173" s="195"/>
      <c r="M173" s="195"/>
      <c r="N173" s="195"/>
      <c r="O173" s="200">
        <v>6</v>
      </c>
      <c r="P173" s="195">
        <v>18500</v>
      </c>
      <c r="Q173" s="195">
        <v>10</v>
      </c>
      <c r="R173" s="201">
        <v>1</v>
      </c>
      <c r="S173" s="874"/>
      <c r="T173" s="232"/>
      <c r="U173" s="198"/>
      <c r="V173" s="195"/>
      <c r="W173" s="195"/>
      <c r="X173" s="195"/>
      <c r="Y173" s="200">
        <v>6</v>
      </c>
      <c r="Z173" s="195">
        <v>18500</v>
      </c>
      <c r="AA173" s="195">
        <v>10</v>
      </c>
      <c r="AB173" s="201">
        <v>1</v>
      </c>
      <c r="AC173" s="874"/>
      <c r="AD173" s="232"/>
      <c r="AE173" s="298"/>
      <c r="AF173" s="273"/>
      <c r="AG173" s="273"/>
      <c r="AH173" s="281"/>
      <c r="AI173" s="273"/>
      <c r="AJ173" s="297" t="s">
        <v>651</v>
      </c>
      <c r="AK173" s="273">
        <v>6</v>
      </c>
      <c r="AL173" s="273">
        <v>18500</v>
      </c>
      <c r="AM173" s="273">
        <v>10</v>
      </c>
      <c r="AN173" s="289">
        <v>0</v>
      </c>
      <c r="AO173" s="851"/>
    </row>
    <row r="174" spans="1:44" s="263" customFormat="1" x14ac:dyDescent="0.25">
      <c r="A174" s="328"/>
      <c r="B174" s="328"/>
      <c r="C174" s="328"/>
      <c r="D174" s="328"/>
      <c r="E174" s="299"/>
      <c r="F174" s="299"/>
      <c r="G174" s="299"/>
      <c r="H174" s="299"/>
      <c r="I174" s="300"/>
      <c r="J174" s="232"/>
      <c r="K174" s="198"/>
      <c r="L174" s="195"/>
      <c r="M174" s="195"/>
      <c r="N174" s="195"/>
      <c r="O174" s="200">
        <v>7</v>
      </c>
      <c r="P174" s="195">
        <v>18600</v>
      </c>
      <c r="Q174" s="195">
        <v>10</v>
      </c>
      <c r="R174" s="201">
        <v>1</v>
      </c>
      <c r="S174" s="874"/>
      <c r="T174" s="232"/>
      <c r="U174" s="198"/>
      <c r="V174" s="195"/>
      <c r="W174" s="195"/>
      <c r="X174" s="195"/>
      <c r="Y174" s="200">
        <v>7</v>
      </c>
      <c r="Z174" s="195">
        <v>18600</v>
      </c>
      <c r="AA174" s="195">
        <v>10</v>
      </c>
      <c r="AB174" s="201">
        <v>1</v>
      </c>
      <c r="AC174" s="874"/>
      <c r="AD174" s="232"/>
      <c r="AE174" s="298"/>
      <c r="AF174" s="273"/>
      <c r="AG174" s="273"/>
      <c r="AH174" s="281"/>
      <c r="AI174" s="273"/>
      <c r="AJ174" s="297" t="s">
        <v>650</v>
      </c>
      <c r="AK174" s="273">
        <v>7</v>
      </c>
      <c r="AL174" s="273">
        <v>18600</v>
      </c>
      <c r="AM174" s="273">
        <v>10</v>
      </c>
      <c r="AN174" s="289">
        <v>0</v>
      </c>
      <c r="AO174" s="851"/>
    </row>
    <row r="175" spans="1:44" s="263" customFormat="1" x14ac:dyDescent="0.25">
      <c r="A175" s="328"/>
      <c r="B175" s="328"/>
      <c r="C175" s="328"/>
      <c r="D175" s="328"/>
      <c r="E175" s="299"/>
      <c r="F175" s="299"/>
      <c r="G175" s="299"/>
      <c r="H175" s="299"/>
      <c r="I175" s="300"/>
      <c r="J175" s="232"/>
      <c r="K175" s="198"/>
      <c r="L175" s="195"/>
      <c r="M175" s="195"/>
      <c r="N175" s="195"/>
      <c r="O175" s="200">
        <v>8</v>
      </c>
      <c r="P175" s="195">
        <v>18700</v>
      </c>
      <c r="Q175" s="195">
        <v>10</v>
      </c>
      <c r="R175" s="201">
        <v>1</v>
      </c>
      <c r="S175" s="874"/>
      <c r="T175" s="232"/>
      <c r="U175" s="198"/>
      <c r="V175" s="195"/>
      <c r="W175" s="195"/>
      <c r="X175" s="195"/>
      <c r="Y175" s="200">
        <v>8</v>
      </c>
      <c r="Z175" s="195">
        <v>18700</v>
      </c>
      <c r="AA175" s="195">
        <v>10</v>
      </c>
      <c r="AB175" s="201">
        <v>1</v>
      </c>
      <c r="AC175" s="874"/>
      <c r="AD175" s="232"/>
      <c r="AE175" s="298"/>
      <c r="AF175" s="273"/>
      <c r="AG175" s="273"/>
      <c r="AH175" s="281"/>
      <c r="AI175" s="273"/>
      <c r="AJ175" s="297" t="s">
        <v>649</v>
      </c>
      <c r="AK175" s="273">
        <v>8</v>
      </c>
      <c r="AL175" s="273">
        <v>18700</v>
      </c>
      <c r="AM175" s="273">
        <v>10</v>
      </c>
      <c r="AN175" s="289">
        <v>0</v>
      </c>
      <c r="AO175" s="851"/>
    </row>
    <row r="176" spans="1:44" s="263" customFormat="1" x14ac:dyDescent="0.25">
      <c r="A176" s="328"/>
      <c r="B176" s="328"/>
      <c r="C176" s="328"/>
      <c r="D176" s="328"/>
      <c r="E176" s="299"/>
      <c r="F176" s="299"/>
      <c r="G176" s="299"/>
      <c r="H176" s="299"/>
      <c r="I176" s="300"/>
      <c r="J176" s="232"/>
      <c r="K176" s="280"/>
      <c r="L176" s="281"/>
      <c r="M176" s="281"/>
      <c r="N176" s="281"/>
      <c r="O176" s="284">
        <v>9</v>
      </c>
      <c r="P176" s="195">
        <v>18800</v>
      </c>
      <c r="Q176" s="195">
        <v>10</v>
      </c>
      <c r="R176" s="201">
        <v>1</v>
      </c>
      <c r="S176" s="874"/>
      <c r="T176" s="232"/>
      <c r="U176" s="280"/>
      <c r="V176" s="281"/>
      <c r="W176" s="281"/>
      <c r="X176" s="281"/>
      <c r="Y176" s="284">
        <v>9</v>
      </c>
      <c r="Z176" s="195">
        <v>18800</v>
      </c>
      <c r="AA176" s="195">
        <v>10</v>
      </c>
      <c r="AB176" s="201">
        <v>1</v>
      </c>
      <c r="AC176" s="874"/>
      <c r="AD176" s="232"/>
      <c r="AE176" s="298"/>
      <c r="AF176" s="273"/>
      <c r="AG176" s="273"/>
      <c r="AH176" s="281"/>
      <c r="AI176" s="273"/>
      <c r="AJ176" s="297" t="s">
        <v>648</v>
      </c>
      <c r="AK176" s="273">
        <v>9</v>
      </c>
      <c r="AL176" s="273">
        <v>18800</v>
      </c>
      <c r="AM176" s="273">
        <v>10</v>
      </c>
      <c r="AN176" s="289">
        <v>0</v>
      </c>
      <c r="AO176" s="851"/>
    </row>
    <row r="177" spans="1:44" s="263" customFormat="1" ht="17.25" thickBot="1" x14ac:dyDescent="0.3">
      <c r="A177" s="328"/>
      <c r="B177" s="328"/>
      <c r="C177" s="328"/>
      <c r="D177" s="328"/>
      <c r="E177" s="299"/>
      <c r="F177" s="299"/>
      <c r="G177" s="299"/>
      <c r="H177" s="299"/>
      <c r="I177" s="300"/>
      <c r="J177" s="232"/>
      <c r="K177" s="220"/>
      <c r="L177" s="221"/>
      <c r="M177" s="221"/>
      <c r="N177" s="222"/>
      <c r="O177" s="205">
        <v>10</v>
      </c>
      <c r="P177" s="203">
        <v>18900</v>
      </c>
      <c r="Q177" s="203">
        <v>10</v>
      </c>
      <c r="R177" s="206">
        <v>1</v>
      </c>
      <c r="S177" s="875"/>
      <c r="T177" s="232"/>
      <c r="U177" s="280"/>
      <c r="V177" s="281"/>
      <c r="W177" s="281"/>
      <c r="X177" s="281"/>
      <c r="Y177" s="284">
        <v>10</v>
      </c>
      <c r="Z177" s="195">
        <v>18900</v>
      </c>
      <c r="AA177" s="195">
        <v>10</v>
      </c>
      <c r="AB177" s="201">
        <v>1</v>
      </c>
      <c r="AC177" s="874"/>
      <c r="AD177" s="232"/>
      <c r="AE177" s="298"/>
      <c r="AF177" s="273"/>
      <c r="AG177" s="273"/>
      <c r="AH177" s="281"/>
      <c r="AI177" s="273"/>
      <c r="AJ177" s="297" t="s">
        <v>647</v>
      </c>
      <c r="AK177" s="273">
        <v>10</v>
      </c>
      <c r="AL177" s="273">
        <v>18900</v>
      </c>
      <c r="AM177" s="273">
        <v>10</v>
      </c>
      <c r="AN177" s="289">
        <v>0</v>
      </c>
      <c r="AO177" s="851"/>
    </row>
    <row r="178" spans="1:44" s="263" customFormat="1" ht="17.25" thickBot="1" x14ac:dyDescent="0.3">
      <c r="A178" s="328"/>
      <c r="B178" s="328"/>
      <c r="C178" s="328"/>
      <c r="D178" s="328"/>
      <c r="E178" s="299"/>
      <c r="F178" s="299"/>
      <c r="G178" s="299"/>
      <c r="H178" s="299"/>
      <c r="I178" s="300"/>
      <c r="J178" s="232"/>
      <c r="K178" s="259"/>
      <c r="L178" s="259"/>
      <c r="M178" s="259"/>
      <c r="N178" s="259"/>
      <c r="O178" s="259"/>
      <c r="P178" s="259"/>
      <c r="Q178" s="259"/>
      <c r="R178" s="259"/>
      <c r="S178" s="259"/>
      <c r="T178" s="232"/>
      <c r="U178" s="220"/>
      <c r="V178" s="221"/>
      <c r="W178" s="221"/>
      <c r="X178" s="222"/>
      <c r="Y178" s="205">
        <v>255</v>
      </c>
      <c r="Z178" s="203" t="s">
        <v>1383</v>
      </c>
      <c r="AA178" s="203">
        <v>10</v>
      </c>
      <c r="AB178" s="206">
        <v>1</v>
      </c>
      <c r="AC178" s="875"/>
      <c r="AD178" s="232"/>
      <c r="AE178" s="336"/>
      <c r="AF178" s="275"/>
      <c r="AG178" s="275"/>
      <c r="AH178" s="203"/>
      <c r="AI178" s="275"/>
      <c r="AJ178" s="277" t="s">
        <v>646</v>
      </c>
      <c r="AK178" s="275">
        <v>11</v>
      </c>
      <c r="AL178" s="275">
        <v>19000</v>
      </c>
      <c r="AM178" s="275">
        <v>10</v>
      </c>
      <c r="AN178" s="278">
        <v>0</v>
      </c>
      <c r="AO178" s="852"/>
    </row>
    <row r="179" spans="1:44" s="213" customFormat="1" ht="15.75" x14ac:dyDescent="0.25">
      <c r="A179" s="212"/>
      <c r="B179" s="212"/>
      <c r="C179" s="212"/>
      <c r="D179" s="212"/>
      <c r="E179" s="212"/>
      <c r="F179" s="212"/>
      <c r="G179" s="212"/>
      <c r="H179" s="212"/>
      <c r="J179" s="301"/>
      <c r="K179" s="212"/>
      <c r="L179" s="212"/>
      <c r="M179" s="212"/>
      <c r="N179" s="212"/>
      <c r="O179" s="212"/>
      <c r="P179" s="212"/>
      <c r="Q179" s="212"/>
      <c r="R179" s="212"/>
      <c r="U179" s="212"/>
      <c r="V179" s="212"/>
      <c r="W179" s="212"/>
      <c r="X179" s="212"/>
      <c r="Y179" s="212"/>
      <c r="Z179" s="212"/>
      <c r="AA179" s="212"/>
      <c r="AB179" s="212"/>
      <c r="AE179" s="212"/>
      <c r="AF179" s="212"/>
      <c r="AG179" s="212"/>
      <c r="AH179" s="212"/>
      <c r="AI179" s="212"/>
      <c r="AJ179" s="212"/>
      <c r="AK179" s="212"/>
      <c r="AL179" s="212"/>
      <c r="AM179" s="212"/>
      <c r="AN179" s="212"/>
    </row>
    <row r="180" spans="1:44" s="230" customFormat="1" ht="17.25" thickBot="1" x14ac:dyDescent="0.3">
      <c r="A180" s="213"/>
      <c r="B180" s="213"/>
      <c r="C180" s="213"/>
      <c r="D180" s="213"/>
      <c r="E180" s="213"/>
      <c r="F180" s="213"/>
      <c r="G180" s="213"/>
      <c r="H180" s="213"/>
      <c r="I180" s="213"/>
      <c r="J180" s="339"/>
    </row>
    <row r="181" spans="1:44" s="231" customFormat="1" ht="16.5" customHeight="1" x14ac:dyDescent="0.25">
      <c r="A181" s="820" t="s">
        <v>1384</v>
      </c>
      <c r="B181" s="821"/>
      <c r="C181" s="821"/>
      <c r="D181" s="821"/>
      <c r="E181" s="821"/>
      <c r="F181" s="821"/>
      <c r="G181" s="821"/>
      <c r="H181" s="822"/>
      <c r="I181" s="308" t="s">
        <v>1344</v>
      </c>
      <c r="J181" s="232"/>
      <c r="K181" s="820" t="s">
        <v>1385</v>
      </c>
      <c r="L181" s="821"/>
      <c r="M181" s="821"/>
      <c r="N181" s="821"/>
      <c r="O181" s="821"/>
      <c r="P181" s="821"/>
      <c r="Q181" s="821"/>
      <c r="R181" s="822"/>
      <c r="S181" s="308" t="s">
        <v>1346</v>
      </c>
      <c r="T181" s="232"/>
      <c r="U181" s="820" t="s">
        <v>1386</v>
      </c>
      <c r="V181" s="821"/>
      <c r="W181" s="821"/>
      <c r="X181" s="821"/>
      <c r="Y181" s="821"/>
      <c r="Z181" s="821"/>
      <c r="AA181" s="821"/>
      <c r="AB181" s="822"/>
      <c r="AC181" s="308" t="s">
        <v>1348</v>
      </c>
      <c r="AD181" s="232"/>
      <c r="AE181" s="820" t="s">
        <v>1387</v>
      </c>
      <c r="AF181" s="821"/>
      <c r="AG181" s="821"/>
      <c r="AH181" s="821"/>
      <c r="AI181" s="821"/>
      <c r="AJ181" s="821"/>
      <c r="AK181" s="821"/>
      <c r="AL181" s="821"/>
      <c r="AM181" s="821"/>
      <c r="AN181" s="822"/>
      <c r="AO181" s="308" t="s">
        <v>1350</v>
      </c>
    </row>
    <row r="182" spans="1:44" s="231" customFormat="1" ht="16.5" customHeight="1" thickBot="1" x14ac:dyDescent="0.3">
      <c r="A182" s="823"/>
      <c r="B182" s="824"/>
      <c r="C182" s="824"/>
      <c r="D182" s="824"/>
      <c r="E182" s="824"/>
      <c r="F182" s="824"/>
      <c r="G182" s="824"/>
      <c r="H182" s="825"/>
      <c r="I182" s="309" t="s">
        <v>2043</v>
      </c>
      <c r="J182" s="232"/>
      <c r="K182" s="823"/>
      <c r="L182" s="824"/>
      <c r="M182" s="824"/>
      <c r="N182" s="824"/>
      <c r="O182" s="824"/>
      <c r="P182" s="824"/>
      <c r="Q182" s="824"/>
      <c r="R182" s="825"/>
      <c r="S182" s="309" t="s">
        <v>2044</v>
      </c>
      <c r="T182" s="232"/>
      <c r="U182" s="823"/>
      <c r="V182" s="824"/>
      <c r="W182" s="824"/>
      <c r="X182" s="824"/>
      <c r="Y182" s="824"/>
      <c r="Z182" s="824"/>
      <c r="AA182" s="824"/>
      <c r="AB182" s="825"/>
      <c r="AC182" s="309" t="s">
        <v>2045</v>
      </c>
      <c r="AD182" s="232"/>
      <c r="AE182" s="823"/>
      <c r="AF182" s="824"/>
      <c r="AG182" s="824"/>
      <c r="AH182" s="824"/>
      <c r="AI182" s="824"/>
      <c r="AJ182" s="824"/>
      <c r="AK182" s="824"/>
      <c r="AL182" s="824"/>
      <c r="AM182" s="824"/>
      <c r="AN182" s="825"/>
      <c r="AO182" s="309" t="s">
        <v>2046</v>
      </c>
    </row>
    <row r="183" spans="1:44" s="231" customFormat="1" ht="31.5" x14ac:dyDescent="0.25">
      <c r="A183" s="807" t="s">
        <v>1283</v>
      </c>
      <c r="B183" s="808"/>
      <c r="C183" s="808"/>
      <c r="D183" s="809"/>
      <c r="E183" s="810" t="s">
        <v>1284</v>
      </c>
      <c r="F183" s="811"/>
      <c r="G183" s="808"/>
      <c r="H183" s="812"/>
      <c r="I183" s="179" t="s">
        <v>2004</v>
      </c>
      <c r="J183" s="176"/>
      <c r="K183" s="854" t="s">
        <v>1283</v>
      </c>
      <c r="L183" s="855"/>
      <c r="M183" s="855"/>
      <c r="N183" s="856"/>
      <c r="O183" s="857" t="s">
        <v>1284</v>
      </c>
      <c r="P183" s="858"/>
      <c r="Q183" s="855"/>
      <c r="R183" s="859"/>
      <c r="S183" s="179" t="s">
        <v>2004</v>
      </c>
      <c r="T183" s="176"/>
      <c r="U183" s="854" t="s">
        <v>1283</v>
      </c>
      <c r="V183" s="855"/>
      <c r="W183" s="855"/>
      <c r="X183" s="856"/>
      <c r="Y183" s="857" t="s">
        <v>1284</v>
      </c>
      <c r="Z183" s="858"/>
      <c r="AA183" s="855"/>
      <c r="AB183" s="859"/>
      <c r="AC183" s="179" t="s">
        <v>2004</v>
      </c>
      <c r="AD183" s="176"/>
      <c r="AE183" s="860" t="s">
        <v>1283</v>
      </c>
      <c r="AF183" s="861"/>
      <c r="AG183" s="861"/>
      <c r="AH183" s="861"/>
      <c r="AI183" s="862"/>
      <c r="AJ183" s="863" t="s">
        <v>1285</v>
      </c>
      <c r="AK183" s="861"/>
      <c r="AL183" s="861"/>
      <c r="AM183" s="861"/>
      <c r="AN183" s="864"/>
      <c r="AO183" s="179" t="s">
        <v>2004</v>
      </c>
      <c r="AP183" s="176"/>
      <c r="AR183" s="233"/>
    </row>
    <row r="184" spans="1:44" s="231" customFormat="1" ht="63" x14ac:dyDescent="0.25">
      <c r="A184" s="234" t="s">
        <v>1286</v>
      </c>
      <c r="B184" s="235" t="s">
        <v>49</v>
      </c>
      <c r="C184" s="235" t="s">
        <v>1287</v>
      </c>
      <c r="D184" s="235" t="s">
        <v>1288</v>
      </c>
      <c r="E184" s="236" t="s">
        <v>1289</v>
      </c>
      <c r="F184" s="235" t="s">
        <v>49</v>
      </c>
      <c r="G184" s="235" t="s">
        <v>1287</v>
      </c>
      <c r="H184" s="237" t="s">
        <v>1290</v>
      </c>
      <c r="I184" s="238" t="s">
        <v>1292</v>
      </c>
      <c r="J184" s="232"/>
      <c r="K184" s="198" t="s">
        <v>1286</v>
      </c>
      <c r="L184" s="194" t="s">
        <v>49</v>
      </c>
      <c r="M184" s="194" t="s">
        <v>1287</v>
      </c>
      <c r="N184" s="194" t="s">
        <v>1288</v>
      </c>
      <c r="O184" s="196" t="s">
        <v>1289</v>
      </c>
      <c r="P184" s="194" t="s">
        <v>49</v>
      </c>
      <c r="Q184" s="194" t="s">
        <v>1287</v>
      </c>
      <c r="R184" s="197" t="s">
        <v>1290</v>
      </c>
      <c r="S184" s="266" t="s">
        <v>1292</v>
      </c>
      <c r="T184" s="232"/>
      <c r="U184" s="198" t="s">
        <v>1286</v>
      </c>
      <c r="V184" s="194" t="s">
        <v>49</v>
      </c>
      <c r="W184" s="194" t="s">
        <v>1287</v>
      </c>
      <c r="X184" s="194" t="s">
        <v>1288</v>
      </c>
      <c r="Y184" s="196" t="s">
        <v>1289</v>
      </c>
      <c r="Z184" s="194" t="s">
        <v>49</v>
      </c>
      <c r="AA184" s="194" t="s">
        <v>1287</v>
      </c>
      <c r="AB184" s="197" t="s">
        <v>1290</v>
      </c>
      <c r="AC184" s="266" t="s">
        <v>1292</v>
      </c>
      <c r="AD184" s="232"/>
      <c r="AE184" s="193" t="s">
        <v>1294</v>
      </c>
      <c r="AF184" s="194" t="s">
        <v>1295</v>
      </c>
      <c r="AG184" s="194" t="s">
        <v>49</v>
      </c>
      <c r="AH184" s="195" t="s">
        <v>50</v>
      </c>
      <c r="AI184" s="194" t="s">
        <v>1296</v>
      </c>
      <c r="AJ184" s="196" t="s">
        <v>1297</v>
      </c>
      <c r="AK184" s="194" t="s">
        <v>1295</v>
      </c>
      <c r="AL184" s="194" t="s">
        <v>49</v>
      </c>
      <c r="AM184" s="194" t="s">
        <v>50</v>
      </c>
      <c r="AN184" s="197" t="s">
        <v>1298</v>
      </c>
      <c r="AO184" s="266" t="s">
        <v>1292</v>
      </c>
    </row>
    <row r="185" spans="1:44" s="231" customFormat="1" ht="15.75" x14ac:dyDescent="0.25">
      <c r="A185" s="234">
        <v>5</v>
      </c>
      <c r="B185" s="235">
        <v>18600</v>
      </c>
      <c r="C185" s="235">
        <v>10</v>
      </c>
      <c r="D185" s="235">
        <v>1</v>
      </c>
      <c r="E185" s="236"/>
      <c r="F185" s="235"/>
      <c r="G185" s="235"/>
      <c r="H185" s="237"/>
      <c r="I185" s="853"/>
      <c r="J185" s="232"/>
      <c r="K185" s="234">
        <v>10</v>
      </c>
      <c r="L185" s="235">
        <v>18100</v>
      </c>
      <c r="M185" s="235">
        <v>10</v>
      </c>
      <c r="N185" s="235">
        <v>1</v>
      </c>
      <c r="O185" s="196"/>
      <c r="P185" s="194"/>
      <c r="Q185" s="194"/>
      <c r="R185" s="197"/>
      <c r="S185" s="853"/>
      <c r="T185" s="232"/>
      <c r="U185" s="234">
        <v>10</v>
      </c>
      <c r="V185" s="235">
        <v>18100</v>
      </c>
      <c r="W185" s="235">
        <v>10</v>
      </c>
      <c r="X185" s="235">
        <v>1</v>
      </c>
      <c r="Y185" s="196"/>
      <c r="Z185" s="194"/>
      <c r="AA185" s="194"/>
      <c r="AB185" s="197"/>
      <c r="AC185" s="853"/>
      <c r="AD185" s="232"/>
      <c r="AE185" s="215" t="s">
        <v>645</v>
      </c>
      <c r="AF185" s="195">
        <v>10</v>
      </c>
      <c r="AG185" s="195">
        <v>18100</v>
      </c>
      <c r="AH185" s="195">
        <v>10</v>
      </c>
      <c r="AI185" s="199">
        <v>0</v>
      </c>
      <c r="AJ185" s="273"/>
      <c r="AK185" s="273"/>
      <c r="AL185" s="273"/>
      <c r="AM185" s="273"/>
      <c r="AN185" s="273"/>
      <c r="AO185" s="853"/>
    </row>
    <row r="186" spans="1:44" s="231" customFormat="1" ht="15.75" x14ac:dyDescent="0.25">
      <c r="A186" s="234">
        <v>4</v>
      </c>
      <c r="B186" s="235">
        <v>18700</v>
      </c>
      <c r="C186" s="235">
        <v>10</v>
      </c>
      <c r="D186" s="235">
        <v>1</v>
      </c>
      <c r="E186" s="236"/>
      <c r="F186" s="235"/>
      <c r="G186" s="235"/>
      <c r="H186" s="237"/>
      <c r="I186" s="851"/>
      <c r="J186" s="232"/>
      <c r="K186" s="234">
        <v>9</v>
      </c>
      <c r="L186" s="235">
        <v>18200</v>
      </c>
      <c r="M186" s="235">
        <v>10</v>
      </c>
      <c r="N186" s="235">
        <v>1</v>
      </c>
      <c r="O186" s="200"/>
      <c r="P186" s="194"/>
      <c r="Q186" s="194"/>
      <c r="R186" s="197"/>
      <c r="S186" s="851"/>
      <c r="T186" s="232"/>
      <c r="U186" s="234">
        <v>9</v>
      </c>
      <c r="V186" s="235">
        <v>18200</v>
      </c>
      <c r="W186" s="235">
        <v>10</v>
      </c>
      <c r="X186" s="235">
        <v>1</v>
      </c>
      <c r="Y186" s="200"/>
      <c r="Z186" s="194"/>
      <c r="AA186" s="194"/>
      <c r="AB186" s="197"/>
      <c r="AC186" s="851"/>
      <c r="AD186" s="232"/>
      <c r="AE186" s="298" t="s">
        <v>644</v>
      </c>
      <c r="AF186" s="273">
        <v>9</v>
      </c>
      <c r="AG186" s="273">
        <v>18200</v>
      </c>
      <c r="AH186" s="281">
        <v>10</v>
      </c>
      <c r="AI186" s="199">
        <v>0</v>
      </c>
      <c r="AJ186" s="297"/>
      <c r="AK186" s="273"/>
      <c r="AL186" s="273"/>
      <c r="AM186" s="273"/>
      <c r="AN186" s="289"/>
      <c r="AO186" s="851"/>
    </row>
    <row r="187" spans="1:44" s="231" customFormat="1" ht="15.75" x14ac:dyDescent="0.25">
      <c r="A187" s="234">
        <v>3</v>
      </c>
      <c r="B187" s="240">
        <v>18800</v>
      </c>
      <c r="C187" s="240">
        <v>10</v>
      </c>
      <c r="D187" s="240">
        <v>1</v>
      </c>
      <c r="E187" s="241"/>
      <c r="F187" s="242"/>
      <c r="G187" s="242"/>
      <c r="H187" s="243"/>
      <c r="I187" s="851"/>
      <c r="J187" s="232"/>
      <c r="K187" s="234">
        <v>8</v>
      </c>
      <c r="L187" s="235">
        <v>18300</v>
      </c>
      <c r="M187" s="235">
        <v>10</v>
      </c>
      <c r="N187" s="235">
        <v>1</v>
      </c>
      <c r="O187" s="200"/>
      <c r="P187" s="194"/>
      <c r="Q187" s="194"/>
      <c r="R187" s="197"/>
      <c r="S187" s="851"/>
      <c r="T187" s="232"/>
      <c r="U187" s="234">
        <v>8</v>
      </c>
      <c r="V187" s="235">
        <v>18300</v>
      </c>
      <c r="W187" s="235">
        <v>10</v>
      </c>
      <c r="X187" s="235">
        <v>1</v>
      </c>
      <c r="Y187" s="200"/>
      <c r="Z187" s="194"/>
      <c r="AA187" s="194"/>
      <c r="AB187" s="197"/>
      <c r="AC187" s="851"/>
      <c r="AD187" s="232"/>
      <c r="AE187" s="298" t="s">
        <v>643</v>
      </c>
      <c r="AF187" s="273">
        <v>8</v>
      </c>
      <c r="AG187" s="273">
        <v>18300</v>
      </c>
      <c r="AH187" s="281">
        <v>10</v>
      </c>
      <c r="AI187" s="199">
        <v>0</v>
      </c>
      <c r="AJ187" s="297"/>
      <c r="AK187" s="273"/>
      <c r="AL187" s="273"/>
      <c r="AM187" s="273"/>
      <c r="AN187" s="289"/>
      <c r="AO187" s="851"/>
      <c r="AQ187" s="310"/>
    </row>
    <row r="188" spans="1:44" s="231" customFormat="1" ht="15.75" x14ac:dyDescent="0.25">
      <c r="A188" s="234">
        <v>2</v>
      </c>
      <c r="B188" s="240">
        <v>18900</v>
      </c>
      <c r="C188" s="240">
        <v>10</v>
      </c>
      <c r="D188" s="240">
        <v>1</v>
      </c>
      <c r="E188" s="241"/>
      <c r="F188" s="242"/>
      <c r="G188" s="242"/>
      <c r="H188" s="243"/>
      <c r="I188" s="851"/>
      <c r="J188" s="232"/>
      <c r="K188" s="234">
        <v>7</v>
      </c>
      <c r="L188" s="235">
        <v>18400</v>
      </c>
      <c r="M188" s="235">
        <v>10</v>
      </c>
      <c r="N188" s="235">
        <v>1</v>
      </c>
      <c r="O188" s="200"/>
      <c r="P188" s="194"/>
      <c r="Q188" s="194"/>
      <c r="R188" s="197"/>
      <c r="S188" s="851"/>
      <c r="T188" s="232"/>
      <c r="U188" s="234">
        <v>7</v>
      </c>
      <c r="V188" s="235">
        <v>18400</v>
      </c>
      <c r="W188" s="235">
        <v>10</v>
      </c>
      <c r="X188" s="235">
        <v>1</v>
      </c>
      <c r="Y188" s="200"/>
      <c r="Z188" s="194"/>
      <c r="AA188" s="194"/>
      <c r="AB188" s="197"/>
      <c r="AC188" s="851"/>
      <c r="AD188" s="232"/>
      <c r="AE188" s="298" t="s">
        <v>642</v>
      </c>
      <c r="AF188" s="273">
        <v>7</v>
      </c>
      <c r="AG188" s="273">
        <v>18400</v>
      </c>
      <c r="AH188" s="281">
        <v>10</v>
      </c>
      <c r="AI188" s="199">
        <v>0</v>
      </c>
      <c r="AJ188" s="297"/>
      <c r="AK188" s="273"/>
      <c r="AL188" s="273"/>
      <c r="AM188" s="273"/>
      <c r="AN188" s="289"/>
      <c r="AO188" s="851"/>
    </row>
    <row r="189" spans="1:44" s="231" customFormat="1" ht="15.75" x14ac:dyDescent="0.25">
      <c r="A189" s="234">
        <v>1</v>
      </c>
      <c r="B189" s="240">
        <v>19000</v>
      </c>
      <c r="C189" s="240">
        <v>10</v>
      </c>
      <c r="D189" s="240">
        <v>1</v>
      </c>
      <c r="E189" s="241"/>
      <c r="F189" s="242"/>
      <c r="G189" s="242"/>
      <c r="H189" s="243"/>
      <c r="I189" s="851"/>
      <c r="J189" s="232"/>
      <c r="K189" s="234">
        <v>6</v>
      </c>
      <c r="L189" s="235">
        <v>18500</v>
      </c>
      <c r="M189" s="235">
        <v>10</v>
      </c>
      <c r="N189" s="235">
        <v>1</v>
      </c>
      <c r="O189" s="200"/>
      <c r="P189" s="194"/>
      <c r="Q189" s="194"/>
      <c r="R189" s="197"/>
      <c r="S189" s="851"/>
      <c r="T189" s="232"/>
      <c r="U189" s="234">
        <v>6</v>
      </c>
      <c r="V189" s="235">
        <v>18500</v>
      </c>
      <c r="W189" s="235">
        <v>10</v>
      </c>
      <c r="X189" s="235">
        <v>1</v>
      </c>
      <c r="Y189" s="200"/>
      <c r="Z189" s="194"/>
      <c r="AA189" s="194"/>
      <c r="AB189" s="197"/>
      <c r="AC189" s="851"/>
      <c r="AD189" s="232"/>
      <c r="AE189" s="298" t="s">
        <v>641</v>
      </c>
      <c r="AF189" s="273">
        <v>6</v>
      </c>
      <c r="AG189" s="273">
        <v>18500</v>
      </c>
      <c r="AH189" s="281">
        <v>10</v>
      </c>
      <c r="AI189" s="199">
        <v>0</v>
      </c>
      <c r="AJ189" s="297"/>
      <c r="AK189" s="273"/>
      <c r="AL189" s="273"/>
      <c r="AM189" s="273"/>
      <c r="AN189" s="289"/>
      <c r="AO189" s="851"/>
    </row>
    <row r="190" spans="1:44" s="231" customFormat="1" thickBot="1" x14ac:dyDescent="0.3">
      <c r="A190" s="267"/>
      <c r="B190" s="256"/>
      <c r="C190" s="256"/>
      <c r="D190" s="268"/>
      <c r="E190" s="865" t="s">
        <v>1299</v>
      </c>
      <c r="F190" s="866"/>
      <c r="G190" s="866"/>
      <c r="H190" s="867"/>
      <c r="I190" s="852"/>
      <c r="J190" s="232"/>
      <c r="K190" s="234">
        <v>5</v>
      </c>
      <c r="L190" s="235">
        <v>18600</v>
      </c>
      <c r="M190" s="235">
        <v>10</v>
      </c>
      <c r="N190" s="235">
        <v>1</v>
      </c>
      <c r="O190" s="196"/>
      <c r="P190" s="194"/>
      <c r="Q190" s="194"/>
      <c r="R190" s="197"/>
      <c r="S190" s="851"/>
      <c r="T190" s="232"/>
      <c r="U190" s="234">
        <v>5</v>
      </c>
      <c r="V190" s="235">
        <v>18600</v>
      </c>
      <c r="W190" s="235">
        <v>10</v>
      </c>
      <c r="X190" s="235">
        <v>1</v>
      </c>
      <c r="Y190" s="196"/>
      <c r="Z190" s="194"/>
      <c r="AA190" s="194"/>
      <c r="AB190" s="197"/>
      <c r="AC190" s="851"/>
      <c r="AD190" s="232"/>
      <c r="AE190" s="298" t="s">
        <v>640</v>
      </c>
      <c r="AF190" s="273">
        <v>5</v>
      </c>
      <c r="AG190" s="273">
        <v>18600</v>
      </c>
      <c r="AH190" s="281">
        <v>10</v>
      </c>
      <c r="AI190" s="199">
        <v>0</v>
      </c>
      <c r="AJ190" s="297"/>
      <c r="AK190" s="273"/>
      <c r="AL190" s="273"/>
      <c r="AM190" s="273"/>
      <c r="AN190" s="289"/>
      <c r="AO190" s="851"/>
    </row>
    <row r="191" spans="1:44" s="231" customFormat="1" ht="15.75" x14ac:dyDescent="0.25">
      <c r="A191" s="328"/>
      <c r="B191" s="328"/>
      <c r="C191" s="328"/>
      <c r="D191" s="328"/>
      <c r="E191" s="299"/>
      <c r="F191" s="299"/>
      <c r="G191" s="299"/>
      <c r="H191" s="299"/>
      <c r="I191" s="300"/>
      <c r="J191" s="232"/>
      <c r="K191" s="234">
        <v>4</v>
      </c>
      <c r="L191" s="235">
        <v>18700</v>
      </c>
      <c r="M191" s="235">
        <v>10</v>
      </c>
      <c r="N191" s="235">
        <v>1</v>
      </c>
      <c r="O191" s="196"/>
      <c r="P191" s="194"/>
      <c r="Q191" s="194"/>
      <c r="R191" s="197"/>
      <c r="S191" s="851"/>
      <c r="T191" s="232"/>
      <c r="U191" s="234">
        <v>4</v>
      </c>
      <c r="V191" s="235">
        <v>18700</v>
      </c>
      <c r="W191" s="235">
        <v>10</v>
      </c>
      <c r="X191" s="235">
        <v>1</v>
      </c>
      <c r="Y191" s="196"/>
      <c r="Z191" s="194"/>
      <c r="AA191" s="194"/>
      <c r="AB191" s="197"/>
      <c r="AC191" s="851"/>
      <c r="AD191" s="232"/>
      <c r="AE191" s="298" t="s">
        <v>639</v>
      </c>
      <c r="AF191" s="273">
        <v>4</v>
      </c>
      <c r="AG191" s="273">
        <v>18700</v>
      </c>
      <c r="AH191" s="281">
        <v>10</v>
      </c>
      <c r="AI191" s="199">
        <v>0</v>
      </c>
      <c r="AJ191" s="297"/>
      <c r="AK191" s="273"/>
      <c r="AL191" s="273"/>
      <c r="AM191" s="273"/>
      <c r="AN191" s="289"/>
      <c r="AO191" s="851"/>
    </row>
    <row r="192" spans="1:44" s="231" customFormat="1" ht="15.75" x14ac:dyDescent="0.25">
      <c r="A192" s="328"/>
      <c r="B192" s="328"/>
      <c r="C192" s="328"/>
      <c r="D192" s="328"/>
      <c r="E192" s="299"/>
      <c r="F192" s="299"/>
      <c r="G192" s="299"/>
      <c r="H192" s="299"/>
      <c r="I192" s="300"/>
      <c r="J192" s="232"/>
      <c r="K192" s="234">
        <v>3</v>
      </c>
      <c r="L192" s="240">
        <v>18800</v>
      </c>
      <c r="M192" s="240">
        <v>10</v>
      </c>
      <c r="N192" s="240">
        <v>1</v>
      </c>
      <c r="O192" s="196"/>
      <c r="P192" s="195"/>
      <c r="Q192" s="195"/>
      <c r="R192" s="201"/>
      <c r="S192" s="851"/>
      <c r="T192" s="232"/>
      <c r="U192" s="234">
        <v>3</v>
      </c>
      <c r="V192" s="240">
        <v>18800</v>
      </c>
      <c r="W192" s="240">
        <v>10</v>
      </c>
      <c r="X192" s="240">
        <v>1</v>
      </c>
      <c r="Y192" s="196"/>
      <c r="Z192" s="195"/>
      <c r="AA192" s="195"/>
      <c r="AB192" s="201"/>
      <c r="AC192" s="851"/>
      <c r="AD192" s="232"/>
      <c r="AE192" s="298" t="s">
        <v>638</v>
      </c>
      <c r="AF192" s="273">
        <v>3</v>
      </c>
      <c r="AG192" s="273">
        <v>18800</v>
      </c>
      <c r="AH192" s="281">
        <v>10</v>
      </c>
      <c r="AI192" s="199">
        <v>0</v>
      </c>
      <c r="AJ192" s="297"/>
      <c r="AK192" s="273"/>
      <c r="AL192" s="273"/>
      <c r="AM192" s="273"/>
      <c r="AN192" s="289"/>
      <c r="AO192" s="851"/>
    </row>
    <row r="193" spans="1:44" s="263" customFormat="1" x14ac:dyDescent="0.25">
      <c r="A193" s="328"/>
      <c r="B193" s="328"/>
      <c r="C193" s="328"/>
      <c r="D193" s="328"/>
      <c r="E193" s="299"/>
      <c r="F193" s="299"/>
      <c r="G193" s="299"/>
      <c r="H193" s="299"/>
      <c r="I193" s="300"/>
      <c r="J193" s="259"/>
      <c r="K193" s="234">
        <v>2</v>
      </c>
      <c r="L193" s="240">
        <v>18900</v>
      </c>
      <c r="M193" s="240">
        <v>10</v>
      </c>
      <c r="N193" s="240">
        <v>1</v>
      </c>
      <c r="O193" s="196"/>
      <c r="P193" s="195"/>
      <c r="Q193" s="195"/>
      <c r="R193" s="201"/>
      <c r="S193" s="851"/>
      <c r="T193" s="259"/>
      <c r="U193" s="234">
        <v>2</v>
      </c>
      <c r="V193" s="240">
        <v>18900</v>
      </c>
      <c r="W193" s="240">
        <v>10</v>
      </c>
      <c r="X193" s="240">
        <v>1</v>
      </c>
      <c r="Y193" s="196"/>
      <c r="Z193" s="195"/>
      <c r="AA193" s="195"/>
      <c r="AB193" s="201"/>
      <c r="AC193" s="851"/>
      <c r="AD193" s="259"/>
      <c r="AE193" s="298" t="s">
        <v>637</v>
      </c>
      <c r="AF193" s="273">
        <v>2</v>
      </c>
      <c r="AG193" s="273">
        <v>18900</v>
      </c>
      <c r="AH193" s="281">
        <v>10</v>
      </c>
      <c r="AI193" s="199">
        <v>0</v>
      </c>
      <c r="AJ193" s="297"/>
      <c r="AK193" s="273"/>
      <c r="AL193" s="273"/>
      <c r="AM193" s="273"/>
      <c r="AN193" s="289"/>
      <c r="AO193" s="851"/>
    </row>
    <row r="194" spans="1:44" s="263" customFormat="1" x14ac:dyDescent="0.25">
      <c r="A194" s="328"/>
      <c r="B194" s="328"/>
      <c r="C194" s="328"/>
      <c r="D194" s="328"/>
      <c r="E194" s="299"/>
      <c r="F194" s="299"/>
      <c r="G194" s="299"/>
      <c r="H194" s="299"/>
      <c r="I194" s="300"/>
      <c r="J194" s="232"/>
      <c r="K194" s="234">
        <v>1</v>
      </c>
      <c r="L194" s="240">
        <v>19000</v>
      </c>
      <c r="M194" s="240">
        <v>10</v>
      </c>
      <c r="N194" s="240">
        <v>1</v>
      </c>
      <c r="O194" s="196"/>
      <c r="P194" s="195"/>
      <c r="Q194" s="195"/>
      <c r="R194" s="201"/>
      <c r="S194" s="851"/>
      <c r="T194" s="232"/>
      <c r="U194" s="234">
        <v>1</v>
      </c>
      <c r="V194" s="240">
        <v>19000</v>
      </c>
      <c r="W194" s="240">
        <v>10</v>
      </c>
      <c r="X194" s="240">
        <v>1</v>
      </c>
      <c r="Y194" s="196"/>
      <c r="Z194" s="195"/>
      <c r="AA194" s="195"/>
      <c r="AB194" s="201"/>
      <c r="AC194" s="851"/>
      <c r="AD194" s="232"/>
      <c r="AE194" s="298" t="s">
        <v>636</v>
      </c>
      <c r="AF194" s="273">
        <v>1</v>
      </c>
      <c r="AG194" s="273">
        <v>19000</v>
      </c>
      <c r="AH194" s="281">
        <v>10</v>
      </c>
      <c r="AI194" s="199">
        <v>0</v>
      </c>
      <c r="AJ194" s="297"/>
      <c r="AK194" s="273"/>
      <c r="AL194" s="273"/>
      <c r="AM194" s="273"/>
      <c r="AN194" s="289"/>
      <c r="AO194" s="851"/>
    </row>
    <row r="195" spans="1:44" s="263" customFormat="1" ht="17.25" thickBot="1" x14ac:dyDescent="0.3">
      <c r="A195" s="328"/>
      <c r="B195" s="328"/>
      <c r="C195" s="328"/>
      <c r="D195" s="328"/>
      <c r="E195" s="299"/>
      <c r="F195" s="299"/>
      <c r="G195" s="299"/>
      <c r="H195" s="299"/>
      <c r="I195" s="300"/>
      <c r="J195" s="259"/>
      <c r="K195" s="220"/>
      <c r="L195" s="221"/>
      <c r="M195" s="221"/>
      <c r="N195" s="222"/>
      <c r="O195" s="865" t="s">
        <v>1299</v>
      </c>
      <c r="P195" s="866"/>
      <c r="Q195" s="866"/>
      <c r="R195" s="867"/>
      <c r="S195" s="852"/>
      <c r="T195" s="259"/>
      <c r="U195" s="220"/>
      <c r="V195" s="221"/>
      <c r="W195" s="221"/>
      <c r="X195" s="222"/>
      <c r="Y195" s="865" t="s">
        <v>1316</v>
      </c>
      <c r="Z195" s="866"/>
      <c r="AA195" s="866"/>
      <c r="AB195" s="867"/>
      <c r="AC195" s="852"/>
      <c r="AD195" s="232"/>
      <c r="AE195" s="336"/>
      <c r="AF195" s="275"/>
      <c r="AG195" s="275"/>
      <c r="AH195" s="203"/>
      <c r="AI195" s="275"/>
      <c r="AJ195" s="868" t="s">
        <v>1316</v>
      </c>
      <c r="AK195" s="869"/>
      <c r="AL195" s="869"/>
      <c r="AM195" s="869"/>
      <c r="AN195" s="870"/>
      <c r="AO195" s="852"/>
    </row>
    <row r="196" spans="1:44" s="230" customFormat="1" x14ac:dyDescent="0.25">
      <c r="A196" s="212"/>
      <c r="B196" s="212"/>
      <c r="C196" s="212"/>
      <c r="D196" s="212"/>
      <c r="E196" s="212"/>
      <c r="F196" s="212"/>
      <c r="G196" s="212"/>
      <c r="H196" s="212"/>
      <c r="I196" s="213"/>
      <c r="J196" s="339"/>
      <c r="AE196" s="209"/>
      <c r="AF196" s="209"/>
      <c r="AG196" s="209"/>
      <c r="AH196" s="209"/>
      <c r="AI196" s="209"/>
      <c r="AJ196" s="264"/>
      <c r="AK196" s="209"/>
      <c r="AL196" s="209"/>
      <c r="AM196" s="209"/>
      <c r="AN196" s="265"/>
      <c r="AO196" s="227"/>
    </row>
    <row r="197" spans="1:44" s="230" customFormat="1" ht="17.25" thickBot="1" x14ac:dyDescent="0.3">
      <c r="A197" s="213"/>
      <c r="B197" s="213"/>
      <c r="C197" s="213"/>
      <c r="D197" s="213"/>
      <c r="E197" s="213"/>
      <c r="F197" s="213"/>
      <c r="G197" s="213"/>
      <c r="H197" s="213"/>
      <c r="I197" s="213"/>
      <c r="J197" s="339"/>
    </row>
    <row r="198" spans="1:44" s="231" customFormat="1" ht="16.5" customHeight="1" x14ac:dyDescent="0.25">
      <c r="A198" s="820" t="s">
        <v>1388</v>
      </c>
      <c r="B198" s="821"/>
      <c r="C198" s="821"/>
      <c r="D198" s="821"/>
      <c r="E198" s="821"/>
      <c r="F198" s="821"/>
      <c r="G198" s="821"/>
      <c r="H198" s="822"/>
      <c r="I198" s="308" t="s">
        <v>1344</v>
      </c>
      <c r="J198" s="232"/>
      <c r="K198" s="820" t="s">
        <v>1389</v>
      </c>
      <c r="L198" s="821"/>
      <c r="M198" s="821"/>
      <c r="N198" s="821"/>
      <c r="O198" s="821"/>
      <c r="P198" s="821"/>
      <c r="Q198" s="821"/>
      <c r="R198" s="822"/>
      <c r="S198" s="308" t="s">
        <v>1346</v>
      </c>
      <c r="T198" s="232"/>
      <c r="U198" s="820" t="s">
        <v>1390</v>
      </c>
      <c r="V198" s="821"/>
      <c r="W198" s="821"/>
      <c r="X198" s="821"/>
      <c r="Y198" s="821"/>
      <c r="Z198" s="821"/>
      <c r="AA198" s="821"/>
      <c r="AB198" s="822"/>
      <c r="AC198" s="308" t="s">
        <v>1348</v>
      </c>
      <c r="AD198" s="232"/>
      <c r="AE198" s="820" t="s">
        <v>1391</v>
      </c>
      <c r="AF198" s="821"/>
      <c r="AG198" s="821"/>
      <c r="AH198" s="821"/>
      <c r="AI198" s="821"/>
      <c r="AJ198" s="821"/>
      <c r="AK198" s="821"/>
      <c r="AL198" s="821"/>
      <c r="AM198" s="821"/>
      <c r="AN198" s="822"/>
      <c r="AO198" s="308" t="s">
        <v>1350</v>
      </c>
    </row>
    <row r="199" spans="1:44" s="231" customFormat="1" ht="16.5" customHeight="1" thickBot="1" x14ac:dyDescent="0.3">
      <c r="A199" s="823"/>
      <c r="B199" s="824"/>
      <c r="C199" s="824"/>
      <c r="D199" s="824"/>
      <c r="E199" s="824"/>
      <c r="F199" s="824"/>
      <c r="G199" s="824"/>
      <c r="H199" s="825"/>
      <c r="I199" s="309" t="s">
        <v>2047</v>
      </c>
      <c r="J199" s="232"/>
      <c r="K199" s="823"/>
      <c r="L199" s="824"/>
      <c r="M199" s="824"/>
      <c r="N199" s="824"/>
      <c r="O199" s="824"/>
      <c r="P199" s="824"/>
      <c r="Q199" s="824"/>
      <c r="R199" s="825"/>
      <c r="S199" s="309" t="s">
        <v>2048</v>
      </c>
      <c r="T199" s="232"/>
      <c r="U199" s="823"/>
      <c r="V199" s="824"/>
      <c r="W199" s="824"/>
      <c r="X199" s="824"/>
      <c r="Y199" s="824"/>
      <c r="Z199" s="824"/>
      <c r="AA199" s="824"/>
      <c r="AB199" s="825"/>
      <c r="AC199" s="309" t="s">
        <v>2049</v>
      </c>
      <c r="AD199" s="232"/>
      <c r="AE199" s="823"/>
      <c r="AF199" s="824"/>
      <c r="AG199" s="824"/>
      <c r="AH199" s="824"/>
      <c r="AI199" s="824"/>
      <c r="AJ199" s="824"/>
      <c r="AK199" s="824"/>
      <c r="AL199" s="824"/>
      <c r="AM199" s="824"/>
      <c r="AN199" s="825"/>
      <c r="AO199" s="309" t="s">
        <v>2050</v>
      </c>
    </row>
    <row r="200" spans="1:44" s="231" customFormat="1" ht="31.5" x14ac:dyDescent="0.25">
      <c r="A200" s="807" t="s">
        <v>1283</v>
      </c>
      <c r="B200" s="808"/>
      <c r="C200" s="808"/>
      <c r="D200" s="809"/>
      <c r="E200" s="810" t="s">
        <v>1284</v>
      </c>
      <c r="F200" s="811"/>
      <c r="G200" s="808"/>
      <c r="H200" s="812"/>
      <c r="I200" s="179" t="s">
        <v>2005</v>
      </c>
      <c r="J200" s="176"/>
      <c r="K200" s="854" t="s">
        <v>1283</v>
      </c>
      <c r="L200" s="855"/>
      <c r="M200" s="855"/>
      <c r="N200" s="856"/>
      <c r="O200" s="857" t="s">
        <v>1284</v>
      </c>
      <c r="P200" s="858"/>
      <c r="Q200" s="855"/>
      <c r="R200" s="859"/>
      <c r="S200" s="179" t="s">
        <v>2005</v>
      </c>
      <c r="T200" s="176"/>
      <c r="U200" s="854" t="s">
        <v>1283</v>
      </c>
      <c r="V200" s="855"/>
      <c r="W200" s="855"/>
      <c r="X200" s="856"/>
      <c r="Y200" s="857" t="s">
        <v>1284</v>
      </c>
      <c r="Z200" s="858"/>
      <c r="AA200" s="855"/>
      <c r="AB200" s="859"/>
      <c r="AC200" s="179" t="s">
        <v>2005</v>
      </c>
      <c r="AD200" s="176"/>
      <c r="AE200" s="860" t="s">
        <v>1283</v>
      </c>
      <c r="AF200" s="861"/>
      <c r="AG200" s="861"/>
      <c r="AH200" s="861"/>
      <c r="AI200" s="862"/>
      <c r="AJ200" s="863" t="s">
        <v>1285</v>
      </c>
      <c r="AK200" s="861"/>
      <c r="AL200" s="861"/>
      <c r="AM200" s="861"/>
      <c r="AN200" s="864"/>
      <c r="AO200" s="179" t="s">
        <v>2005</v>
      </c>
      <c r="AP200" s="176"/>
      <c r="AR200" s="233"/>
    </row>
    <row r="201" spans="1:44" s="231" customFormat="1" ht="63" x14ac:dyDescent="0.25">
      <c r="A201" s="234" t="s">
        <v>1286</v>
      </c>
      <c r="B201" s="235" t="s">
        <v>49</v>
      </c>
      <c r="C201" s="235" t="s">
        <v>1287</v>
      </c>
      <c r="D201" s="235" t="s">
        <v>1288</v>
      </c>
      <c r="E201" s="236" t="s">
        <v>1289</v>
      </c>
      <c r="F201" s="235" t="s">
        <v>49</v>
      </c>
      <c r="G201" s="235" t="s">
        <v>1287</v>
      </c>
      <c r="H201" s="237" t="s">
        <v>1290</v>
      </c>
      <c r="I201" s="238" t="s">
        <v>1292</v>
      </c>
      <c r="J201" s="232"/>
      <c r="K201" s="198" t="s">
        <v>1286</v>
      </c>
      <c r="L201" s="194" t="s">
        <v>49</v>
      </c>
      <c r="M201" s="194" t="s">
        <v>1287</v>
      </c>
      <c r="N201" s="194" t="s">
        <v>1288</v>
      </c>
      <c r="O201" s="196" t="s">
        <v>1289</v>
      </c>
      <c r="P201" s="194" t="s">
        <v>49</v>
      </c>
      <c r="Q201" s="194" t="s">
        <v>1287</v>
      </c>
      <c r="R201" s="197" t="s">
        <v>1290</v>
      </c>
      <c r="S201" s="266" t="s">
        <v>1292</v>
      </c>
      <c r="T201" s="232"/>
      <c r="U201" s="198" t="s">
        <v>1286</v>
      </c>
      <c r="V201" s="194" t="s">
        <v>49</v>
      </c>
      <c r="W201" s="194" t="s">
        <v>1287</v>
      </c>
      <c r="X201" s="194" t="s">
        <v>1288</v>
      </c>
      <c r="Y201" s="196" t="s">
        <v>1289</v>
      </c>
      <c r="Z201" s="194" t="s">
        <v>49</v>
      </c>
      <c r="AA201" s="194" t="s">
        <v>1287</v>
      </c>
      <c r="AB201" s="197" t="s">
        <v>1290</v>
      </c>
      <c r="AC201" s="266" t="s">
        <v>1292</v>
      </c>
      <c r="AD201" s="232"/>
      <c r="AE201" s="193" t="s">
        <v>1294</v>
      </c>
      <c r="AF201" s="194" t="s">
        <v>1295</v>
      </c>
      <c r="AG201" s="194" t="s">
        <v>49</v>
      </c>
      <c r="AH201" s="195" t="s">
        <v>50</v>
      </c>
      <c r="AI201" s="194" t="s">
        <v>1296</v>
      </c>
      <c r="AJ201" s="196" t="s">
        <v>1297</v>
      </c>
      <c r="AK201" s="194" t="s">
        <v>1295</v>
      </c>
      <c r="AL201" s="194" t="s">
        <v>49</v>
      </c>
      <c r="AM201" s="194" t="s">
        <v>50</v>
      </c>
      <c r="AN201" s="197" t="s">
        <v>1298</v>
      </c>
      <c r="AO201" s="266" t="s">
        <v>1292</v>
      </c>
    </row>
    <row r="202" spans="1:44" s="231" customFormat="1" ht="15.75" x14ac:dyDescent="0.25">
      <c r="A202" s="234">
        <v>5</v>
      </c>
      <c r="B202" s="235">
        <v>18600</v>
      </c>
      <c r="C202" s="235">
        <v>10</v>
      </c>
      <c r="D202" s="235">
        <v>1</v>
      </c>
      <c r="E202" s="236"/>
      <c r="F202" s="235"/>
      <c r="G202" s="235"/>
      <c r="H202" s="237"/>
      <c r="I202" s="851"/>
      <c r="J202" s="232"/>
      <c r="K202" s="198">
        <v>10</v>
      </c>
      <c r="L202" s="194">
        <v>18100</v>
      </c>
      <c r="M202" s="194">
        <v>10</v>
      </c>
      <c r="N202" s="194">
        <v>1</v>
      </c>
      <c r="O202" s="196"/>
      <c r="P202" s="194"/>
      <c r="Q202" s="194"/>
      <c r="R202" s="197"/>
      <c r="S202" s="853"/>
      <c r="T202" s="232"/>
      <c r="U202" s="198">
        <v>10</v>
      </c>
      <c r="V202" s="194">
        <v>18100</v>
      </c>
      <c r="W202" s="194">
        <v>10</v>
      </c>
      <c r="X202" s="194">
        <v>1</v>
      </c>
      <c r="Y202" s="196"/>
      <c r="Z202" s="194"/>
      <c r="AA202" s="194"/>
      <c r="AB202" s="197"/>
      <c r="AC202" s="853"/>
      <c r="AD202" s="232"/>
      <c r="AE202" s="215" t="s">
        <v>596</v>
      </c>
      <c r="AF202" s="195">
        <v>10</v>
      </c>
      <c r="AG202" s="195">
        <v>18100</v>
      </c>
      <c r="AH202" s="195">
        <v>10</v>
      </c>
      <c r="AI202" s="199">
        <v>0</v>
      </c>
      <c r="AJ202" s="273"/>
      <c r="AK202" s="273"/>
      <c r="AL202" s="273"/>
      <c r="AM202" s="273"/>
      <c r="AN202" s="273"/>
      <c r="AO202" s="853"/>
      <c r="AQ202" s="337"/>
    </row>
    <row r="203" spans="1:44" s="231" customFormat="1" ht="15.75" x14ac:dyDescent="0.25">
      <c r="A203" s="234">
        <v>4</v>
      </c>
      <c r="B203" s="235">
        <v>18700</v>
      </c>
      <c r="C203" s="235">
        <v>10</v>
      </c>
      <c r="D203" s="235">
        <v>1</v>
      </c>
      <c r="E203" s="236"/>
      <c r="F203" s="235"/>
      <c r="G203" s="235"/>
      <c r="H203" s="237"/>
      <c r="I203" s="851"/>
      <c r="J203" s="232"/>
      <c r="K203" s="198">
        <v>9</v>
      </c>
      <c r="L203" s="194">
        <v>18200</v>
      </c>
      <c r="M203" s="194">
        <v>10</v>
      </c>
      <c r="N203" s="194">
        <v>1</v>
      </c>
      <c r="O203" s="196"/>
      <c r="P203" s="194"/>
      <c r="Q203" s="194"/>
      <c r="R203" s="197"/>
      <c r="S203" s="851"/>
      <c r="T203" s="232"/>
      <c r="U203" s="198">
        <v>9</v>
      </c>
      <c r="V203" s="194">
        <v>18200</v>
      </c>
      <c r="W203" s="194">
        <v>10</v>
      </c>
      <c r="X203" s="194">
        <v>1</v>
      </c>
      <c r="Y203" s="196"/>
      <c r="Z203" s="194"/>
      <c r="AA203" s="194"/>
      <c r="AB203" s="197"/>
      <c r="AC203" s="851"/>
      <c r="AD203" s="232"/>
      <c r="AE203" s="298" t="s">
        <v>595</v>
      </c>
      <c r="AF203" s="195">
        <v>9</v>
      </c>
      <c r="AG203" s="195">
        <v>18200</v>
      </c>
      <c r="AH203" s="195">
        <v>10</v>
      </c>
      <c r="AI203" s="199">
        <v>0</v>
      </c>
      <c r="AJ203" s="273"/>
      <c r="AK203" s="273"/>
      <c r="AL203" s="273"/>
      <c r="AM203" s="273"/>
      <c r="AN203" s="273"/>
      <c r="AO203" s="851"/>
      <c r="AQ203" s="337"/>
    </row>
    <row r="204" spans="1:44" s="231" customFormat="1" ht="15.75" x14ac:dyDescent="0.25">
      <c r="A204" s="234">
        <v>3</v>
      </c>
      <c r="B204" s="240">
        <v>18800</v>
      </c>
      <c r="C204" s="240">
        <v>10</v>
      </c>
      <c r="D204" s="240">
        <v>1</v>
      </c>
      <c r="E204" s="241"/>
      <c r="F204" s="242"/>
      <c r="G204" s="242"/>
      <c r="H204" s="243"/>
      <c r="I204" s="851"/>
      <c r="J204" s="232"/>
      <c r="K204" s="198">
        <v>8</v>
      </c>
      <c r="L204" s="194">
        <v>18300</v>
      </c>
      <c r="M204" s="194">
        <v>10</v>
      </c>
      <c r="N204" s="194">
        <v>1</v>
      </c>
      <c r="O204" s="196"/>
      <c r="P204" s="194"/>
      <c r="Q204" s="194"/>
      <c r="R204" s="197"/>
      <c r="S204" s="851"/>
      <c r="T204" s="232"/>
      <c r="U204" s="198">
        <v>8</v>
      </c>
      <c r="V204" s="194">
        <v>18300</v>
      </c>
      <c r="W204" s="194">
        <v>10</v>
      </c>
      <c r="X204" s="194">
        <v>1</v>
      </c>
      <c r="Y204" s="196"/>
      <c r="Z204" s="194"/>
      <c r="AA204" s="194"/>
      <c r="AB204" s="197"/>
      <c r="AC204" s="851"/>
      <c r="AD204" s="232"/>
      <c r="AE204" s="298" t="s">
        <v>594</v>
      </c>
      <c r="AF204" s="195">
        <v>8</v>
      </c>
      <c r="AG204" s="195">
        <v>18300</v>
      </c>
      <c r="AH204" s="195">
        <v>10</v>
      </c>
      <c r="AI204" s="199">
        <v>0</v>
      </c>
      <c r="AJ204" s="273"/>
      <c r="AK204" s="273"/>
      <c r="AL204" s="273"/>
      <c r="AM204" s="273"/>
      <c r="AN204" s="273"/>
      <c r="AO204" s="851"/>
    </row>
    <row r="205" spans="1:44" s="231" customFormat="1" ht="15.75" x14ac:dyDescent="0.25">
      <c r="A205" s="234">
        <v>2</v>
      </c>
      <c r="B205" s="240">
        <v>18900</v>
      </c>
      <c r="C205" s="240">
        <v>10</v>
      </c>
      <c r="D205" s="240">
        <v>1</v>
      </c>
      <c r="E205" s="241"/>
      <c r="F205" s="242"/>
      <c r="G205" s="242"/>
      <c r="H205" s="243"/>
      <c r="I205" s="851"/>
      <c r="J205" s="232"/>
      <c r="K205" s="198">
        <v>7</v>
      </c>
      <c r="L205" s="194">
        <v>18400</v>
      </c>
      <c r="M205" s="194">
        <v>10</v>
      </c>
      <c r="N205" s="194">
        <v>1</v>
      </c>
      <c r="O205" s="196"/>
      <c r="P205" s="194"/>
      <c r="Q205" s="194"/>
      <c r="R205" s="197"/>
      <c r="S205" s="851"/>
      <c r="T205" s="232"/>
      <c r="U205" s="198">
        <v>7</v>
      </c>
      <c r="V205" s="194">
        <v>18400</v>
      </c>
      <c r="W205" s="194">
        <v>10</v>
      </c>
      <c r="X205" s="194">
        <v>1</v>
      </c>
      <c r="Y205" s="196"/>
      <c r="Z205" s="194"/>
      <c r="AA205" s="194"/>
      <c r="AB205" s="197"/>
      <c r="AC205" s="851"/>
      <c r="AD205" s="232"/>
      <c r="AE205" s="298" t="s">
        <v>593</v>
      </c>
      <c r="AF205" s="195">
        <v>7</v>
      </c>
      <c r="AG205" s="195">
        <v>18400</v>
      </c>
      <c r="AH205" s="195">
        <v>10</v>
      </c>
      <c r="AI205" s="199">
        <v>0</v>
      </c>
      <c r="AJ205" s="273"/>
      <c r="AK205" s="273"/>
      <c r="AL205" s="273"/>
      <c r="AM205" s="273"/>
      <c r="AN205" s="273"/>
      <c r="AO205" s="851"/>
      <c r="AQ205" s="310"/>
    </row>
    <row r="206" spans="1:44" s="231" customFormat="1" ht="15.75" x14ac:dyDescent="0.25">
      <c r="A206" s="234">
        <v>1</v>
      </c>
      <c r="B206" s="240">
        <v>19000</v>
      </c>
      <c r="C206" s="240">
        <v>10</v>
      </c>
      <c r="D206" s="240">
        <v>1</v>
      </c>
      <c r="E206" s="241"/>
      <c r="F206" s="242"/>
      <c r="G206" s="242"/>
      <c r="H206" s="243"/>
      <c r="I206" s="851"/>
      <c r="J206" s="232"/>
      <c r="K206" s="198">
        <v>6</v>
      </c>
      <c r="L206" s="194">
        <v>18500</v>
      </c>
      <c r="M206" s="194">
        <v>10</v>
      </c>
      <c r="N206" s="194">
        <v>1</v>
      </c>
      <c r="O206" s="196"/>
      <c r="P206" s="194"/>
      <c r="Q206" s="194"/>
      <c r="R206" s="197"/>
      <c r="S206" s="851"/>
      <c r="T206" s="232"/>
      <c r="U206" s="198">
        <v>6</v>
      </c>
      <c r="V206" s="194">
        <v>18500</v>
      </c>
      <c r="W206" s="194">
        <v>10</v>
      </c>
      <c r="X206" s="194">
        <v>1</v>
      </c>
      <c r="Y206" s="196"/>
      <c r="Z206" s="194"/>
      <c r="AA206" s="194"/>
      <c r="AB206" s="197"/>
      <c r="AC206" s="851"/>
      <c r="AD206" s="232"/>
      <c r="AE206" s="298" t="s">
        <v>592</v>
      </c>
      <c r="AF206" s="195">
        <v>6</v>
      </c>
      <c r="AG206" s="195">
        <v>18500</v>
      </c>
      <c r="AH206" s="195">
        <v>10</v>
      </c>
      <c r="AI206" s="199">
        <v>0</v>
      </c>
      <c r="AJ206" s="273"/>
      <c r="AK206" s="273"/>
      <c r="AL206" s="273"/>
      <c r="AM206" s="273"/>
      <c r="AN206" s="273"/>
      <c r="AO206" s="851"/>
    </row>
    <row r="207" spans="1:44" s="231" customFormat="1" ht="15.75" x14ac:dyDescent="0.25">
      <c r="A207" s="234"/>
      <c r="B207" s="235"/>
      <c r="C207" s="235"/>
      <c r="D207" s="235"/>
      <c r="E207" s="236">
        <v>1</v>
      </c>
      <c r="F207" s="235">
        <v>19200</v>
      </c>
      <c r="G207" s="235">
        <v>5</v>
      </c>
      <c r="H207" s="237">
        <v>1</v>
      </c>
      <c r="I207" s="851"/>
      <c r="J207" s="232"/>
      <c r="K207" s="198">
        <v>5</v>
      </c>
      <c r="L207" s="194">
        <v>18600</v>
      </c>
      <c r="M207" s="194">
        <v>10</v>
      </c>
      <c r="N207" s="194">
        <v>1</v>
      </c>
      <c r="O207" s="196"/>
      <c r="P207" s="194"/>
      <c r="Q207" s="194"/>
      <c r="R207" s="197"/>
      <c r="S207" s="851"/>
      <c r="T207" s="232"/>
      <c r="U207" s="198">
        <v>5</v>
      </c>
      <c r="V207" s="194">
        <v>18600</v>
      </c>
      <c r="W207" s="194">
        <v>10</v>
      </c>
      <c r="X207" s="194">
        <v>1</v>
      </c>
      <c r="Y207" s="196"/>
      <c r="Z207" s="194"/>
      <c r="AA207" s="194"/>
      <c r="AB207" s="197"/>
      <c r="AC207" s="851"/>
      <c r="AD207" s="232"/>
      <c r="AE207" s="298" t="s">
        <v>591</v>
      </c>
      <c r="AF207" s="195">
        <v>5</v>
      </c>
      <c r="AG207" s="195">
        <v>18600</v>
      </c>
      <c r="AH207" s="195">
        <v>10</v>
      </c>
      <c r="AI207" s="199">
        <v>0</v>
      </c>
      <c r="AJ207" s="273"/>
      <c r="AK207" s="273"/>
      <c r="AL207" s="273"/>
      <c r="AM207" s="273"/>
      <c r="AN207" s="273"/>
      <c r="AO207" s="851"/>
    </row>
    <row r="208" spans="1:44" s="231" customFormat="1" ht="15.75" x14ac:dyDescent="0.25">
      <c r="A208" s="234"/>
      <c r="B208" s="235"/>
      <c r="C208" s="235"/>
      <c r="D208" s="235"/>
      <c r="E208" s="236">
        <v>2</v>
      </c>
      <c r="F208" s="235">
        <v>19300</v>
      </c>
      <c r="G208" s="235">
        <v>1</v>
      </c>
      <c r="H208" s="237">
        <v>1</v>
      </c>
      <c r="I208" s="851"/>
      <c r="J208" s="232"/>
      <c r="K208" s="198">
        <v>4</v>
      </c>
      <c r="L208" s="194">
        <v>18700</v>
      </c>
      <c r="M208" s="194">
        <v>10</v>
      </c>
      <c r="N208" s="194">
        <v>1</v>
      </c>
      <c r="O208" s="196"/>
      <c r="P208" s="194"/>
      <c r="Q208" s="194"/>
      <c r="R208" s="197"/>
      <c r="S208" s="851"/>
      <c r="T208" s="232"/>
      <c r="U208" s="198">
        <v>4</v>
      </c>
      <c r="V208" s="194">
        <v>18700</v>
      </c>
      <c r="W208" s="194">
        <v>10</v>
      </c>
      <c r="X208" s="194">
        <v>1</v>
      </c>
      <c r="Y208" s="196"/>
      <c r="Z208" s="194"/>
      <c r="AA208" s="194"/>
      <c r="AB208" s="197"/>
      <c r="AC208" s="851"/>
      <c r="AD208" s="232"/>
      <c r="AE208" s="298" t="s">
        <v>590</v>
      </c>
      <c r="AF208" s="195">
        <v>4</v>
      </c>
      <c r="AG208" s="195">
        <v>18700</v>
      </c>
      <c r="AH208" s="195">
        <v>10</v>
      </c>
      <c r="AI208" s="199">
        <v>0</v>
      </c>
      <c r="AJ208" s="273"/>
      <c r="AK208" s="273"/>
      <c r="AL208" s="273"/>
      <c r="AM208" s="273"/>
      <c r="AN208" s="273"/>
      <c r="AO208" s="851"/>
    </row>
    <row r="209" spans="1:41" s="231" customFormat="1" ht="15.75" x14ac:dyDescent="0.25">
      <c r="A209" s="234"/>
      <c r="B209" s="235"/>
      <c r="C209" s="235"/>
      <c r="D209" s="235"/>
      <c r="E209" s="236">
        <v>3</v>
      </c>
      <c r="F209" s="235">
        <v>19400</v>
      </c>
      <c r="G209" s="235">
        <v>10</v>
      </c>
      <c r="H209" s="237">
        <v>1</v>
      </c>
      <c r="I209" s="851"/>
      <c r="J209" s="232"/>
      <c r="K209" s="198">
        <v>3</v>
      </c>
      <c r="L209" s="195">
        <v>18800</v>
      </c>
      <c r="M209" s="195">
        <v>10</v>
      </c>
      <c r="N209" s="195">
        <v>1</v>
      </c>
      <c r="O209" s="294"/>
      <c r="P209" s="295"/>
      <c r="Q209" s="295"/>
      <c r="R209" s="296"/>
      <c r="S209" s="851"/>
      <c r="T209" s="232"/>
      <c r="U209" s="198">
        <v>3</v>
      </c>
      <c r="V209" s="195">
        <v>18800</v>
      </c>
      <c r="W209" s="195">
        <v>10</v>
      </c>
      <c r="X209" s="195">
        <v>1</v>
      </c>
      <c r="Y209" s="294"/>
      <c r="Z209" s="295"/>
      <c r="AA209" s="295"/>
      <c r="AB209" s="296"/>
      <c r="AC209" s="851"/>
      <c r="AD209" s="232"/>
      <c r="AE209" s="298" t="s">
        <v>589</v>
      </c>
      <c r="AF209" s="195">
        <v>3</v>
      </c>
      <c r="AG209" s="195">
        <v>18800</v>
      </c>
      <c r="AH209" s="195">
        <v>10</v>
      </c>
      <c r="AI209" s="199">
        <v>0</v>
      </c>
      <c r="AJ209" s="273"/>
      <c r="AK209" s="273"/>
      <c r="AL209" s="273"/>
      <c r="AM209" s="273"/>
      <c r="AN209" s="273"/>
      <c r="AO209" s="851"/>
    </row>
    <row r="210" spans="1:41" s="263" customFormat="1" x14ac:dyDescent="0.25">
      <c r="A210" s="234"/>
      <c r="B210" s="235"/>
      <c r="C210" s="235"/>
      <c r="D210" s="235"/>
      <c r="E210" s="236">
        <v>4</v>
      </c>
      <c r="F210" s="235">
        <v>19500</v>
      </c>
      <c r="G210" s="235">
        <v>10</v>
      </c>
      <c r="H210" s="237">
        <v>1</v>
      </c>
      <c r="I210" s="851"/>
      <c r="J210" s="259"/>
      <c r="K210" s="198">
        <v>2</v>
      </c>
      <c r="L210" s="195">
        <v>18900</v>
      </c>
      <c r="M210" s="195">
        <v>10</v>
      </c>
      <c r="N210" s="195">
        <v>1</v>
      </c>
      <c r="O210" s="294"/>
      <c r="P210" s="295"/>
      <c r="Q210" s="295"/>
      <c r="R210" s="296"/>
      <c r="S210" s="851"/>
      <c r="T210" s="259"/>
      <c r="U210" s="198">
        <v>2</v>
      </c>
      <c r="V210" s="195">
        <v>18900</v>
      </c>
      <c r="W210" s="195">
        <v>10</v>
      </c>
      <c r="X210" s="195">
        <v>1</v>
      </c>
      <c r="Y210" s="294"/>
      <c r="Z210" s="295"/>
      <c r="AA210" s="295"/>
      <c r="AB210" s="296"/>
      <c r="AC210" s="851"/>
      <c r="AD210" s="259"/>
      <c r="AE210" s="298" t="s">
        <v>588</v>
      </c>
      <c r="AF210" s="195">
        <v>2</v>
      </c>
      <c r="AG210" s="195">
        <v>18900</v>
      </c>
      <c r="AH210" s="195">
        <v>10</v>
      </c>
      <c r="AI210" s="199">
        <v>0</v>
      </c>
      <c r="AJ210" s="273"/>
      <c r="AK210" s="273"/>
      <c r="AL210" s="273"/>
      <c r="AM210" s="273"/>
      <c r="AN210" s="273"/>
      <c r="AO210" s="851"/>
    </row>
    <row r="211" spans="1:41" s="263" customFormat="1" ht="17.25" thickBot="1" x14ac:dyDescent="0.3">
      <c r="A211" s="267"/>
      <c r="B211" s="256"/>
      <c r="C211" s="256"/>
      <c r="D211" s="268"/>
      <c r="E211" s="257">
        <v>5</v>
      </c>
      <c r="F211" s="255">
        <v>19600</v>
      </c>
      <c r="G211" s="255">
        <v>10</v>
      </c>
      <c r="H211" s="258">
        <v>1</v>
      </c>
      <c r="I211" s="852"/>
      <c r="J211" s="232"/>
      <c r="K211" s="198">
        <v>1</v>
      </c>
      <c r="L211" s="195">
        <v>19000</v>
      </c>
      <c r="M211" s="195">
        <v>10</v>
      </c>
      <c r="N211" s="195">
        <v>1</v>
      </c>
      <c r="O211" s="294"/>
      <c r="P211" s="295"/>
      <c r="Q211" s="295"/>
      <c r="R211" s="296"/>
      <c r="S211" s="851"/>
      <c r="T211" s="232"/>
      <c r="U211" s="198">
        <v>1</v>
      </c>
      <c r="V211" s="195">
        <v>19000</v>
      </c>
      <c r="W211" s="195">
        <v>10</v>
      </c>
      <c r="X211" s="195">
        <v>1</v>
      </c>
      <c r="Y211" s="294"/>
      <c r="Z211" s="295"/>
      <c r="AA211" s="295"/>
      <c r="AB211" s="296"/>
      <c r="AC211" s="851"/>
      <c r="AD211" s="232"/>
      <c r="AE211" s="298" t="s">
        <v>587</v>
      </c>
      <c r="AF211" s="195">
        <v>1</v>
      </c>
      <c r="AG211" s="195">
        <v>19000</v>
      </c>
      <c r="AH211" s="195">
        <v>10</v>
      </c>
      <c r="AI211" s="199">
        <v>0</v>
      </c>
      <c r="AJ211" s="273"/>
      <c r="AK211" s="273"/>
      <c r="AL211" s="273"/>
      <c r="AM211" s="273"/>
      <c r="AN211" s="273"/>
      <c r="AO211" s="851"/>
    </row>
    <row r="212" spans="1:41" s="263" customFormat="1" x14ac:dyDescent="0.25">
      <c r="A212" s="328"/>
      <c r="B212" s="328"/>
      <c r="C212" s="328"/>
      <c r="D212" s="328"/>
      <c r="E212" s="299"/>
      <c r="F212" s="299"/>
      <c r="G212" s="299"/>
      <c r="H212" s="299"/>
      <c r="I212" s="300"/>
      <c r="J212" s="259"/>
      <c r="K212" s="198"/>
      <c r="L212" s="195"/>
      <c r="M212" s="195"/>
      <c r="N212" s="195"/>
      <c r="O212" s="200">
        <v>1</v>
      </c>
      <c r="P212" s="195">
        <v>19200</v>
      </c>
      <c r="Q212" s="195">
        <v>5</v>
      </c>
      <c r="R212" s="201">
        <v>1</v>
      </c>
      <c r="S212" s="851"/>
      <c r="T212" s="259"/>
      <c r="U212" s="198"/>
      <c r="V212" s="195"/>
      <c r="W212" s="195"/>
      <c r="X212" s="195"/>
      <c r="Y212" s="200">
        <v>1</v>
      </c>
      <c r="Z212" s="195">
        <v>19200</v>
      </c>
      <c r="AA212" s="195">
        <v>5</v>
      </c>
      <c r="AB212" s="201">
        <v>1</v>
      </c>
      <c r="AC212" s="851"/>
      <c r="AD212" s="232"/>
      <c r="AE212" s="215"/>
      <c r="AF212" s="195"/>
      <c r="AG212" s="195"/>
      <c r="AH212" s="195"/>
      <c r="AI212" s="199"/>
      <c r="AJ212" s="273" t="s">
        <v>577</v>
      </c>
      <c r="AK212" s="273">
        <v>1</v>
      </c>
      <c r="AL212" s="273">
        <v>19200</v>
      </c>
      <c r="AM212" s="273">
        <v>5</v>
      </c>
      <c r="AN212" s="273">
        <v>0</v>
      </c>
      <c r="AO212" s="851"/>
    </row>
    <row r="213" spans="1:41" s="263" customFormat="1" x14ac:dyDescent="0.25">
      <c r="A213" s="328"/>
      <c r="B213" s="328"/>
      <c r="C213" s="328"/>
      <c r="D213" s="328"/>
      <c r="E213" s="299"/>
      <c r="F213" s="299"/>
      <c r="G213" s="299"/>
      <c r="H213" s="299"/>
      <c r="I213" s="300"/>
      <c r="J213" s="232"/>
      <c r="K213" s="198"/>
      <c r="L213" s="195"/>
      <c r="M213" s="195"/>
      <c r="N213" s="195"/>
      <c r="O213" s="200">
        <v>2</v>
      </c>
      <c r="P213" s="195">
        <v>19300</v>
      </c>
      <c r="Q213" s="195">
        <v>1</v>
      </c>
      <c r="R213" s="201">
        <v>1</v>
      </c>
      <c r="S213" s="851"/>
      <c r="T213" s="232"/>
      <c r="U213" s="198"/>
      <c r="V213" s="195"/>
      <c r="W213" s="195"/>
      <c r="X213" s="195"/>
      <c r="Y213" s="200">
        <v>2</v>
      </c>
      <c r="Z213" s="195">
        <v>19300</v>
      </c>
      <c r="AA213" s="195">
        <v>1</v>
      </c>
      <c r="AB213" s="201">
        <v>1</v>
      </c>
      <c r="AC213" s="851"/>
      <c r="AD213" s="232"/>
      <c r="AE213" s="215"/>
      <c r="AF213" s="195"/>
      <c r="AG213" s="195"/>
      <c r="AH213" s="195"/>
      <c r="AI213" s="199"/>
      <c r="AJ213" s="273" t="s">
        <v>578</v>
      </c>
      <c r="AK213" s="273">
        <v>2</v>
      </c>
      <c r="AL213" s="273">
        <v>19300</v>
      </c>
      <c r="AM213" s="273">
        <v>1</v>
      </c>
      <c r="AN213" s="273">
        <v>0</v>
      </c>
      <c r="AO213" s="851"/>
    </row>
    <row r="214" spans="1:41" s="263" customFormat="1" x14ac:dyDescent="0.25">
      <c r="A214" s="328"/>
      <c r="B214" s="328"/>
      <c r="C214" s="328"/>
      <c r="D214" s="328"/>
      <c r="E214" s="299"/>
      <c r="F214" s="299"/>
      <c r="G214" s="299"/>
      <c r="H214" s="299"/>
      <c r="I214" s="300"/>
      <c r="J214" s="232"/>
      <c r="K214" s="198"/>
      <c r="L214" s="195"/>
      <c r="M214" s="195"/>
      <c r="N214" s="195"/>
      <c r="O214" s="200">
        <v>3</v>
      </c>
      <c r="P214" s="195">
        <v>19400</v>
      </c>
      <c r="Q214" s="195">
        <v>10</v>
      </c>
      <c r="R214" s="201">
        <v>1</v>
      </c>
      <c r="S214" s="851"/>
      <c r="T214" s="232"/>
      <c r="U214" s="198"/>
      <c r="V214" s="195"/>
      <c r="W214" s="195"/>
      <c r="X214" s="195"/>
      <c r="Y214" s="200">
        <v>3</v>
      </c>
      <c r="Z214" s="195">
        <v>19400</v>
      </c>
      <c r="AA214" s="195">
        <v>10</v>
      </c>
      <c r="AB214" s="201">
        <v>1</v>
      </c>
      <c r="AC214" s="851"/>
      <c r="AD214" s="232"/>
      <c r="AE214" s="215"/>
      <c r="AF214" s="195"/>
      <c r="AG214" s="195"/>
      <c r="AH214" s="195"/>
      <c r="AI214" s="199"/>
      <c r="AJ214" s="273" t="s">
        <v>579</v>
      </c>
      <c r="AK214" s="273">
        <v>3</v>
      </c>
      <c r="AL214" s="273">
        <v>19400</v>
      </c>
      <c r="AM214" s="273">
        <v>10</v>
      </c>
      <c r="AN214" s="273">
        <v>0</v>
      </c>
      <c r="AO214" s="851"/>
    </row>
    <row r="215" spans="1:41" s="263" customFormat="1" x14ac:dyDescent="0.25">
      <c r="A215" s="328"/>
      <c r="B215" s="328"/>
      <c r="C215" s="328"/>
      <c r="D215" s="328"/>
      <c r="E215" s="299"/>
      <c r="F215" s="299"/>
      <c r="G215" s="299"/>
      <c r="H215" s="299"/>
      <c r="I215" s="300"/>
      <c r="J215" s="232"/>
      <c r="K215" s="198"/>
      <c r="L215" s="195"/>
      <c r="M215" s="195"/>
      <c r="N215" s="195"/>
      <c r="O215" s="200">
        <v>4</v>
      </c>
      <c r="P215" s="195">
        <v>19500</v>
      </c>
      <c r="Q215" s="195">
        <v>10</v>
      </c>
      <c r="R215" s="201">
        <v>1</v>
      </c>
      <c r="S215" s="851"/>
      <c r="T215" s="232"/>
      <c r="U215" s="198"/>
      <c r="V215" s="195"/>
      <c r="W215" s="195"/>
      <c r="X215" s="195"/>
      <c r="Y215" s="200">
        <v>4</v>
      </c>
      <c r="Z215" s="195">
        <v>19500</v>
      </c>
      <c r="AA215" s="195">
        <v>10</v>
      </c>
      <c r="AB215" s="201">
        <v>1</v>
      </c>
      <c r="AC215" s="851"/>
      <c r="AD215" s="232"/>
      <c r="AE215" s="215"/>
      <c r="AF215" s="195"/>
      <c r="AG215" s="195"/>
      <c r="AH215" s="195"/>
      <c r="AI215" s="199"/>
      <c r="AJ215" s="273" t="s">
        <v>580</v>
      </c>
      <c r="AK215" s="273">
        <v>4</v>
      </c>
      <c r="AL215" s="273">
        <v>19500</v>
      </c>
      <c r="AM215" s="273">
        <v>10</v>
      </c>
      <c r="AN215" s="273">
        <v>0</v>
      </c>
      <c r="AO215" s="851"/>
    </row>
    <row r="216" spans="1:41" s="263" customFormat="1" x14ac:dyDescent="0.25">
      <c r="A216" s="328"/>
      <c r="B216" s="328"/>
      <c r="C216" s="328"/>
      <c r="D216" s="328"/>
      <c r="E216" s="299"/>
      <c r="F216" s="299"/>
      <c r="G216" s="299"/>
      <c r="H216" s="299"/>
      <c r="I216" s="300"/>
      <c r="J216" s="232"/>
      <c r="K216" s="198"/>
      <c r="L216" s="195"/>
      <c r="M216" s="195"/>
      <c r="N216" s="195"/>
      <c r="O216" s="200">
        <v>5</v>
      </c>
      <c r="P216" s="195">
        <v>19600</v>
      </c>
      <c r="Q216" s="195">
        <v>10</v>
      </c>
      <c r="R216" s="201">
        <v>1</v>
      </c>
      <c r="S216" s="851"/>
      <c r="T216" s="232"/>
      <c r="U216" s="198"/>
      <c r="V216" s="195"/>
      <c r="W216" s="195"/>
      <c r="X216" s="195"/>
      <c r="Y216" s="200">
        <v>5</v>
      </c>
      <c r="Z216" s="195">
        <v>19600</v>
      </c>
      <c r="AA216" s="195">
        <v>10</v>
      </c>
      <c r="AB216" s="201">
        <v>1</v>
      </c>
      <c r="AC216" s="851"/>
      <c r="AD216" s="232"/>
      <c r="AE216" s="215"/>
      <c r="AF216" s="195"/>
      <c r="AG216" s="195"/>
      <c r="AH216" s="195"/>
      <c r="AI216" s="199"/>
      <c r="AJ216" s="273" t="s">
        <v>581</v>
      </c>
      <c r="AK216" s="273">
        <v>5</v>
      </c>
      <c r="AL216" s="273">
        <v>19600</v>
      </c>
      <c r="AM216" s="273">
        <v>10</v>
      </c>
      <c r="AN216" s="273">
        <v>0</v>
      </c>
      <c r="AO216" s="851"/>
    </row>
    <row r="217" spans="1:41" s="263" customFormat="1" x14ac:dyDescent="0.25">
      <c r="A217" s="328"/>
      <c r="B217" s="328"/>
      <c r="C217" s="328"/>
      <c r="D217" s="328"/>
      <c r="E217" s="299"/>
      <c r="F217" s="299"/>
      <c r="G217" s="299"/>
      <c r="H217" s="299"/>
      <c r="I217" s="300"/>
      <c r="J217" s="232"/>
      <c r="K217" s="198"/>
      <c r="L217" s="195"/>
      <c r="M217" s="195"/>
      <c r="N217" s="195"/>
      <c r="O217" s="200">
        <v>6</v>
      </c>
      <c r="P217" s="195">
        <v>19700</v>
      </c>
      <c r="Q217" s="195">
        <v>10</v>
      </c>
      <c r="R217" s="201">
        <v>1</v>
      </c>
      <c r="S217" s="851"/>
      <c r="T217" s="232"/>
      <c r="U217" s="198"/>
      <c r="V217" s="195"/>
      <c r="W217" s="195"/>
      <c r="X217" s="195"/>
      <c r="Y217" s="200">
        <v>6</v>
      </c>
      <c r="Z217" s="195">
        <v>19700</v>
      </c>
      <c r="AA217" s="195">
        <v>10</v>
      </c>
      <c r="AB217" s="201">
        <v>1</v>
      </c>
      <c r="AC217" s="851"/>
      <c r="AD217" s="232"/>
      <c r="AE217" s="215"/>
      <c r="AF217" s="195"/>
      <c r="AG217" s="195"/>
      <c r="AH217" s="195"/>
      <c r="AI217" s="199"/>
      <c r="AJ217" s="273" t="s">
        <v>582</v>
      </c>
      <c r="AK217" s="273">
        <v>6</v>
      </c>
      <c r="AL217" s="273">
        <v>19700</v>
      </c>
      <c r="AM217" s="273">
        <v>10</v>
      </c>
      <c r="AN217" s="273">
        <v>0</v>
      </c>
      <c r="AO217" s="851"/>
    </row>
    <row r="218" spans="1:41" s="263" customFormat="1" x14ac:dyDescent="0.25">
      <c r="A218" s="328"/>
      <c r="B218" s="328"/>
      <c r="C218" s="328"/>
      <c r="D218" s="328"/>
      <c r="E218" s="299"/>
      <c r="F218" s="299"/>
      <c r="G218" s="299"/>
      <c r="H218" s="299"/>
      <c r="I218" s="300"/>
      <c r="J218" s="259"/>
      <c r="K218" s="198"/>
      <c r="L218" s="195"/>
      <c r="M218" s="195"/>
      <c r="N218" s="195"/>
      <c r="O218" s="200">
        <v>7</v>
      </c>
      <c r="P218" s="195">
        <v>19800</v>
      </c>
      <c r="Q218" s="195">
        <v>10</v>
      </c>
      <c r="R218" s="201">
        <v>1</v>
      </c>
      <c r="S218" s="851"/>
      <c r="T218" s="259"/>
      <c r="U218" s="198"/>
      <c r="V218" s="195"/>
      <c r="W218" s="195"/>
      <c r="X218" s="195"/>
      <c r="Y218" s="200">
        <v>7</v>
      </c>
      <c r="Z218" s="195">
        <v>19800</v>
      </c>
      <c r="AA218" s="195">
        <v>10</v>
      </c>
      <c r="AB218" s="201">
        <v>1</v>
      </c>
      <c r="AC218" s="851"/>
      <c r="AD218" s="259"/>
      <c r="AE218" s="215"/>
      <c r="AF218" s="195"/>
      <c r="AG218" s="195"/>
      <c r="AH218" s="195"/>
      <c r="AI218" s="199"/>
      <c r="AJ218" s="273" t="s">
        <v>583</v>
      </c>
      <c r="AK218" s="273">
        <v>7</v>
      </c>
      <c r="AL218" s="273">
        <v>19800</v>
      </c>
      <c r="AM218" s="273">
        <v>10</v>
      </c>
      <c r="AN218" s="273">
        <v>0</v>
      </c>
      <c r="AO218" s="851"/>
    </row>
    <row r="219" spans="1:41" s="263" customFormat="1" x14ac:dyDescent="0.25">
      <c r="A219" s="328"/>
      <c r="B219" s="328"/>
      <c r="C219" s="328"/>
      <c r="D219" s="328"/>
      <c r="E219" s="299"/>
      <c r="F219" s="299"/>
      <c r="G219" s="299"/>
      <c r="H219" s="299"/>
      <c r="I219" s="300"/>
      <c r="J219" s="259"/>
      <c r="K219" s="198"/>
      <c r="L219" s="195"/>
      <c r="M219" s="195"/>
      <c r="N219" s="195"/>
      <c r="O219" s="200">
        <v>8</v>
      </c>
      <c r="P219" s="195">
        <v>19900</v>
      </c>
      <c r="Q219" s="195">
        <v>10</v>
      </c>
      <c r="R219" s="201">
        <v>1</v>
      </c>
      <c r="S219" s="851"/>
      <c r="T219" s="259"/>
      <c r="U219" s="198"/>
      <c r="V219" s="195"/>
      <c r="W219" s="195"/>
      <c r="X219" s="195"/>
      <c r="Y219" s="200">
        <v>8</v>
      </c>
      <c r="Z219" s="195">
        <v>19900</v>
      </c>
      <c r="AA219" s="195">
        <v>10</v>
      </c>
      <c r="AB219" s="201">
        <v>1</v>
      </c>
      <c r="AC219" s="851"/>
      <c r="AD219" s="259"/>
      <c r="AE219" s="215"/>
      <c r="AF219" s="195"/>
      <c r="AG219" s="195"/>
      <c r="AH219" s="195"/>
      <c r="AI219" s="199"/>
      <c r="AJ219" s="273" t="s">
        <v>584</v>
      </c>
      <c r="AK219" s="273">
        <v>8</v>
      </c>
      <c r="AL219" s="273">
        <v>19900</v>
      </c>
      <c r="AM219" s="273">
        <v>10</v>
      </c>
      <c r="AN219" s="273">
        <v>0</v>
      </c>
      <c r="AO219" s="851"/>
    </row>
    <row r="220" spans="1:41" s="263" customFormat="1" x14ac:dyDescent="0.25">
      <c r="A220" s="328"/>
      <c r="B220" s="328"/>
      <c r="C220" s="328"/>
      <c r="D220" s="328"/>
      <c r="E220" s="299"/>
      <c r="F220" s="299"/>
      <c r="G220" s="299"/>
      <c r="H220" s="299"/>
      <c r="I220" s="300"/>
      <c r="J220" s="259"/>
      <c r="K220" s="198"/>
      <c r="L220" s="195"/>
      <c r="M220" s="195"/>
      <c r="N220" s="195"/>
      <c r="O220" s="200">
        <v>9</v>
      </c>
      <c r="P220" s="195">
        <v>20000</v>
      </c>
      <c r="Q220" s="195">
        <v>10</v>
      </c>
      <c r="R220" s="201">
        <v>1</v>
      </c>
      <c r="S220" s="851"/>
      <c r="T220" s="259"/>
      <c r="U220" s="198"/>
      <c r="V220" s="195"/>
      <c r="W220" s="195"/>
      <c r="X220" s="195"/>
      <c r="Y220" s="200">
        <v>9</v>
      </c>
      <c r="Z220" s="195">
        <v>20000</v>
      </c>
      <c r="AA220" s="195">
        <v>10</v>
      </c>
      <c r="AB220" s="201">
        <v>1</v>
      </c>
      <c r="AC220" s="851"/>
      <c r="AD220" s="259"/>
      <c r="AE220" s="215"/>
      <c r="AF220" s="195"/>
      <c r="AG220" s="195"/>
      <c r="AH220" s="195"/>
      <c r="AI220" s="199"/>
      <c r="AJ220" s="273" t="s">
        <v>585</v>
      </c>
      <c r="AK220" s="273">
        <v>9</v>
      </c>
      <c r="AL220" s="273">
        <v>20000</v>
      </c>
      <c r="AM220" s="273">
        <v>10</v>
      </c>
      <c r="AN220" s="273">
        <v>0</v>
      </c>
      <c r="AO220" s="851"/>
    </row>
    <row r="221" spans="1:41" s="263" customFormat="1" ht="17.25" thickBot="1" x14ac:dyDescent="0.3">
      <c r="A221" s="328"/>
      <c r="B221" s="328"/>
      <c r="C221" s="328"/>
      <c r="D221" s="328"/>
      <c r="E221" s="299"/>
      <c r="F221" s="299"/>
      <c r="G221" s="299"/>
      <c r="H221" s="299"/>
      <c r="I221" s="300"/>
      <c r="J221" s="259"/>
      <c r="K221" s="202"/>
      <c r="L221" s="203"/>
      <c r="M221" s="203"/>
      <c r="N221" s="203"/>
      <c r="O221" s="205">
        <v>10</v>
      </c>
      <c r="P221" s="203">
        <v>20100</v>
      </c>
      <c r="Q221" s="203">
        <v>10</v>
      </c>
      <c r="R221" s="206">
        <v>1</v>
      </c>
      <c r="S221" s="852"/>
      <c r="T221" s="259"/>
      <c r="U221" s="202"/>
      <c r="V221" s="203"/>
      <c r="W221" s="203"/>
      <c r="X221" s="203"/>
      <c r="Y221" s="205">
        <v>10</v>
      </c>
      <c r="Z221" s="203">
        <v>20100</v>
      </c>
      <c r="AA221" s="203">
        <v>10</v>
      </c>
      <c r="AB221" s="206">
        <v>1</v>
      </c>
      <c r="AC221" s="852"/>
      <c r="AD221" s="259"/>
      <c r="AE221" s="305"/>
      <c r="AF221" s="203"/>
      <c r="AG221" s="203"/>
      <c r="AH221" s="203"/>
      <c r="AI221" s="204"/>
      <c r="AJ221" s="293" t="s">
        <v>586</v>
      </c>
      <c r="AK221" s="275">
        <v>10</v>
      </c>
      <c r="AL221" s="275">
        <v>20100</v>
      </c>
      <c r="AM221" s="275">
        <v>10</v>
      </c>
      <c r="AN221" s="275">
        <v>0</v>
      </c>
      <c r="AO221" s="852"/>
    </row>
    <row r="222" spans="1:41" s="230" customFormat="1" x14ac:dyDescent="0.25">
      <c r="A222" s="212"/>
      <c r="B222" s="212"/>
      <c r="C222" s="212"/>
      <c r="D222" s="212"/>
      <c r="E222" s="212"/>
      <c r="F222" s="212"/>
      <c r="G222" s="212"/>
      <c r="H222" s="212"/>
      <c r="I222" s="213"/>
      <c r="J222" s="339"/>
      <c r="AE222" s="212"/>
      <c r="AF222" s="212"/>
      <c r="AG222" s="212"/>
      <c r="AH222" s="212"/>
      <c r="AI222" s="212"/>
      <c r="AJ222" s="225"/>
      <c r="AK222" s="212"/>
      <c r="AL222" s="212"/>
      <c r="AM222" s="212"/>
      <c r="AN222" s="226"/>
      <c r="AO222" s="227"/>
    </row>
    <row r="223" spans="1:41" s="230" customFormat="1" ht="17.25" thickBot="1" x14ac:dyDescent="0.3">
      <c r="A223" s="213"/>
      <c r="B223" s="213"/>
      <c r="C223" s="213"/>
      <c r="D223" s="213"/>
      <c r="E223" s="213"/>
      <c r="F223" s="213"/>
      <c r="G223" s="213"/>
      <c r="H223" s="213"/>
      <c r="I223" s="213"/>
      <c r="J223" s="339"/>
    </row>
    <row r="224" spans="1:41" s="231" customFormat="1" ht="16.5" customHeight="1" x14ac:dyDescent="0.25">
      <c r="A224" s="820" t="s">
        <v>1392</v>
      </c>
      <c r="B224" s="821"/>
      <c r="C224" s="821"/>
      <c r="D224" s="821"/>
      <c r="E224" s="821"/>
      <c r="F224" s="821"/>
      <c r="G224" s="821"/>
      <c r="H224" s="822"/>
      <c r="I224" s="308" t="s">
        <v>1344</v>
      </c>
      <c r="J224" s="232"/>
      <c r="K224" s="820" t="s">
        <v>1393</v>
      </c>
      <c r="L224" s="821"/>
      <c r="M224" s="821"/>
      <c r="N224" s="821"/>
      <c r="O224" s="821"/>
      <c r="P224" s="821"/>
      <c r="Q224" s="821"/>
      <c r="R224" s="822"/>
      <c r="S224" s="308" t="s">
        <v>1346</v>
      </c>
      <c r="T224" s="232"/>
      <c r="U224" s="820" t="s">
        <v>1394</v>
      </c>
      <c r="V224" s="821"/>
      <c r="W224" s="821"/>
      <c r="X224" s="821"/>
      <c r="Y224" s="821"/>
      <c r="Z224" s="821"/>
      <c r="AA224" s="821"/>
      <c r="AB224" s="822"/>
      <c r="AC224" s="308" t="s">
        <v>1348</v>
      </c>
      <c r="AD224" s="232"/>
      <c r="AE224" s="820" t="s">
        <v>1395</v>
      </c>
      <c r="AF224" s="821"/>
      <c r="AG224" s="821"/>
      <c r="AH224" s="821"/>
      <c r="AI224" s="821"/>
      <c r="AJ224" s="821"/>
      <c r="AK224" s="821"/>
      <c r="AL224" s="821"/>
      <c r="AM224" s="821"/>
      <c r="AN224" s="822"/>
      <c r="AO224" s="308" t="s">
        <v>1350</v>
      </c>
    </row>
    <row r="225" spans="1:44" s="231" customFormat="1" ht="16.5" customHeight="1" thickBot="1" x14ac:dyDescent="0.3">
      <c r="A225" s="823"/>
      <c r="B225" s="824"/>
      <c r="C225" s="824"/>
      <c r="D225" s="824"/>
      <c r="E225" s="824"/>
      <c r="F225" s="824"/>
      <c r="G225" s="824"/>
      <c r="H225" s="825"/>
      <c r="I225" s="309" t="s">
        <v>2051</v>
      </c>
      <c r="J225" s="232"/>
      <c r="K225" s="823"/>
      <c r="L225" s="824"/>
      <c r="M225" s="824"/>
      <c r="N225" s="824"/>
      <c r="O225" s="824"/>
      <c r="P225" s="824"/>
      <c r="Q225" s="824"/>
      <c r="R225" s="825"/>
      <c r="S225" s="309" t="s">
        <v>2052</v>
      </c>
      <c r="T225" s="232"/>
      <c r="U225" s="823"/>
      <c r="V225" s="824"/>
      <c r="W225" s="824"/>
      <c r="X225" s="824"/>
      <c r="Y225" s="824"/>
      <c r="Z225" s="824"/>
      <c r="AA225" s="824"/>
      <c r="AB225" s="825"/>
      <c r="AC225" s="309" t="s">
        <v>2053</v>
      </c>
      <c r="AD225" s="232"/>
      <c r="AE225" s="823"/>
      <c r="AF225" s="824"/>
      <c r="AG225" s="824"/>
      <c r="AH225" s="824"/>
      <c r="AI225" s="824"/>
      <c r="AJ225" s="824"/>
      <c r="AK225" s="824"/>
      <c r="AL225" s="824"/>
      <c r="AM225" s="824"/>
      <c r="AN225" s="825"/>
      <c r="AO225" s="309" t="s">
        <v>2054</v>
      </c>
    </row>
    <row r="226" spans="1:44" s="231" customFormat="1" ht="31.5" x14ac:dyDescent="0.25">
      <c r="A226" s="807" t="s">
        <v>1283</v>
      </c>
      <c r="B226" s="808"/>
      <c r="C226" s="808"/>
      <c r="D226" s="809"/>
      <c r="E226" s="810" t="s">
        <v>1284</v>
      </c>
      <c r="F226" s="811"/>
      <c r="G226" s="808"/>
      <c r="H226" s="812"/>
      <c r="I226" s="179" t="s">
        <v>2006</v>
      </c>
      <c r="J226" s="176"/>
      <c r="K226" s="854" t="s">
        <v>1283</v>
      </c>
      <c r="L226" s="855"/>
      <c r="M226" s="855"/>
      <c r="N226" s="856"/>
      <c r="O226" s="857" t="s">
        <v>1284</v>
      </c>
      <c r="P226" s="858"/>
      <c r="Q226" s="855"/>
      <c r="R226" s="859"/>
      <c r="S226" s="179" t="s">
        <v>2006</v>
      </c>
      <c r="T226" s="176"/>
      <c r="U226" s="854" t="s">
        <v>1283</v>
      </c>
      <c r="V226" s="855"/>
      <c r="W226" s="855"/>
      <c r="X226" s="856"/>
      <c r="Y226" s="857" t="s">
        <v>1284</v>
      </c>
      <c r="Z226" s="858"/>
      <c r="AA226" s="855"/>
      <c r="AB226" s="859"/>
      <c r="AC226" s="179" t="s">
        <v>2006</v>
      </c>
      <c r="AD226" s="176"/>
      <c r="AE226" s="860" t="s">
        <v>1283</v>
      </c>
      <c r="AF226" s="861"/>
      <c r="AG226" s="861"/>
      <c r="AH226" s="861"/>
      <c r="AI226" s="862"/>
      <c r="AJ226" s="863" t="s">
        <v>1285</v>
      </c>
      <c r="AK226" s="861"/>
      <c r="AL226" s="861"/>
      <c r="AM226" s="861"/>
      <c r="AN226" s="864"/>
      <c r="AO226" s="179" t="s">
        <v>2006</v>
      </c>
      <c r="AP226" s="176"/>
      <c r="AR226" s="233"/>
    </row>
    <row r="227" spans="1:44" s="231" customFormat="1" ht="63" x14ac:dyDescent="0.25">
      <c r="A227" s="234" t="s">
        <v>1286</v>
      </c>
      <c r="B227" s="235" t="s">
        <v>49</v>
      </c>
      <c r="C227" s="235" t="s">
        <v>1287</v>
      </c>
      <c r="D227" s="235" t="s">
        <v>1288</v>
      </c>
      <c r="E227" s="236" t="s">
        <v>1289</v>
      </c>
      <c r="F227" s="235" t="s">
        <v>49</v>
      </c>
      <c r="G227" s="235" t="s">
        <v>1287</v>
      </c>
      <c r="H227" s="237" t="s">
        <v>1290</v>
      </c>
      <c r="I227" s="238" t="s">
        <v>1292</v>
      </c>
      <c r="J227" s="232"/>
      <c r="K227" s="198" t="s">
        <v>1286</v>
      </c>
      <c r="L227" s="194" t="s">
        <v>49</v>
      </c>
      <c r="M227" s="194" t="s">
        <v>1287</v>
      </c>
      <c r="N227" s="194" t="s">
        <v>1288</v>
      </c>
      <c r="O227" s="196" t="s">
        <v>1289</v>
      </c>
      <c r="P227" s="194" t="s">
        <v>49</v>
      </c>
      <c r="Q227" s="194" t="s">
        <v>1287</v>
      </c>
      <c r="R227" s="197" t="s">
        <v>1290</v>
      </c>
      <c r="S227" s="266" t="s">
        <v>1292</v>
      </c>
      <c r="T227" s="232"/>
      <c r="U227" s="198" t="s">
        <v>1286</v>
      </c>
      <c r="V227" s="194" t="s">
        <v>49</v>
      </c>
      <c r="W227" s="194" t="s">
        <v>1287</v>
      </c>
      <c r="X227" s="194" t="s">
        <v>1288</v>
      </c>
      <c r="Y227" s="196" t="s">
        <v>1289</v>
      </c>
      <c r="Z227" s="194" t="s">
        <v>49</v>
      </c>
      <c r="AA227" s="194" t="s">
        <v>1287</v>
      </c>
      <c r="AB227" s="197" t="s">
        <v>1290</v>
      </c>
      <c r="AC227" s="266" t="s">
        <v>1292</v>
      </c>
      <c r="AD227" s="232"/>
      <c r="AE227" s="193" t="s">
        <v>1294</v>
      </c>
      <c r="AF227" s="194" t="s">
        <v>1295</v>
      </c>
      <c r="AG227" s="194" t="s">
        <v>49</v>
      </c>
      <c r="AH227" s="195" t="s">
        <v>50</v>
      </c>
      <c r="AI227" s="194" t="s">
        <v>1296</v>
      </c>
      <c r="AJ227" s="196" t="s">
        <v>1297</v>
      </c>
      <c r="AK227" s="194" t="s">
        <v>1295</v>
      </c>
      <c r="AL227" s="194" t="s">
        <v>49</v>
      </c>
      <c r="AM227" s="194" t="s">
        <v>50</v>
      </c>
      <c r="AN227" s="197" t="s">
        <v>1298</v>
      </c>
      <c r="AO227" s="266" t="s">
        <v>1292</v>
      </c>
    </row>
    <row r="228" spans="1:44" s="231" customFormat="1" ht="15.75" x14ac:dyDescent="0.25">
      <c r="A228" s="234">
        <v>5</v>
      </c>
      <c r="B228" s="235">
        <v>18800</v>
      </c>
      <c r="C228" s="235">
        <v>10</v>
      </c>
      <c r="D228" s="235">
        <v>1</v>
      </c>
      <c r="E228" s="236"/>
      <c r="F228" s="235"/>
      <c r="G228" s="235"/>
      <c r="H228" s="237"/>
      <c r="I228" s="851"/>
      <c r="J228" s="232"/>
      <c r="K228" s="198">
        <v>10</v>
      </c>
      <c r="L228" s="235">
        <v>18300</v>
      </c>
      <c r="M228" s="194">
        <v>10</v>
      </c>
      <c r="N228" s="194">
        <v>1</v>
      </c>
      <c r="O228" s="196"/>
      <c r="P228" s="194"/>
      <c r="Q228" s="194"/>
      <c r="R228" s="197"/>
      <c r="S228" s="853"/>
      <c r="T228" s="232"/>
      <c r="U228" s="198">
        <v>255</v>
      </c>
      <c r="V228" s="235" t="s">
        <v>1383</v>
      </c>
      <c r="W228" s="194">
        <v>20</v>
      </c>
      <c r="X228" s="194">
        <v>2</v>
      </c>
      <c r="Y228" s="196"/>
      <c r="Z228" s="194"/>
      <c r="AA228" s="194"/>
      <c r="AB228" s="197"/>
      <c r="AC228" s="853"/>
      <c r="AD228" s="232"/>
      <c r="AE228" s="215" t="s">
        <v>626</v>
      </c>
      <c r="AF228" s="281">
        <v>12</v>
      </c>
      <c r="AG228" s="281">
        <v>18100</v>
      </c>
      <c r="AH228" s="281">
        <v>10</v>
      </c>
      <c r="AI228" s="283">
        <v>0</v>
      </c>
      <c r="AJ228" s="297"/>
      <c r="AK228" s="273"/>
      <c r="AL228" s="273"/>
      <c r="AM228" s="273"/>
      <c r="AN228" s="289"/>
      <c r="AO228" s="853"/>
    </row>
    <row r="229" spans="1:44" s="231" customFormat="1" ht="15.75" x14ac:dyDescent="0.25">
      <c r="A229" s="234">
        <v>4</v>
      </c>
      <c r="B229" s="235">
        <v>18900</v>
      </c>
      <c r="C229" s="235">
        <v>10</v>
      </c>
      <c r="D229" s="235">
        <v>1</v>
      </c>
      <c r="E229" s="236"/>
      <c r="F229" s="235"/>
      <c r="G229" s="235"/>
      <c r="H229" s="237"/>
      <c r="I229" s="851"/>
      <c r="J229" s="232"/>
      <c r="K229" s="198">
        <v>9</v>
      </c>
      <c r="L229" s="235">
        <v>18400</v>
      </c>
      <c r="M229" s="194">
        <v>10</v>
      </c>
      <c r="N229" s="194">
        <v>1</v>
      </c>
      <c r="O229" s="196"/>
      <c r="P229" s="194"/>
      <c r="Q229" s="194"/>
      <c r="R229" s="197"/>
      <c r="S229" s="851"/>
      <c r="T229" s="232"/>
      <c r="U229" s="198">
        <v>10</v>
      </c>
      <c r="V229" s="235">
        <v>18300</v>
      </c>
      <c r="W229" s="194">
        <v>10</v>
      </c>
      <c r="X229" s="194">
        <v>1</v>
      </c>
      <c r="Y229" s="196"/>
      <c r="Z229" s="194"/>
      <c r="AA229" s="194"/>
      <c r="AB229" s="197"/>
      <c r="AC229" s="851"/>
      <c r="AD229" s="232"/>
      <c r="AE229" s="298" t="s">
        <v>625</v>
      </c>
      <c r="AF229" s="281">
        <v>11</v>
      </c>
      <c r="AG229" s="281">
        <v>18200</v>
      </c>
      <c r="AH229" s="281">
        <v>10</v>
      </c>
      <c r="AI229" s="283">
        <v>0</v>
      </c>
      <c r="AJ229" s="297"/>
      <c r="AK229" s="273"/>
      <c r="AL229" s="273"/>
      <c r="AM229" s="273"/>
      <c r="AN229" s="289"/>
      <c r="AO229" s="851"/>
    </row>
    <row r="230" spans="1:44" s="231" customFormat="1" ht="15.75" x14ac:dyDescent="0.25">
      <c r="A230" s="234">
        <v>3</v>
      </c>
      <c r="B230" s="240">
        <v>19000</v>
      </c>
      <c r="C230" s="240">
        <v>10</v>
      </c>
      <c r="D230" s="240">
        <v>1</v>
      </c>
      <c r="E230" s="241"/>
      <c r="F230" s="242"/>
      <c r="G230" s="242"/>
      <c r="H230" s="243"/>
      <c r="I230" s="851"/>
      <c r="J230" s="232"/>
      <c r="K230" s="198">
        <v>8</v>
      </c>
      <c r="L230" s="235">
        <v>18500</v>
      </c>
      <c r="M230" s="194">
        <v>10</v>
      </c>
      <c r="N230" s="194">
        <v>1</v>
      </c>
      <c r="O230" s="196"/>
      <c r="P230" s="194"/>
      <c r="Q230" s="194"/>
      <c r="R230" s="197"/>
      <c r="S230" s="851"/>
      <c r="T230" s="232"/>
      <c r="U230" s="198">
        <v>9</v>
      </c>
      <c r="V230" s="235">
        <v>18400</v>
      </c>
      <c r="W230" s="194">
        <v>10</v>
      </c>
      <c r="X230" s="194">
        <v>1</v>
      </c>
      <c r="Y230" s="196"/>
      <c r="Z230" s="194"/>
      <c r="AA230" s="194"/>
      <c r="AB230" s="197"/>
      <c r="AC230" s="851"/>
      <c r="AD230" s="232"/>
      <c r="AE230" s="298" t="s">
        <v>624</v>
      </c>
      <c r="AF230" s="281">
        <v>10</v>
      </c>
      <c r="AG230" s="281">
        <v>18300</v>
      </c>
      <c r="AH230" s="281">
        <v>10</v>
      </c>
      <c r="AI230" s="283">
        <v>0</v>
      </c>
      <c r="AJ230" s="297"/>
      <c r="AK230" s="273"/>
      <c r="AL230" s="273"/>
      <c r="AM230" s="273"/>
      <c r="AN230" s="289"/>
      <c r="AO230" s="851"/>
      <c r="AQ230" s="310"/>
    </row>
    <row r="231" spans="1:44" s="231" customFormat="1" ht="15.75" x14ac:dyDescent="0.25">
      <c r="A231" s="234">
        <v>2</v>
      </c>
      <c r="B231" s="240">
        <v>19200</v>
      </c>
      <c r="C231" s="240">
        <v>11</v>
      </c>
      <c r="D231" s="240">
        <v>1</v>
      </c>
      <c r="E231" s="241"/>
      <c r="F231" s="242"/>
      <c r="G231" s="242"/>
      <c r="H231" s="243"/>
      <c r="I231" s="851"/>
      <c r="J231" s="232"/>
      <c r="K231" s="198">
        <v>7</v>
      </c>
      <c r="L231" s="235">
        <v>18600</v>
      </c>
      <c r="M231" s="194">
        <v>10</v>
      </c>
      <c r="N231" s="194">
        <v>1</v>
      </c>
      <c r="O231" s="196"/>
      <c r="P231" s="194"/>
      <c r="Q231" s="194"/>
      <c r="R231" s="197"/>
      <c r="S231" s="851"/>
      <c r="T231" s="232"/>
      <c r="U231" s="198">
        <v>8</v>
      </c>
      <c r="V231" s="235">
        <v>18500</v>
      </c>
      <c r="W231" s="194">
        <v>10</v>
      </c>
      <c r="X231" s="194">
        <v>1</v>
      </c>
      <c r="Y231" s="196"/>
      <c r="Z231" s="194"/>
      <c r="AA231" s="194"/>
      <c r="AB231" s="197"/>
      <c r="AC231" s="851"/>
      <c r="AD231" s="232"/>
      <c r="AE231" s="298" t="s">
        <v>623</v>
      </c>
      <c r="AF231" s="281">
        <v>9</v>
      </c>
      <c r="AG231" s="281">
        <v>18400</v>
      </c>
      <c r="AH231" s="281">
        <v>10</v>
      </c>
      <c r="AI231" s="283">
        <v>0</v>
      </c>
      <c r="AJ231" s="297"/>
      <c r="AK231" s="273"/>
      <c r="AL231" s="273"/>
      <c r="AM231" s="273"/>
      <c r="AN231" s="289"/>
      <c r="AO231" s="851"/>
    </row>
    <row r="232" spans="1:44" s="231" customFormat="1" ht="15.75" x14ac:dyDescent="0.25">
      <c r="A232" s="234">
        <v>1</v>
      </c>
      <c r="B232" s="240">
        <v>19300</v>
      </c>
      <c r="C232" s="240">
        <v>19</v>
      </c>
      <c r="D232" s="240">
        <v>1</v>
      </c>
      <c r="E232" s="241"/>
      <c r="F232" s="242"/>
      <c r="G232" s="242"/>
      <c r="H232" s="243"/>
      <c r="I232" s="851"/>
      <c r="J232" s="232"/>
      <c r="K232" s="198">
        <v>6</v>
      </c>
      <c r="L232" s="235">
        <v>18700</v>
      </c>
      <c r="M232" s="194">
        <v>10</v>
      </c>
      <c r="N232" s="194">
        <v>1</v>
      </c>
      <c r="O232" s="196"/>
      <c r="P232" s="194"/>
      <c r="Q232" s="194"/>
      <c r="R232" s="197"/>
      <c r="S232" s="851"/>
      <c r="T232" s="232"/>
      <c r="U232" s="198">
        <v>7</v>
      </c>
      <c r="V232" s="235">
        <v>18600</v>
      </c>
      <c r="W232" s="194">
        <v>10</v>
      </c>
      <c r="X232" s="194">
        <v>1</v>
      </c>
      <c r="Y232" s="196"/>
      <c r="Z232" s="194"/>
      <c r="AA232" s="194"/>
      <c r="AB232" s="197"/>
      <c r="AC232" s="851"/>
      <c r="AD232" s="232"/>
      <c r="AE232" s="298" t="s">
        <v>622</v>
      </c>
      <c r="AF232" s="281">
        <v>8</v>
      </c>
      <c r="AG232" s="281">
        <v>18500</v>
      </c>
      <c r="AH232" s="281">
        <v>10</v>
      </c>
      <c r="AI232" s="283">
        <v>0</v>
      </c>
      <c r="AJ232" s="297"/>
      <c r="AK232" s="273"/>
      <c r="AL232" s="273"/>
      <c r="AM232" s="273"/>
      <c r="AN232" s="289"/>
      <c r="AO232" s="851"/>
    </row>
    <row r="233" spans="1:44" s="231" customFormat="1" ht="15.75" x14ac:dyDescent="0.25">
      <c r="A233" s="234"/>
      <c r="B233" s="235"/>
      <c r="C233" s="235"/>
      <c r="D233" s="235"/>
      <c r="E233" s="236">
        <v>1</v>
      </c>
      <c r="F233" s="235">
        <v>19400</v>
      </c>
      <c r="G233" s="235">
        <v>10</v>
      </c>
      <c r="H233" s="237">
        <v>1</v>
      </c>
      <c r="I233" s="851"/>
      <c r="J233" s="232"/>
      <c r="K233" s="234">
        <v>5</v>
      </c>
      <c r="L233" s="235">
        <v>18800</v>
      </c>
      <c r="M233" s="235">
        <v>10</v>
      </c>
      <c r="N233" s="235">
        <v>1</v>
      </c>
      <c r="O233" s="196"/>
      <c r="P233" s="194"/>
      <c r="Q233" s="194"/>
      <c r="R233" s="197"/>
      <c r="S233" s="851"/>
      <c r="T233" s="232"/>
      <c r="U233" s="198">
        <v>6</v>
      </c>
      <c r="V233" s="235">
        <v>18700</v>
      </c>
      <c r="W233" s="194">
        <v>10</v>
      </c>
      <c r="X233" s="194">
        <v>1</v>
      </c>
      <c r="Y233" s="196"/>
      <c r="Z233" s="194"/>
      <c r="AA233" s="194"/>
      <c r="AB233" s="197"/>
      <c r="AC233" s="851"/>
      <c r="AD233" s="232"/>
      <c r="AE233" s="298" t="s">
        <v>621</v>
      </c>
      <c r="AF233" s="281">
        <v>7</v>
      </c>
      <c r="AG233" s="281">
        <v>18600</v>
      </c>
      <c r="AH233" s="281">
        <v>10</v>
      </c>
      <c r="AI233" s="283">
        <v>0</v>
      </c>
      <c r="AJ233" s="297"/>
      <c r="AK233" s="273"/>
      <c r="AL233" s="273"/>
      <c r="AM233" s="273"/>
      <c r="AN233" s="289"/>
      <c r="AO233" s="851"/>
    </row>
    <row r="234" spans="1:44" s="231" customFormat="1" ht="15.75" x14ac:dyDescent="0.25">
      <c r="A234" s="234"/>
      <c r="B234" s="235"/>
      <c r="C234" s="235"/>
      <c r="D234" s="235"/>
      <c r="E234" s="236">
        <v>2</v>
      </c>
      <c r="F234" s="235">
        <v>19500</v>
      </c>
      <c r="G234" s="235">
        <v>10</v>
      </c>
      <c r="H234" s="237">
        <v>1</v>
      </c>
      <c r="I234" s="851"/>
      <c r="J234" s="232"/>
      <c r="K234" s="234">
        <v>4</v>
      </c>
      <c r="L234" s="235">
        <v>18900</v>
      </c>
      <c r="M234" s="235">
        <v>10</v>
      </c>
      <c r="N234" s="235">
        <v>1</v>
      </c>
      <c r="O234" s="196"/>
      <c r="P234" s="194"/>
      <c r="Q234" s="194"/>
      <c r="R234" s="197"/>
      <c r="S234" s="851"/>
      <c r="T234" s="232"/>
      <c r="U234" s="234">
        <v>5</v>
      </c>
      <c r="V234" s="235">
        <v>18800</v>
      </c>
      <c r="W234" s="235">
        <v>10</v>
      </c>
      <c r="X234" s="235">
        <v>1</v>
      </c>
      <c r="Y234" s="196"/>
      <c r="Z234" s="194"/>
      <c r="AA234" s="194"/>
      <c r="AB234" s="197"/>
      <c r="AC234" s="851"/>
      <c r="AD234" s="232"/>
      <c r="AE234" s="298" t="s">
        <v>620</v>
      </c>
      <c r="AF234" s="281">
        <v>6</v>
      </c>
      <c r="AG234" s="281">
        <v>18700</v>
      </c>
      <c r="AH234" s="281">
        <v>10</v>
      </c>
      <c r="AI234" s="283">
        <v>0</v>
      </c>
      <c r="AJ234" s="297"/>
      <c r="AK234" s="273"/>
      <c r="AL234" s="273"/>
      <c r="AM234" s="273"/>
      <c r="AN234" s="289"/>
      <c r="AO234" s="851"/>
    </row>
    <row r="235" spans="1:44" s="231" customFormat="1" ht="15.75" x14ac:dyDescent="0.25">
      <c r="A235" s="234"/>
      <c r="B235" s="235"/>
      <c r="C235" s="235"/>
      <c r="D235" s="235"/>
      <c r="E235" s="236">
        <v>3</v>
      </c>
      <c r="F235" s="235">
        <v>19600</v>
      </c>
      <c r="G235" s="235">
        <v>10</v>
      </c>
      <c r="H235" s="237">
        <v>1</v>
      </c>
      <c r="I235" s="851"/>
      <c r="J235" s="232"/>
      <c r="K235" s="234">
        <v>3</v>
      </c>
      <c r="L235" s="240">
        <v>19000</v>
      </c>
      <c r="M235" s="240">
        <v>10</v>
      </c>
      <c r="N235" s="240">
        <v>1</v>
      </c>
      <c r="O235" s="294"/>
      <c r="P235" s="295"/>
      <c r="Q235" s="295"/>
      <c r="R235" s="296"/>
      <c r="S235" s="851"/>
      <c r="T235" s="232"/>
      <c r="U235" s="234">
        <v>4</v>
      </c>
      <c r="V235" s="235">
        <v>18900</v>
      </c>
      <c r="W235" s="235">
        <v>10</v>
      </c>
      <c r="X235" s="235">
        <v>1</v>
      </c>
      <c r="Y235" s="196"/>
      <c r="Z235" s="194"/>
      <c r="AA235" s="194"/>
      <c r="AB235" s="197"/>
      <c r="AC235" s="851"/>
      <c r="AD235" s="232"/>
      <c r="AE235" s="298" t="s">
        <v>619</v>
      </c>
      <c r="AF235" s="281">
        <v>5</v>
      </c>
      <c r="AG235" s="281">
        <v>18800</v>
      </c>
      <c r="AH235" s="281">
        <v>10</v>
      </c>
      <c r="AI235" s="283">
        <v>0</v>
      </c>
      <c r="AJ235" s="297"/>
      <c r="AK235" s="273"/>
      <c r="AL235" s="273"/>
      <c r="AM235" s="273"/>
      <c r="AN235" s="289"/>
      <c r="AO235" s="851"/>
    </row>
    <row r="236" spans="1:44" s="263" customFormat="1" x14ac:dyDescent="0.25">
      <c r="A236" s="234"/>
      <c r="B236" s="235"/>
      <c r="C236" s="235"/>
      <c r="D236" s="235"/>
      <c r="E236" s="236">
        <v>4</v>
      </c>
      <c r="F236" s="235">
        <v>19700</v>
      </c>
      <c r="G236" s="235">
        <v>10</v>
      </c>
      <c r="H236" s="237">
        <v>1</v>
      </c>
      <c r="I236" s="851"/>
      <c r="J236" s="259"/>
      <c r="K236" s="234">
        <v>2</v>
      </c>
      <c r="L236" s="240">
        <v>19200</v>
      </c>
      <c r="M236" s="240">
        <v>11</v>
      </c>
      <c r="N236" s="240">
        <v>1</v>
      </c>
      <c r="O236" s="294"/>
      <c r="P236" s="295"/>
      <c r="Q236" s="295"/>
      <c r="R236" s="296"/>
      <c r="S236" s="851"/>
      <c r="T236" s="259"/>
      <c r="U236" s="234">
        <v>3</v>
      </c>
      <c r="V236" s="240">
        <v>19000</v>
      </c>
      <c r="W236" s="240">
        <v>10</v>
      </c>
      <c r="X236" s="240">
        <v>1</v>
      </c>
      <c r="Y236" s="294"/>
      <c r="Z236" s="295"/>
      <c r="AA236" s="295"/>
      <c r="AB236" s="296"/>
      <c r="AC236" s="851"/>
      <c r="AD236" s="259"/>
      <c r="AE236" s="298" t="s">
        <v>618</v>
      </c>
      <c r="AF236" s="281">
        <v>4</v>
      </c>
      <c r="AG236" s="281">
        <v>18900</v>
      </c>
      <c r="AH236" s="281">
        <v>10</v>
      </c>
      <c r="AI236" s="283">
        <v>0</v>
      </c>
      <c r="AJ236" s="297"/>
      <c r="AK236" s="273"/>
      <c r="AL236" s="273"/>
      <c r="AM236" s="273"/>
      <c r="AN236" s="289"/>
      <c r="AO236" s="851"/>
    </row>
    <row r="237" spans="1:44" s="263" customFormat="1" ht="17.25" thickBot="1" x14ac:dyDescent="0.3">
      <c r="A237" s="254"/>
      <c r="B237" s="255"/>
      <c r="C237" s="255"/>
      <c r="D237" s="255"/>
      <c r="E237" s="257">
        <v>5</v>
      </c>
      <c r="F237" s="255">
        <v>19800</v>
      </c>
      <c r="G237" s="255">
        <v>10</v>
      </c>
      <c r="H237" s="258">
        <v>1</v>
      </c>
      <c r="I237" s="852"/>
      <c r="J237" s="232"/>
      <c r="K237" s="234">
        <v>1</v>
      </c>
      <c r="L237" s="240">
        <v>19300</v>
      </c>
      <c r="M237" s="240">
        <v>19</v>
      </c>
      <c r="N237" s="240">
        <v>1</v>
      </c>
      <c r="O237" s="294"/>
      <c r="P237" s="295"/>
      <c r="Q237" s="295"/>
      <c r="R237" s="296"/>
      <c r="S237" s="851"/>
      <c r="T237" s="232"/>
      <c r="U237" s="234">
        <v>2</v>
      </c>
      <c r="V237" s="240">
        <v>19200</v>
      </c>
      <c r="W237" s="240">
        <v>11</v>
      </c>
      <c r="X237" s="240">
        <v>1</v>
      </c>
      <c r="Y237" s="294"/>
      <c r="Z237" s="295"/>
      <c r="AA237" s="295"/>
      <c r="AB237" s="296"/>
      <c r="AC237" s="851"/>
      <c r="AD237" s="232"/>
      <c r="AE237" s="298" t="s">
        <v>617</v>
      </c>
      <c r="AF237" s="281">
        <v>3</v>
      </c>
      <c r="AG237" s="281">
        <v>19000</v>
      </c>
      <c r="AH237" s="281">
        <v>10</v>
      </c>
      <c r="AI237" s="283">
        <v>0</v>
      </c>
      <c r="AJ237" s="297"/>
      <c r="AK237" s="273"/>
      <c r="AL237" s="273"/>
      <c r="AM237" s="273"/>
      <c r="AN237" s="289"/>
      <c r="AO237" s="851"/>
    </row>
    <row r="238" spans="1:44" s="263" customFormat="1" x14ac:dyDescent="0.25">
      <c r="A238" s="299"/>
      <c r="B238" s="299"/>
      <c r="C238" s="299"/>
      <c r="D238" s="299"/>
      <c r="E238" s="299"/>
      <c r="F238" s="299"/>
      <c r="G238" s="299"/>
      <c r="H238" s="299"/>
      <c r="I238" s="300"/>
      <c r="J238" s="232"/>
      <c r="K238" s="234"/>
      <c r="L238" s="240"/>
      <c r="M238" s="240"/>
      <c r="N238" s="240"/>
      <c r="O238" s="236">
        <v>1</v>
      </c>
      <c r="P238" s="235">
        <v>19400</v>
      </c>
      <c r="Q238" s="235">
        <v>10</v>
      </c>
      <c r="R238" s="237">
        <v>1</v>
      </c>
      <c r="S238" s="851"/>
      <c r="T238" s="259"/>
      <c r="U238" s="234">
        <v>1</v>
      </c>
      <c r="V238" s="240">
        <v>19300</v>
      </c>
      <c r="W238" s="240">
        <v>19</v>
      </c>
      <c r="X238" s="240">
        <v>1</v>
      </c>
      <c r="Y238" s="294"/>
      <c r="Z238" s="295"/>
      <c r="AA238" s="295"/>
      <c r="AB238" s="296"/>
      <c r="AC238" s="851"/>
      <c r="AD238" s="232"/>
      <c r="AE238" s="215" t="s">
        <v>616</v>
      </c>
      <c r="AF238" s="281">
        <v>2</v>
      </c>
      <c r="AG238" s="281">
        <v>19200</v>
      </c>
      <c r="AH238" s="281">
        <v>11</v>
      </c>
      <c r="AI238" s="283">
        <v>0</v>
      </c>
      <c r="AJ238" s="297"/>
      <c r="AK238" s="273"/>
      <c r="AL238" s="273"/>
      <c r="AM238" s="273"/>
      <c r="AN238" s="289"/>
      <c r="AO238" s="851"/>
    </row>
    <row r="239" spans="1:44" s="263" customFormat="1" x14ac:dyDescent="0.25">
      <c r="A239" s="299"/>
      <c r="B239" s="299"/>
      <c r="C239" s="299"/>
      <c r="D239" s="299"/>
      <c r="E239" s="299"/>
      <c r="F239" s="299"/>
      <c r="G239" s="299"/>
      <c r="H239" s="299"/>
      <c r="I239" s="300"/>
      <c r="J239" s="232"/>
      <c r="K239" s="234"/>
      <c r="L239" s="240"/>
      <c r="M239" s="240"/>
      <c r="N239" s="240"/>
      <c r="O239" s="236">
        <v>2</v>
      </c>
      <c r="P239" s="235">
        <v>19500</v>
      </c>
      <c r="Q239" s="235">
        <v>10</v>
      </c>
      <c r="R239" s="237">
        <v>1</v>
      </c>
      <c r="S239" s="851"/>
      <c r="T239" s="259"/>
      <c r="U239" s="234"/>
      <c r="V239" s="240"/>
      <c r="W239" s="240"/>
      <c r="X239" s="240"/>
      <c r="Y239" s="236">
        <v>1</v>
      </c>
      <c r="Z239" s="235">
        <v>19400</v>
      </c>
      <c r="AA239" s="235">
        <v>10</v>
      </c>
      <c r="AB239" s="237">
        <v>1</v>
      </c>
      <c r="AC239" s="851"/>
      <c r="AD239" s="232"/>
      <c r="AE239" s="298" t="s">
        <v>157</v>
      </c>
      <c r="AF239" s="281">
        <v>1</v>
      </c>
      <c r="AG239" s="281">
        <v>19300</v>
      </c>
      <c r="AH239" s="281">
        <v>19</v>
      </c>
      <c r="AI239" s="283">
        <v>0</v>
      </c>
      <c r="AJ239" s="297"/>
      <c r="AK239" s="273"/>
      <c r="AL239" s="273"/>
      <c r="AM239" s="273"/>
      <c r="AN239" s="289"/>
      <c r="AO239" s="851"/>
    </row>
    <row r="240" spans="1:44" s="263" customFormat="1" x14ac:dyDescent="0.25">
      <c r="A240" s="299"/>
      <c r="B240" s="299"/>
      <c r="C240" s="299"/>
      <c r="D240" s="299"/>
      <c r="E240" s="299"/>
      <c r="F240" s="299"/>
      <c r="G240" s="299"/>
      <c r="H240" s="299"/>
      <c r="I240" s="300"/>
      <c r="J240" s="232"/>
      <c r="K240" s="234"/>
      <c r="L240" s="240"/>
      <c r="M240" s="240"/>
      <c r="N240" s="240"/>
      <c r="O240" s="236">
        <v>3</v>
      </c>
      <c r="P240" s="235">
        <v>19600</v>
      </c>
      <c r="Q240" s="235">
        <v>10</v>
      </c>
      <c r="R240" s="237">
        <v>1</v>
      </c>
      <c r="S240" s="851"/>
      <c r="T240" s="232"/>
      <c r="U240" s="234"/>
      <c r="V240" s="240"/>
      <c r="W240" s="240"/>
      <c r="X240" s="240"/>
      <c r="Y240" s="236">
        <v>2</v>
      </c>
      <c r="Z240" s="235">
        <v>19500</v>
      </c>
      <c r="AA240" s="235">
        <v>10</v>
      </c>
      <c r="AB240" s="237">
        <v>1</v>
      </c>
      <c r="AC240" s="851"/>
      <c r="AD240" s="232"/>
      <c r="AE240" s="282"/>
      <c r="AF240" s="281"/>
      <c r="AG240" s="281"/>
      <c r="AH240" s="281"/>
      <c r="AI240" s="283"/>
      <c r="AJ240" s="273" t="s">
        <v>608</v>
      </c>
      <c r="AK240" s="273">
        <v>1</v>
      </c>
      <c r="AL240" s="273">
        <v>19400</v>
      </c>
      <c r="AM240" s="273">
        <v>10</v>
      </c>
      <c r="AN240" s="289">
        <v>0</v>
      </c>
      <c r="AO240" s="851"/>
    </row>
    <row r="241" spans="1:41" s="263" customFormat="1" x14ac:dyDescent="0.25">
      <c r="A241" s="299"/>
      <c r="B241" s="299"/>
      <c r="C241" s="299"/>
      <c r="D241" s="299"/>
      <c r="E241" s="299"/>
      <c r="F241" s="299"/>
      <c r="G241" s="299"/>
      <c r="H241" s="299"/>
      <c r="I241" s="300"/>
      <c r="J241" s="232"/>
      <c r="K241" s="234"/>
      <c r="L241" s="240"/>
      <c r="M241" s="240"/>
      <c r="N241" s="240"/>
      <c r="O241" s="236">
        <v>4</v>
      </c>
      <c r="P241" s="235">
        <v>19700</v>
      </c>
      <c r="Q241" s="235">
        <v>10</v>
      </c>
      <c r="R241" s="237">
        <v>1</v>
      </c>
      <c r="S241" s="851"/>
      <c r="T241" s="232"/>
      <c r="U241" s="234"/>
      <c r="V241" s="240"/>
      <c r="W241" s="240"/>
      <c r="X241" s="240"/>
      <c r="Y241" s="236">
        <v>3</v>
      </c>
      <c r="Z241" s="235">
        <v>19600</v>
      </c>
      <c r="AA241" s="235">
        <v>10</v>
      </c>
      <c r="AB241" s="237">
        <v>1</v>
      </c>
      <c r="AC241" s="851"/>
      <c r="AD241" s="232"/>
      <c r="AE241" s="282"/>
      <c r="AF241" s="281"/>
      <c r="AG241" s="281"/>
      <c r="AH241" s="281"/>
      <c r="AI241" s="283"/>
      <c r="AJ241" s="273" t="s">
        <v>609</v>
      </c>
      <c r="AK241" s="273">
        <v>2</v>
      </c>
      <c r="AL241" s="273">
        <v>19500</v>
      </c>
      <c r="AM241" s="273">
        <v>10</v>
      </c>
      <c r="AN241" s="289">
        <v>0</v>
      </c>
      <c r="AO241" s="851"/>
    </row>
    <row r="242" spans="1:41" s="263" customFormat="1" x14ac:dyDescent="0.25">
      <c r="A242" s="299"/>
      <c r="B242" s="299"/>
      <c r="C242" s="299"/>
      <c r="D242" s="299"/>
      <c r="E242" s="299"/>
      <c r="F242" s="299"/>
      <c r="G242" s="299"/>
      <c r="H242" s="299"/>
      <c r="I242" s="300"/>
      <c r="J242" s="232"/>
      <c r="K242" s="234"/>
      <c r="L242" s="240"/>
      <c r="M242" s="240"/>
      <c r="N242" s="240"/>
      <c r="O242" s="236">
        <v>5</v>
      </c>
      <c r="P242" s="235">
        <v>19800</v>
      </c>
      <c r="Q242" s="235">
        <v>10</v>
      </c>
      <c r="R242" s="237">
        <v>1</v>
      </c>
      <c r="S242" s="851"/>
      <c r="T242" s="232"/>
      <c r="U242" s="234"/>
      <c r="V242" s="240"/>
      <c r="W242" s="240"/>
      <c r="X242" s="240"/>
      <c r="Y242" s="236">
        <v>4</v>
      </c>
      <c r="Z242" s="235">
        <v>19700</v>
      </c>
      <c r="AA242" s="235">
        <v>10</v>
      </c>
      <c r="AB242" s="237">
        <v>1</v>
      </c>
      <c r="AC242" s="851"/>
      <c r="AD242" s="232"/>
      <c r="AE242" s="282"/>
      <c r="AF242" s="281"/>
      <c r="AG242" s="281"/>
      <c r="AH242" s="281"/>
      <c r="AI242" s="283"/>
      <c r="AJ242" s="273" t="s">
        <v>610</v>
      </c>
      <c r="AK242" s="273">
        <v>3</v>
      </c>
      <c r="AL242" s="273">
        <v>19600</v>
      </c>
      <c r="AM242" s="273">
        <v>10</v>
      </c>
      <c r="AN242" s="289">
        <v>0</v>
      </c>
      <c r="AO242" s="851"/>
    </row>
    <row r="243" spans="1:41" s="263" customFormat="1" x14ac:dyDescent="0.25">
      <c r="A243" s="299"/>
      <c r="B243" s="299"/>
      <c r="C243" s="299"/>
      <c r="D243" s="299"/>
      <c r="E243" s="299"/>
      <c r="F243" s="299"/>
      <c r="G243" s="299"/>
      <c r="H243" s="299"/>
      <c r="I243" s="300"/>
      <c r="J243" s="232"/>
      <c r="K243" s="234"/>
      <c r="L243" s="240"/>
      <c r="M243" s="240"/>
      <c r="N243" s="240"/>
      <c r="O243" s="236">
        <v>6</v>
      </c>
      <c r="P243" s="235">
        <v>19900</v>
      </c>
      <c r="Q243" s="235">
        <v>10</v>
      </c>
      <c r="R243" s="237">
        <v>1</v>
      </c>
      <c r="S243" s="851"/>
      <c r="T243" s="232"/>
      <c r="U243" s="234"/>
      <c r="V243" s="240"/>
      <c r="W243" s="240"/>
      <c r="X243" s="240"/>
      <c r="Y243" s="236">
        <v>5</v>
      </c>
      <c r="Z243" s="235">
        <v>19800</v>
      </c>
      <c r="AA243" s="235">
        <v>10</v>
      </c>
      <c r="AB243" s="237">
        <v>1</v>
      </c>
      <c r="AC243" s="851"/>
      <c r="AD243" s="232"/>
      <c r="AE243" s="282"/>
      <c r="AF243" s="281"/>
      <c r="AG243" s="281"/>
      <c r="AH243" s="281"/>
      <c r="AI243" s="283"/>
      <c r="AJ243" s="273" t="s">
        <v>611</v>
      </c>
      <c r="AK243" s="273">
        <v>4</v>
      </c>
      <c r="AL243" s="273">
        <v>19700</v>
      </c>
      <c r="AM243" s="273">
        <v>10</v>
      </c>
      <c r="AN243" s="289">
        <v>0</v>
      </c>
      <c r="AO243" s="851"/>
    </row>
    <row r="244" spans="1:41" s="263" customFormat="1" x14ac:dyDescent="0.25">
      <c r="A244" s="299"/>
      <c r="B244" s="299"/>
      <c r="C244" s="299"/>
      <c r="D244" s="299"/>
      <c r="E244" s="299"/>
      <c r="F244" s="299"/>
      <c r="G244" s="299"/>
      <c r="H244" s="299"/>
      <c r="I244" s="300"/>
      <c r="J244" s="232"/>
      <c r="K244" s="234"/>
      <c r="L244" s="240"/>
      <c r="M244" s="240"/>
      <c r="N244" s="240"/>
      <c r="O244" s="236">
        <v>7</v>
      </c>
      <c r="P244" s="235">
        <v>20000</v>
      </c>
      <c r="Q244" s="235">
        <v>10</v>
      </c>
      <c r="R244" s="237">
        <v>1</v>
      </c>
      <c r="S244" s="851"/>
      <c r="T244" s="259"/>
      <c r="U244" s="234"/>
      <c r="V244" s="240"/>
      <c r="W244" s="240"/>
      <c r="X244" s="240"/>
      <c r="Y244" s="236">
        <v>6</v>
      </c>
      <c r="Z244" s="235">
        <v>19900</v>
      </c>
      <c r="AA244" s="235">
        <v>10</v>
      </c>
      <c r="AB244" s="237">
        <v>1</v>
      </c>
      <c r="AC244" s="851"/>
      <c r="AD244" s="259"/>
      <c r="AE244" s="282"/>
      <c r="AF244" s="281"/>
      <c r="AG244" s="281"/>
      <c r="AH244" s="281"/>
      <c r="AI244" s="283"/>
      <c r="AJ244" s="273" t="s">
        <v>612</v>
      </c>
      <c r="AK244" s="273">
        <v>5</v>
      </c>
      <c r="AL244" s="273">
        <v>19800</v>
      </c>
      <c r="AM244" s="273">
        <v>10</v>
      </c>
      <c r="AN244" s="289">
        <v>0</v>
      </c>
      <c r="AO244" s="851"/>
    </row>
    <row r="245" spans="1:41" s="263" customFormat="1" ht="17.25" thickBot="1" x14ac:dyDescent="0.3">
      <c r="A245" s="299"/>
      <c r="B245" s="299"/>
      <c r="C245" s="299"/>
      <c r="D245" s="299"/>
      <c r="E245" s="299"/>
      <c r="F245" s="299"/>
      <c r="G245" s="299"/>
      <c r="H245" s="299"/>
      <c r="I245" s="300"/>
      <c r="J245" s="232"/>
      <c r="K245" s="254"/>
      <c r="L245" s="255"/>
      <c r="M245" s="255"/>
      <c r="N245" s="255"/>
      <c r="O245" s="290">
        <v>8</v>
      </c>
      <c r="P245" s="291">
        <v>20100</v>
      </c>
      <c r="Q245" s="291">
        <v>10</v>
      </c>
      <c r="R245" s="292">
        <v>1</v>
      </c>
      <c r="S245" s="852"/>
      <c r="T245" s="259"/>
      <c r="U245" s="234"/>
      <c r="V245" s="240"/>
      <c r="W245" s="240"/>
      <c r="X245" s="240"/>
      <c r="Y245" s="236">
        <v>7</v>
      </c>
      <c r="Z245" s="235">
        <v>20000</v>
      </c>
      <c r="AA245" s="235">
        <v>10</v>
      </c>
      <c r="AB245" s="237">
        <v>1</v>
      </c>
      <c r="AC245" s="851"/>
      <c r="AD245" s="259"/>
      <c r="AE245" s="282"/>
      <c r="AF245" s="281"/>
      <c r="AG245" s="281"/>
      <c r="AH245" s="281"/>
      <c r="AI245" s="283"/>
      <c r="AJ245" s="273" t="s">
        <v>613</v>
      </c>
      <c r="AK245" s="273">
        <v>6</v>
      </c>
      <c r="AL245" s="273">
        <v>19900</v>
      </c>
      <c r="AM245" s="273">
        <v>10</v>
      </c>
      <c r="AN245" s="289">
        <v>0</v>
      </c>
      <c r="AO245" s="851"/>
    </row>
    <row r="246" spans="1:41" s="263" customFormat="1" ht="17.25" thickBot="1" x14ac:dyDescent="0.3">
      <c r="A246" s="299"/>
      <c r="B246" s="299"/>
      <c r="C246" s="299"/>
      <c r="D246" s="299"/>
      <c r="E246" s="299"/>
      <c r="F246" s="299"/>
      <c r="G246" s="299"/>
      <c r="H246" s="299"/>
      <c r="I246" s="300"/>
      <c r="J246" s="232"/>
      <c r="K246" s="259"/>
      <c r="L246" s="259"/>
      <c r="M246" s="259"/>
      <c r="N246" s="259"/>
      <c r="O246" s="259"/>
      <c r="P246" s="259"/>
      <c r="Q246" s="259"/>
      <c r="R246" s="259"/>
      <c r="S246" s="259"/>
      <c r="T246" s="259"/>
      <c r="U246" s="254"/>
      <c r="V246" s="255"/>
      <c r="W246" s="255"/>
      <c r="X246" s="255"/>
      <c r="Y246" s="290">
        <v>8</v>
      </c>
      <c r="Z246" s="291">
        <v>20100</v>
      </c>
      <c r="AA246" s="291">
        <v>10</v>
      </c>
      <c r="AB246" s="292">
        <v>1</v>
      </c>
      <c r="AC246" s="852"/>
      <c r="AD246" s="259"/>
      <c r="AE246" s="282"/>
      <c r="AF246" s="281"/>
      <c r="AG246" s="281"/>
      <c r="AH246" s="281"/>
      <c r="AI246" s="283"/>
      <c r="AJ246" s="273" t="s">
        <v>614</v>
      </c>
      <c r="AK246" s="273">
        <v>7</v>
      </c>
      <c r="AL246" s="273">
        <v>20000</v>
      </c>
      <c r="AM246" s="273">
        <v>10</v>
      </c>
      <c r="AN246" s="289">
        <v>0</v>
      </c>
      <c r="AO246" s="851"/>
    </row>
    <row r="247" spans="1:41" s="263" customFormat="1" ht="17.25" thickBot="1" x14ac:dyDescent="0.3">
      <c r="A247" s="299"/>
      <c r="B247" s="299"/>
      <c r="C247" s="299"/>
      <c r="D247" s="299"/>
      <c r="E247" s="299"/>
      <c r="F247" s="299"/>
      <c r="G247" s="299"/>
      <c r="H247" s="299"/>
      <c r="I247" s="300"/>
      <c r="J247" s="232"/>
      <c r="K247" s="259"/>
      <c r="L247" s="259"/>
      <c r="M247" s="259"/>
      <c r="N247" s="259"/>
      <c r="O247" s="259"/>
      <c r="P247" s="259"/>
      <c r="Q247" s="259"/>
      <c r="R247" s="259"/>
      <c r="S247" s="259"/>
      <c r="T247" s="259"/>
      <c r="U247" s="259"/>
      <c r="V247" s="259"/>
      <c r="W247" s="259"/>
      <c r="X247" s="259"/>
      <c r="Y247" s="259"/>
      <c r="Z247" s="259"/>
      <c r="AA247" s="259"/>
      <c r="AB247" s="259"/>
      <c r="AC247" s="259"/>
      <c r="AD247" s="259"/>
      <c r="AE247" s="305"/>
      <c r="AF247" s="203"/>
      <c r="AG247" s="203"/>
      <c r="AH247" s="203"/>
      <c r="AI247" s="276"/>
      <c r="AJ247" s="293" t="s">
        <v>615</v>
      </c>
      <c r="AK247" s="275">
        <v>8</v>
      </c>
      <c r="AL247" s="275">
        <v>20100</v>
      </c>
      <c r="AM247" s="275">
        <v>10</v>
      </c>
      <c r="AN247" s="278">
        <v>0</v>
      </c>
      <c r="AO247" s="852"/>
    </row>
    <row r="248" spans="1:41" s="230" customFormat="1" x14ac:dyDescent="0.25">
      <c r="A248" s="212"/>
      <c r="B248" s="212"/>
      <c r="C248" s="212"/>
      <c r="D248" s="212"/>
      <c r="E248" s="212"/>
      <c r="F248" s="212"/>
      <c r="G248" s="212"/>
      <c r="H248" s="212"/>
      <c r="I248" s="213"/>
      <c r="J248" s="339"/>
      <c r="AE248" s="212"/>
      <c r="AF248" s="212"/>
      <c r="AG248" s="212"/>
      <c r="AH248" s="212"/>
      <c r="AI248" s="212"/>
      <c r="AJ248" s="225"/>
      <c r="AK248" s="212"/>
      <c r="AL248" s="212"/>
      <c r="AM248" s="212"/>
      <c r="AN248" s="226"/>
      <c r="AO248" s="227"/>
    </row>
    <row r="249" spans="1:41" s="230" customFormat="1" ht="17.25" thickBot="1" x14ac:dyDescent="0.3">
      <c r="A249" s="213"/>
      <c r="B249" s="213"/>
      <c r="C249" s="213"/>
      <c r="D249" s="213"/>
      <c r="E249" s="213"/>
      <c r="F249" s="213"/>
      <c r="G249" s="213"/>
      <c r="H249" s="213"/>
      <c r="I249" s="213"/>
      <c r="J249" s="339"/>
    </row>
    <row r="250" spans="1:41" s="178" customFormat="1" ht="17.25" customHeight="1" x14ac:dyDescent="0.25">
      <c r="A250" s="820" t="s">
        <v>1396</v>
      </c>
      <c r="B250" s="821"/>
      <c r="C250" s="821"/>
      <c r="D250" s="821"/>
      <c r="E250" s="821"/>
      <c r="F250" s="821"/>
      <c r="G250" s="821"/>
      <c r="H250" s="822"/>
      <c r="I250" s="308" t="s">
        <v>1397</v>
      </c>
      <c r="J250" s="219"/>
      <c r="K250" s="826" t="s">
        <v>1398</v>
      </c>
      <c r="L250" s="827"/>
      <c r="M250" s="827"/>
      <c r="N250" s="827"/>
      <c r="O250" s="827"/>
      <c r="P250" s="827"/>
      <c r="Q250" s="827"/>
      <c r="R250" s="828"/>
      <c r="S250" s="338" t="s">
        <v>1399</v>
      </c>
      <c r="T250" s="176"/>
      <c r="U250" s="826" t="s">
        <v>1400</v>
      </c>
      <c r="V250" s="827"/>
      <c r="W250" s="827"/>
      <c r="X250" s="827"/>
      <c r="Y250" s="827"/>
      <c r="Z250" s="827"/>
      <c r="AA250" s="827"/>
      <c r="AB250" s="828"/>
      <c r="AC250" s="338" t="s">
        <v>1401</v>
      </c>
      <c r="AD250" s="176"/>
      <c r="AE250" s="339"/>
      <c r="AF250" s="339"/>
      <c r="AG250" s="339"/>
      <c r="AH250" s="339"/>
      <c r="AI250" s="339"/>
      <c r="AJ250" s="339"/>
      <c r="AK250" s="339"/>
      <c r="AL250" s="339"/>
      <c r="AM250" s="339"/>
      <c r="AN250" s="339"/>
      <c r="AO250" s="219"/>
    </row>
    <row r="251" spans="1:41" s="178" customFormat="1" ht="16.5" customHeight="1" thickBot="1" x14ac:dyDescent="0.3">
      <c r="A251" s="823"/>
      <c r="B251" s="824"/>
      <c r="C251" s="824"/>
      <c r="D251" s="824"/>
      <c r="E251" s="824"/>
      <c r="F251" s="824"/>
      <c r="G251" s="824"/>
      <c r="H251" s="825"/>
      <c r="I251" s="309" t="s">
        <v>1452</v>
      </c>
      <c r="J251" s="219"/>
      <c r="K251" s="829"/>
      <c r="L251" s="830"/>
      <c r="M251" s="830"/>
      <c r="N251" s="830"/>
      <c r="O251" s="830"/>
      <c r="P251" s="830"/>
      <c r="Q251" s="830"/>
      <c r="R251" s="831"/>
      <c r="S251" s="309" t="s">
        <v>1452</v>
      </c>
      <c r="T251" s="176"/>
      <c r="U251" s="829"/>
      <c r="V251" s="830"/>
      <c r="W251" s="830"/>
      <c r="X251" s="830"/>
      <c r="Y251" s="830"/>
      <c r="Z251" s="830"/>
      <c r="AA251" s="830"/>
      <c r="AB251" s="831"/>
      <c r="AC251" s="340" t="s">
        <v>1454</v>
      </c>
      <c r="AD251" s="176"/>
      <c r="AE251" s="339"/>
      <c r="AF251" s="339"/>
      <c r="AG251" s="339"/>
      <c r="AH251" s="339"/>
      <c r="AI251" s="339"/>
      <c r="AJ251" s="339"/>
      <c r="AK251" s="339"/>
      <c r="AL251" s="339"/>
      <c r="AM251" s="339"/>
      <c r="AN251" s="339"/>
      <c r="AO251" s="219"/>
    </row>
    <row r="252" spans="1:41" s="178" customFormat="1" ht="31.5" x14ac:dyDescent="0.25">
      <c r="A252" s="807" t="s">
        <v>1283</v>
      </c>
      <c r="B252" s="808"/>
      <c r="C252" s="808"/>
      <c r="D252" s="809"/>
      <c r="E252" s="810" t="s">
        <v>1284</v>
      </c>
      <c r="F252" s="811"/>
      <c r="G252" s="808"/>
      <c r="H252" s="812"/>
      <c r="I252" s="179" t="s">
        <v>2007</v>
      </c>
      <c r="J252" s="176"/>
      <c r="K252" s="813" t="s">
        <v>1283</v>
      </c>
      <c r="L252" s="814"/>
      <c r="M252" s="814"/>
      <c r="N252" s="815"/>
      <c r="O252" s="816" t="s">
        <v>1284</v>
      </c>
      <c r="P252" s="817"/>
      <c r="Q252" s="814"/>
      <c r="R252" s="818"/>
      <c r="S252" s="179" t="s">
        <v>2007</v>
      </c>
      <c r="T252" s="176"/>
      <c r="U252" s="813" t="s">
        <v>1283</v>
      </c>
      <c r="V252" s="814"/>
      <c r="W252" s="814"/>
      <c r="X252" s="815"/>
      <c r="Y252" s="816" t="s">
        <v>1284</v>
      </c>
      <c r="Z252" s="817"/>
      <c r="AA252" s="814"/>
      <c r="AB252" s="818"/>
      <c r="AC252" s="179" t="s">
        <v>2007</v>
      </c>
      <c r="AD252" s="176"/>
      <c r="AE252" s="339"/>
      <c r="AF252" s="339"/>
      <c r="AG252" s="339"/>
      <c r="AH252" s="339"/>
      <c r="AI252" s="339"/>
      <c r="AJ252" s="339"/>
      <c r="AK252" s="339"/>
      <c r="AL252" s="339"/>
      <c r="AM252" s="339"/>
      <c r="AN252" s="339"/>
      <c r="AO252" s="219"/>
    </row>
    <row r="253" spans="1:41" s="178" customFormat="1" ht="63.75" thickBot="1" x14ac:dyDescent="0.3">
      <c r="A253" s="234" t="s">
        <v>1286</v>
      </c>
      <c r="B253" s="235" t="s">
        <v>49</v>
      </c>
      <c r="C253" s="235" t="s">
        <v>1287</v>
      </c>
      <c r="D253" s="235" t="s">
        <v>1288</v>
      </c>
      <c r="E253" s="236" t="s">
        <v>1289</v>
      </c>
      <c r="F253" s="235" t="s">
        <v>49</v>
      </c>
      <c r="G253" s="235" t="s">
        <v>1287</v>
      </c>
      <c r="H253" s="237" t="s">
        <v>1290</v>
      </c>
      <c r="I253" s="238" t="s">
        <v>1292</v>
      </c>
      <c r="J253" s="219"/>
      <c r="K253" s="185" t="s">
        <v>1286</v>
      </c>
      <c r="L253" s="186" t="s">
        <v>49</v>
      </c>
      <c r="M253" s="186" t="s">
        <v>1287</v>
      </c>
      <c r="N253" s="186" t="s">
        <v>1288</v>
      </c>
      <c r="O253" s="187" t="s">
        <v>1289</v>
      </c>
      <c r="P253" s="186" t="s">
        <v>49</v>
      </c>
      <c r="Q253" s="186" t="s">
        <v>1287</v>
      </c>
      <c r="R253" s="188" t="s">
        <v>1290</v>
      </c>
      <c r="S253" s="189" t="s">
        <v>1292</v>
      </c>
      <c r="T253" s="176"/>
      <c r="U253" s="185" t="s">
        <v>1289</v>
      </c>
      <c r="V253" s="186" t="s">
        <v>49</v>
      </c>
      <c r="W253" s="186" t="s">
        <v>1293</v>
      </c>
      <c r="X253" s="190" t="s">
        <v>1290</v>
      </c>
      <c r="Y253" s="191" t="s">
        <v>1289</v>
      </c>
      <c r="Z253" s="186" t="s">
        <v>49</v>
      </c>
      <c r="AA253" s="186" t="s">
        <v>1293</v>
      </c>
      <c r="AB253" s="192" t="s">
        <v>1290</v>
      </c>
      <c r="AC253" s="342" t="s">
        <v>1292</v>
      </c>
      <c r="AD253" s="176"/>
      <c r="AE253" s="339"/>
      <c r="AF253" s="339"/>
      <c r="AG253" s="339"/>
      <c r="AH253" s="339"/>
      <c r="AI253" s="339"/>
      <c r="AJ253" s="339"/>
      <c r="AK253" s="339"/>
      <c r="AL253" s="339"/>
      <c r="AM253" s="339"/>
      <c r="AN253" s="339"/>
      <c r="AO253" s="219"/>
    </row>
    <row r="254" spans="1:41" ht="17.25" thickBot="1" x14ac:dyDescent="0.3">
      <c r="A254" s="254">
        <v>1</v>
      </c>
      <c r="B254" s="255" t="s">
        <v>1383</v>
      </c>
      <c r="C254" s="255">
        <v>5</v>
      </c>
      <c r="D254" s="255">
        <v>1</v>
      </c>
      <c r="E254" s="290">
        <v>1</v>
      </c>
      <c r="F254" s="255" t="s">
        <v>1383</v>
      </c>
      <c r="G254" s="291">
        <v>5</v>
      </c>
      <c r="H254" s="292">
        <v>1</v>
      </c>
      <c r="I254" s="343"/>
      <c r="K254" s="216">
        <v>1</v>
      </c>
      <c r="L254" s="217" t="s">
        <v>1383</v>
      </c>
      <c r="M254" s="217">
        <v>5</v>
      </c>
      <c r="N254" s="217">
        <v>1</v>
      </c>
      <c r="O254" s="344">
        <v>1</v>
      </c>
      <c r="P254" s="217" t="s">
        <v>1383</v>
      </c>
      <c r="Q254" s="345">
        <v>5</v>
      </c>
      <c r="R254" s="346">
        <v>1</v>
      </c>
      <c r="S254" s="347"/>
      <c r="U254" s="216">
        <v>1</v>
      </c>
      <c r="V254" s="217" t="s">
        <v>1383</v>
      </c>
      <c r="W254" s="217">
        <v>5</v>
      </c>
      <c r="X254" s="217">
        <v>1</v>
      </c>
      <c r="Y254" s="344">
        <v>1</v>
      </c>
      <c r="Z254" s="217" t="s">
        <v>1383</v>
      </c>
      <c r="AA254" s="345">
        <v>5</v>
      </c>
      <c r="AB254" s="346">
        <v>1</v>
      </c>
      <c r="AC254" s="348"/>
      <c r="AD254" s="176"/>
    </row>
    <row r="255" spans="1:41" s="306" customFormat="1" x14ac:dyDescent="0.25">
      <c r="A255" s="299"/>
      <c r="B255" s="299"/>
      <c r="C255" s="299"/>
      <c r="D255" s="299"/>
      <c r="E255" s="299"/>
      <c r="F255" s="299"/>
      <c r="G255" s="299"/>
      <c r="H255" s="299"/>
      <c r="I255" s="300"/>
      <c r="J255" s="301"/>
      <c r="K255" s="299"/>
      <c r="L255" s="299"/>
      <c r="M255" s="299"/>
      <c r="N255" s="299"/>
      <c r="O255" s="302"/>
      <c r="P255" s="302"/>
      <c r="Q255" s="302"/>
      <c r="R255" s="302"/>
      <c r="S255" s="303"/>
      <c r="T255" s="301"/>
      <c r="U255" s="299"/>
      <c r="V255" s="299"/>
      <c r="W255" s="299"/>
      <c r="X255" s="299"/>
      <c r="Y255" s="302"/>
      <c r="Z255" s="302"/>
      <c r="AA255" s="302"/>
      <c r="AB255" s="302"/>
      <c r="AC255" s="304"/>
      <c r="AD255" s="301"/>
      <c r="AE255" s="339"/>
      <c r="AF255" s="339"/>
      <c r="AG255" s="339"/>
      <c r="AH255" s="339"/>
      <c r="AI255" s="339"/>
      <c r="AJ255" s="339"/>
      <c r="AK255" s="339"/>
      <c r="AL255" s="339"/>
      <c r="AM255" s="339"/>
      <c r="AN255" s="339"/>
      <c r="AO255" s="219"/>
    </row>
    <row r="256" spans="1:41" s="230" customFormat="1" x14ac:dyDescent="0.25">
      <c r="A256" s="212"/>
      <c r="B256" s="212"/>
      <c r="C256" s="212"/>
      <c r="D256" s="212"/>
      <c r="E256" s="212"/>
      <c r="F256" s="212"/>
      <c r="G256" s="212"/>
      <c r="H256" s="212"/>
      <c r="I256" s="213"/>
      <c r="J256" s="339"/>
    </row>
    <row r="257" spans="1:31" s="230" customFormat="1" ht="17.25" thickBot="1" x14ac:dyDescent="0.3">
      <c r="A257" s="213"/>
      <c r="B257" s="213"/>
      <c r="C257" s="213"/>
      <c r="D257" s="213"/>
      <c r="E257" s="213"/>
      <c r="F257" s="213"/>
      <c r="G257" s="213"/>
      <c r="H257" s="213"/>
      <c r="I257" s="213"/>
      <c r="J257" s="339"/>
    </row>
    <row r="258" spans="1:31" ht="17.25" customHeight="1" x14ac:dyDescent="0.25">
      <c r="A258" s="821" t="s">
        <v>1402</v>
      </c>
      <c r="B258" s="821"/>
      <c r="C258" s="821"/>
      <c r="D258" s="821"/>
      <c r="E258" s="821"/>
      <c r="F258" s="821"/>
      <c r="G258" s="821"/>
      <c r="H258" s="821"/>
      <c r="I258" s="349" t="s">
        <v>1397</v>
      </c>
      <c r="J258" s="176"/>
      <c r="K258" s="826" t="s">
        <v>1403</v>
      </c>
      <c r="L258" s="827"/>
      <c r="M258" s="827"/>
      <c r="N258" s="827"/>
      <c r="O258" s="827"/>
      <c r="P258" s="827"/>
      <c r="Q258" s="827"/>
      <c r="R258" s="828"/>
      <c r="S258" s="338" t="s">
        <v>1346</v>
      </c>
      <c r="U258" s="826" t="s">
        <v>1404</v>
      </c>
      <c r="V258" s="827"/>
      <c r="W258" s="827"/>
      <c r="X258" s="827"/>
      <c r="Y258" s="827"/>
      <c r="Z258" s="827"/>
      <c r="AA258" s="827"/>
      <c r="AB258" s="828"/>
      <c r="AC258" s="338" t="s">
        <v>1348</v>
      </c>
    </row>
    <row r="259" spans="1:31" ht="17.25" thickBot="1" x14ac:dyDescent="0.3">
      <c r="A259" s="824"/>
      <c r="B259" s="824"/>
      <c r="C259" s="824"/>
      <c r="D259" s="824"/>
      <c r="E259" s="824"/>
      <c r="F259" s="824"/>
      <c r="G259" s="824"/>
      <c r="H259" s="824"/>
      <c r="I259" s="309" t="s">
        <v>2055</v>
      </c>
      <c r="J259" s="176"/>
      <c r="K259" s="829"/>
      <c r="L259" s="830"/>
      <c r="M259" s="830"/>
      <c r="N259" s="830"/>
      <c r="O259" s="830"/>
      <c r="P259" s="830"/>
      <c r="Q259" s="830"/>
      <c r="R259" s="831"/>
      <c r="S259" s="309" t="s">
        <v>2056</v>
      </c>
      <c r="T259" s="176"/>
      <c r="U259" s="829"/>
      <c r="V259" s="830"/>
      <c r="W259" s="830"/>
      <c r="X259" s="830"/>
      <c r="Y259" s="830"/>
      <c r="Z259" s="830"/>
      <c r="AA259" s="830"/>
      <c r="AB259" s="831"/>
      <c r="AC259" s="340" t="s">
        <v>2057</v>
      </c>
    </row>
    <row r="260" spans="1:31" ht="31.5" x14ac:dyDescent="0.25">
      <c r="A260" s="807" t="s">
        <v>1283</v>
      </c>
      <c r="B260" s="808"/>
      <c r="C260" s="808"/>
      <c r="D260" s="809"/>
      <c r="E260" s="810" t="s">
        <v>1284</v>
      </c>
      <c r="F260" s="811"/>
      <c r="G260" s="808"/>
      <c r="H260" s="812"/>
      <c r="I260" s="179" t="s">
        <v>2008</v>
      </c>
      <c r="J260" s="176"/>
      <c r="K260" s="813" t="s">
        <v>1283</v>
      </c>
      <c r="L260" s="814"/>
      <c r="M260" s="814"/>
      <c r="N260" s="815"/>
      <c r="O260" s="816" t="s">
        <v>1284</v>
      </c>
      <c r="P260" s="817"/>
      <c r="Q260" s="814"/>
      <c r="R260" s="818"/>
      <c r="S260" s="179" t="s">
        <v>2008</v>
      </c>
      <c r="T260" s="176"/>
      <c r="U260" s="813" t="s">
        <v>1283</v>
      </c>
      <c r="V260" s="814"/>
      <c r="W260" s="814"/>
      <c r="X260" s="815"/>
      <c r="Y260" s="816" t="s">
        <v>1284</v>
      </c>
      <c r="Z260" s="817"/>
      <c r="AA260" s="814"/>
      <c r="AB260" s="818"/>
      <c r="AC260" s="179" t="s">
        <v>2008</v>
      </c>
      <c r="AD260" s="176"/>
      <c r="AE260" s="233"/>
    </row>
    <row r="261" spans="1:31" ht="63" x14ac:dyDescent="0.25">
      <c r="A261" s="234" t="s">
        <v>1286</v>
      </c>
      <c r="B261" s="235" t="s">
        <v>49</v>
      </c>
      <c r="C261" s="235" t="s">
        <v>1287</v>
      </c>
      <c r="D261" s="235" t="s">
        <v>1288</v>
      </c>
      <c r="E261" s="236" t="s">
        <v>1289</v>
      </c>
      <c r="F261" s="235" t="s">
        <v>49</v>
      </c>
      <c r="G261" s="235" t="s">
        <v>1287</v>
      </c>
      <c r="H261" s="237" t="s">
        <v>1290</v>
      </c>
      <c r="I261" s="238" t="s">
        <v>1292</v>
      </c>
      <c r="J261" s="176"/>
      <c r="K261" s="185" t="s">
        <v>1286</v>
      </c>
      <c r="L261" s="186" t="s">
        <v>49</v>
      </c>
      <c r="M261" s="186" t="s">
        <v>1287</v>
      </c>
      <c r="N261" s="186" t="s">
        <v>1288</v>
      </c>
      <c r="O261" s="187" t="s">
        <v>1289</v>
      </c>
      <c r="P261" s="186" t="s">
        <v>49</v>
      </c>
      <c r="Q261" s="186" t="s">
        <v>1287</v>
      </c>
      <c r="R261" s="188" t="s">
        <v>1290</v>
      </c>
      <c r="S261" s="189" t="s">
        <v>1292</v>
      </c>
      <c r="T261" s="176"/>
      <c r="U261" s="185" t="s">
        <v>1289</v>
      </c>
      <c r="V261" s="186" t="s">
        <v>49</v>
      </c>
      <c r="W261" s="186" t="s">
        <v>1293</v>
      </c>
      <c r="X261" s="190" t="s">
        <v>1290</v>
      </c>
      <c r="Y261" s="191" t="s">
        <v>1289</v>
      </c>
      <c r="Z261" s="186" t="s">
        <v>49</v>
      </c>
      <c r="AA261" s="186" t="s">
        <v>1293</v>
      </c>
      <c r="AB261" s="192" t="s">
        <v>1290</v>
      </c>
      <c r="AC261" s="189" t="s">
        <v>1292</v>
      </c>
    </row>
    <row r="262" spans="1:31" x14ac:dyDescent="0.25">
      <c r="A262" s="234">
        <v>5</v>
      </c>
      <c r="B262" s="235">
        <v>18700</v>
      </c>
      <c r="C262" s="235">
        <v>10</v>
      </c>
      <c r="D262" s="235">
        <v>1</v>
      </c>
      <c r="E262" s="236"/>
      <c r="F262" s="235"/>
      <c r="G262" s="235"/>
      <c r="H262" s="237"/>
      <c r="I262" s="838"/>
      <c r="J262" s="176"/>
      <c r="K262" s="185">
        <v>10</v>
      </c>
      <c r="L262" s="186">
        <v>18200</v>
      </c>
      <c r="M262" s="186">
        <v>10</v>
      </c>
      <c r="N262" s="186">
        <v>1</v>
      </c>
      <c r="O262" s="187"/>
      <c r="P262" s="186"/>
      <c r="Q262" s="186"/>
      <c r="R262" s="188"/>
      <c r="S262" s="804"/>
      <c r="T262" s="176"/>
      <c r="U262" s="185">
        <v>255</v>
      </c>
      <c r="V262" s="186" t="s">
        <v>1383</v>
      </c>
      <c r="W262" s="186">
        <v>10</v>
      </c>
      <c r="X262" s="186">
        <v>1</v>
      </c>
      <c r="Y262" s="187"/>
      <c r="Z262" s="186"/>
      <c r="AA262" s="186"/>
      <c r="AB262" s="188"/>
      <c r="AC262" s="804"/>
    </row>
    <row r="263" spans="1:31" x14ac:dyDescent="0.25">
      <c r="A263" s="234">
        <v>4</v>
      </c>
      <c r="B263" s="235">
        <v>18800</v>
      </c>
      <c r="C263" s="235">
        <v>10</v>
      </c>
      <c r="D263" s="235">
        <v>1</v>
      </c>
      <c r="E263" s="236"/>
      <c r="F263" s="235"/>
      <c r="G263" s="235"/>
      <c r="H263" s="237"/>
      <c r="I263" s="838"/>
      <c r="J263" s="176"/>
      <c r="K263" s="185">
        <v>9</v>
      </c>
      <c r="L263" s="186">
        <v>18300</v>
      </c>
      <c r="M263" s="186">
        <v>10</v>
      </c>
      <c r="N263" s="186">
        <v>1</v>
      </c>
      <c r="O263" s="187"/>
      <c r="P263" s="186"/>
      <c r="Q263" s="186"/>
      <c r="R263" s="188"/>
      <c r="S263" s="805"/>
      <c r="T263" s="176"/>
      <c r="U263" s="185">
        <v>10</v>
      </c>
      <c r="V263" s="186">
        <v>18200</v>
      </c>
      <c r="W263" s="186">
        <v>10</v>
      </c>
      <c r="X263" s="190">
        <v>1</v>
      </c>
      <c r="Y263" s="191"/>
      <c r="Z263" s="186"/>
      <c r="AA263" s="186"/>
      <c r="AB263" s="192"/>
      <c r="AC263" s="805"/>
    </row>
    <row r="264" spans="1:31" x14ac:dyDescent="0.25">
      <c r="A264" s="234">
        <v>3</v>
      </c>
      <c r="B264" s="240">
        <v>18900</v>
      </c>
      <c r="C264" s="240">
        <v>10</v>
      </c>
      <c r="D264" s="240">
        <v>1</v>
      </c>
      <c r="E264" s="241"/>
      <c r="F264" s="242"/>
      <c r="G264" s="242"/>
      <c r="H264" s="243"/>
      <c r="I264" s="838"/>
      <c r="J264" s="176"/>
      <c r="K264" s="185">
        <v>8</v>
      </c>
      <c r="L264" s="186">
        <v>18400</v>
      </c>
      <c r="M264" s="186">
        <v>10</v>
      </c>
      <c r="N264" s="186">
        <v>1</v>
      </c>
      <c r="O264" s="187"/>
      <c r="P264" s="186"/>
      <c r="Q264" s="186"/>
      <c r="R264" s="188"/>
      <c r="S264" s="805"/>
      <c r="T264" s="176"/>
      <c r="U264" s="185">
        <v>9</v>
      </c>
      <c r="V264" s="186">
        <v>18300</v>
      </c>
      <c r="W264" s="186">
        <v>10</v>
      </c>
      <c r="X264" s="190">
        <v>1</v>
      </c>
      <c r="Y264" s="191"/>
      <c r="Z264" s="186"/>
      <c r="AA264" s="186"/>
      <c r="AB264" s="192"/>
      <c r="AC264" s="805"/>
    </row>
    <row r="265" spans="1:31" x14ac:dyDescent="0.25">
      <c r="A265" s="234">
        <v>2</v>
      </c>
      <c r="B265" s="240">
        <v>19000</v>
      </c>
      <c r="C265" s="240">
        <v>10</v>
      </c>
      <c r="D265" s="240">
        <v>1</v>
      </c>
      <c r="E265" s="241"/>
      <c r="F265" s="242"/>
      <c r="G265" s="242"/>
      <c r="H265" s="243"/>
      <c r="I265" s="838"/>
      <c r="J265" s="176"/>
      <c r="K265" s="185">
        <v>7</v>
      </c>
      <c r="L265" s="186">
        <v>18500</v>
      </c>
      <c r="M265" s="186">
        <v>10</v>
      </c>
      <c r="N265" s="186">
        <v>1</v>
      </c>
      <c r="O265" s="187"/>
      <c r="P265" s="186"/>
      <c r="Q265" s="186"/>
      <c r="R265" s="188"/>
      <c r="S265" s="805"/>
      <c r="T265" s="176"/>
      <c r="U265" s="185">
        <v>8</v>
      </c>
      <c r="V265" s="186">
        <v>18400</v>
      </c>
      <c r="W265" s="186">
        <v>10</v>
      </c>
      <c r="X265" s="190">
        <v>1</v>
      </c>
      <c r="Y265" s="191"/>
      <c r="Z265" s="186"/>
      <c r="AA265" s="186"/>
      <c r="AB265" s="192"/>
      <c r="AC265" s="805"/>
    </row>
    <row r="266" spans="1:31" x14ac:dyDescent="0.25">
      <c r="A266" s="234">
        <v>1</v>
      </c>
      <c r="B266" s="240">
        <v>19200</v>
      </c>
      <c r="C266" s="240">
        <v>11</v>
      </c>
      <c r="D266" s="240">
        <v>1</v>
      </c>
      <c r="E266" s="241"/>
      <c r="F266" s="242"/>
      <c r="G266" s="242"/>
      <c r="H266" s="243"/>
      <c r="I266" s="838"/>
      <c r="K266" s="185">
        <v>6</v>
      </c>
      <c r="L266" s="186">
        <v>18600</v>
      </c>
      <c r="M266" s="186">
        <v>10</v>
      </c>
      <c r="N266" s="186">
        <v>1</v>
      </c>
      <c r="O266" s="187"/>
      <c r="P266" s="186"/>
      <c r="Q266" s="186"/>
      <c r="R266" s="188"/>
      <c r="S266" s="805"/>
      <c r="T266" s="176"/>
      <c r="U266" s="185">
        <v>7</v>
      </c>
      <c r="V266" s="186">
        <v>18500</v>
      </c>
      <c r="W266" s="186">
        <v>10</v>
      </c>
      <c r="X266" s="190">
        <v>1</v>
      </c>
      <c r="Y266" s="191"/>
      <c r="Z266" s="186"/>
      <c r="AA266" s="186"/>
      <c r="AB266" s="192"/>
      <c r="AC266" s="805"/>
    </row>
    <row r="267" spans="1:31" ht="17.25" thickBot="1" x14ac:dyDescent="0.3">
      <c r="A267" s="267"/>
      <c r="B267" s="256"/>
      <c r="C267" s="256"/>
      <c r="D267" s="268"/>
      <c r="E267" s="840" t="s">
        <v>1299</v>
      </c>
      <c r="F267" s="841"/>
      <c r="G267" s="842"/>
      <c r="H267" s="843"/>
      <c r="I267" s="839"/>
      <c r="J267" s="176"/>
      <c r="K267" s="185">
        <v>5</v>
      </c>
      <c r="L267" s="186">
        <v>18700</v>
      </c>
      <c r="M267" s="186">
        <v>10</v>
      </c>
      <c r="N267" s="186">
        <v>1</v>
      </c>
      <c r="O267" s="187"/>
      <c r="P267" s="186"/>
      <c r="Q267" s="186"/>
      <c r="R267" s="188"/>
      <c r="S267" s="805"/>
      <c r="T267" s="176"/>
      <c r="U267" s="185">
        <v>6</v>
      </c>
      <c r="V267" s="186">
        <v>18600</v>
      </c>
      <c r="W267" s="186">
        <v>10</v>
      </c>
      <c r="X267" s="190">
        <v>1</v>
      </c>
      <c r="Y267" s="191"/>
      <c r="Z267" s="186"/>
      <c r="AA267" s="186"/>
      <c r="AB267" s="192"/>
      <c r="AC267" s="805"/>
    </row>
    <row r="268" spans="1:31" x14ac:dyDescent="0.25">
      <c r="A268" s="328"/>
      <c r="B268" s="328"/>
      <c r="C268" s="328"/>
      <c r="D268" s="328"/>
      <c r="E268" s="299"/>
      <c r="F268" s="299"/>
      <c r="G268" s="299"/>
      <c r="H268" s="299"/>
      <c r="I268" s="300"/>
      <c r="J268" s="176"/>
      <c r="K268" s="185">
        <v>4</v>
      </c>
      <c r="L268" s="186">
        <v>18800</v>
      </c>
      <c r="M268" s="186">
        <v>10</v>
      </c>
      <c r="N268" s="186">
        <v>1</v>
      </c>
      <c r="O268" s="187"/>
      <c r="P268" s="186"/>
      <c r="Q268" s="186"/>
      <c r="R268" s="188"/>
      <c r="S268" s="805"/>
      <c r="T268" s="176"/>
      <c r="U268" s="185">
        <v>5</v>
      </c>
      <c r="V268" s="186">
        <v>18700</v>
      </c>
      <c r="W268" s="186">
        <v>10</v>
      </c>
      <c r="X268" s="190">
        <v>1</v>
      </c>
      <c r="Y268" s="191"/>
      <c r="Z268" s="186"/>
      <c r="AA268" s="186"/>
      <c r="AB268" s="192"/>
      <c r="AC268" s="805"/>
    </row>
    <row r="269" spans="1:31" x14ac:dyDescent="0.25">
      <c r="A269" s="328"/>
      <c r="B269" s="328"/>
      <c r="C269" s="328"/>
      <c r="D269" s="328"/>
      <c r="E269" s="299"/>
      <c r="F269" s="299"/>
      <c r="G269" s="299"/>
      <c r="H269" s="299"/>
      <c r="I269" s="300"/>
      <c r="J269" s="176"/>
      <c r="K269" s="185">
        <v>3</v>
      </c>
      <c r="L269" s="186">
        <v>18900</v>
      </c>
      <c r="M269" s="186">
        <v>10</v>
      </c>
      <c r="N269" s="186">
        <v>1</v>
      </c>
      <c r="O269" s="350"/>
      <c r="P269" s="351"/>
      <c r="Q269" s="351"/>
      <c r="R269" s="352"/>
      <c r="S269" s="805"/>
      <c r="T269" s="176"/>
      <c r="U269" s="185">
        <v>4</v>
      </c>
      <c r="V269" s="186">
        <v>18800</v>
      </c>
      <c r="W269" s="186">
        <v>10</v>
      </c>
      <c r="X269" s="190">
        <v>1</v>
      </c>
      <c r="Y269" s="191"/>
      <c r="Z269" s="186"/>
      <c r="AA269" s="186"/>
      <c r="AB269" s="192"/>
      <c r="AC269" s="805"/>
    </row>
    <row r="270" spans="1:31" ht="17.25" customHeight="1" x14ac:dyDescent="0.25">
      <c r="A270" s="328"/>
      <c r="B270" s="328"/>
      <c r="C270" s="328"/>
      <c r="D270" s="328"/>
      <c r="E270" s="299"/>
      <c r="F270" s="299"/>
      <c r="G270" s="299"/>
      <c r="H270" s="299"/>
      <c r="I270" s="300"/>
      <c r="J270" s="176"/>
      <c r="K270" s="185">
        <v>2</v>
      </c>
      <c r="L270" s="186">
        <v>19000</v>
      </c>
      <c r="M270" s="186">
        <v>10</v>
      </c>
      <c r="N270" s="186">
        <v>1</v>
      </c>
      <c r="O270" s="350"/>
      <c r="P270" s="351"/>
      <c r="Q270" s="351"/>
      <c r="R270" s="352"/>
      <c r="S270" s="805"/>
      <c r="U270" s="185">
        <v>3</v>
      </c>
      <c r="V270" s="190">
        <v>18900</v>
      </c>
      <c r="W270" s="190">
        <v>10</v>
      </c>
      <c r="X270" s="190">
        <v>1</v>
      </c>
      <c r="Y270" s="350"/>
      <c r="Z270" s="351"/>
      <c r="AA270" s="351"/>
      <c r="AB270" s="352"/>
      <c r="AC270" s="805"/>
    </row>
    <row r="271" spans="1:31" x14ac:dyDescent="0.25">
      <c r="A271" s="328"/>
      <c r="B271" s="328"/>
      <c r="C271" s="328"/>
      <c r="D271" s="328"/>
      <c r="E271" s="299"/>
      <c r="F271" s="299"/>
      <c r="G271" s="299"/>
      <c r="H271" s="299"/>
      <c r="I271" s="300"/>
      <c r="J271" s="176"/>
      <c r="K271" s="185">
        <v>1</v>
      </c>
      <c r="L271" s="186">
        <v>19200</v>
      </c>
      <c r="M271" s="186">
        <v>11</v>
      </c>
      <c r="N271" s="186">
        <v>1</v>
      </c>
      <c r="O271" s="350"/>
      <c r="P271" s="351"/>
      <c r="Q271" s="351"/>
      <c r="R271" s="352"/>
      <c r="S271" s="805"/>
      <c r="T271" s="176"/>
      <c r="U271" s="185">
        <v>2</v>
      </c>
      <c r="V271" s="190">
        <v>19000</v>
      </c>
      <c r="W271" s="190">
        <v>10</v>
      </c>
      <c r="X271" s="190">
        <v>1</v>
      </c>
      <c r="Y271" s="350"/>
      <c r="Z271" s="351"/>
      <c r="AA271" s="351"/>
      <c r="AB271" s="352"/>
      <c r="AC271" s="805"/>
    </row>
    <row r="272" spans="1:31" ht="17.25" thickBot="1" x14ac:dyDescent="0.3">
      <c r="A272" s="328"/>
      <c r="B272" s="328"/>
      <c r="C272" s="328"/>
      <c r="D272" s="328"/>
      <c r="E272" s="299"/>
      <c r="F272" s="299"/>
      <c r="G272" s="299"/>
      <c r="H272" s="299"/>
      <c r="I272" s="300"/>
      <c r="J272" s="176"/>
      <c r="K272" s="353"/>
      <c r="L272" s="354"/>
      <c r="M272" s="354"/>
      <c r="N272" s="355"/>
      <c r="O272" s="844" t="s">
        <v>1299</v>
      </c>
      <c r="P272" s="845"/>
      <c r="Q272" s="846"/>
      <c r="R272" s="847"/>
      <c r="S272" s="806"/>
      <c r="U272" s="185">
        <v>1</v>
      </c>
      <c r="V272" s="190">
        <v>19200</v>
      </c>
      <c r="W272" s="190">
        <v>11</v>
      </c>
      <c r="X272" s="190">
        <v>1</v>
      </c>
      <c r="Y272" s="350"/>
      <c r="Z272" s="351"/>
      <c r="AA272" s="351"/>
      <c r="AB272" s="352"/>
      <c r="AC272" s="805"/>
    </row>
    <row r="273" spans="1:41" ht="17.25" thickBot="1" x14ac:dyDescent="0.3">
      <c r="A273" s="328"/>
      <c r="B273" s="328"/>
      <c r="C273" s="328"/>
      <c r="D273" s="328"/>
      <c r="E273" s="299"/>
      <c r="F273" s="299"/>
      <c r="G273" s="299"/>
      <c r="H273" s="299"/>
      <c r="I273" s="300"/>
      <c r="J273" s="176"/>
      <c r="T273" s="176"/>
      <c r="U273" s="353"/>
      <c r="V273" s="354"/>
      <c r="W273" s="354"/>
      <c r="X273" s="355"/>
      <c r="Y273" s="848" t="s">
        <v>1299</v>
      </c>
      <c r="Z273" s="849"/>
      <c r="AA273" s="849"/>
      <c r="AB273" s="850"/>
      <c r="AC273" s="806"/>
    </row>
    <row r="274" spans="1:41" s="230" customFormat="1" x14ac:dyDescent="0.25">
      <c r="A274" s="212"/>
      <c r="B274" s="212"/>
      <c r="C274" s="212"/>
      <c r="D274" s="212"/>
      <c r="E274" s="212"/>
      <c r="F274" s="212"/>
      <c r="G274" s="212"/>
      <c r="H274" s="212"/>
      <c r="I274" s="213"/>
      <c r="J274" s="339"/>
      <c r="T274" s="213"/>
      <c r="U274" s="213"/>
      <c r="V274" s="213"/>
      <c r="W274" s="213"/>
      <c r="X274" s="213"/>
      <c r="Y274" s="212"/>
      <c r="Z274" s="212"/>
      <c r="AA274" s="212"/>
      <c r="AB274" s="212"/>
      <c r="AC274" s="213"/>
    </row>
    <row r="275" spans="1:41" s="230" customFormat="1" ht="17.25" thickBot="1" x14ac:dyDescent="0.3">
      <c r="A275" s="213"/>
      <c r="B275" s="213"/>
      <c r="C275" s="213"/>
      <c r="D275" s="213"/>
      <c r="E275" s="213"/>
      <c r="F275" s="213"/>
      <c r="G275" s="213"/>
      <c r="H275" s="213"/>
      <c r="I275" s="213"/>
      <c r="J275" s="301"/>
    </row>
    <row r="276" spans="1:41" s="178" customFormat="1" ht="16.5" customHeight="1" x14ac:dyDescent="0.25">
      <c r="A276" s="826" t="s">
        <v>1405</v>
      </c>
      <c r="B276" s="827"/>
      <c r="C276" s="827"/>
      <c r="D276" s="827"/>
      <c r="E276" s="827"/>
      <c r="F276" s="827"/>
      <c r="G276" s="827"/>
      <c r="H276" s="828"/>
      <c r="I276" s="338" t="s">
        <v>1406</v>
      </c>
      <c r="J276" s="219"/>
      <c r="K276" s="826" t="s">
        <v>1407</v>
      </c>
      <c r="L276" s="827"/>
      <c r="M276" s="827"/>
      <c r="N276" s="827"/>
      <c r="O276" s="827"/>
      <c r="P276" s="827"/>
      <c r="Q276" s="827"/>
      <c r="R276" s="828"/>
      <c r="S276" s="338" t="s">
        <v>1408</v>
      </c>
      <c r="T276" s="219"/>
      <c r="U276" s="826" t="s">
        <v>1409</v>
      </c>
      <c r="V276" s="827"/>
      <c r="W276" s="827"/>
      <c r="X276" s="827"/>
      <c r="Y276" s="827"/>
      <c r="Z276" s="827"/>
      <c r="AA276" s="827"/>
      <c r="AB276" s="828"/>
      <c r="AC276" s="338" t="s">
        <v>1410</v>
      </c>
      <c r="AD276" s="219"/>
      <c r="AE276" s="339"/>
      <c r="AF276" s="339"/>
      <c r="AG276" s="339"/>
      <c r="AH276" s="339"/>
      <c r="AI276" s="339"/>
      <c r="AJ276" s="339"/>
      <c r="AK276" s="339"/>
      <c r="AL276" s="339"/>
      <c r="AM276" s="339"/>
      <c r="AN276" s="339"/>
      <c r="AO276" s="219"/>
    </row>
    <row r="277" spans="1:41" s="178" customFormat="1" ht="17.25" thickBot="1" x14ac:dyDescent="0.3">
      <c r="A277" s="829"/>
      <c r="B277" s="830"/>
      <c r="C277" s="830"/>
      <c r="D277" s="830"/>
      <c r="E277" s="830"/>
      <c r="F277" s="830"/>
      <c r="G277" s="830"/>
      <c r="H277" s="831"/>
      <c r="I277" s="309" t="s">
        <v>2058</v>
      </c>
      <c r="J277" s="219"/>
      <c r="K277" s="829"/>
      <c r="L277" s="830"/>
      <c r="M277" s="830"/>
      <c r="N277" s="830"/>
      <c r="O277" s="830"/>
      <c r="P277" s="830"/>
      <c r="Q277" s="830"/>
      <c r="R277" s="831"/>
      <c r="S277" s="309" t="s">
        <v>2059</v>
      </c>
      <c r="T277" s="176"/>
      <c r="U277" s="829"/>
      <c r="V277" s="830"/>
      <c r="W277" s="830"/>
      <c r="X277" s="830"/>
      <c r="Y277" s="830"/>
      <c r="Z277" s="830"/>
      <c r="AA277" s="830"/>
      <c r="AB277" s="831"/>
      <c r="AC277" s="340" t="s">
        <v>2060</v>
      </c>
      <c r="AD277" s="219"/>
      <c r="AE277" s="339"/>
      <c r="AF277" s="339"/>
      <c r="AG277" s="339"/>
      <c r="AH277" s="339"/>
      <c r="AI277" s="339"/>
      <c r="AJ277" s="339"/>
      <c r="AK277" s="339"/>
      <c r="AL277" s="339"/>
      <c r="AM277" s="339"/>
      <c r="AN277" s="339"/>
      <c r="AO277" s="219"/>
    </row>
    <row r="278" spans="1:41" s="178" customFormat="1" ht="31.5" x14ac:dyDescent="0.25">
      <c r="A278" s="832" t="s">
        <v>1283</v>
      </c>
      <c r="B278" s="833"/>
      <c r="C278" s="833"/>
      <c r="D278" s="834"/>
      <c r="E278" s="835" t="s">
        <v>1284</v>
      </c>
      <c r="F278" s="836"/>
      <c r="G278" s="833"/>
      <c r="H278" s="837"/>
      <c r="I278" s="179" t="s">
        <v>2008</v>
      </c>
      <c r="J278" s="176"/>
      <c r="K278" s="813" t="s">
        <v>1283</v>
      </c>
      <c r="L278" s="814"/>
      <c r="M278" s="814"/>
      <c r="N278" s="815"/>
      <c r="O278" s="816" t="s">
        <v>1284</v>
      </c>
      <c r="P278" s="817"/>
      <c r="Q278" s="814"/>
      <c r="R278" s="818"/>
      <c r="S278" s="179" t="s">
        <v>2008</v>
      </c>
      <c r="T278" s="176"/>
      <c r="U278" s="813" t="s">
        <v>1283</v>
      </c>
      <c r="V278" s="814"/>
      <c r="W278" s="814"/>
      <c r="X278" s="815"/>
      <c r="Y278" s="816" t="s">
        <v>1284</v>
      </c>
      <c r="Z278" s="817"/>
      <c r="AA278" s="814"/>
      <c r="AB278" s="818"/>
      <c r="AC278" s="179" t="s">
        <v>2008</v>
      </c>
      <c r="AD278" s="176"/>
      <c r="AE278" s="233"/>
      <c r="AF278" s="339"/>
      <c r="AG278" s="339"/>
      <c r="AH278" s="339"/>
      <c r="AI278" s="339"/>
      <c r="AJ278" s="339"/>
      <c r="AK278" s="339"/>
      <c r="AL278" s="339"/>
      <c r="AM278" s="339"/>
      <c r="AN278" s="339"/>
      <c r="AO278" s="219"/>
    </row>
    <row r="279" spans="1:41" ht="63" x14ac:dyDescent="0.25">
      <c r="A279" s="180" t="s">
        <v>1286</v>
      </c>
      <c r="B279" s="181" t="s">
        <v>49</v>
      </c>
      <c r="C279" s="181" t="s">
        <v>1287</v>
      </c>
      <c r="D279" s="181" t="s">
        <v>1288</v>
      </c>
      <c r="E279" s="182" t="s">
        <v>1289</v>
      </c>
      <c r="F279" s="181" t="s">
        <v>49</v>
      </c>
      <c r="G279" s="181" t="s">
        <v>1287</v>
      </c>
      <c r="H279" s="183" t="s">
        <v>1290</v>
      </c>
      <c r="I279" s="184" t="s">
        <v>1292</v>
      </c>
      <c r="K279" s="185" t="s">
        <v>1286</v>
      </c>
      <c r="L279" s="186" t="s">
        <v>49</v>
      </c>
      <c r="M279" s="186" t="s">
        <v>1287</v>
      </c>
      <c r="N279" s="186" t="s">
        <v>1288</v>
      </c>
      <c r="O279" s="187" t="s">
        <v>1289</v>
      </c>
      <c r="P279" s="186" t="s">
        <v>49</v>
      </c>
      <c r="Q279" s="186" t="s">
        <v>1287</v>
      </c>
      <c r="R279" s="188" t="s">
        <v>1290</v>
      </c>
      <c r="S279" s="189" t="s">
        <v>1292</v>
      </c>
      <c r="T279" s="176"/>
      <c r="U279" s="185" t="s">
        <v>1289</v>
      </c>
      <c r="V279" s="186" t="s">
        <v>49</v>
      </c>
      <c r="W279" s="186" t="s">
        <v>1293</v>
      </c>
      <c r="X279" s="190" t="s">
        <v>1290</v>
      </c>
      <c r="Y279" s="191" t="s">
        <v>1289</v>
      </c>
      <c r="Z279" s="186" t="s">
        <v>49</v>
      </c>
      <c r="AA279" s="186" t="s">
        <v>1293</v>
      </c>
      <c r="AB279" s="192" t="s">
        <v>1290</v>
      </c>
      <c r="AC279" s="189" t="s">
        <v>1292</v>
      </c>
    </row>
    <row r="280" spans="1:41" s="178" customFormat="1" ht="17.25" customHeight="1" x14ac:dyDescent="0.25">
      <c r="A280" s="180">
        <v>5</v>
      </c>
      <c r="B280" s="181">
        <v>18900</v>
      </c>
      <c r="C280" s="181">
        <v>10</v>
      </c>
      <c r="D280" s="181">
        <v>1</v>
      </c>
      <c r="E280" s="182"/>
      <c r="F280" s="181"/>
      <c r="G280" s="181"/>
      <c r="H280" s="183"/>
      <c r="I280" s="805"/>
      <c r="J280" s="219"/>
      <c r="K280" s="185">
        <v>10</v>
      </c>
      <c r="L280" s="186">
        <v>18400</v>
      </c>
      <c r="M280" s="186">
        <v>10</v>
      </c>
      <c r="N280" s="186">
        <v>1</v>
      </c>
      <c r="O280" s="187"/>
      <c r="P280" s="186"/>
      <c r="Q280" s="186"/>
      <c r="R280" s="188"/>
      <c r="S280" s="804"/>
      <c r="T280" s="176"/>
      <c r="U280" s="185">
        <v>255</v>
      </c>
      <c r="V280" s="186" t="s">
        <v>1383</v>
      </c>
      <c r="W280" s="186">
        <v>30</v>
      </c>
      <c r="X280" s="186">
        <v>3</v>
      </c>
      <c r="Y280" s="187"/>
      <c r="Z280" s="186"/>
      <c r="AA280" s="186"/>
      <c r="AB280" s="188"/>
      <c r="AC280" s="804"/>
      <c r="AD280" s="219"/>
      <c r="AE280" s="359"/>
      <c r="AF280" s="360"/>
      <c r="AG280" s="360"/>
      <c r="AH280" s="360"/>
      <c r="AI280" s="360"/>
      <c r="AJ280" s="360"/>
      <c r="AK280" s="360"/>
      <c r="AL280" s="360"/>
      <c r="AM280" s="339"/>
      <c r="AN280" s="339"/>
      <c r="AO280" s="219"/>
    </row>
    <row r="281" spans="1:41" s="178" customFormat="1" x14ac:dyDescent="0.25">
      <c r="A281" s="180">
        <v>4</v>
      </c>
      <c r="B281" s="181">
        <v>19000</v>
      </c>
      <c r="C281" s="181">
        <v>10</v>
      </c>
      <c r="D281" s="181">
        <v>1</v>
      </c>
      <c r="E281" s="182"/>
      <c r="F281" s="181"/>
      <c r="G281" s="181"/>
      <c r="H281" s="183"/>
      <c r="I281" s="805"/>
      <c r="J281" s="219"/>
      <c r="K281" s="185">
        <v>9</v>
      </c>
      <c r="L281" s="186">
        <v>18500</v>
      </c>
      <c r="M281" s="186">
        <v>10</v>
      </c>
      <c r="N281" s="186">
        <v>1</v>
      </c>
      <c r="O281" s="187"/>
      <c r="P281" s="186"/>
      <c r="Q281" s="186"/>
      <c r="R281" s="188"/>
      <c r="S281" s="805"/>
      <c r="T281" s="176"/>
      <c r="U281" s="185">
        <v>10</v>
      </c>
      <c r="V281" s="186">
        <v>18400</v>
      </c>
      <c r="W281" s="186">
        <v>10</v>
      </c>
      <c r="X281" s="190">
        <v>1</v>
      </c>
      <c r="Y281" s="191"/>
      <c r="Z281" s="186"/>
      <c r="AA281" s="186"/>
      <c r="AB281" s="192"/>
      <c r="AC281" s="805"/>
      <c r="AD281" s="219"/>
      <c r="AE281" s="359"/>
      <c r="AF281" s="360"/>
      <c r="AG281" s="360"/>
      <c r="AH281" s="359"/>
      <c r="AI281" s="359"/>
      <c r="AJ281" s="360"/>
      <c r="AK281" s="360"/>
      <c r="AL281" s="359"/>
      <c r="AM281" s="339"/>
      <c r="AN281" s="339"/>
      <c r="AO281" s="219"/>
    </row>
    <row r="282" spans="1:41" s="178" customFormat="1" x14ac:dyDescent="0.25">
      <c r="A282" s="180">
        <v>3</v>
      </c>
      <c r="B282" s="214">
        <v>19200</v>
      </c>
      <c r="C282" s="214">
        <v>11</v>
      </c>
      <c r="D282" s="214">
        <v>1</v>
      </c>
      <c r="E282" s="361"/>
      <c r="F282" s="362"/>
      <c r="G282" s="362"/>
      <c r="H282" s="363"/>
      <c r="I282" s="805"/>
      <c r="J282" s="219"/>
      <c r="K282" s="185">
        <v>8</v>
      </c>
      <c r="L282" s="186">
        <v>18600</v>
      </c>
      <c r="M282" s="186">
        <v>10</v>
      </c>
      <c r="N282" s="186">
        <v>1</v>
      </c>
      <c r="O282" s="187"/>
      <c r="P282" s="186"/>
      <c r="Q282" s="186"/>
      <c r="R282" s="188"/>
      <c r="S282" s="805"/>
      <c r="T282" s="176"/>
      <c r="U282" s="185">
        <v>9</v>
      </c>
      <c r="V282" s="186">
        <v>18500</v>
      </c>
      <c r="W282" s="186">
        <v>10</v>
      </c>
      <c r="X282" s="190">
        <v>1</v>
      </c>
      <c r="Y282" s="191"/>
      <c r="Z282" s="186"/>
      <c r="AA282" s="186"/>
      <c r="AB282" s="192"/>
      <c r="AC282" s="805"/>
      <c r="AD282" s="219"/>
      <c r="AE282" s="359"/>
      <c r="AF282" s="360"/>
      <c r="AG282" s="360"/>
      <c r="AH282" s="359"/>
      <c r="AI282" s="359"/>
      <c r="AJ282" s="360"/>
      <c r="AK282" s="360"/>
      <c r="AL282" s="359"/>
      <c r="AM282" s="339"/>
      <c r="AN282" s="339"/>
      <c r="AO282" s="219"/>
    </row>
    <row r="283" spans="1:41" s="178" customFormat="1" x14ac:dyDescent="0.25">
      <c r="A283" s="180">
        <v>2</v>
      </c>
      <c r="B283" s="214">
        <v>19300</v>
      </c>
      <c r="C283" s="214">
        <v>25</v>
      </c>
      <c r="D283" s="214">
        <v>1</v>
      </c>
      <c r="E283" s="361"/>
      <c r="F283" s="362"/>
      <c r="G283" s="362"/>
      <c r="H283" s="363"/>
      <c r="I283" s="805"/>
      <c r="J283" s="219"/>
      <c r="K283" s="185">
        <v>7</v>
      </c>
      <c r="L283" s="186">
        <v>18700</v>
      </c>
      <c r="M283" s="186">
        <v>10</v>
      </c>
      <c r="N283" s="186">
        <v>1</v>
      </c>
      <c r="O283" s="187"/>
      <c r="P283" s="186"/>
      <c r="Q283" s="186"/>
      <c r="R283" s="188"/>
      <c r="S283" s="805"/>
      <c r="T283" s="176"/>
      <c r="U283" s="185">
        <v>8</v>
      </c>
      <c r="V283" s="186">
        <v>18600</v>
      </c>
      <c r="W283" s="186">
        <v>10</v>
      </c>
      <c r="X283" s="190">
        <v>1</v>
      </c>
      <c r="Y283" s="191"/>
      <c r="Z283" s="186"/>
      <c r="AA283" s="186"/>
      <c r="AB283" s="192"/>
      <c r="AC283" s="805"/>
      <c r="AD283" s="219"/>
      <c r="AE283" s="359"/>
      <c r="AF283" s="360"/>
      <c r="AG283" s="360"/>
      <c r="AH283" s="359"/>
      <c r="AI283" s="359"/>
      <c r="AJ283" s="360"/>
      <c r="AK283" s="360"/>
      <c r="AL283" s="359"/>
      <c r="AM283" s="339"/>
      <c r="AN283" s="339"/>
      <c r="AO283" s="219"/>
    </row>
    <row r="284" spans="1:41" s="178" customFormat="1" ht="17.25" thickBot="1" x14ac:dyDescent="0.3">
      <c r="A284" s="216">
        <v>1</v>
      </c>
      <c r="B284" s="364" t="s">
        <v>1383</v>
      </c>
      <c r="C284" s="217">
        <v>10</v>
      </c>
      <c r="D284" s="218">
        <v>1</v>
      </c>
      <c r="E284" s="365">
        <v>1</v>
      </c>
      <c r="F284" s="217" t="s">
        <v>1383</v>
      </c>
      <c r="G284" s="217">
        <v>10</v>
      </c>
      <c r="H284" s="366">
        <v>1</v>
      </c>
      <c r="I284" s="806"/>
      <c r="J284" s="219"/>
      <c r="K284" s="185">
        <v>6</v>
      </c>
      <c r="L284" s="186">
        <v>18800</v>
      </c>
      <c r="M284" s="186">
        <v>10</v>
      </c>
      <c r="N284" s="186">
        <v>1</v>
      </c>
      <c r="O284" s="187"/>
      <c r="P284" s="186"/>
      <c r="Q284" s="186"/>
      <c r="R284" s="188"/>
      <c r="S284" s="805"/>
      <c r="T284" s="176"/>
      <c r="U284" s="185">
        <v>7</v>
      </c>
      <c r="V284" s="186">
        <v>18700</v>
      </c>
      <c r="W284" s="186">
        <v>10</v>
      </c>
      <c r="X284" s="190">
        <v>1</v>
      </c>
      <c r="Y284" s="191"/>
      <c r="Z284" s="186"/>
      <c r="AA284" s="186"/>
      <c r="AB284" s="192"/>
      <c r="AC284" s="805"/>
      <c r="AD284" s="219"/>
      <c r="AE284" s="359"/>
      <c r="AF284" s="360"/>
      <c r="AG284" s="360"/>
      <c r="AH284" s="359"/>
      <c r="AI284" s="359"/>
      <c r="AJ284" s="360"/>
      <c r="AK284" s="360"/>
      <c r="AL284" s="359"/>
      <c r="AM284" s="339"/>
      <c r="AN284" s="339"/>
      <c r="AO284" s="219"/>
    </row>
    <row r="285" spans="1:41" s="178" customFormat="1" x14ac:dyDescent="0.25">
      <c r="A285" s="299"/>
      <c r="B285" s="328"/>
      <c r="C285" s="299"/>
      <c r="D285" s="299"/>
      <c r="E285" s="299"/>
      <c r="F285" s="299"/>
      <c r="G285" s="299"/>
      <c r="H285" s="299"/>
      <c r="I285" s="300"/>
      <c r="J285" s="219"/>
      <c r="K285" s="185">
        <v>5</v>
      </c>
      <c r="L285" s="186">
        <v>18900</v>
      </c>
      <c r="M285" s="186">
        <v>10</v>
      </c>
      <c r="N285" s="186">
        <v>1</v>
      </c>
      <c r="O285" s="187"/>
      <c r="P285" s="186"/>
      <c r="Q285" s="186"/>
      <c r="R285" s="188"/>
      <c r="S285" s="805"/>
      <c r="T285" s="176"/>
      <c r="U285" s="185">
        <v>6</v>
      </c>
      <c r="V285" s="186">
        <v>18800</v>
      </c>
      <c r="W285" s="186">
        <v>10</v>
      </c>
      <c r="X285" s="190">
        <v>1</v>
      </c>
      <c r="Y285" s="191"/>
      <c r="Z285" s="186"/>
      <c r="AA285" s="186"/>
      <c r="AB285" s="192"/>
      <c r="AC285" s="805"/>
      <c r="AD285" s="219"/>
      <c r="AE285" s="359"/>
      <c r="AF285" s="360"/>
      <c r="AG285" s="360"/>
      <c r="AH285" s="359"/>
      <c r="AI285" s="359"/>
      <c r="AJ285" s="360"/>
      <c r="AK285" s="360"/>
      <c r="AL285" s="359"/>
      <c r="AM285" s="339"/>
      <c r="AN285" s="339"/>
      <c r="AO285" s="219"/>
    </row>
    <row r="286" spans="1:41" s="178" customFormat="1" ht="17.25" customHeight="1" x14ac:dyDescent="0.25">
      <c r="A286" s="299"/>
      <c r="B286" s="328"/>
      <c r="C286" s="299"/>
      <c r="D286" s="299"/>
      <c r="E286" s="299"/>
      <c r="F286" s="299"/>
      <c r="G286" s="299"/>
      <c r="H286" s="299"/>
      <c r="I286" s="300"/>
      <c r="J286" s="219"/>
      <c r="K286" s="185">
        <v>4</v>
      </c>
      <c r="L286" s="186">
        <v>19000</v>
      </c>
      <c r="M286" s="186">
        <v>10</v>
      </c>
      <c r="N286" s="186">
        <v>1</v>
      </c>
      <c r="O286" s="187"/>
      <c r="P286" s="186"/>
      <c r="Q286" s="186"/>
      <c r="R286" s="188"/>
      <c r="S286" s="805"/>
      <c r="T286" s="176"/>
      <c r="U286" s="185">
        <v>5</v>
      </c>
      <c r="V286" s="186">
        <v>18900</v>
      </c>
      <c r="W286" s="186">
        <v>10</v>
      </c>
      <c r="X286" s="190">
        <v>1</v>
      </c>
      <c r="Y286" s="191"/>
      <c r="Z286" s="186"/>
      <c r="AA286" s="186"/>
      <c r="AB286" s="192"/>
      <c r="AC286" s="805"/>
      <c r="AD286" s="219"/>
      <c r="AE286" s="359"/>
      <c r="AF286" s="360"/>
      <c r="AG286" s="360"/>
      <c r="AH286" s="359"/>
      <c r="AI286" s="359"/>
      <c r="AJ286" s="360"/>
      <c r="AK286" s="360"/>
      <c r="AL286" s="359"/>
      <c r="AM286" s="339"/>
      <c r="AN286" s="339"/>
      <c r="AO286" s="219"/>
    </row>
    <row r="287" spans="1:41" s="178" customFormat="1" x14ac:dyDescent="0.25">
      <c r="A287" s="299"/>
      <c r="B287" s="328"/>
      <c r="C287" s="299"/>
      <c r="D287" s="299"/>
      <c r="E287" s="299"/>
      <c r="F287" s="299"/>
      <c r="G287" s="299"/>
      <c r="H287" s="367"/>
      <c r="I287" s="368"/>
      <c r="J287" s="219"/>
      <c r="K287" s="185">
        <v>3</v>
      </c>
      <c r="L287" s="190">
        <v>19200</v>
      </c>
      <c r="M287" s="190">
        <v>11</v>
      </c>
      <c r="N287" s="190">
        <v>1</v>
      </c>
      <c r="O287" s="350"/>
      <c r="P287" s="351"/>
      <c r="Q287" s="351"/>
      <c r="R287" s="352"/>
      <c r="S287" s="805"/>
      <c r="T287" s="176"/>
      <c r="U287" s="185">
        <v>4</v>
      </c>
      <c r="V287" s="186">
        <v>19000</v>
      </c>
      <c r="W287" s="186">
        <v>10</v>
      </c>
      <c r="X287" s="190">
        <v>1</v>
      </c>
      <c r="Y287" s="191"/>
      <c r="Z287" s="186"/>
      <c r="AA287" s="186"/>
      <c r="AB287" s="192"/>
      <c r="AC287" s="805"/>
      <c r="AD287" s="219"/>
      <c r="AE287" s="359"/>
      <c r="AF287" s="360"/>
      <c r="AG287" s="360"/>
      <c r="AH287" s="359"/>
      <c r="AI287" s="359"/>
      <c r="AJ287" s="360"/>
      <c r="AK287" s="360"/>
      <c r="AL287" s="359"/>
      <c r="AM287" s="339"/>
      <c r="AN287" s="339"/>
      <c r="AO287" s="219"/>
    </row>
    <row r="288" spans="1:41" s="178" customFormat="1" x14ac:dyDescent="0.25">
      <c r="A288" s="299"/>
      <c r="B288" s="328"/>
      <c r="C288" s="299"/>
      <c r="D288" s="299"/>
      <c r="E288" s="299"/>
      <c r="F288" s="299"/>
      <c r="G288" s="299"/>
      <c r="H288" s="299"/>
      <c r="I288" s="300"/>
      <c r="J288" s="219"/>
      <c r="K288" s="185">
        <v>2</v>
      </c>
      <c r="L288" s="190">
        <v>19300</v>
      </c>
      <c r="M288" s="190">
        <v>25</v>
      </c>
      <c r="N288" s="190">
        <v>1</v>
      </c>
      <c r="O288" s="350"/>
      <c r="P288" s="351"/>
      <c r="Q288" s="351"/>
      <c r="R288" s="352"/>
      <c r="S288" s="805"/>
      <c r="T288" s="219"/>
      <c r="U288" s="185">
        <v>3</v>
      </c>
      <c r="V288" s="190">
        <v>19200</v>
      </c>
      <c r="W288" s="190">
        <v>11</v>
      </c>
      <c r="X288" s="190">
        <v>1</v>
      </c>
      <c r="Y288" s="350"/>
      <c r="Z288" s="351"/>
      <c r="AA288" s="351"/>
      <c r="AB288" s="352"/>
      <c r="AC288" s="805"/>
      <c r="AD288" s="219"/>
      <c r="AE288" s="359"/>
      <c r="AF288" s="359"/>
      <c r="AG288" s="359"/>
      <c r="AH288" s="359"/>
      <c r="AI288" s="301"/>
      <c r="AJ288" s="301"/>
      <c r="AK288" s="301"/>
      <c r="AL288" s="301"/>
      <c r="AM288" s="339"/>
      <c r="AN288" s="339"/>
      <c r="AO288" s="219"/>
    </row>
    <row r="289" spans="1:41" s="178" customFormat="1" ht="17.25" thickBot="1" x14ac:dyDescent="0.3">
      <c r="A289" s="299"/>
      <c r="B289" s="328"/>
      <c r="C289" s="299"/>
      <c r="D289" s="299"/>
      <c r="E289" s="299"/>
      <c r="F289" s="299"/>
      <c r="G289" s="299"/>
      <c r="H289" s="299"/>
      <c r="I289" s="300"/>
      <c r="J289" s="219"/>
      <c r="K289" s="369">
        <v>1</v>
      </c>
      <c r="L289" s="357" t="s">
        <v>1383</v>
      </c>
      <c r="M289" s="357">
        <v>10</v>
      </c>
      <c r="N289" s="357">
        <v>1</v>
      </c>
      <c r="O289" s="356">
        <v>1</v>
      </c>
      <c r="P289" s="357" t="s">
        <v>1383</v>
      </c>
      <c r="Q289" s="357">
        <v>10</v>
      </c>
      <c r="R289" s="358">
        <v>1</v>
      </c>
      <c r="S289" s="806"/>
      <c r="T289" s="176"/>
      <c r="U289" s="185">
        <v>2</v>
      </c>
      <c r="V289" s="190">
        <v>19300</v>
      </c>
      <c r="W289" s="190">
        <v>25</v>
      </c>
      <c r="X289" s="190">
        <v>1</v>
      </c>
      <c r="Y289" s="350"/>
      <c r="Z289" s="351"/>
      <c r="AA289" s="351"/>
      <c r="AB289" s="352"/>
      <c r="AC289" s="805"/>
      <c r="AD289" s="219"/>
      <c r="AE289" s="359"/>
      <c r="AF289" s="359"/>
      <c r="AG289" s="359"/>
      <c r="AH289" s="359"/>
      <c r="AI289" s="301"/>
      <c r="AJ289" s="301"/>
      <c r="AK289" s="301"/>
      <c r="AL289" s="301"/>
      <c r="AM289" s="339"/>
      <c r="AN289" s="339"/>
      <c r="AO289" s="219"/>
    </row>
    <row r="290" spans="1:41" s="178" customFormat="1" ht="17.25" thickBot="1" x14ac:dyDescent="0.3">
      <c r="A290" s="299"/>
      <c r="B290" s="328"/>
      <c r="C290" s="299"/>
      <c r="D290" s="299"/>
      <c r="E290" s="299"/>
      <c r="F290" s="299"/>
      <c r="G290" s="299"/>
      <c r="H290" s="299"/>
      <c r="I290" s="300"/>
      <c r="J290" s="725"/>
      <c r="K290" s="370"/>
      <c r="L290" s="370"/>
      <c r="M290" s="370"/>
      <c r="N290" s="370"/>
      <c r="O290" s="370"/>
      <c r="P290" s="370"/>
      <c r="Q290" s="370"/>
      <c r="R290" s="370"/>
      <c r="S290" s="370"/>
      <c r="T290" s="219"/>
      <c r="U290" s="369">
        <v>1</v>
      </c>
      <c r="V290" s="357" t="s">
        <v>1383</v>
      </c>
      <c r="W290" s="357">
        <v>10</v>
      </c>
      <c r="X290" s="357">
        <v>1</v>
      </c>
      <c r="Y290" s="365">
        <v>1</v>
      </c>
      <c r="Z290" s="217" t="s">
        <v>1383</v>
      </c>
      <c r="AA290" s="217">
        <v>10</v>
      </c>
      <c r="AB290" s="366">
        <v>1</v>
      </c>
      <c r="AC290" s="806"/>
      <c r="AD290" s="219"/>
      <c r="AE290" s="359"/>
      <c r="AF290" s="359"/>
      <c r="AG290" s="359"/>
      <c r="AH290" s="359"/>
      <c r="AI290" s="359"/>
      <c r="AJ290" s="359"/>
      <c r="AK290" s="359"/>
      <c r="AL290" s="359"/>
      <c r="AM290" s="339"/>
      <c r="AN290" s="339"/>
      <c r="AO290" s="219"/>
    </row>
    <row r="291" spans="1:41" s="213" customFormat="1" x14ac:dyDescent="0.25">
      <c r="A291" s="212"/>
      <c r="C291" s="212"/>
      <c r="D291" s="212"/>
      <c r="E291" s="212"/>
      <c r="F291" s="212"/>
      <c r="G291" s="212"/>
      <c r="H291" s="212"/>
      <c r="I291" s="227"/>
      <c r="J291" s="418"/>
      <c r="K291" s="227"/>
      <c r="L291" s="227"/>
      <c r="M291" s="227"/>
      <c r="N291" s="227"/>
      <c r="O291" s="227"/>
      <c r="P291" s="227"/>
      <c r="Q291" s="227"/>
      <c r="R291" s="227"/>
      <c r="S291" s="227"/>
      <c r="T291" s="230"/>
      <c r="U291" s="212"/>
      <c r="V291" s="212"/>
      <c r="W291" s="212"/>
      <c r="X291" s="212"/>
      <c r="Y291" s="212"/>
      <c r="Z291" s="212"/>
      <c r="AA291" s="212"/>
      <c r="AB291" s="212"/>
      <c r="AC291" s="227"/>
      <c r="AD291" s="230"/>
      <c r="AE291" s="230"/>
      <c r="AF291" s="230"/>
      <c r="AG291" s="230"/>
      <c r="AH291" s="230"/>
      <c r="AI291" s="819"/>
      <c r="AJ291" s="819"/>
      <c r="AK291" s="819"/>
      <c r="AL291" s="819"/>
      <c r="AM291" s="230"/>
      <c r="AN291" s="230"/>
      <c r="AO291" s="230"/>
    </row>
    <row r="292" spans="1:41" s="213" customFormat="1" ht="17.25" thickBot="1" x14ac:dyDescent="0.3">
      <c r="J292" s="339"/>
      <c r="K292" s="230"/>
      <c r="L292" s="230"/>
      <c r="M292" s="230"/>
      <c r="N292" s="230"/>
      <c r="O292" s="230"/>
      <c r="P292" s="230"/>
      <c r="Q292" s="230"/>
      <c r="R292" s="230"/>
      <c r="S292" s="230"/>
      <c r="T292" s="230"/>
      <c r="U292" s="230"/>
      <c r="V292" s="230"/>
      <c r="W292" s="230"/>
      <c r="X292" s="230"/>
      <c r="Y292" s="230"/>
      <c r="Z292" s="230"/>
      <c r="AA292" s="230"/>
      <c r="AB292" s="230"/>
      <c r="AC292" s="230"/>
      <c r="AD292" s="230"/>
      <c r="AE292" s="230"/>
      <c r="AF292" s="230"/>
      <c r="AG292" s="230"/>
      <c r="AH292" s="230"/>
      <c r="AI292" s="230"/>
      <c r="AJ292" s="230"/>
      <c r="AK292" s="230"/>
      <c r="AL292" s="230"/>
      <c r="AM292" s="230"/>
      <c r="AN292" s="230"/>
      <c r="AO292" s="230"/>
    </row>
    <row r="293" spans="1:41" s="178" customFormat="1" ht="16.5" customHeight="1" x14ac:dyDescent="0.25">
      <c r="A293" s="820" t="s">
        <v>1411</v>
      </c>
      <c r="B293" s="821"/>
      <c r="C293" s="821"/>
      <c r="D293" s="821"/>
      <c r="E293" s="821"/>
      <c r="F293" s="821"/>
      <c r="G293" s="821"/>
      <c r="H293" s="822"/>
      <c r="I293" s="308" t="s">
        <v>1344</v>
      </c>
      <c r="J293" s="219"/>
      <c r="K293" s="826" t="s">
        <v>1412</v>
      </c>
      <c r="L293" s="827"/>
      <c r="M293" s="827"/>
      <c r="N293" s="827"/>
      <c r="O293" s="827"/>
      <c r="P293" s="827"/>
      <c r="Q293" s="827"/>
      <c r="R293" s="828"/>
      <c r="S293" s="338" t="s">
        <v>1413</v>
      </c>
      <c r="T293" s="219"/>
      <c r="U293" s="826" t="s">
        <v>1414</v>
      </c>
      <c r="V293" s="827"/>
      <c r="W293" s="827"/>
      <c r="X293" s="827"/>
      <c r="Y293" s="827"/>
      <c r="Z293" s="827"/>
      <c r="AA293" s="827"/>
      <c r="AB293" s="828"/>
      <c r="AC293" s="338" t="s">
        <v>1348</v>
      </c>
      <c r="AD293" s="219"/>
      <c r="AE293" s="339"/>
      <c r="AF293" s="339"/>
      <c r="AG293" s="339"/>
      <c r="AH293" s="339"/>
      <c r="AI293" s="339"/>
      <c r="AJ293" s="339"/>
      <c r="AK293" s="339"/>
      <c r="AL293" s="339"/>
      <c r="AM293" s="339"/>
      <c r="AN293" s="339"/>
      <c r="AO293" s="219"/>
    </row>
    <row r="294" spans="1:41" ht="17.25" thickBot="1" x14ac:dyDescent="0.3">
      <c r="A294" s="823"/>
      <c r="B294" s="824"/>
      <c r="C294" s="824"/>
      <c r="D294" s="824"/>
      <c r="E294" s="824"/>
      <c r="F294" s="824"/>
      <c r="G294" s="824"/>
      <c r="H294" s="825"/>
      <c r="I294" s="309" t="s">
        <v>2061</v>
      </c>
      <c r="K294" s="829"/>
      <c r="L294" s="830"/>
      <c r="M294" s="830"/>
      <c r="N294" s="830"/>
      <c r="O294" s="830"/>
      <c r="P294" s="830"/>
      <c r="Q294" s="830"/>
      <c r="R294" s="831"/>
      <c r="S294" s="309" t="s">
        <v>2061</v>
      </c>
      <c r="T294" s="176"/>
      <c r="U294" s="829"/>
      <c r="V294" s="830"/>
      <c r="W294" s="830"/>
      <c r="X294" s="830"/>
      <c r="Y294" s="830"/>
      <c r="Z294" s="830"/>
      <c r="AA294" s="830"/>
      <c r="AB294" s="831"/>
      <c r="AC294" s="340" t="s">
        <v>2062</v>
      </c>
    </row>
    <row r="295" spans="1:41" s="144" customFormat="1" ht="31.5" x14ac:dyDescent="0.25">
      <c r="A295" s="807" t="s">
        <v>1283</v>
      </c>
      <c r="B295" s="808"/>
      <c r="C295" s="808"/>
      <c r="D295" s="809"/>
      <c r="E295" s="810" t="s">
        <v>1284</v>
      </c>
      <c r="F295" s="811"/>
      <c r="G295" s="808"/>
      <c r="H295" s="812"/>
      <c r="I295" s="179" t="s">
        <v>2002</v>
      </c>
      <c r="J295" s="176"/>
      <c r="K295" s="813" t="s">
        <v>1283</v>
      </c>
      <c r="L295" s="814"/>
      <c r="M295" s="814"/>
      <c r="N295" s="815"/>
      <c r="O295" s="816" t="s">
        <v>1284</v>
      </c>
      <c r="P295" s="817"/>
      <c r="Q295" s="814"/>
      <c r="R295" s="818"/>
      <c r="S295" s="179" t="s">
        <v>2002</v>
      </c>
      <c r="T295" s="176"/>
      <c r="U295" s="813" t="s">
        <v>1283</v>
      </c>
      <c r="V295" s="814"/>
      <c r="W295" s="814"/>
      <c r="X295" s="815"/>
      <c r="Y295" s="816" t="s">
        <v>1284</v>
      </c>
      <c r="Z295" s="817"/>
      <c r="AA295" s="814"/>
      <c r="AB295" s="818"/>
      <c r="AC295" s="179" t="s">
        <v>2002</v>
      </c>
      <c r="AD295" s="176"/>
      <c r="AE295" s="233"/>
      <c r="AF295" s="339"/>
      <c r="AG295" s="339"/>
      <c r="AH295" s="339"/>
      <c r="AI295" s="339"/>
      <c r="AJ295" s="339"/>
      <c r="AK295" s="339"/>
      <c r="AL295" s="339"/>
      <c r="AM295" s="339"/>
      <c r="AN295" s="339"/>
      <c r="AO295" s="219"/>
    </row>
    <row r="296" spans="1:41" ht="63" x14ac:dyDescent="0.25">
      <c r="A296" s="234" t="s">
        <v>1286</v>
      </c>
      <c r="B296" s="235" t="s">
        <v>49</v>
      </c>
      <c r="C296" s="235" t="s">
        <v>1287</v>
      </c>
      <c r="D296" s="235" t="s">
        <v>1288</v>
      </c>
      <c r="E296" s="236" t="s">
        <v>1289</v>
      </c>
      <c r="F296" s="235" t="s">
        <v>49</v>
      </c>
      <c r="G296" s="235" t="s">
        <v>1287</v>
      </c>
      <c r="H296" s="237" t="s">
        <v>1290</v>
      </c>
      <c r="I296" s="238" t="s">
        <v>1292</v>
      </c>
      <c r="K296" s="185" t="s">
        <v>1286</v>
      </c>
      <c r="L296" s="186" t="s">
        <v>49</v>
      </c>
      <c r="M296" s="186" t="s">
        <v>1287</v>
      </c>
      <c r="N296" s="186" t="s">
        <v>1288</v>
      </c>
      <c r="O296" s="187" t="s">
        <v>1289</v>
      </c>
      <c r="P296" s="186" t="s">
        <v>49</v>
      </c>
      <c r="Q296" s="186" t="s">
        <v>1287</v>
      </c>
      <c r="R296" s="188" t="s">
        <v>1290</v>
      </c>
      <c r="S296" s="189" t="s">
        <v>1292</v>
      </c>
      <c r="T296" s="176"/>
      <c r="U296" s="185" t="s">
        <v>1286</v>
      </c>
      <c r="V296" s="186" t="s">
        <v>49</v>
      </c>
      <c r="W296" s="186" t="s">
        <v>1287</v>
      </c>
      <c r="X296" s="186" t="s">
        <v>1288</v>
      </c>
      <c r="Y296" s="187" t="s">
        <v>1289</v>
      </c>
      <c r="Z296" s="186" t="s">
        <v>49</v>
      </c>
      <c r="AA296" s="186" t="s">
        <v>1287</v>
      </c>
      <c r="AB296" s="188" t="s">
        <v>1290</v>
      </c>
      <c r="AC296" s="189" t="s">
        <v>1292</v>
      </c>
    </row>
    <row r="297" spans="1:41" x14ac:dyDescent="0.25">
      <c r="A297" s="198">
        <v>5</v>
      </c>
      <c r="B297" s="194">
        <v>18700</v>
      </c>
      <c r="C297" s="195">
        <v>10</v>
      </c>
      <c r="D297" s="195">
        <v>1</v>
      </c>
      <c r="E297" s="200"/>
      <c r="F297" s="194"/>
      <c r="G297" s="194"/>
      <c r="H297" s="201"/>
      <c r="I297" s="371"/>
      <c r="K297" s="185">
        <v>10</v>
      </c>
      <c r="L297" s="186">
        <v>18200</v>
      </c>
      <c r="M297" s="186">
        <v>10</v>
      </c>
      <c r="N297" s="190">
        <v>1</v>
      </c>
      <c r="O297" s="187"/>
      <c r="P297" s="186"/>
      <c r="Q297" s="186"/>
      <c r="R297" s="188"/>
      <c r="S297" s="804"/>
      <c r="T297" s="176"/>
      <c r="U297" s="185">
        <v>255</v>
      </c>
      <c r="V297" s="186" t="s">
        <v>1383</v>
      </c>
      <c r="W297" s="186">
        <v>10</v>
      </c>
      <c r="X297" s="186">
        <v>1</v>
      </c>
      <c r="Y297" s="187"/>
      <c r="Z297" s="186"/>
      <c r="AA297" s="186"/>
      <c r="AB297" s="188"/>
      <c r="AC297" s="804"/>
    </row>
    <row r="298" spans="1:41" x14ac:dyDescent="0.25">
      <c r="A298" s="198">
        <v>4</v>
      </c>
      <c r="B298" s="194">
        <v>18800</v>
      </c>
      <c r="C298" s="195">
        <v>10</v>
      </c>
      <c r="D298" s="195">
        <v>1</v>
      </c>
      <c r="E298" s="200"/>
      <c r="F298" s="194"/>
      <c r="G298" s="194"/>
      <c r="H298" s="201"/>
      <c r="I298" s="372"/>
      <c r="K298" s="185">
        <v>9</v>
      </c>
      <c r="L298" s="186">
        <v>18300</v>
      </c>
      <c r="M298" s="186">
        <v>10</v>
      </c>
      <c r="N298" s="190">
        <v>1</v>
      </c>
      <c r="O298" s="191"/>
      <c r="P298" s="186"/>
      <c r="Q298" s="186"/>
      <c r="R298" s="192"/>
      <c r="S298" s="805"/>
      <c r="T298" s="176"/>
      <c r="U298" s="185">
        <v>10</v>
      </c>
      <c r="V298" s="186">
        <v>18200</v>
      </c>
      <c r="W298" s="186">
        <v>10</v>
      </c>
      <c r="X298" s="190">
        <v>1</v>
      </c>
      <c r="Y298" s="187"/>
      <c r="Z298" s="186"/>
      <c r="AA298" s="186"/>
      <c r="AB298" s="188"/>
      <c r="AC298" s="805"/>
    </row>
    <row r="299" spans="1:41" x14ac:dyDescent="0.25">
      <c r="A299" s="198">
        <v>3</v>
      </c>
      <c r="B299" s="194">
        <v>18900</v>
      </c>
      <c r="C299" s="195">
        <v>10</v>
      </c>
      <c r="D299" s="195">
        <v>1</v>
      </c>
      <c r="E299" s="200"/>
      <c r="F299" s="194"/>
      <c r="G299" s="194"/>
      <c r="H299" s="201"/>
      <c r="I299" s="372"/>
      <c r="K299" s="185">
        <v>8</v>
      </c>
      <c r="L299" s="186">
        <v>18400</v>
      </c>
      <c r="M299" s="186">
        <v>10</v>
      </c>
      <c r="N299" s="190">
        <v>1</v>
      </c>
      <c r="O299" s="191"/>
      <c r="P299" s="186"/>
      <c r="Q299" s="186"/>
      <c r="R299" s="192"/>
      <c r="S299" s="805"/>
      <c r="T299" s="176"/>
      <c r="U299" s="185">
        <v>9</v>
      </c>
      <c r="V299" s="186">
        <v>18300</v>
      </c>
      <c r="W299" s="186">
        <v>10</v>
      </c>
      <c r="X299" s="190">
        <v>1</v>
      </c>
      <c r="Y299" s="191"/>
      <c r="Z299" s="186"/>
      <c r="AA299" s="186"/>
      <c r="AB299" s="192"/>
      <c r="AC299" s="805"/>
    </row>
    <row r="300" spans="1:41" x14ac:dyDescent="0.25">
      <c r="A300" s="198">
        <v>2</v>
      </c>
      <c r="B300" s="195">
        <v>19000</v>
      </c>
      <c r="C300" s="195">
        <v>10</v>
      </c>
      <c r="D300" s="195">
        <v>1</v>
      </c>
      <c r="E300" s="200"/>
      <c r="F300" s="194"/>
      <c r="G300" s="194"/>
      <c r="H300" s="201"/>
      <c r="I300" s="372"/>
      <c r="K300" s="185">
        <v>7</v>
      </c>
      <c r="L300" s="186">
        <v>18500</v>
      </c>
      <c r="M300" s="186">
        <v>10</v>
      </c>
      <c r="N300" s="190">
        <v>1</v>
      </c>
      <c r="O300" s="191"/>
      <c r="P300" s="186"/>
      <c r="Q300" s="186"/>
      <c r="R300" s="192"/>
      <c r="S300" s="805"/>
      <c r="T300" s="176"/>
      <c r="U300" s="185">
        <v>8</v>
      </c>
      <c r="V300" s="186">
        <v>18400</v>
      </c>
      <c r="W300" s="186">
        <v>10</v>
      </c>
      <c r="X300" s="190">
        <v>1</v>
      </c>
      <c r="Y300" s="191"/>
      <c r="Z300" s="186"/>
      <c r="AA300" s="186"/>
      <c r="AB300" s="192"/>
      <c r="AC300" s="805"/>
    </row>
    <row r="301" spans="1:41" x14ac:dyDescent="0.25">
      <c r="A301" s="198">
        <v>1</v>
      </c>
      <c r="B301" s="195">
        <v>19100</v>
      </c>
      <c r="C301" s="195">
        <v>46</v>
      </c>
      <c r="D301" s="195">
        <v>3</v>
      </c>
      <c r="E301" s="200">
        <v>1</v>
      </c>
      <c r="F301" s="195">
        <v>19100</v>
      </c>
      <c r="G301" s="195">
        <v>46</v>
      </c>
      <c r="H301" s="201">
        <v>2</v>
      </c>
      <c r="I301" s="372"/>
      <c r="J301" s="176"/>
      <c r="K301" s="185">
        <v>6</v>
      </c>
      <c r="L301" s="186">
        <v>18600</v>
      </c>
      <c r="M301" s="186">
        <v>10</v>
      </c>
      <c r="N301" s="190">
        <v>1</v>
      </c>
      <c r="O301" s="191"/>
      <c r="P301" s="186"/>
      <c r="Q301" s="186"/>
      <c r="R301" s="192"/>
      <c r="S301" s="805"/>
      <c r="T301" s="176"/>
      <c r="U301" s="185">
        <v>7</v>
      </c>
      <c r="V301" s="186">
        <v>18500</v>
      </c>
      <c r="W301" s="186">
        <v>10</v>
      </c>
      <c r="X301" s="190">
        <v>1</v>
      </c>
      <c r="Y301" s="191"/>
      <c r="Z301" s="186"/>
      <c r="AA301" s="186"/>
      <c r="AB301" s="192"/>
      <c r="AC301" s="805"/>
    </row>
    <row r="302" spans="1:41" ht="17.25" thickBot="1" x14ac:dyDescent="0.3">
      <c r="A302" s="373"/>
      <c r="B302" s="374"/>
      <c r="C302" s="374"/>
      <c r="D302" s="374"/>
      <c r="E302" s="205">
        <v>2</v>
      </c>
      <c r="F302" s="203" t="s">
        <v>127</v>
      </c>
      <c r="G302" s="203">
        <v>5</v>
      </c>
      <c r="H302" s="206">
        <v>1</v>
      </c>
      <c r="I302" s="375"/>
      <c r="J302" s="176"/>
      <c r="K302" s="185">
        <v>5</v>
      </c>
      <c r="L302" s="186">
        <v>18700</v>
      </c>
      <c r="M302" s="190">
        <v>10</v>
      </c>
      <c r="N302" s="190">
        <v>1</v>
      </c>
      <c r="O302" s="191"/>
      <c r="P302" s="186"/>
      <c r="Q302" s="186"/>
      <c r="R302" s="192"/>
      <c r="S302" s="805"/>
      <c r="T302" s="176"/>
      <c r="U302" s="185">
        <v>6</v>
      </c>
      <c r="V302" s="186">
        <v>18600</v>
      </c>
      <c r="W302" s="186">
        <v>10</v>
      </c>
      <c r="X302" s="190">
        <v>1</v>
      </c>
      <c r="Y302" s="191"/>
      <c r="Z302" s="186"/>
      <c r="AA302" s="186"/>
      <c r="AB302" s="192"/>
      <c r="AC302" s="805"/>
    </row>
    <row r="303" spans="1:41" x14ac:dyDescent="0.25">
      <c r="A303" s="328"/>
      <c r="B303" s="328"/>
      <c r="C303" s="328"/>
      <c r="D303" s="328"/>
      <c r="E303" s="299"/>
      <c r="F303" s="299"/>
      <c r="G303" s="299"/>
      <c r="H303" s="299"/>
      <c r="I303" s="300"/>
      <c r="J303" s="176"/>
      <c r="K303" s="185">
        <v>4</v>
      </c>
      <c r="L303" s="186">
        <v>18800</v>
      </c>
      <c r="M303" s="190">
        <v>10</v>
      </c>
      <c r="N303" s="190">
        <v>1</v>
      </c>
      <c r="O303" s="191"/>
      <c r="P303" s="186"/>
      <c r="Q303" s="186"/>
      <c r="R303" s="192"/>
      <c r="S303" s="805"/>
      <c r="T303" s="176"/>
      <c r="U303" s="185">
        <v>5</v>
      </c>
      <c r="V303" s="186">
        <v>18700</v>
      </c>
      <c r="W303" s="190">
        <v>10</v>
      </c>
      <c r="X303" s="190">
        <v>1</v>
      </c>
      <c r="Y303" s="191"/>
      <c r="Z303" s="186"/>
      <c r="AA303" s="186"/>
      <c r="AB303" s="192"/>
      <c r="AC303" s="805"/>
    </row>
    <row r="304" spans="1:41" x14ac:dyDescent="0.25">
      <c r="A304" s="328"/>
      <c r="B304" s="328"/>
      <c r="C304" s="328"/>
      <c r="D304" s="328"/>
      <c r="E304" s="299"/>
      <c r="F304" s="299"/>
      <c r="G304" s="299"/>
      <c r="H304" s="299"/>
      <c r="I304" s="300"/>
      <c r="J304" s="176"/>
      <c r="K304" s="185">
        <v>3</v>
      </c>
      <c r="L304" s="186">
        <v>18900</v>
      </c>
      <c r="M304" s="190">
        <v>10</v>
      </c>
      <c r="N304" s="190">
        <v>1</v>
      </c>
      <c r="O304" s="191"/>
      <c r="P304" s="186"/>
      <c r="Q304" s="186"/>
      <c r="R304" s="192"/>
      <c r="S304" s="805"/>
      <c r="T304" s="176"/>
      <c r="U304" s="185">
        <v>4</v>
      </c>
      <c r="V304" s="186">
        <v>18800</v>
      </c>
      <c r="W304" s="190">
        <v>10</v>
      </c>
      <c r="X304" s="190">
        <v>1</v>
      </c>
      <c r="Y304" s="191"/>
      <c r="Z304" s="186"/>
      <c r="AA304" s="186"/>
      <c r="AB304" s="192"/>
      <c r="AC304" s="805"/>
    </row>
    <row r="305" spans="1:29" x14ac:dyDescent="0.25">
      <c r="A305" s="328"/>
      <c r="B305" s="328"/>
      <c r="C305" s="328"/>
      <c r="D305" s="328"/>
      <c r="E305" s="299"/>
      <c r="F305" s="299"/>
      <c r="G305" s="299"/>
      <c r="H305" s="299"/>
      <c r="I305" s="300"/>
      <c r="J305" s="176"/>
      <c r="K305" s="185">
        <v>2</v>
      </c>
      <c r="L305" s="190">
        <v>19000</v>
      </c>
      <c r="M305" s="190">
        <v>10</v>
      </c>
      <c r="N305" s="190">
        <v>1</v>
      </c>
      <c r="O305" s="191"/>
      <c r="P305" s="186"/>
      <c r="Q305" s="186"/>
      <c r="R305" s="192"/>
      <c r="S305" s="805"/>
      <c r="T305" s="176"/>
      <c r="U305" s="185">
        <v>3</v>
      </c>
      <c r="V305" s="186">
        <v>18900</v>
      </c>
      <c r="W305" s="190">
        <v>10</v>
      </c>
      <c r="X305" s="190">
        <v>1</v>
      </c>
      <c r="Y305" s="191"/>
      <c r="Z305" s="186"/>
      <c r="AA305" s="186"/>
      <c r="AB305" s="192"/>
      <c r="AC305" s="805"/>
    </row>
    <row r="306" spans="1:29" x14ac:dyDescent="0.25">
      <c r="A306" s="328"/>
      <c r="B306" s="328"/>
      <c r="C306" s="328"/>
      <c r="D306" s="328"/>
      <c r="E306" s="299"/>
      <c r="F306" s="299"/>
      <c r="G306" s="299"/>
      <c r="H306" s="299"/>
      <c r="I306" s="300"/>
      <c r="J306" s="176"/>
      <c r="K306" s="185">
        <v>1</v>
      </c>
      <c r="L306" s="190">
        <v>19100</v>
      </c>
      <c r="M306" s="190">
        <v>46</v>
      </c>
      <c r="N306" s="190">
        <v>3</v>
      </c>
      <c r="O306" s="191">
        <v>1</v>
      </c>
      <c r="P306" s="190">
        <v>19100</v>
      </c>
      <c r="Q306" s="190">
        <v>46</v>
      </c>
      <c r="R306" s="192">
        <v>2</v>
      </c>
      <c r="S306" s="805"/>
      <c r="T306" s="176"/>
      <c r="U306" s="185">
        <v>2</v>
      </c>
      <c r="V306" s="190">
        <v>19000</v>
      </c>
      <c r="W306" s="190">
        <v>10</v>
      </c>
      <c r="X306" s="190">
        <v>1</v>
      </c>
      <c r="Y306" s="191"/>
      <c r="Z306" s="186"/>
      <c r="AA306" s="186"/>
      <c r="AB306" s="192"/>
      <c r="AC306" s="805"/>
    </row>
    <row r="307" spans="1:29" ht="17.25" thickBot="1" x14ac:dyDescent="0.3">
      <c r="A307" s="328"/>
      <c r="B307" s="328"/>
      <c r="C307" s="328"/>
      <c r="D307" s="328"/>
      <c r="E307" s="299"/>
      <c r="F307" s="299"/>
      <c r="G307" s="299"/>
      <c r="H307" s="299"/>
      <c r="I307" s="300"/>
      <c r="J307" s="176"/>
      <c r="K307" s="376"/>
      <c r="L307" s="377"/>
      <c r="M307" s="377"/>
      <c r="N307" s="377"/>
      <c r="O307" s="356">
        <v>2</v>
      </c>
      <c r="P307" s="357" t="s">
        <v>127</v>
      </c>
      <c r="Q307" s="357">
        <v>5</v>
      </c>
      <c r="R307" s="358">
        <v>1</v>
      </c>
      <c r="S307" s="806"/>
      <c r="U307" s="185">
        <v>1</v>
      </c>
      <c r="V307" s="190">
        <v>19100</v>
      </c>
      <c r="W307" s="190">
        <v>46</v>
      </c>
      <c r="X307" s="190">
        <v>3</v>
      </c>
      <c r="Y307" s="191">
        <v>1</v>
      </c>
      <c r="Z307" s="190">
        <v>19100</v>
      </c>
      <c r="AA307" s="190">
        <v>46</v>
      </c>
      <c r="AB307" s="192">
        <v>2</v>
      </c>
      <c r="AC307" s="805"/>
    </row>
    <row r="308" spans="1:29" ht="17.25" thickBot="1" x14ac:dyDescent="0.3">
      <c r="A308" s="178"/>
      <c r="B308" s="178"/>
      <c r="C308" s="178"/>
      <c r="D308" s="178"/>
      <c r="E308" s="378"/>
      <c r="F308" s="378"/>
      <c r="G308" s="378"/>
      <c r="H308" s="378"/>
      <c r="I308" s="370"/>
      <c r="J308" s="176"/>
      <c r="K308" s="379"/>
      <c r="L308" s="380"/>
      <c r="M308" s="380"/>
      <c r="N308" s="380"/>
      <c r="O308" s="381"/>
      <c r="P308" s="382"/>
      <c r="Q308" s="382"/>
      <c r="R308" s="383"/>
      <c r="S308" s="384"/>
      <c r="T308" s="176"/>
      <c r="U308" s="376"/>
      <c r="V308" s="377"/>
      <c r="W308" s="377"/>
      <c r="X308" s="377"/>
      <c r="Y308" s="356">
        <v>2</v>
      </c>
      <c r="Z308" s="357" t="s">
        <v>127</v>
      </c>
      <c r="AA308" s="357">
        <v>5</v>
      </c>
      <c r="AB308" s="358">
        <v>1</v>
      </c>
      <c r="AC308" s="805"/>
    </row>
    <row r="309" spans="1:29" s="230" customFormat="1" x14ac:dyDescent="0.25">
      <c r="A309" s="213"/>
      <c r="B309" s="213"/>
      <c r="C309" s="213"/>
      <c r="D309" s="213"/>
      <c r="E309" s="212"/>
      <c r="F309" s="212"/>
      <c r="G309" s="212"/>
      <c r="H309" s="212"/>
      <c r="I309" s="227"/>
      <c r="J309" s="301"/>
      <c r="T309" s="213"/>
      <c r="U309" s="212"/>
      <c r="V309" s="212"/>
      <c r="W309" s="212"/>
      <c r="X309" s="212"/>
      <c r="Y309" s="212"/>
      <c r="Z309" s="212"/>
      <c r="AA309" s="212"/>
      <c r="AB309" s="212"/>
      <c r="AC309" s="227"/>
    </row>
    <row r="310" spans="1:29" s="230" customFormat="1" x14ac:dyDescent="0.25">
      <c r="A310" s="213"/>
      <c r="B310" s="213"/>
      <c r="C310" s="213"/>
      <c r="D310" s="213"/>
      <c r="E310" s="213"/>
      <c r="F310" s="213"/>
      <c r="G310" s="213"/>
      <c r="H310" s="213"/>
      <c r="I310" s="213"/>
      <c r="J310" s="301"/>
    </row>
  </sheetData>
  <sheetProtection algorithmName="SHA-512" hashValue="NDXJD6SoZZPeyXyjgxFzGz/I9dndwpXIxHeGPE6bdY2oUe92WVezPqXFVa55Unf8rNXLeQfYONB0srj2XGif7w==" saltValue="St3chkS1Ef/M6M2KPZNsew==" spinCount="100000" sheet="1" objects="1" scenarios="1"/>
  <protectedRanges>
    <protectedRange sqref="I2:I93 I96:I101 I104:I109 I112:I120 I123:I129 I132:I137 I140:I145 I148:I162 I165:I180 I183:I197 I200:I223 S96:S101 S104:S109 S112:S120 S132:S137 S140:S145 S148:S162 S165:S180 S183:S197 S200:S223 AC96:AC101 AC104:AC109 AC112:AC120 AC132:AC137 AC140:AC145 AC148:AC162 AC165:AC180 AC183:AC197 AC200:AC223 AO96:AO101 AO104:AO109 AO112:AO120 AO132:AO137 AO140:AO145 AO148:AO162 AO165:AO180 AO183:AO197 AO200:AO223 S1:S93 AC1:AC93 AO1:AO93 S123:S129 AC123:AC129 AO123:AO129 AO226:AO1048576 AC226:AC1048576 S226:S1048576 I226:I1048576" name="Range1"/>
    <protectedRange sqref="AO94:AO95 AO102:AO103 AO110:AO111 AO121:AO122 AO130:AO131 AO138:AO139 AO146:AO147 AO163:AO164 AO181:AO182 AO198:AO199 AO224:AO225 AC94:AC95 AC102:AC103 AC110:AC111 AC121:AC122 AC130:AC131 AC138:AC139 AC146:AC147 AC163:AC164 AC181:AC182 AC198:AC199 AC224:AC225 S94:S95 S102:S103 S110:S111 S121:S122 S130:S131 S138:S139 S146:S147 S163:S164 S181:S182 S198:S199 S224:S225 I224:I225 I198:I199 I181:I182 I163:I164 I146:I147 I138:I139 I130:I131 I121:I122 I110:I111 I102:I103 I94:I95" name="Range1_2_1"/>
  </protectedRanges>
  <mergeCells count="548">
    <mergeCell ref="A5:J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K10:N10"/>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Y16:AB16"/>
    <mergeCell ref="A14:D14"/>
    <mergeCell ref="E14:H14"/>
    <mergeCell ref="K14:N14"/>
    <mergeCell ref="O14:R14"/>
    <mergeCell ref="U14:X14"/>
    <mergeCell ref="Y14:AB14"/>
    <mergeCell ref="AE17:AI17"/>
    <mergeCell ref="AJ17:AN17"/>
    <mergeCell ref="A20:H20"/>
    <mergeCell ref="K20:R20"/>
    <mergeCell ref="U20:AB20"/>
    <mergeCell ref="AE20:AN20"/>
    <mergeCell ref="AC16:AC17"/>
    <mergeCell ref="AE16:AI16"/>
    <mergeCell ref="AJ16:AN16"/>
    <mergeCell ref="AO23:AO24"/>
    <mergeCell ref="A24:D24"/>
    <mergeCell ref="E24:H24"/>
    <mergeCell ref="K24:N24"/>
    <mergeCell ref="O24:R24"/>
    <mergeCell ref="U24:X24"/>
    <mergeCell ref="Y24:AB24"/>
    <mergeCell ref="AJ24:AN24"/>
    <mergeCell ref="AE21:AI21"/>
    <mergeCell ref="AJ21:AN21"/>
    <mergeCell ref="E23:H23"/>
    <mergeCell ref="I23:I24"/>
    <mergeCell ref="O23:R23"/>
    <mergeCell ref="S23:S24"/>
    <mergeCell ref="Y23:AB23"/>
    <mergeCell ref="AC23:AC24"/>
    <mergeCell ref="AJ23:AN23"/>
    <mergeCell ref="A21:D21"/>
    <mergeCell ref="E21:H21"/>
    <mergeCell ref="K21:N21"/>
    <mergeCell ref="O21:R21"/>
    <mergeCell ref="U21:X21"/>
    <mergeCell ref="Y21:AB21"/>
    <mergeCell ref="AE28:AI28"/>
    <mergeCell ref="AJ28:AN28"/>
    <mergeCell ref="I30:I32"/>
    <mergeCell ref="S30:S32"/>
    <mergeCell ref="AC30:AC32"/>
    <mergeCell ref="AO30:AO32"/>
    <mergeCell ref="A27:H27"/>
    <mergeCell ref="K27:R27"/>
    <mergeCell ref="U27:AB27"/>
    <mergeCell ref="AE27:AN27"/>
    <mergeCell ref="A28:D28"/>
    <mergeCell ref="E28:H28"/>
    <mergeCell ref="K28:N28"/>
    <mergeCell ref="O28:R28"/>
    <mergeCell ref="U28:X28"/>
    <mergeCell ref="Y28:AB28"/>
    <mergeCell ref="AO38:AO41"/>
    <mergeCell ref="A35:H35"/>
    <mergeCell ref="K35:R35"/>
    <mergeCell ref="U35:AB35"/>
    <mergeCell ref="AE35:AN35"/>
    <mergeCell ref="A36:D36"/>
    <mergeCell ref="E36:H36"/>
    <mergeCell ref="K36:N36"/>
    <mergeCell ref="O36:R36"/>
    <mergeCell ref="U36:X36"/>
    <mergeCell ref="Y36:AB36"/>
    <mergeCell ref="E41:H41"/>
    <mergeCell ref="O41:R41"/>
    <mergeCell ref="Y41:AB41"/>
    <mergeCell ref="AJ41:AN41"/>
    <mergeCell ref="A44:H44"/>
    <mergeCell ref="K44:R44"/>
    <mergeCell ref="U44:AB44"/>
    <mergeCell ref="AE44:AN44"/>
    <mergeCell ref="AE36:AI36"/>
    <mergeCell ref="AJ36:AN36"/>
    <mergeCell ref="I38:I41"/>
    <mergeCell ref="S38:S41"/>
    <mergeCell ref="AC38:AC41"/>
    <mergeCell ref="AE45:AI45"/>
    <mergeCell ref="AJ45:AN45"/>
    <mergeCell ref="A47:D47"/>
    <mergeCell ref="E47:H47"/>
    <mergeCell ref="I47:I48"/>
    <mergeCell ref="K47:N47"/>
    <mergeCell ref="O47:R47"/>
    <mergeCell ref="S47:S48"/>
    <mergeCell ref="U47:X47"/>
    <mergeCell ref="Y47:AB47"/>
    <mergeCell ref="A45:D45"/>
    <mergeCell ref="E45:H45"/>
    <mergeCell ref="K45:N45"/>
    <mergeCell ref="O45:R45"/>
    <mergeCell ref="U45:X45"/>
    <mergeCell ref="Y45:AB45"/>
    <mergeCell ref="AC47:AC48"/>
    <mergeCell ref="AE47:AI47"/>
    <mergeCell ref="AO47:AO48"/>
    <mergeCell ref="A48:D48"/>
    <mergeCell ref="E48:H48"/>
    <mergeCell ref="K48:N48"/>
    <mergeCell ref="O48:R48"/>
    <mergeCell ref="U48:X48"/>
    <mergeCell ref="Y48:AB48"/>
    <mergeCell ref="AJ48:AN48"/>
    <mergeCell ref="A51:H51"/>
    <mergeCell ref="K51:R51"/>
    <mergeCell ref="U51:AB51"/>
    <mergeCell ref="AE51:AN51"/>
    <mergeCell ref="A52:D52"/>
    <mergeCell ref="E52:H52"/>
    <mergeCell ref="K52:N52"/>
    <mergeCell ref="O52:R52"/>
    <mergeCell ref="U52:X52"/>
    <mergeCell ref="Y52:AB52"/>
    <mergeCell ref="AE52:AI52"/>
    <mergeCell ref="AJ52:AN52"/>
    <mergeCell ref="A54:D54"/>
    <mergeCell ref="E54:H54"/>
    <mergeCell ref="I54:I55"/>
    <mergeCell ref="K54:N54"/>
    <mergeCell ref="O54:R54"/>
    <mergeCell ref="S54:S55"/>
    <mergeCell ref="U54:X54"/>
    <mergeCell ref="Y54:AB54"/>
    <mergeCell ref="AC54:AC55"/>
    <mergeCell ref="AE54:AI54"/>
    <mergeCell ref="AJ54:AN54"/>
    <mergeCell ref="AO54:AO55"/>
    <mergeCell ref="A55:D55"/>
    <mergeCell ref="E55:H55"/>
    <mergeCell ref="K55:N55"/>
    <mergeCell ref="O55:R55"/>
    <mergeCell ref="U55:X55"/>
    <mergeCell ref="Y55:AB55"/>
    <mergeCell ref="A58:H58"/>
    <mergeCell ref="K58:R58"/>
    <mergeCell ref="U58:AB58"/>
    <mergeCell ref="AE58:AN58"/>
    <mergeCell ref="A59:D59"/>
    <mergeCell ref="E59:H59"/>
    <mergeCell ref="K59:N59"/>
    <mergeCell ref="O59:R59"/>
    <mergeCell ref="U59:X59"/>
    <mergeCell ref="Y59:AB59"/>
    <mergeCell ref="AE59:AI59"/>
    <mergeCell ref="AJ59:AN59"/>
    <mergeCell ref="E61:H61"/>
    <mergeCell ref="I61:I63"/>
    <mergeCell ref="O61:R61"/>
    <mergeCell ref="S61:S63"/>
    <mergeCell ref="Y61:AB61"/>
    <mergeCell ref="AC61:AC63"/>
    <mergeCell ref="AJ61:AN61"/>
    <mergeCell ref="AE63:AI63"/>
    <mergeCell ref="AO61:AO63"/>
    <mergeCell ref="E62:H62"/>
    <mergeCell ref="O62:R62"/>
    <mergeCell ref="Y62:AB62"/>
    <mergeCell ref="A63:D63"/>
    <mergeCell ref="E63:H63"/>
    <mergeCell ref="K63:N63"/>
    <mergeCell ref="O63:R63"/>
    <mergeCell ref="U63:X63"/>
    <mergeCell ref="Y63:AB63"/>
    <mergeCell ref="AJ63:AN63"/>
    <mergeCell ref="A66:H66"/>
    <mergeCell ref="K66:R66"/>
    <mergeCell ref="U66:AB66"/>
    <mergeCell ref="AE66:AN66"/>
    <mergeCell ref="A67:D67"/>
    <mergeCell ref="E67:H67"/>
    <mergeCell ref="K67:N67"/>
    <mergeCell ref="O67:R67"/>
    <mergeCell ref="U67:X67"/>
    <mergeCell ref="Y67:AB67"/>
    <mergeCell ref="AE67:AI67"/>
    <mergeCell ref="AJ67:AN67"/>
    <mergeCell ref="AE69:AI69"/>
    <mergeCell ref="AJ69:AN69"/>
    <mergeCell ref="AO69:AO71"/>
    <mergeCell ref="A70:D70"/>
    <mergeCell ref="K70:N70"/>
    <mergeCell ref="A71:D71"/>
    <mergeCell ref="K71:N71"/>
    <mergeCell ref="U71:X71"/>
    <mergeCell ref="AE71:AI71"/>
    <mergeCell ref="A69:D69"/>
    <mergeCell ref="E69:H69"/>
    <mergeCell ref="I69:I71"/>
    <mergeCell ref="K69:N69"/>
    <mergeCell ref="O69:R69"/>
    <mergeCell ref="S69:S71"/>
    <mergeCell ref="U69:X69"/>
    <mergeCell ref="Y69:AB69"/>
    <mergeCell ref="AC69:AC71"/>
    <mergeCell ref="A74:H74"/>
    <mergeCell ref="K74:R74"/>
    <mergeCell ref="U74:AB74"/>
    <mergeCell ref="AE74:AN74"/>
    <mergeCell ref="A75:D75"/>
    <mergeCell ref="E75:H75"/>
    <mergeCell ref="K75:N75"/>
    <mergeCell ref="O75:R75"/>
    <mergeCell ref="U75:X75"/>
    <mergeCell ref="Y77:AB77"/>
    <mergeCell ref="AC77:AC78"/>
    <mergeCell ref="AE77:AI77"/>
    <mergeCell ref="AJ77:AN77"/>
    <mergeCell ref="AO77:AO78"/>
    <mergeCell ref="A78:D78"/>
    <mergeCell ref="K78:N78"/>
    <mergeCell ref="U78:X78"/>
    <mergeCell ref="Y75:AB75"/>
    <mergeCell ref="AE75:AI75"/>
    <mergeCell ref="AJ75:AN75"/>
    <mergeCell ref="A77:D77"/>
    <mergeCell ref="E77:H77"/>
    <mergeCell ref="I77:I78"/>
    <mergeCell ref="K77:N77"/>
    <mergeCell ref="O77:R77"/>
    <mergeCell ref="S77:S78"/>
    <mergeCell ref="U77:X77"/>
    <mergeCell ref="AE82:AI82"/>
    <mergeCell ref="AJ82:AN82"/>
    <mergeCell ref="I84:I89"/>
    <mergeCell ref="S84:S89"/>
    <mergeCell ref="AC84:AC89"/>
    <mergeCell ref="AO84:AO90"/>
    <mergeCell ref="A81:H81"/>
    <mergeCell ref="K81:R81"/>
    <mergeCell ref="U81:AB81"/>
    <mergeCell ref="AE81:AN81"/>
    <mergeCell ref="A82:D82"/>
    <mergeCell ref="E82:H82"/>
    <mergeCell ref="K82:N82"/>
    <mergeCell ref="O82:R82"/>
    <mergeCell ref="U82:X82"/>
    <mergeCell ref="Y82:AB82"/>
    <mergeCell ref="A94:H95"/>
    <mergeCell ref="K94:R95"/>
    <mergeCell ref="U94:AB95"/>
    <mergeCell ref="AE94:AN95"/>
    <mergeCell ref="A96:D96"/>
    <mergeCell ref="E96:H96"/>
    <mergeCell ref="K96:N96"/>
    <mergeCell ref="O96:R96"/>
    <mergeCell ref="U96:X96"/>
    <mergeCell ref="Y96:AB96"/>
    <mergeCell ref="AC98:AC99"/>
    <mergeCell ref="AO98:AO99"/>
    <mergeCell ref="A99:D99"/>
    <mergeCell ref="K99:N99"/>
    <mergeCell ref="U99:X99"/>
    <mergeCell ref="AE99:AI99"/>
    <mergeCell ref="AE96:AI96"/>
    <mergeCell ref="AJ96:AN96"/>
    <mergeCell ref="E98:H98"/>
    <mergeCell ref="I98:I99"/>
    <mergeCell ref="O98:R98"/>
    <mergeCell ref="S98:S99"/>
    <mergeCell ref="Y98:AB98"/>
    <mergeCell ref="AE104:AI104"/>
    <mergeCell ref="AJ104:AN104"/>
    <mergeCell ref="I106:I107"/>
    <mergeCell ref="S106:S107"/>
    <mergeCell ref="AC106:AC107"/>
    <mergeCell ref="AO106:AO107"/>
    <mergeCell ref="A102:H103"/>
    <mergeCell ref="K102:R103"/>
    <mergeCell ref="U102:AB103"/>
    <mergeCell ref="AE102:AN103"/>
    <mergeCell ref="A104:D104"/>
    <mergeCell ref="E104:H104"/>
    <mergeCell ref="K104:N104"/>
    <mergeCell ref="O104:R104"/>
    <mergeCell ref="U104:X104"/>
    <mergeCell ref="Y104:AB104"/>
    <mergeCell ref="AE112:AI112"/>
    <mergeCell ref="AJ112:AN112"/>
    <mergeCell ref="I114:I118"/>
    <mergeCell ref="S114:S118"/>
    <mergeCell ref="AC114:AC118"/>
    <mergeCell ref="AO114:AO118"/>
    <mergeCell ref="A110:H111"/>
    <mergeCell ref="K110:R111"/>
    <mergeCell ref="U110:AB111"/>
    <mergeCell ref="AE110:AN111"/>
    <mergeCell ref="A112:D112"/>
    <mergeCell ref="E112:H112"/>
    <mergeCell ref="K112:N112"/>
    <mergeCell ref="O112:R112"/>
    <mergeCell ref="U112:X112"/>
    <mergeCell ref="Y112:AB112"/>
    <mergeCell ref="AO125:AO127"/>
    <mergeCell ref="A121:H122"/>
    <mergeCell ref="K121:R122"/>
    <mergeCell ref="U121:AB122"/>
    <mergeCell ref="AE121:AN122"/>
    <mergeCell ref="A123:D123"/>
    <mergeCell ref="E123:H123"/>
    <mergeCell ref="K123:N123"/>
    <mergeCell ref="O123:R123"/>
    <mergeCell ref="U123:X123"/>
    <mergeCell ref="Y123:AB123"/>
    <mergeCell ref="E127:H127"/>
    <mergeCell ref="O127:R127"/>
    <mergeCell ref="Y127:AB127"/>
    <mergeCell ref="AJ127:AN127"/>
    <mergeCell ref="A130:H131"/>
    <mergeCell ref="K130:R131"/>
    <mergeCell ref="U130:AB131"/>
    <mergeCell ref="AE130:AN131"/>
    <mergeCell ref="AE123:AI123"/>
    <mergeCell ref="AJ123:AN123"/>
    <mergeCell ref="I125:I127"/>
    <mergeCell ref="S125:S127"/>
    <mergeCell ref="AC125:AC127"/>
    <mergeCell ref="AO134:AO135"/>
    <mergeCell ref="A135:D135"/>
    <mergeCell ref="E135:H135"/>
    <mergeCell ref="K135:N135"/>
    <mergeCell ref="O135:R135"/>
    <mergeCell ref="U135:X135"/>
    <mergeCell ref="Y135:AB135"/>
    <mergeCell ref="AJ135:AN135"/>
    <mergeCell ref="AE132:AI132"/>
    <mergeCell ref="AJ132:AN132"/>
    <mergeCell ref="E134:H134"/>
    <mergeCell ref="I134:I135"/>
    <mergeCell ref="O134:R134"/>
    <mergeCell ref="S134:S135"/>
    <mergeCell ref="Y134:AB134"/>
    <mergeCell ref="AC134:AC135"/>
    <mergeCell ref="A132:D132"/>
    <mergeCell ref="E132:H132"/>
    <mergeCell ref="K132:N132"/>
    <mergeCell ref="O132:R132"/>
    <mergeCell ref="U132:X132"/>
    <mergeCell ref="Y132:AB132"/>
    <mergeCell ref="AE140:AI140"/>
    <mergeCell ref="AJ140:AN140"/>
    <mergeCell ref="I142:I143"/>
    <mergeCell ref="S142:S143"/>
    <mergeCell ref="AC142:AC143"/>
    <mergeCell ref="AO142:AO143"/>
    <mergeCell ref="A138:H139"/>
    <mergeCell ref="K138:R139"/>
    <mergeCell ref="U138:AB139"/>
    <mergeCell ref="AE138:AN139"/>
    <mergeCell ref="A140:D140"/>
    <mergeCell ref="E140:H140"/>
    <mergeCell ref="K140:N140"/>
    <mergeCell ref="O140:R140"/>
    <mergeCell ref="U140:X140"/>
    <mergeCell ref="Y140:AB140"/>
    <mergeCell ref="AE148:AI148"/>
    <mergeCell ref="AJ148:AN148"/>
    <mergeCell ref="I150:I155"/>
    <mergeCell ref="S150:S160"/>
    <mergeCell ref="AC150:AC160"/>
    <mergeCell ref="AO150:AO160"/>
    <mergeCell ref="A146:H147"/>
    <mergeCell ref="K146:R147"/>
    <mergeCell ref="U146:AB147"/>
    <mergeCell ref="AE146:AN147"/>
    <mergeCell ref="A148:D148"/>
    <mergeCell ref="E148:H148"/>
    <mergeCell ref="K148:N148"/>
    <mergeCell ref="O148:R148"/>
    <mergeCell ref="U148:X148"/>
    <mergeCell ref="Y148:AB148"/>
    <mergeCell ref="AE167:AI167"/>
    <mergeCell ref="Y183:AB183"/>
    <mergeCell ref="AE183:AI183"/>
    <mergeCell ref="A163:H164"/>
    <mergeCell ref="K163:R164"/>
    <mergeCell ref="U163:AB164"/>
    <mergeCell ref="AE163:AN164"/>
    <mergeCell ref="A165:D165"/>
    <mergeCell ref="E165:H165"/>
    <mergeCell ref="K165:N165"/>
    <mergeCell ref="O165:R165"/>
    <mergeCell ref="U165:X165"/>
    <mergeCell ref="Y165:AB165"/>
    <mergeCell ref="AE165:AI165"/>
    <mergeCell ref="AJ165:AN165"/>
    <mergeCell ref="AJ183:AN183"/>
    <mergeCell ref="I185:I190"/>
    <mergeCell ref="S185:S195"/>
    <mergeCell ref="AC185:AC195"/>
    <mergeCell ref="AO167:AO178"/>
    <mergeCell ref="A181:H182"/>
    <mergeCell ref="K181:R182"/>
    <mergeCell ref="U181:AB182"/>
    <mergeCell ref="AE181:AN182"/>
    <mergeCell ref="A183:D183"/>
    <mergeCell ref="E183:H183"/>
    <mergeCell ref="K183:N183"/>
    <mergeCell ref="O183:R183"/>
    <mergeCell ref="U183:X183"/>
    <mergeCell ref="AO185:AO195"/>
    <mergeCell ref="E190:H190"/>
    <mergeCell ref="O195:R195"/>
    <mergeCell ref="Y195:AB195"/>
    <mergeCell ref="AJ195:AN195"/>
    <mergeCell ref="A167:D167"/>
    <mergeCell ref="I167:I172"/>
    <mergeCell ref="K167:N167"/>
    <mergeCell ref="S167:S177"/>
    <mergeCell ref="U167:X167"/>
    <mergeCell ref="AC167:AC178"/>
    <mergeCell ref="A198:H199"/>
    <mergeCell ref="K198:R199"/>
    <mergeCell ref="U198:AB199"/>
    <mergeCell ref="AE198:AN199"/>
    <mergeCell ref="AE200:AI200"/>
    <mergeCell ref="AJ200:AN200"/>
    <mergeCell ref="I202:I211"/>
    <mergeCell ref="S202:S221"/>
    <mergeCell ref="AC202:AC221"/>
    <mergeCell ref="AO202:AO221"/>
    <mergeCell ref="A200:D200"/>
    <mergeCell ref="E200:H200"/>
    <mergeCell ref="K200:N200"/>
    <mergeCell ref="O200:R200"/>
    <mergeCell ref="U200:X200"/>
    <mergeCell ref="Y200:AB200"/>
    <mergeCell ref="AE226:AI226"/>
    <mergeCell ref="AJ226:AN226"/>
    <mergeCell ref="I228:I237"/>
    <mergeCell ref="S228:S245"/>
    <mergeCell ref="AC228:AC246"/>
    <mergeCell ref="AO228:AO247"/>
    <mergeCell ref="A224:H225"/>
    <mergeCell ref="K224:R225"/>
    <mergeCell ref="U224:AB225"/>
    <mergeCell ref="AE224:AN225"/>
    <mergeCell ref="A226:D226"/>
    <mergeCell ref="E226:H226"/>
    <mergeCell ref="K226:N226"/>
    <mergeCell ref="O226:R226"/>
    <mergeCell ref="U226:X226"/>
    <mergeCell ref="Y226:AB226"/>
    <mergeCell ref="A250:H251"/>
    <mergeCell ref="K250:R251"/>
    <mergeCell ref="U250:AB251"/>
    <mergeCell ref="A252:D252"/>
    <mergeCell ref="E252:H252"/>
    <mergeCell ref="K252:N252"/>
    <mergeCell ref="O252:R252"/>
    <mergeCell ref="U252:X252"/>
    <mergeCell ref="Y252:AB252"/>
    <mergeCell ref="I262:I267"/>
    <mergeCell ref="S262:S272"/>
    <mergeCell ref="AC262:AC273"/>
    <mergeCell ref="E267:H267"/>
    <mergeCell ref="O272:R272"/>
    <mergeCell ref="Y273:AB273"/>
    <mergeCell ref="A258:H259"/>
    <mergeCell ref="K258:R259"/>
    <mergeCell ref="U258:AB259"/>
    <mergeCell ref="A260:D260"/>
    <mergeCell ref="E260:H260"/>
    <mergeCell ref="K260:N260"/>
    <mergeCell ref="O260:R260"/>
    <mergeCell ref="U260:X260"/>
    <mergeCell ref="Y260:AB260"/>
    <mergeCell ref="AI291:AL291"/>
    <mergeCell ref="A293:H294"/>
    <mergeCell ref="K293:R294"/>
    <mergeCell ref="U293:AB294"/>
    <mergeCell ref="A276:H277"/>
    <mergeCell ref="K276:R277"/>
    <mergeCell ref="U276:AB277"/>
    <mergeCell ref="A278:D278"/>
    <mergeCell ref="E278:H278"/>
    <mergeCell ref="K278:N278"/>
    <mergeCell ref="O278:R278"/>
    <mergeCell ref="U278:X278"/>
    <mergeCell ref="Y278:AB278"/>
    <mergeCell ref="S297:S307"/>
    <mergeCell ref="AC297:AC308"/>
    <mergeCell ref="A295:D295"/>
    <mergeCell ref="E295:H295"/>
    <mergeCell ref="K295:N295"/>
    <mergeCell ref="O295:R295"/>
    <mergeCell ref="U295:X295"/>
    <mergeCell ref="Y295:AB295"/>
    <mergeCell ref="I280:I284"/>
    <mergeCell ref="S280:S289"/>
    <mergeCell ref="AC280:AC290"/>
  </mergeCells>
  <conditionalFormatting sqref="A1:BZ1048576">
    <cfRule type="expression" dxfId="6"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9819D-BF5B-46E0-8741-0F64DFE079B3}">
  <sheetPr codeName="Sheet18">
    <tabColor theme="5" tint="0.79998168889431442"/>
  </sheetPr>
  <dimension ref="A1:AP187"/>
  <sheetViews>
    <sheetView zoomScaleNormal="100" workbookViewId="0"/>
  </sheetViews>
  <sheetFormatPr defaultColWidth="63.7109375" defaultRowHeight="15.75" x14ac:dyDescent="0.25"/>
  <cols>
    <col min="1" max="1" width="20.140625" style="429" customWidth="1"/>
    <col min="2" max="2" width="8.5703125" style="429" bestFit="1" customWidth="1"/>
    <col min="3" max="3" width="12.140625" style="429" bestFit="1" customWidth="1"/>
    <col min="4" max="4" width="7.85546875" style="429" bestFit="1" customWidth="1"/>
    <col min="5" max="5" width="11.5703125" style="429" bestFit="1" customWidth="1"/>
    <col min="6" max="6" width="8.5703125" style="429" bestFit="1" customWidth="1"/>
    <col min="7" max="7" width="12.140625" style="429" bestFit="1" customWidth="1"/>
    <col min="8" max="8" width="25.140625" style="429" customWidth="1"/>
    <col min="9" max="9" width="32.28515625" style="429" bestFit="1" customWidth="1"/>
    <col min="10" max="10" width="3.7109375" style="61" customWidth="1"/>
    <col min="11" max="11" width="11.5703125" style="61" bestFit="1" customWidth="1"/>
    <col min="12" max="12" width="8.5703125" style="61" bestFit="1" customWidth="1"/>
    <col min="13" max="13" width="12.140625" style="61" bestFit="1" customWidth="1"/>
    <col min="14" max="14" width="15.85546875" style="61" customWidth="1"/>
    <col min="15" max="15" width="11.5703125" style="61" bestFit="1" customWidth="1"/>
    <col min="16" max="16" width="19.7109375" style="61" customWidth="1"/>
    <col min="17" max="17" width="12.140625" style="61" customWidth="1"/>
    <col min="18" max="18" width="19.42578125" style="61" customWidth="1"/>
    <col min="19" max="19" width="32.28515625" style="61" bestFit="1" customWidth="1"/>
    <col min="20" max="20" width="3.7109375" style="61" customWidth="1"/>
    <col min="21" max="21" width="11.5703125" style="61" bestFit="1" customWidth="1"/>
    <col min="22" max="22" width="19.85546875" style="61" bestFit="1" customWidth="1"/>
    <col min="23" max="23" width="12.140625" style="61" bestFit="1" customWidth="1"/>
    <col min="24" max="24" width="13" style="61" bestFit="1" customWidth="1"/>
    <col min="25" max="25" width="11.5703125" style="61" bestFit="1" customWidth="1"/>
    <col min="26" max="26" width="19.85546875" style="61" bestFit="1" customWidth="1"/>
    <col min="27" max="27" width="12.140625" style="61" bestFit="1" customWidth="1"/>
    <col min="28" max="28" width="13" style="61" bestFit="1" customWidth="1"/>
    <col min="29" max="29" width="32.28515625" style="61" bestFit="1" customWidth="1"/>
    <col min="30" max="30" width="3.7109375" style="61" customWidth="1"/>
    <col min="31" max="31" width="24.140625" style="61" bestFit="1" customWidth="1"/>
    <col min="32" max="32" width="8.5703125" style="61" bestFit="1" customWidth="1"/>
    <col min="33" max="33" width="7.42578125" style="61" bestFit="1" customWidth="1"/>
    <col min="34" max="34" width="8.85546875" style="61" bestFit="1" customWidth="1"/>
    <col min="35" max="35" width="12.28515625" style="61" bestFit="1" customWidth="1"/>
    <col min="36" max="36" width="24.140625" style="61" bestFit="1" customWidth="1"/>
    <col min="37" max="38" width="8.5703125" style="61" bestFit="1" customWidth="1"/>
    <col min="39" max="39" width="8.85546875" style="61" bestFit="1" customWidth="1"/>
    <col min="40" max="40" width="12.28515625" style="61" bestFit="1" customWidth="1"/>
    <col min="41" max="41" width="32.28515625" style="61" bestFit="1" customWidth="1"/>
    <col min="42" max="42" width="63.7109375" style="430"/>
    <col min="43" max="16384" width="63.7109375" style="120"/>
  </cols>
  <sheetData>
    <row r="1" spans="1:42" s="144" customFormat="1" ht="18" x14ac:dyDescent="0.25">
      <c r="A1" s="718" t="s">
        <v>1415</v>
      </c>
      <c r="B1" s="718"/>
      <c r="C1" s="718"/>
      <c r="D1" s="718"/>
      <c r="E1" s="718"/>
      <c r="F1" s="718"/>
      <c r="G1" s="718"/>
      <c r="H1" s="718"/>
      <c r="I1" s="27"/>
      <c r="J1" s="119"/>
      <c r="K1" s="779"/>
      <c r="L1" s="779"/>
      <c r="M1" s="779"/>
      <c r="N1" s="779"/>
      <c r="O1" s="779"/>
      <c r="P1" s="779"/>
      <c r="Q1" s="779"/>
      <c r="R1" s="779"/>
      <c r="S1" s="779"/>
      <c r="T1" s="779"/>
      <c r="U1" s="779"/>
      <c r="V1" s="779"/>
      <c r="W1" s="779"/>
      <c r="X1" s="779"/>
      <c r="Y1" s="779"/>
      <c r="Z1" s="779"/>
      <c r="AA1" s="779"/>
      <c r="AB1" s="779"/>
      <c r="AC1" s="779"/>
      <c r="AD1" s="27"/>
      <c r="AE1" s="27"/>
      <c r="AF1" s="27"/>
      <c r="AG1" s="27"/>
      <c r="AH1" s="27"/>
      <c r="AI1" s="27"/>
      <c r="AJ1" s="27"/>
      <c r="AK1" s="27"/>
      <c r="AL1" s="27"/>
      <c r="AM1" s="27"/>
      <c r="AN1" s="27"/>
      <c r="AO1" s="27"/>
      <c r="AP1" s="121"/>
    </row>
    <row r="2" spans="1:42" s="32" customFormat="1" x14ac:dyDescent="0.25">
      <c r="A2" s="385" t="s">
        <v>1416</v>
      </c>
      <c r="B2" s="385"/>
      <c r="C2" s="385"/>
      <c r="D2" s="385"/>
      <c r="E2" s="385"/>
      <c r="F2" s="385"/>
      <c r="G2" s="385"/>
      <c r="H2" s="385"/>
      <c r="I2" s="385"/>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173"/>
    </row>
    <row r="3" spans="1:42" s="144" customFormat="1" ht="15" x14ac:dyDescent="0.25">
      <c r="A3" s="997" t="s">
        <v>1088</v>
      </c>
      <c r="B3" s="997"/>
      <c r="C3" s="997"/>
      <c r="D3" s="997"/>
      <c r="E3" s="997"/>
      <c r="F3" s="997"/>
      <c r="G3" s="997"/>
      <c r="H3" s="997"/>
      <c r="I3" s="997"/>
      <c r="J3" s="6"/>
      <c r="K3" s="780"/>
      <c r="L3" s="780"/>
      <c r="M3" s="780"/>
      <c r="N3" s="780"/>
      <c r="O3" s="780"/>
      <c r="P3" s="780"/>
      <c r="Q3" s="780"/>
      <c r="R3" s="780"/>
      <c r="S3" s="780"/>
      <c r="T3" s="780"/>
      <c r="U3" s="27"/>
      <c r="V3" s="27"/>
      <c r="W3" s="27"/>
      <c r="X3" s="27"/>
      <c r="Y3" s="27"/>
      <c r="Z3" s="27"/>
      <c r="AA3" s="27"/>
      <c r="AB3" s="27"/>
      <c r="AC3" s="27"/>
      <c r="AD3" s="27"/>
      <c r="AE3" s="27"/>
      <c r="AF3" s="27"/>
      <c r="AG3" s="27"/>
      <c r="AH3" s="27"/>
      <c r="AI3" s="27"/>
      <c r="AJ3" s="27"/>
      <c r="AK3" s="27"/>
      <c r="AL3" s="27"/>
      <c r="AM3" s="27"/>
      <c r="AN3" s="27"/>
      <c r="AO3" s="27"/>
      <c r="AP3" s="121"/>
    </row>
    <row r="4" spans="1:42" s="144" customFormat="1" ht="15" x14ac:dyDescent="0.25">
      <c r="A4" s="386"/>
      <c r="B4" s="386"/>
      <c r="C4" s="386"/>
      <c r="D4" s="386"/>
      <c r="E4" s="386"/>
      <c r="F4" s="386"/>
      <c r="G4" s="386"/>
      <c r="H4" s="386"/>
      <c r="I4" s="386"/>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c r="AP4" s="121"/>
    </row>
    <row r="5" spans="1:42" s="32" customFormat="1" thickBot="1" x14ac:dyDescent="0.3">
      <c r="A5" s="998" t="s">
        <v>1417</v>
      </c>
      <c r="B5" s="998"/>
      <c r="C5" s="998"/>
      <c r="D5" s="998"/>
      <c r="E5" s="998"/>
      <c r="F5" s="998"/>
      <c r="G5" s="998"/>
      <c r="H5" s="998"/>
      <c r="I5" s="998"/>
      <c r="J5" s="173"/>
      <c r="K5" s="999" t="s">
        <v>1418</v>
      </c>
      <c r="L5" s="999"/>
      <c r="M5" s="999"/>
      <c r="N5" s="999"/>
      <c r="O5" s="999"/>
      <c r="P5" s="999"/>
      <c r="Q5" s="999"/>
      <c r="R5" s="999"/>
      <c r="S5" s="999"/>
      <c r="T5" s="999"/>
      <c r="U5" s="999" t="s">
        <v>1419</v>
      </c>
      <c r="V5" s="999"/>
      <c r="W5" s="999"/>
      <c r="X5" s="999"/>
      <c r="Y5" s="999"/>
      <c r="Z5" s="999"/>
      <c r="AA5" s="999"/>
      <c r="AB5" s="999"/>
      <c r="AC5" s="999"/>
      <c r="AD5" s="9"/>
      <c r="AE5" s="999" t="s">
        <v>1420</v>
      </c>
      <c r="AF5" s="999"/>
      <c r="AG5" s="999"/>
      <c r="AH5" s="999"/>
      <c r="AI5" s="999"/>
      <c r="AJ5" s="999"/>
      <c r="AK5" s="999"/>
      <c r="AL5" s="999"/>
      <c r="AM5" s="999"/>
      <c r="AN5" s="999"/>
      <c r="AO5" s="999"/>
      <c r="AP5" s="173"/>
    </row>
    <row r="6" spans="1:42" s="178" customFormat="1" ht="16.5" customHeight="1" thickBot="1" x14ac:dyDescent="0.3">
      <c r="A6" s="929" t="s">
        <v>1279</v>
      </c>
      <c r="B6" s="930"/>
      <c r="C6" s="930"/>
      <c r="D6" s="930"/>
      <c r="E6" s="930"/>
      <c r="F6" s="930"/>
      <c r="G6" s="930"/>
      <c r="H6" s="931"/>
      <c r="I6" s="387"/>
      <c r="J6" s="176"/>
      <c r="K6" s="943" t="s">
        <v>1280</v>
      </c>
      <c r="L6" s="944"/>
      <c r="M6" s="944"/>
      <c r="N6" s="944"/>
      <c r="O6" s="944"/>
      <c r="P6" s="944"/>
      <c r="Q6" s="944"/>
      <c r="R6" s="945"/>
      <c r="S6" s="177"/>
      <c r="T6" s="176"/>
      <c r="U6" s="943" t="s">
        <v>1421</v>
      </c>
      <c r="V6" s="944"/>
      <c r="W6" s="944"/>
      <c r="X6" s="944"/>
      <c r="Y6" s="944"/>
      <c r="Z6" s="944"/>
      <c r="AA6" s="944"/>
      <c r="AB6" s="945"/>
      <c r="AC6" s="176"/>
      <c r="AD6" s="176" t="s">
        <v>1337</v>
      </c>
      <c r="AE6" s="943" t="s">
        <v>1282</v>
      </c>
      <c r="AF6" s="944"/>
      <c r="AG6" s="944"/>
      <c r="AH6" s="944"/>
      <c r="AI6" s="944"/>
      <c r="AJ6" s="944"/>
      <c r="AK6" s="944"/>
      <c r="AL6" s="944"/>
      <c r="AM6" s="944"/>
      <c r="AN6" s="945"/>
      <c r="AO6" s="176"/>
      <c r="AP6" s="388"/>
    </row>
    <row r="7" spans="1:42" s="178" customFormat="1" ht="31.5" x14ac:dyDescent="0.25">
      <c r="A7" s="854" t="s">
        <v>1283</v>
      </c>
      <c r="B7" s="855"/>
      <c r="C7" s="855"/>
      <c r="D7" s="856"/>
      <c r="E7" s="857" t="s">
        <v>1284</v>
      </c>
      <c r="F7" s="858"/>
      <c r="G7" s="855"/>
      <c r="H7" s="859"/>
      <c r="I7" s="179" t="s">
        <v>2071</v>
      </c>
      <c r="J7" s="176"/>
      <c r="K7" s="813" t="s">
        <v>1283</v>
      </c>
      <c r="L7" s="814"/>
      <c r="M7" s="814"/>
      <c r="N7" s="815"/>
      <c r="O7" s="816" t="s">
        <v>1284</v>
      </c>
      <c r="P7" s="817"/>
      <c r="Q7" s="814"/>
      <c r="R7" s="818"/>
      <c r="S7" s="179" t="s">
        <v>2071</v>
      </c>
      <c r="T7" s="176"/>
      <c r="U7" s="990" t="s">
        <v>1283</v>
      </c>
      <c r="V7" s="991"/>
      <c r="W7" s="991"/>
      <c r="X7" s="992"/>
      <c r="Y7" s="993" t="s">
        <v>1284</v>
      </c>
      <c r="Z7" s="991"/>
      <c r="AA7" s="991"/>
      <c r="AB7" s="994"/>
      <c r="AC7" s="179" t="s">
        <v>2071</v>
      </c>
      <c r="AD7" s="176"/>
      <c r="AE7" s="813" t="s">
        <v>1283</v>
      </c>
      <c r="AF7" s="814"/>
      <c r="AG7" s="814"/>
      <c r="AH7" s="815"/>
      <c r="AI7" s="815"/>
      <c r="AJ7" s="816" t="s">
        <v>1285</v>
      </c>
      <c r="AK7" s="817"/>
      <c r="AL7" s="814"/>
      <c r="AM7" s="814"/>
      <c r="AN7" s="818"/>
      <c r="AO7" s="179" t="s">
        <v>2071</v>
      </c>
      <c r="AP7" s="176"/>
    </row>
    <row r="8" spans="1:42" s="178" customFormat="1" ht="47.25" x14ac:dyDescent="0.25">
      <c r="A8" s="198" t="s">
        <v>1286</v>
      </c>
      <c r="B8" s="194" t="s">
        <v>49</v>
      </c>
      <c r="C8" s="194" t="s">
        <v>1287</v>
      </c>
      <c r="D8" s="194" t="s">
        <v>1288</v>
      </c>
      <c r="E8" s="196" t="s">
        <v>1289</v>
      </c>
      <c r="F8" s="194" t="s">
        <v>49</v>
      </c>
      <c r="G8" s="194" t="s">
        <v>1287</v>
      </c>
      <c r="H8" s="197" t="s">
        <v>1290</v>
      </c>
      <c r="I8" s="266" t="s">
        <v>1292</v>
      </c>
      <c r="J8" s="176"/>
      <c r="K8" s="185" t="s">
        <v>1286</v>
      </c>
      <c r="L8" s="186" t="s">
        <v>49</v>
      </c>
      <c r="M8" s="186" t="s">
        <v>1287</v>
      </c>
      <c r="N8" s="186" t="s">
        <v>1288</v>
      </c>
      <c r="O8" s="187" t="s">
        <v>1289</v>
      </c>
      <c r="P8" s="186" t="s">
        <v>49</v>
      </c>
      <c r="Q8" s="186" t="s">
        <v>1287</v>
      </c>
      <c r="R8" s="188" t="s">
        <v>1290</v>
      </c>
      <c r="S8" s="189" t="s">
        <v>1292</v>
      </c>
      <c r="T8" s="176" t="s">
        <v>1337</v>
      </c>
      <c r="U8" s="185" t="s">
        <v>1289</v>
      </c>
      <c r="V8" s="186" t="s">
        <v>49</v>
      </c>
      <c r="W8" s="186" t="s">
        <v>1293</v>
      </c>
      <c r="X8" s="190" t="s">
        <v>1290</v>
      </c>
      <c r="Y8" s="191" t="s">
        <v>1289</v>
      </c>
      <c r="Z8" s="186" t="s">
        <v>49</v>
      </c>
      <c r="AA8" s="186" t="s">
        <v>1293</v>
      </c>
      <c r="AB8" s="192" t="s">
        <v>1290</v>
      </c>
      <c r="AC8" s="189" t="s">
        <v>1292</v>
      </c>
      <c r="AD8" s="176"/>
      <c r="AE8" s="389" t="s">
        <v>1294</v>
      </c>
      <c r="AF8" s="186" t="s">
        <v>1295</v>
      </c>
      <c r="AG8" s="186" t="s">
        <v>49</v>
      </c>
      <c r="AH8" s="190" t="s">
        <v>50</v>
      </c>
      <c r="AI8" s="186" t="s">
        <v>1296</v>
      </c>
      <c r="AJ8" s="187" t="s">
        <v>1297</v>
      </c>
      <c r="AK8" s="186" t="s">
        <v>1295</v>
      </c>
      <c r="AL8" s="186" t="s">
        <v>49</v>
      </c>
      <c r="AM8" s="186" t="s">
        <v>50</v>
      </c>
      <c r="AN8" s="188" t="s">
        <v>1298</v>
      </c>
      <c r="AO8" s="189" t="s">
        <v>1292</v>
      </c>
      <c r="AP8" s="388"/>
    </row>
    <row r="9" spans="1:42" s="178" customFormat="1" x14ac:dyDescent="0.25">
      <c r="A9" s="927" t="s">
        <v>1299</v>
      </c>
      <c r="B9" s="909"/>
      <c r="C9" s="909"/>
      <c r="D9" s="928"/>
      <c r="E9" s="907"/>
      <c r="F9" s="908"/>
      <c r="G9" s="909"/>
      <c r="H9" s="910"/>
      <c r="I9" s="890"/>
      <c r="J9" s="176"/>
      <c r="K9" s="972" t="s">
        <v>1299</v>
      </c>
      <c r="L9" s="966"/>
      <c r="M9" s="966"/>
      <c r="N9" s="973"/>
      <c r="O9" s="964"/>
      <c r="P9" s="965"/>
      <c r="Q9" s="966"/>
      <c r="R9" s="967"/>
      <c r="S9" s="948"/>
      <c r="T9" s="176"/>
      <c r="U9" s="995" t="s">
        <v>1299</v>
      </c>
      <c r="V9" s="988"/>
      <c r="W9" s="988"/>
      <c r="X9" s="996"/>
      <c r="Y9" s="987"/>
      <c r="Z9" s="988"/>
      <c r="AA9" s="988"/>
      <c r="AB9" s="989"/>
      <c r="AC9" s="948"/>
      <c r="AD9" s="176"/>
      <c r="AE9" s="972" t="s">
        <v>1299</v>
      </c>
      <c r="AF9" s="966"/>
      <c r="AG9" s="966"/>
      <c r="AH9" s="973"/>
      <c r="AI9" s="973"/>
      <c r="AJ9" s="964"/>
      <c r="AK9" s="965"/>
      <c r="AL9" s="966"/>
      <c r="AM9" s="966"/>
      <c r="AN9" s="967"/>
      <c r="AO9" s="948"/>
      <c r="AP9" s="388"/>
    </row>
    <row r="10" spans="1:42" s="178" customFormat="1" ht="16.5" thickBot="1" x14ac:dyDescent="0.3">
      <c r="A10" s="919"/>
      <c r="B10" s="920"/>
      <c r="C10" s="920"/>
      <c r="D10" s="921"/>
      <c r="E10" s="974" t="s">
        <v>1299</v>
      </c>
      <c r="F10" s="975"/>
      <c r="G10" s="920"/>
      <c r="H10" s="976"/>
      <c r="I10" s="875"/>
      <c r="J10" s="176"/>
      <c r="K10" s="958"/>
      <c r="L10" s="846"/>
      <c r="M10" s="846"/>
      <c r="N10" s="959"/>
      <c r="O10" s="844" t="s">
        <v>1299</v>
      </c>
      <c r="P10" s="845"/>
      <c r="Q10" s="846"/>
      <c r="R10" s="847"/>
      <c r="S10" s="949"/>
      <c r="T10" s="176"/>
      <c r="U10" s="958"/>
      <c r="V10" s="846"/>
      <c r="W10" s="846"/>
      <c r="X10" s="959"/>
      <c r="Y10" s="844" t="s">
        <v>1299</v>
      </c>
      <c r="Z10" s="845"/>
      <c r="AA10" s="846"/>
      <c r="AB10" s="847"/>
      <c r="AC10" s="949"/>
      <c r="AD10" s="176"/>
      <c r="AE10" s="958"/>
      <c r="AF10" s="846"/>
      <c r="AG10" s="846"/>
      <c r="AH10" s="959"/>
      <c r="AI10" s="959"/>
      <c r="AJ10" s="844" t="s">
        <v>1299</v>
      </c>
      <c r="AK10" s="845"/>
      <c r="AL10" s="846"/>
      <c r="AM10" s="846"/>
      <c r="AN10" s="847"/>
      <c r="AO10" s="949"/>
      <c r="AP10" s="388"/>
    </row>
    <row r="11" spans="1:42" s="393" customFormat="1" x14ac:dyDescent="0.25">
      <c r="A11" s="391"/>
      <c r="B11" s="391"/>
      <c r="C11" s="391"/>
      <c r="D11" s="391"/>
      <c r="E11" s="391"/>
      <c r="F11" s="391"/>
      <c r="G11" s="391"/>
      <c r="H11" s="391"/>
      <c r="I11" s="392"/>
      <c r="K11" s="394"/>
      <c r="L11" s="394"/>
      <c r="M11" s="394"/>
      <c r="N11" s="394"/>
      <c r="O11" s="394"/>
      <c r="P11" s="394"/>
      <c r="Q11" s="394"/>
      <c r="R11" s="394"/>
      <c r="U11" s="394"/>
      <c r="V11" s="394"/>
      <c r="W11" s="394"/>
      <c r="X11" s="394"/>
      <c r="Y11" s="394"/>
      <c r="Z11" s="394"/>
      <c r="AA11" s="394"/>
      <c r="AB11" s="394"/>
      <c r="AE11" s="394"/>
      <c r="AF11" s="394"/>
      <c r="AG11" s="394"/>
      <c r="AH11" s="394"/>
      <c r="AI11" s="394"/>
      <c r="AJ11" s="394"/>
      <c r="AK11" s="394"/>
      <c r="AL11" s="394"/>
      <c r="AM11" s="394"/>
      <c r="AN11" s="394"/>
      <c r="AP11" s="395"/>
    </row>
    <row r="12" spans="1:42" s="397" customFormat="1" ht="16.5" thickBot="1" x14ac:dyDescent="0.3">
      <c r="A12" s="396"/>
      <c r="B12" s="396"/>
      <c r="C12" s="396"/>
      <c r="D12" s="396"/>
      <c r="E12" s="396"/>
      <c r="F12" s="396"/>
      <c r="G12" s="396"/>
      <c r="H12" s="396"/>
      <c r="I12" s="396"/>
      <c r="AP12" s="398"/>
    </row>
    <row r="13" spans="1:42" s="400" customFormat="1" ht="16.5" customHeight="1" thickBot="1" x14ac:dyDescent="0.3">
      <c r="A13" s="929" t="s">
        <v>1300</v>
      </c>
      <c r="B13" s="930"/>
      <c r="C13" s="930"/>
      <c r="D13" s="930"/>
      <c r="E13" s="930"/>
      <c r="F13" s="930"/>
      <c r="G13" s="930"/>
      <c r="H13" s="931"/>
      <c r="I13" s="387"/>
      <c r="J13" s="232"/>
      <c r="K13" s="929" t="s">
        <v>1301</v>
      </c>
      <c r="L13" s="930"/>
      <c r="M13" s="930"/>
      <c r="N13" s="930"/>
      <c r="O13" s="930"/>
      <c r="P13" s="930"/>
      <c r="Q13" s="930"/>
      <c r="R13" s="931"/>
      <c r="S13" s="387"/>
      <c r="T13" s="232"/>
      <c r="U13" s="929" t="s">
        <v>1302</v>
      </c>
      <c r="V13" s="930"/>
      <c r="W13" s="930"/>
      <c r="X13" s="930"/>
      <c r="Y13" s="930"/>
      <c r="Z13" s="930"/>
      <c r="AA13" s="930"/>
      <c r="AB13" s="931"/>
      <c r="AC13" s="232"/>
      <c r="AD13" s="232" t="s">
        <v>1337</v>
      </c>
      <c r="AE13" s="929" t="s">
        <v>1422</v>
      </c>
      <c r="AF13" s="930"/>
      <c r="AG13" s="930"/>
      <c r="AH13" s="930"/>
      <c r="AI13" s="930"/>
      <c r="AJ13" s="930"/>
      <c r="AK13" s="930"/>
      <c r="AL13" s="930"/>
      <c r="AM13" s="930"/>
      <c r="AN13" s="931"/>
      <c r="AO13" s="232"/>
      <c r="AP13" s="399"/>
    </row>
    <row r="14" spans="1:42" s="400" customFormat="1" ht="31.5" x14ac:dyDescent="0.25">
      <c r="A14" s="854" t="s">
        <v>1283</v>
      </c>
      <c r="B14" s="855"/>
      <c r="C14" s="855"/>
      <c r="D14" s="856"/>
      <c r="E14" s="857" t="s">
        <v>1284</v>
      </c>
      <c r="F14" s="858"/>
      <c r="G14" s="855"/>
      <c r="H14" s="859"/>
      <c r="I14" s="179" t="s">
        <v>2072</v>
      </c>
      <c r="J14" s="176"/>
      <c r="K14" s="854" t="s">
        <v>1283</v>
      </c>
      <c r="L14" s="855"/>
      <c r="M14" s="855"/>
      <c r="N14" s="856"/>
      <c r="O14" s="857" t="s">
        <v>1284</v>
      </c>
      <c r="P14" s="858"/>
      <c r="Q14" s="855"/>
      <c r="R14" s="859"/>
      <c r="S14" s="179" t="s">
        <v>2072</v>
      </c>
      <c r="T14" s="176"/>
      <c r="U14" s="860" t="s">
        <v>1283</v>
      </c>
      <c r="V14" s="861"/>
      <c r="W14" s="861"/>
      <c r="X14" s="862"/>
      <c r="Y14" s="863" t="s">
        <v>1284</v>
      </c>
      <c r="Z14" s="861"/>
      <c r="AA14" s="861"/>
      <c r="AB14" s="864"/>
      <c r="AC14" s="179" t="s">
        <v>2072</v>
      </c>
      <c r="AD14" s="176"/>
      <c r="AE14" s="854" t="s">
        <v>1283</v>
      </c>
      <c r="AF14" s="855"/>
      <c r="AG14" s="855"/>
      <c r="AH14" s="856"/>
      <c r="AI14" s="856"/>
      <c r="AJ14" s="857" t="s">
        <v>1285</v>
      </c>
      <c r="AK14" s="858"/>
      <c r="AL14" s="855"/>
      <c r="AM14" s="855"/>
      <c r="AN14" s="859"/>
      <c r="AO14" s="179" t="s">
        <v>2072</v>
      </c>
      <c r="AP14" s="176"/>
    </row>
    <row r="15" spans="1:42" s="400" customFormat="1" ht="47.25" x14ac:dyDescent="0.25">
      <c r="A15" s="198" t="s">
        <v>1286</v>
      </c>
      <c r="B15" s="194" t="s">
        <v>49</v>
      </c>
      <c r="C15" s="194" t="s">
        <v>1287</v>
      </c>
      <c r="D15" s="194" t="s">
        <v>1288</v>
      </c>
      <c r="E15" s="196" t="s">
        <v>1289</v>
      </c>
      <c r="F15" s="194" t="s">
        <v>49</v>
      </c>
      <c r="G15" s="194" t="s">
        <v>1287</v>
      </c>
      <c r="H15" s="197" t="s">
        <v>1290</v>
      </c>
      <c r="I15" s="266" t="s">
        <v>1292</v>
      </c>
      <c r="J15" s="232"/>
      <c r="K15" s="198" t="s">
        <v>1286</v>
      </c>
      <c r="L15" s="194" t="s">
        <v>49</v>
      </c>
      <c r="M15" s="194" t="s">
        <v>1287</v>
      </c>
      <c r="N15" s="194" t="s">
        <v>1288</v>
      </c>
      <c r="O15" s="196" t="s">
        <v>1289</v>
      </c>
      <c r="P15" s="194" t="s">
        <v>49</v>
      </c>
      <c r="Q15" s="194" t="s">
        <v>1287</v>
      </c>
      <c r="R15" s="197" t="s">
        <v>1290</v>
      </c>
      <c r="S15" s="266" t="s">
        <v>1292</v>
      </c>
      <c r="T15" s="232" t="s">
        <v>1337</v>
      </c>
      <c r="U15" s="198" t="s">
        <v>1289</v>
      </c>
      <c r="V15" s="194" t="s">
        <v>49</v>
      </c>
      <c r="W15" s="194" t="s">
        <v>1293</v>
      </c>
      <c r="X15" s="195" t="s">
        <v>1290</v>
      </c>
      <c r="Y15" s="200" t="s">
        <v>1289</v>
      </c>
      <c r="Z15" s="194" t="s">
        <v>49</v>
      </c>
      <c r="AA15" s="194" t="s">
        <v>1293</v>
      </c>
      <c r="AB15" s="201" t="s">
        <v>1290</v>
      </c>
      <c r="AC15" s="266" t="s">
        <v>1292</v>
      </c>
      <c r="AD15" s="232"/>
      <c r="AE15" s="193" t="s">
        <v>1294</v>
      </c>
      <c r="AF15" s="194" t="s">
        <v>1295</v>
      </c>
      <c r="AG15" s="194" t="s">
        <v>49</v>
      </c>
      <c r="AH15" s="195" t="s">
        <v>50</v>
      </c>
      <c r="AI15" s="194" t="s">
        <v>1296</v>
      </c>
      <c r="AJ15" s="196" t="s">
        <v>1297</v>
      </c>
      <c r="AK15" s="194" t="s">
        <v>1295</v>
      </c>
      <c r="AL15" s="194" t="s">
        <v>49</v>
      </c>
      <c r="AM15" s="194" t="s">
        <v>50</v>
      </c>
      <c r="AN15" s="197" t="s">
        <v>1298</v>
      </c>
      <c r="AO15" s="266" t="s">
        <v>1292</v>
      </c>
      <c r="AP15" s="399"/>
    </row>
    <row r="16" spans="1:42" s="400" customFormat="1" x14ac:dyDescent="0.25">
      <c r="A16" s="927" t="s">
        <v>1299</v>
      </c>
      <c r="B16" s="909"/>
      <c r="C16" s="909"/>
      <c r="D16" s="928"/>
      <c r="E16" s="907"/>
      <c r="F16" s="908"/>
      <c r="G16" s="909"/>
      <c r="H16" s="910"/>
      <c r="I16" s="890"/>
      <c r="J16" s="232"/>
      <c r="K16" s="927" t="s">
        <v>1299</v>
      </c>
      <c r="L16" s="909"/>
      <c r="M16" s="909"/>
      <c r="N16" s="928"/>
      <c r="O16" s="907"/>
      <c r="P16" s="908"/>
      <c r="Q16" s="909"/>
      <c r="R16" s="910"/>
      <c r="S16" s="890"/>
      <c r="T16" s="232"/>
      <c r="U16" s="871" t="s">
        <v>1299</v>
      </c>
      <c r="V16" s="872"/>
      <c r="W16" s="872"/>
      <c r="X16" s="873"/>
      <c r="Y16" s="935"/>
      <c r="Z16" s="872"/>
      <c r="AA16" s="872"/>
      <c r="AB16" s="936"/>
      <c r="AC16" s="890"/>
      <c r="AD16" s="232"/>
      <c r="AE16" s="927" t="s">
        <v>1299</v>
      </c>
      <c r="AF16" s="909"/>
      <c r="AG16" s="909"/>
      <c r="AH16" s="928"/>
      <c r="AI16" s="928"/>
      <c r="AJ16" s="907"/>
      <c r="AK16" s="908"/>
      <c r="AL16" s="909"/>
      <c r="AM16" s="909"/>
      <c r="AN16" s="910"/>
      <c r="AO16" s="890"/>
      <c r="AP16" s="399"/>
    </row>
    <row r="17" spans="1:42" s="400" customFormat="1" ht="16.5" thickBot="1" x14ac:dyDescent="0.3">
      <c r="A17" s="919"/>
      <c r="B17" s="920"/>
      <c r="C17" s="920"/>
      <c r="D17" s="921"/>
      <c r="E17" s="974" t="s">
        <v>1299</v>
      </c>
      <c r="F17" s="975"/>
      <c r="G17" s="920"/>
      <c r="H17" s="976"/>
      <c r="I17" s="875"/>
      <c r="J17" s="232"/>
      <c r="K17" s="919"/>
      <c r="L17" s="920"/>
      <c r="M17" s="920"/>
      <c r="N17" s="921"/>
      <c r="O17" s="974" t="s">
        <v>1299</v>
      </c>
      <c r="P17" s="975"/>
      <c r="Q17" s="920"/>
      <c r="R17" s="976"/>
      <c r="S17" s="875"/>
      <c r="T17" s="232"/>
      <c r="U17" s="919"/>
      <c r="V17" s="920"/>
      <c r="W17" s="920"/>
      <c r="X17" s="921"/>
      <c r="Y17" s="974" t="s">
        <v>1299</v>
      </c>
      <c r="Z17" s="975"/>
      <c r="AA17" s="920"/>
      <c r="AB17" s="976"/>
      <c r="AC17" s="875"/>
      <c r="AD17" s="232"/>
      <c r="AE17" s="919"/>
      <c r="AF17" s="920"/>
      <c r="AG17" s="920"/>
      <c r="AH17" s="921"/>
      <c r="AI17" s="921"/>
      <c r="AJ17" s="974" t="s">
        <v>1299</v>
      </c>
      <c r="AK17" s="975"/>
      <c r="AL17" s="920"/>
      <c r="AM17" s="920"/>
      <c r="AN17" s="976"/>
      <c r="AO17" s="875"/>
      <c r="AP17" s="399"/>
    </row>
    <row r="18" spans="1:42" s="401" customFormat="1" x14ac:dyDescent="0.25">
      <c r="A18" s="391"/>
      <c r="B18" s="391"/>
      <c r="C18" s="391"/>
      <c r="D18" s="391"/>
      <c r="E18" s="391"/>
      <c r="F18" s="391"/>
      <c r="G18" s="391"/>
      <c r="H18" s="391"/>
      <c r="I18" s="392"/>
      <c r="K18" s="402"/>
      <c r="L18" s="402"/>
      <c r="M18" s="402"/>
      <c r="N18" s="402"/>
      <c r="O18" s="402"/>
      <c r="P18" s="402"/>
      <c r="Q18" s="402"/>
      <c r="R18" s="402"/>
      <c r="U18" s="402"/>
      <c r="V18" s="402"/>
      <c r="W18" s="402"/>
      <c r="X18" s="402"/>
      <c r="Y18" s="402"/>
      <c r="Z18" s="402"/>
      <c r="AA18" s="402"/>
      <c r="AB18" s="402"/>
      <c r="AE18" s="402"/>
      <c r="AF18" s="402"/>
      <c r="AG18" s="402"/>
      <c r="AH18" s="402"/>
      <c r="AI18" s="402"/>
      <c r="AJ18" s="402"/>
      <c r="AK18" s="402"/>
      <c r="AL18" s="402"/>
      <c r="AM18" s="402"/>
      <c r="AN18" s="402"/>
      <c r="AP18" s="403"/>
    </row>
    <row r="19" spans="1:42" s="404" customFormat="1" x14ac:dyDescent="0.25">
      <c r="A19" s="396"/>
      <c r="B19" s="396"/>
      <c r="C19" s="396"/>
      <c r="D19" s="396"/>
      <c r="E19" s="396"/>
      <c r="F19" s="396"/>
      <c r="G19" s="396"/>
      <c r="H19" s="396"/>
      <c r="I19" s="396"/>
      <c r="AP19" s="405"/>
    </row>
    <row r="20" spans="1:42" s="263" customFormat="1" ht="17.25" thickBot="1" x14ac:dyDescent="0.3">
      <c r="A20" s="307" t="s">
        <v>1342</v>
      </c>
      <c r="B20" s="307"/>
      <c r="C20" s="307"/>
      <c r="D20" s="307"/>
      <c r="E20" s="307"/>
      <c r="F20" s="307"/>
      <c r="G20" s="307"/>
      <c r="H20" s="307"/>
      <c r="I20" s="307"/>
      <c r="AE20" s="306"/>
      <c r="AF20" s="306"/>
      <c r="AG20" s="306"/>
      <c r="AH20" s="306"/>
      <c r="AI20" s="306"/>
      <c r="AJ20" s="306"/>
      <c r="AK20" s="306"/>
      <c r="AL20" s="306"/>
      <c r="AM20" s="306"/>
      <c r="AN20" s="306"/>
    </row>
    <row r="21" spans="1:42" s="263" customFormat="1" ht="17.25" customHeight="1" x14ac:dyDescent="0.25">
      <c r="A21" s="820" t="s">
        <v>1423</v>
      </c>
      <c r="B21" s="821"/>
      <c r="C21" s="821"/>
      <c r="D21" s="821"/>
      <c r="E21" s="821"/>
      <c r="F21" s="821"/>
      <c r="G21" s="821"/>
      <c r="H21" s="822"/>
      <c r="I21" s="308" t="s">
        <v>1424</v>
      </c>
      <c r="J21" s="232"/>
      <c r="K21" s="820" t="s">
        <v>1425</v>
      </c>
      <c r="L21" s="821"/>
      <c r="M21" s="821"/>
      <c r="N21" s="821"/>
      <c r="O21" s="821"/>
      <c r="P21" s="821"/>
      <c r="Q21" s="821"/>
      <c r="R21" s="822"/>
      <c r="S21" s="308" t="s">
        <v>1426</v>
      </c>
      <c r="T21" s="232"/>
      <c r="U21" s="820" t="s">
        <v>1427</v>
      </c>
      <c r="V21" s="821"/>
      <c r="W21" s="821"/>
      <c r="X21" s="821"/>
      <c r="Y21" s="821"/>
      <c r="Z21" s="821"/>
      <c r="AA21" s="821"/>
      <c r="AB21" s="822"/>
      <c r="AC21" s="308" t="s">
        <v>1428</v>
      </c>
      <c r="AD21" s="232"/>
      <c r="AE21" s="820" t="s">
        <v>1429</v>
      </c>
      <c r="AF21" s="821"/>
      <c r="AG21" s="821"/>
      <c r="AH21" s="821"/>
      <c r="AI21" s="821"/>
      <c r="AJ21" s="821"/>
      <c r="AK21" s="821"/>
      <c r="AL21" s="821"/>
      <c r="AM21" s="821"/>
      <c r="AN21" s="822"/>
      <c r="AO21" s="308" t="s">
        <v>1430</v>
      </c>
      <c r="AP21" s="406"/>
    </row>
    <row r="22" spans="1:42" s="263" customFormat="1" ht="17.25" customHeight="1" thickBot="1" x14ac:dyDescent="0.3">
      <c r="A22" s="823"/>
      <c r="B22" s="824"/>
      <c r="C22" s="824"/>
      <c r="D22" s="824"/>
      <c r="E22" s="824"/>
      <c r="F22" s="824"/>
      <c r="G22" s="824"/>
      <c r="H22" s="825"/>
      <c r="I22" s="309" t="s">
        <v>1431</v>
      </c>
      <c r="J22" s="232"/>
      <c r="K22" s="823"/>
      <c r="L22" s="824"/>
      <c r="M22" s="824"/>
      <c r="N22" s="824"/>
      <c r="O22" s="824"/>
      <c r="P22" s="824"/>
      <c r="Q22" s="824"/>
      <c r="R22" s="825"/>
      <c r="S22" s="309" t="s">
        <v>1432</v>
      </c>
      <c r="T22" s="232"/>
      <c r="U22" s="823"/>
      <c r="V22" s="824"/>
      <c r="W22" s="824"/>
      <c r="X22" s="824"/>
      <c r="Y22" s="824"/>
      <c r="Z22" s="824"/>
      <c r="AA22" s="824"/>
      <c r="AB22" s="825"/>
      <c r="AC22" s="309" t="s">
        <v>1433</v>
      </c>
      <c r="AD22" s="232"/>
      <c r="AE22" s="823"/>
      <c r="AF22" s="824"/>
      <c r="AG22" s="824"/>
      <c r="AH22" s="824"/>
      <c r="AI22" s="824"/>
      <c r="AJ22" s="824"/>
      <c r="AK22" s="824"/>
      <c r="AL22" s="824"/>
      <c r="AM22" s="824"/>
      <c r="AN22" s="825"/>
      <c r="AO22" s="309" t="s">
        <v>1434</v>
      </c>
      <c r="AP22" s="407"/>
    </row>
    <row r="23" spans="1:42" s="263" customFormat="1" ht="31.5" x14ac:dyDescent="0.25">
      <c r="A23" s="854" t="s">
        <v>1283</v>
      </c>
      <c r="B23" s="855"/>
      <c r="C23" s="855"/>
      <c r="D23" s="856"/>
      <c r="E23" s="857" t="s">
        <v>1284</v>
      </c>
      <c r="F23" s="858"/>
      <c r="G23" s="855"/>
      <c r="H23" s="859"/>
      <c r="I23" s="179" t="s">
        <v>2064</v>
      </c>
      <c r="J23" s="176"/>
      <c r="K23" s="854" t="s">
        <v>1283</v>
      </c>
      <c r="L23" s="855"/>
      <c r="M23" s="855"/>
      <c r="N23" s="856"/>
      <c r="O23" s="857" t="s">
        <v>1284</v>
      </c>
      <c r="P23" s="858"/>
      <c r="Q23" s="855"/>
      <c r="R23" s="859"/>
      <c r="S23" s="179" t="s">
        <v>2064</v>
      </c>
      <c r="T23" s="176"/>
      <c r="U23" s="854" t="s">
        <v>1283</v>
      </c>
      <c r="V23" s="855"/>
      <c r="W23" s="855"/>
      <c r="X23" s="856"/>
      <c r="Y23" s="857" t="s">
        <v>1284</v>
      </c>
      <c r="Z23" s="858"/>
      <c r="AA23" s="855"/>
      <c r="AB23" s="859"/>
      <c r="AC23" s="179" t="s">
        <v>2064</v>
      </c>
      <c r="AD23" s="176"/>
      <c r="AE23" s="854" t="s">
        <v>1283</v>
      </c>
      <c r="AF23" s="855"/>
      <c r="AG23" s="855"/>
      <c r="AH23" s="856"/>
      <c r="AI23" s="856"/>
      <c r="AJ23" s="857" t="s">
        <v>1285</v>
      </c>
      <c r="AK23" s="858"/>
      <c r="AL23" s="855"/>
      <c r="AM23" s="855"/>
      <c r="AN23" s="859"/>
      <c r="AO23" s="179" t="s">
        <v>2064</v>
      </c>
      <c r="AP23" s="176"/>
    </row>
    <row r="24" spans="1:42" s="263" customFormat="1" ht="47.25" x14ac:dyDescent="0.25">
      <c r="A24" s="198" t="s">
        <v>1286</v>
      </c>
      <c r="B24" s="194" t="s">
        <v>49</v>
      </c>
      <c r="C24" s="194" t="s">
        <v>1287</v>
      </c>
      <c r="D24" s="194" t="s">
        <v>1288</v>
      </c>
      <c r="E24" s="196" t="s">
        <v>1289</v>
      </c>
      <c r="F24" s="194" t="s">
        <v>49</v>
      </c>
      <c r="G24" s="194" t="s">
        <v>1287</v>
      </c>
      <c r="H24" s="197" t="s">
        <v>1290</v>
      </c>
      <c r="I24" s="266" t="s">
        <v>1292</v>
      </c>
      <c r="J24" s="232"/>
      <c r="K24" s="198" t="s">
        <v>1286</v>
      </c>
      <c r="L24" s="194" t="s">
        <v>49</v>
      </c>
      <c r="M24" s="194" t="s">
        <v>1287</v>
      </c>
      <c r="N24" s="194" t="s">
        <v>1288</v>
      </c>
      <c r="O24" s="196" t="s">
        <v>1289</v>
      </c>
      <c r="P24" s="194" t="s">
        <v>49</v>
      </c>
      <c r="Q24" s="194" t="s">
        <v>1287</v>
      </c>
      <c r="R24" s="197" t="s">
        <v>1290</v>
      </c>
      <c r="S24" s="266" t="s">
        <v>1292</v>
      </c>
      <c r="T24" s="232"/>
      <c r="U24" s="198" t="s">
        <v>1289</v>
      </c>
      <c r="V24" s="194" t="s">
        <v>49</v>
      </c>
      <c r="W24" s="194" t="s">
        <v>1293</v>
      </c>
      <c r="X24" s="195" t="s">
        <v>1290</v>
      </c>
      <c r="Y24" s="200" t="s">
        <v>1289</v>
      </c>
      <c r="Z24" s="194" t="s">
        <v>49</v>
      </c>
      <c r="AA24" s="194" t="s">
        <v>1293</v>
      </c>
      <c r="AB24" s="201" t="s">
        <v>1290</v>
      </c>
      <c r="AC24" s="266" t="s">
        <v>1292</v>
      </c>
      <c r="AD24" s="232"/>
      <c r="AE24" s="193" t="s">
        <v>1294</v>
      </c>
      <c r="AF24" s="194" t="s">
        <v>1295</v>
      </c>
      <c r="AG24" s="194" t="s">
        <v>49</v>
      </c>
      <c r="AH24" s="195" t="s">
        <v>50</v>
      </c>
      <c r="AI24" s="194" t="s">
        <v>1296</v>
      </c>
      <c r="AJ24" s="196" t="s">
        <v>1297</v>
      </c>
      <c r="AK24" s="194" t="s">
        <v>1295</v>
      </c>
      <c r="AL24" s="194" t="s">
        <v>49</v>
      </c>
      <c r="AM24" s="194" t="s">
        <v>50</v>
      </c>
      <c r="AN24" s="197" t="s">
        <v>1298</v>
      </c>
      <c r="AO24" s="266" t="s">
        <v>1292</v>
      </c>
      <c r="AP24" s="407"/>
    </row>
    <row r="25" spans="1:42" s="263" customFormat="1" ht="16.5" x14ac:dyDescent="0.25">
      <c r="A25" s="198">
        <v>5</v>
      </c>
      <c r="B25" s="194">
        <v>100.86</v>
      </c>
      <c r="C25" s="194">
        <v>10</v>
      </c>
      <c r="D25" s="194">
        <v>1</v>
      </c>
      <c r="E25" s="196"/>
      <c r="F25" s="194"/>
      <c r="G25" s="194"/>
      <c r="H25" s="197"/>
      <c r="I25" s="851"/>
      <c r="J25" s="232"/>
      <c r="K25" s="198">
        <v>10</v>
      </c>
      <c r="L25" s="194">
        <v>100.81</v>
      </c>
      <c r="M25" s="194">
        <v>10</v>
      </c>
      <c r="N25" s="194">
        <v>1</v>
      </c>
      <c r="O25" s="196"/>
      <c r="P25" s="194"/>
      <c r="Q25" s="194"/>
      <c r="R25" s="197"/>
      <c r="S25" s="853"/>
      <c r="T25" s="232"/>
      <c r="U25" s="198">
        <v>255</v>
      </c>
      <c r="V25" s="194" t="s">
        <v>1383</v>
      </c>
      <c r="W25" s="194">
        <v>10</v>
      </c>
      <c r="X25" s="195">
        <v>1</v>
      </c>
      <c r="Y25" s="196"/>
      <c r="Z25" s="194"/>
      <c r="AA25" s="194"/>
      <c r="AB25" s="197"/>
      <c r="AC25" s="853"/>
      <c r="AD25" s="232"/>
      <c r="AE25" s="282" t="s">
        <v>672</v>
      </c>
      <c r="AF25" s="408">
        <v>11</v>
      </c>
      <c r="AG25" s="408" t="s">
        <v>1435</v>
      </c>
      <c r="AH25" s="245">
        <v>10</v>
      </c>
      <c r="AI25" s="246">
        <v>0</v>
      </c>
      <c r="AJ25" s="196"/>
      <c r="AK25" s="194"/>
      <c r="AL25" s="194"/>
      <c r="AM25" s="194"/>
      <c r="AN25" s="197"/>
      <c r="AO25" s="853"/>
      <c r="AP25" s="406"/>
    </row>
    <row r="26" spans="1:42" s="263" customFormat="1" ht="16.5" x14ac:dyDescent="0.25">
      <c r="A26" s="198">
        <v>4</v>
      </c>
      <c r="B26" s="194">
        <v>100.87</v>
      </c>
      <c r="C26" s="194">
        <v>10</v>
      </c>
      <c r="D26" s="194">
        <v>1</v>
      </c>
      <c r="E26" s="196"/>
      <c r="F26" s="194"/>
      <c r="G26" s="194"/>
      <c r="H26" s="197"/>
      <c r="I26" s="851"/>
      <c r="J26" s="232"/>
      <c r="K26" s="198">
        <v>9</v>
      </c>
      <c r="L26" s="194">
        <v>100.82</v>
      </c>
      <c r="M26" s="194">
        <v>10</v>
      </c>
      <c r="N26" s="194">
        <v>1</v>
      </c>
      <c r="O26" s="196"/>
      <c r="P26" s="194"/>
      <c r="Q26" s="194"/>
      <c r="R26" s="197"/>
      <c r="S26" s="851"/>
      <c r="T26" s="232"/>
      <c r="U26" s="198">
        <v>10</v>
      </c>
      <c r="V26" s="194">
        <v>100.81</v>
      </c>
      <c r="W26" s="194">
        <v>10</v>
      </c>
      <c r="X26" s="195">
        <v>1</v>
      </c>
      <c r="Y26" s="200"/>
      <c r="Z26" s="194"/>
      <c r="AA26" s="194"/>
      <c r="AB26" s="201"/>
      <c r="AC26" s="851"/>
      <c r="AD26" s="232"/>
      <c r="AE26" s="282" t="s">
        <v>671</v>
      </c>
      <c r="AF26" s="194">
        <v>10</v>
      </c>
      <c r="AG26" s="194">
        <v>100.81</v>
      </c>
      <c r="AH26" s="245">
        <v>10</v>
      </c>
      <c r="AI26" s="246">
        <v>0</v>
      </c>
      <c r="AJ26" s="981"/>
      <c r="AK26" s="982"/>
      <c r="AL26" s="982"/>
      <c r="AM26" s="982"/>
      <c r="AN26" s="983"/>
      <c r="AO26" s="851"/>
      <c r="AP26" s="407"/>
    </row>
    <row r="27" spans="1:42" s="263" customFormat="1" ht="16.5" x14ac:dyDescent="0.25">
      <c r="A27" s="198">
        <v>3</v>
      </c>
      <c r="B27" s="195">
        <v>100.88</v>
      </c>
      <c r="C27" s="195">
        <v>10</v>
      </c>
      <c r="D27" s="195">
        <v>1</v>
      </c>
      <c r="E27" s="294"/>
      <c r="F27" s="295"/>
      <c r="G27" s="295"/>
      <c r="H27" s="296"/>
      <c r="I27" s="851"/>
      <c r="J27" s="232"/>
      <c r="K27" s="198">
        <v>8</v>
      </c>
      <c r="L27" s="194">
        <v>100.83</v>
      </c>
      <c r="M27" s="194">
        <v>10</v>
      </c>
      <c r="N27" s="194">
        <v>1</v>
      </c>
      <c r="O27" s="196"/>
      <c r="P27" s="194"/>
      <c r="Q27" s="194"/>
      <c r="R27" s="197"/>
      <c r="S27" s="851"/>
      <c r="T27" s="232"/>
      <c r="U27" s="198">
        <v>9</v>
      </c>
      <c r="V27" s="194">
        <v>100.82</v>
      </c>
      <c r="W27" s="194">
        <v>10</v>
      </c>
      <c r="X27" s="195">
        <v>1</v>
      </c>
      <c r="Y27" s="200"/>
      <c r="Z27" s="194"/>
      <c r="AA27" s="194"/>
      <c r="AB27" s="201"/>
      <c r="AC27" s="851"/>
      <c r="AD27" s="232"/>
      <c r="AE27" s="282" t="s">
        <v>670</v>
      </c>
      <c r="AF27" s="194">
        <v>9</v>
      </c>
      <c r="AG27" s="194">
        <v>100.82</v>
      </c>
      <c r="AH27" s="245">
        <v>10</v>
      </c>
      <c r="AI27" s="246">
        <v>0</v>
      </c>
      <c r="AJ27" s="196"/>
      <c r="AK27" s="194"/>
      <c r="AL27" s="194"/>
      <c r="AM27" s="194"/>
      <c r="AN27" s="197"/>
      <c r="AO27" s="851"/>
      <c r="AP27" s="407"/>
    </row>
    <row r="28" spans="1:42" s="263" customFormat="1" ht="16.5" x14ac:dyDescent="0.25">
      <c r="A28" s="198">
        <v>2</v>
      </c>
      <c r="B28" s="195">
        <v>100.89</v>
      </c>
      <c r="C28" s="195">
        <v>10</v>
      </c>
      <c r="D28" s="195">
        <v>1</v>
      </c>
      <c r="E28" s="294"/>
      <c r="F28" s="295"/>
      <c r="G28" s="295"/>
      <c r="H28" s="296"/>
      <c r="I28" s="851"/>
      <c r="J28" s="232"/>
      <c r="K28" s="198">
        <v>7</v>
      </c>
      <c r="L28" s="194">
        <v>100.84</v>
      </c>
      <c r="M28" s="194">
        <v>10</v>
      </c>
      <c r="N28" s="194">
        <v>1</v>
      </c>
      <c r="O28" s="196"/>
      <c r="P28" s="194"/>
      <c r="Q28" s="194"/>
      <c r="R28" s="197"/>
      <c r="S28" s="851"/>
      <c r="T28" s="232"/>
      <c r="U28" s="198">
        <v>8</v>
      </c>
      <c r="V28" s="194">
        <v>100.83</v>
      </c>
      <c r="W28" s="194">
        <v>10</v>
      </c>
      <c r="X28" s="195">
        <v>1</v>
      </c>
      <c r="Y28" s="200"/>
      <c r="Z28" s="194"/>
      <c r="AA28" s="194"/>
      <c r="AB28" s="201"/>
      <c r="AC28" s="851"/>
      <c r="AD28" s="232"/>
      <c r="AE28" s="282" t="s">
        <v>669</v>
      </c>
      <c r="AF28" s="194">
        <v>8</v>
      </c>
      <c r="AG28" s="194">
        <v>100.83</v>
      </c>
      <c r="AH28" s="245">
        <v>10</v>
      </c>
      <c r="AI28" s="246">
        <v>0</v>
      </c>
      <c r="AJ28" s="981"/>
      <c r="AK28" s="982"/>
      <c r="AL28" s="982"/>
      <c r="AM28" s="982"/>
      <c r="AN28" s="983"/>
      <c r="AO28" s="851"/>
      <c r="AP28" s="407"/>
    </row>
    <row r="29" spans="1:42" s="263" customFormat="1" ht="16.5" x14ac:dyDescent="0.25">
      <c r="A29" s="198">
        <v>1</v>
      </c>
      <c r="B29" s="195" t="s">
        <v>1436</v>
      </c>
      <c r="C29" s="195">
        <v>10</v>
      </c>
      <c r="D29" s="195">
        <v>1</v>
      </c>
      <c r="E29" s="294"/>
      <c r="F29" s="295"/>
      <c r="G29" s="295"/>
      <c r="H29" s="296"/>
      <c r="I29" s="851"/>
      <c r="J29" s="232"/>
      <c r="K29" s="198">
        <v>6</v>
      </c>
      <c r="L29" s="194">
        <v>100.85</v>
      </c>
      <c r="M29" s="194">
        <v>10</v>
      </c>
      <c r="N29" s="194">
        <v>1</v>
      </c>
      <c r="O29" s="196"/>
      <c r="P29" s="194"/>
      <c r="Q29" s="194"/>
      <c r="R29" s="197"/>
      <c r="S29" s="851"/>
      <c r="T29" s="232"/>
      <c r="U29" s="198">
        <v>7</v>
      </c>
      <c r="V29" s="194">
        <v>100.84</v>
      </c>
      <c r="W29" s="194">
        <v>10</v>
      </c>
      <c r="X29" s="195">
        <v>1</v>
      </c>
      <c r="Y29" s="200"/>
      <c r="Z29" s="194"/>
      <c r="AA29" s="194"/>
      <c r="AB29" s="201"/>
      <c r="AC29" s="851"/>
      <c r="AD29" s="232"/>
      <c r="AE29" s="282" t="s">
        <v>668</v>
      </c>
      <c r="AF29" s="194">
        <v>7</v>
      </c>
      <c r="AG29" s="194">
        <v>100.84</v>
      </c>
      <c r="AH29" s="245">
        <v>10</v>
      </c>
      <c r="AI29" s="246">
        <v>0</v>
      </c>
      <c r="AJ29" s="196"/>
      <c r="AK29" s="194"/>
      <c r="AL29" s="194"/>
      <c r="AM29" s="194"/>
      <c r="AN29" s="197"/>
      <c r="AO29" s="851"/>
      <c r="AP29" s="407"/>
    </row>
    <row r="30" spans="1:42" s="263" customFormat="1" ht="17.25" thickBot="1" x14ac:dyDescent="0.3">
      <c r="A30" s="220"/>
      <c r="B30" s="221"/>
      <c r="C30" s="221"/>
      <c r="D30" s="222"/>
      <c r="E30" s="974" t="s">
        <v>1299</v>
      </c>
      <c r="F30" s="975"/>
      <c r="G30" s="920"/>
      <c r="H30" s="976"/>
      <c r="I30" s="852"/>
      <c r="J30" s="232"/>
      <c r="K30" s="198">
        <v>5</v>
      </c>
      <c r="L30" s="194">
        <v>100.86</v>
      </c>
      <c r="M30" s="194">
        <v>10</v>
      </c>
      <c r="N30" s="194">
        <v>1</v>
      </c>
      <c r="O30" s="196"/>
      <c r="P30" s="194"/>
      <c r="Q30" s="194"/>
      <c r="R30" s="197"/>
      <c r="S30" s="851"/>
      <c r="T30" s="232"/>
      <c r="U30" s="198">
        <v>6</v>
      </c>
      <c r="V30" s="194">
        <v>100.85</v>
      </c>
      <c r="W30" s="194">
        <v>10</v>
      </c>
      <c r="X30" s="195">
        <v>1</v>
      </c>
      <c r="Y30" s="200"/>
      <c r="Z30" s="194"/>
      <c r="AA30" s="194"/>
      <c r="AB30" s="201"/>
      <c r="AC30" s="851"/>
      <c r="AD30" s="232"/>
      <c r="AE30" s="282" t="s">
        <v>667</v>
      </c>
      <c r="AF30" s="194">
        <v>6</v>
      </c>
      <c r="AG30" s="194">
        <v>100.85</v>
      </c>
      <c r="AH30" s="245">
        <v>10</v>
      </c>
      <c r="AI30" s="246">
        <v>0</v>
      </c>
      <c r="AJ30" s="981"/>
      <c r="AK30" s="982"/>
      <c r="AL30" s="982"/>
      <c r="AM30" s="982"/>
      <c r="AN30" s="983"/>
      <c r="AO30" s="851"/>
      <c r="AP30" s="407"/>
    </row>
    <row r="31" spans="1:42" s="263" customFormat="1" ht="16.5" x14ac:dyDescent="0.25">
      <c r="A31" s="306"/>
      <c r="B31" s="306"/>
      <c r="C31" s="306"/>
      <c r="D31" s="306"/>
      <c r="E31" s="306"/>
      <c r="F31" s="306"/>
      <c r="G31" s="306"/>
      <c r="H31" s="306"/>
      <c r="I31" s="306"/>
      <c r="J31" s="231"/>
      <c r="K31" s="198">
        <v>4</v>
      </c>
      <c r="L31" s="194">
        <v>100.87</v>
      </c>
      <c r="M31" s="194">
        <v>10</v>
      </c>
      <c r="N31" s="194">
        <v>1</v>
      </c>
      <c r="O31" s="196"/>
      <c r="P31" s="194"/>
      <c r="Q31" s="194"/>
      <c r="R31" s="197"/>
      <c r="S31" s="851"/>
      <c r="T31" s="232"/>
      <c r="U31" s="198">
        <v>5</v>
      </c>
      <c r="V31" s="194">
        <v>100.86</v>
      </c>
      <c r="W31" s="194">
        <v>10</v>
      </c>
      <c r="X31" s="195">
        <v>1</v>
      </c>
      <c r="Y31" s="200"/>
      <c r="Z31" s="194"/>
      <c r="AA31" s="194"/>
      <c r="AB31" s="201"/>
      <c r="AC31" s="851"/>
      <c r="AD31" s="232"/>
      <c r="AE31" s="282" t="s">
        <v>666</v>
      </c>
      <c r="AF31" s="194">
        <v>5</v>
      </c>
      <c r="AG31" s="194">
        <v>100.86</v>
      </c>
      <c r="AH31" s="245">
        <v>10</v>
      </c>
      <c r="AI31" s="246">
        <v>0</v>
      </c>
      <c r="AJ31" s="196"/>
      <c r="AK31" s="194"/>
      <c r="AL31" s="194"/>
      <c r="AM31" s="194"/>
      <c r="AN31" s="197"/>
      <c r="AO31" s="851"/>
      <c r="AP31" s="407"/>
    </row>
    <row r="32" spans="1:42" s="263" customFormat="1" ht="16.5" x14ac:dyDescent="0.25">
      <c r="A32" s="306"/>
      <c r="B32" s="306"/>
      <c r="C32" s="306"/>
      <c r="D32" s="306"/>
      <c r="E32" s="306"/>
      <c r="F32" s="306"/>
      <c r="G32" s="306"/>
      <c r="H32" s="306"/>
      <c r="I32" s="306"/>
      <c r="J32" s="231"/>
      <c r="K32" s="198">
        <v>3</v>
      </c>
      <c r="L32" s="195">
        <v>100.88</v>
      </c>
      <c r="M32" s="195">
        <v>10</v>
      </c>
      <c r="N32" s="195">
        <v>1</v>
      </c>
      <c r="O32" s="294"/>
      <c r="P32" s="295"/>
      <c r="Q32" s="295"/>
      <c r="R32" s="296"/>
      <c r="S32" s="851"/>
      <c r="T32" s="232"/>
      <c r="U32" s="198">
        <v>4</v>
      </c>
      <c r="V32" s="194">
        <v>100.87</v>
      </c>
      <c r="W32" s="194">
        <v>10</v>
      </c>
      <c r="X32" s="195">
        <v>1</v>
      </c>
      <c r="Y32" s="200"/>
      <c r="Z32" s="194"/>
      <c r="AA32" s="194"/>
      <c r="AB32" s="201"/>
      <c r="AC32" s="851"/>
      <c r="AD32" s="232"/>
      <c r="AE32" s="282" t="s">
        <v>665</v>
      </c>
      <c r="AF32" s="194">
        <v>4</v>
      </c>
      <c r="AG32" s="194">
        <v>100.87</v>
      </c>
      <c r="AH32" s="245">
        <v>10</v>
      </c>
      <c r="AI32" s="246">
        <v>0</v>
      </c>
      <c r="AJ32" s="981"/>
      <c r="AK32" s="982"/>
      <c r="AL32" s="982"/>
      <c r="AM32" s="982"/>
      <c r="AN32" s="983"/>
      <c r="AO32" s="851"/>
      <c r="AP32" s="407"/>
    </row>
    <row r="33" spans="1:42" s="263" customFormat="1" ht="16.5" x14ac:dyDescent="0.25">
      <c r="A33" s="306"/>
      <c r="B33" s="306"/>
      <c r="C33" s="306"/>
      <c r="D33" s="306"/>
      <c r="E33" s="306"/>
      <c r="F33" s="306"/>
      <c r="G33" s="306"/>
      <c r="H33" s="306"/>
      <c r="I33" s="306"/>
      <c r="K33" s="198">
        <v>2</v>
      </c>
      <c r="L33" s="195">
        <v>100.89</v>
      </c>
      <c r="M33" s="195">
        <v>10</v>
      </c>
      <c r="N33" s="195">
        <v>1</v>
      </c>
      <c r="O33" s="294"/>
      <c r="P33" s="295"/>
      <c r="Q33" s="295"/>
      <c r="R33" s="296"/>
      <c r="S33" s="851"/>
      <c r="T33" s="259"/>
      <c r="U33" s="198">
        <v>3</v>
      </c>
      <c r="V33" s="195">
        <v>100.88</v>
      </c>
      <c r="W33" s="195">
        <v>10</v>
      </c>
      <c r="X33" s="195">
        <v>1</v>
      </c>
      <c r="Y33" s="294"/>
      <c r="Z33" s="295"/>
      <c r="AA33" s="295"/>
      <c r="AB33" s="296"/>
      <c r="AC33" s="851"/>
      <c r="AD33" s="259"/>
      <c r="AE33" s="282" t="s">
        <v>664</v>
      </c>
      <c r="AF33" s="195">
        <v>3</v>
      </c>
      <c r="AG33" s="195">
        <v>100.88</v>
      </c>
      <c r="AH33" s="245">
        <v>10</v>
      </c>
      <c r="AI33" s="246">
        <v>0</v>
      </c>
      <c r="AJ33" s="196"/>
      <c r="AK33" s="194"/>
      <c r="AL33" s="194"/>
      <c r="AM33" s="194"/>
      <c r="AN33" s="197"/>
      <c r="AO33" s="851"/>
      <c r="AP33" s="407"/>
    </row>
    <row r="34" spans="1:42" s="263" customFormat="1" ht="16.5" x14ac:dyDescent="0.25">
      <c r="A34" s="306"/>
      <c r="B34" s="306"/>
      <c r="C34" s="306"/>
      <c r="D34" s="306"/>
      <c r="E34" s="306"/>
      <c r="F34" s="306"/>
      <c r="G34" s="306"/>
      <c r="H34" s="306"/>
      <c r="I34" s="306"/>
      <c r="J34" s="231"/>
      <c r="K34" s="198">
        <v>1</v>
      </c>
      <c r="L34" s="195" t="s">
        <v>1436</v>
      </c>
      <c r="M34" s="195">
        <v>10</v>
      </c>
      <c r="N34" s="195">
        <v>1</v>
      </c>
      <c r="O34" s="294"/>
      <c r="P34" s="295"/>
      <c r="Q34" s="295"/>
      <c r="R34" s="296"/>
      <c r="S34" s="851"/>
      <c r="T34" s="232"/>
      <c r="U34" s="198">
        <v>2</v>
      </c>
      <c r="V34" s="195">
        <v>100.89</v>
      </c>
      <c r="W34" s="195">
        <v>10</v>
      </c>
      <c r="X34" s="195">
        <v>1</v>
      </c>
      <c r="Y34" s="294"/>
      <c r="Z34" s="295"/>
      <c r="AA34" s="295"/>
      <c r="AB34" s="296"/>
      <c r="AC34" s="851"/>
      <c r="AD34" s="232"/>
      <c r="AE34" s="215" t="s">
        <v>663</v>
      </c>
      <c r="AF34" s="195">
        <v>2</v>
      </c>
      <c r="AG34" s="195">
        <v>100.89</v>
      </c>
      <c r="AH34" s="245">
        <v>10</v>
      </c>
      <c r="AI34" s="246">
        <v>0</v>
      </c>
      <c r="AJ34" s="981"/>
      <c r="AK34" s="982"/>
      <c r="AL34" s="982"/>
      <c r="AM34" s="982"/>
      <c r="AN34" s="983"/>
      <c r="AO34" s="851"/>
      <c r="AP34" s="407"/>
    </row>
    <row r="35" spans="1:42" s="263" customFormat="1" ht="17.25" thickBot="1" x14ac:dyDescent="0.3">
      <c r="A35" s="306"/>
      <c r="B35" s="306"/>
      <c r="C35" s="306"/>
      <c r="D35" s="306"/>
      <c r="E35" s="306"/>
      <c r="F35" s="306"/>
      <c r="G35" s="306"/>
      <c r="H35" s="306"/>
      <c r="I35" s="306"/>
      <c r="K35" s="220"/>
      <c r="L35" s="221"/>
      <c r="M35" s="221"/>
      <c r="N35" s="222"/>
      <c r="O35" s="974" t="s">
        <v>1299</v>
      </c>
      <c r="P35" s="975"/>
      <c r="Q35" s="920"/>
      <c r="R35" s="976"/>
      <c r="S35" s="852"/>
      <c r="T35" s="259"/>
      <c r="U35" s="198">
        <v>1</v>
      </c>
      <c r="V35" s="409" t="s">
        <v>1436</v>
      </c>
      <c r="W35" s="195">
        <v>10</v>
      </c>
      <c r="X35" s="195">
        <v>1</v>
      </c>
      <c r="Y35" s="294"/>
      <c r="Z35" s="295"/>
      <c r="AA35" s="295"/>
      <c r="AB35" s="296"/>
      <c r="AC35" s="851"/>
      <c r="AD35" s="232"/>
      <c r="AE35" s="244" t="s">
        <v>662</v>
      </c>
      <c r="AF35" s="409">
        <v>1</v>
      </c>
      <c r="AG35" s="409" t="s">
        <v>1436</v>
      </c>
      <c r="AH35" s="245">
        <v>10</v>
      </c>
      <c r="AI35" s="246">
        <v>0</v>
      </c>
      <c r="AJ35" s="196"/>
      <c r="AK35" s="194"/>
      <c r="AL35" s="194"/>
      <c r="AM35" s="194"/>
      <c r="AN35" s="197"/>
      <c r="AO35" s="851"/>
      <c r="AP35" s="407"/>
    </row>
    <row r="36" spans="1:42" s="263" customFormat="1" ht="17.25" thickBot="1" x14ac:dyDescent="0.3">
      <c r="A36" s="306"/>
      <c r="B36" s="306"/>
      <c r="C36" s="306"/>
      <c r="D36" s="306"/>
      <c r="E36" s="306"/>
      <c r="F36" s="306"/>
      <c r="G36" s="306"/>
      <c r="H36" s="306"/>
      <c r="I36" s="306"/>
      <c r="J36" s="231"/>
      <c r="K36" s="259"/>
      <c r="L36" s="259"/>
      <c r="M36" s="259"/>
      <c r="N36" s="259"/>
      <c r="O36" s="259"/>
      <c r="P36" s="259"/>
      <c r="Q36" s="259"/>
      <c r="R36" s="259"/>
      <c r="S36" s="259"/>
      <c r="T36" s="232"/>
      <c r="U36" s="220"/>
      <c r="V36" s="221"/>
      <c r="W36" s="221"/>
      <c r="X36" s="222"/>
      <c r="Y36" s="946" t="s">
        <v>1299</v>
      </c>
      <c r="Z36" s="938"/>
      <c r="AA36" s="938"/>
      <c r="AB36" s="947"/>
      <c r="AC36" s="852"/>
      <c r="AD36" s="232"/>
      <c r="AE36" s="318"/>
      <c r="AF36" s="319"/>
      <c r="AG36" s="319"/>
      <c r="AH36" s="319"/>
      <c r="AI36" s="270"/>
      <c r="AJ36" s="984" t="s">
        <v>1299</v>
      </c>
      <c r="AK36" s="985"/>
      <c r="AL36" s="985"/>
      <c r="AM36" s="985"/>
      <c r="AN36" s="986"/>
      <c r="AO36" s="852"/>
      <c r="AP36" s="407"/>
    </row>
    <row r="37" spans="1:42" s="410" customFormat="1" ht="16.5" x14ac:dyDescent="0.25">
      <c r="AE37" s="411"/>
      <c r="AF37" s="391"/>
      <c r="AG37" s="391"/>
      <c r="AH37" s="391"/>
      <c r="AI37" s="412"/>
      <c r="AJ37" s="391"/>
      <c r="AK37" s="391"/>
      <c r="AL37" s="391"/>
      <c r="AM37" s="391"/>
      <c r="AN37" s="391"/>
      <c r="AO37" s="392"/>
      <c r="AP37" s="413"/>
    </row>
    <row r="38" spans="1:42" s="396" customFormat="1" ht="16.5" thickBot="1" x14ac:dyDescent="0.3">
      <c r="AP38" s="414"/>
    </row>
    <row r="39" spans="1:42" s="231" customFormat="1" ht="16.5" customHeight="1" x14ac:dyDescent="0.25">
      <c r="A39" s="820" t="s">
        <v>1437</v>
      </c>
      <c r="B39" s="821"/>
      <c r="C39" s="821"/>
      <c r="D39" s="821"/>
      <c r="E39" s="821"/>
      <c r="F39" s="821"/>
      <c r="G39" s="821"/>
      <c r="H39" s="822"/>
      <c r="I39" s="308" t="s">
        <v>1424</v>
      </c>
      <c r="J39" s="232"/>
      <c r="K39" s="820" t="s">
        <v>1438</v>
      </c>
      <c r="L39" s="821"/>
      <c r="M39" s="821"/>
      <c r="N39" s="821"/>
      <c r="O39" s="821"/>
      <c r="P39" s="821"/>
      <c r="Q39" s="821"/>
      <c r="R39" s="822"/>
      <c r="S39" s="308" t="s">
        <v>1426</v>
      </c>
      <c r="T39" s="232"/>
      <c r="U39" s="820" t="s">
        <v>1439</v>
      </c>
      <c r="V39" s="821"/>
      <c r="W39" s="821"/>
      <c r="X39" s="821"/>
      <c r="Y39" s="821"/>
      <c r="Z39" s="821"/>
      <c r="AA39" s="821"/>
      <c r="AB39" s="822"/>
      <c r="AC39" s="308" t="s">
        <v>1428</v>
      </c>
      <c r="AD39" s="232"/>
      <c r="AE39" s="820" t="s">
        <v>1440</v>
      </c>
      <c r="AF39" s="821"/>
      <c r="AG39" s="821"/>
      <c r="AH39" s="821"/>
      <c r="AI39" s="821"/>
      <c r="AJ39" s="821"/>
      <c r="AK39" s="821"/>
      <c r="AL39" s="821"/>
      <c r="AM39" s="821"/>
      <c r="AN39" s="822"/>
      <c r="AO39" s="308" t="s">
        <v>1430</v>
      </c>
      <c r="AP39" s="415"/>
    </row>
    <row r="40" spans="1:42" s="231" customFormat="1" ht="16.5" customHeight="1" thickBot="1" x14ac:dyDescent="0.3">
      <c r="A40" s="823"/>
      <c r="B40" s="824"/>
      <c r="C40" s="824"/>
      <c r="D40" s="824"/>
      <c r="E40" s="824"/>
      <c r="F40" s="824"/>
      <c r="G40" s="824"/>
      <c r="H40" s="825"/>
      <c r="I40" s="309" t="s">
        <v>1441</v>
      </c>
      <c r="J40" s="232"/>
      <c r="K40" s="823"/>
      <c r="L40" s="824"/>
      <c r="M40" s="824"/>
      <c r="N40" s="824"/>
      <c r="O40" s="824"/>
      <c r="P40" s="824"/>
      <c r="Q40" s="824"/>
      <c r="R40" s="825"/>
      <c r="S40" s="309" t="s">
        <v>1442</v>
      </c>
      <c r="T40" s="232"/>
      <c r="U40" s="823"/>
      <c r="V40" s="824"/>
      <c r="W40" s="824"/>
      <c r="X40" s="824"/>
      <c r="Y40" s="824"/>
      <c r="Z40" s="824"/>
      <c r="AA40" s="824"/>
      <c r="AB40" s="825"/>
      <c r="AC40" s="309" t="s">
        <v>1443</v>
      </c>
      <c r="AD40" s="232"/>
      <c r="AE40" s="823"/>
      <c r="AF40" s="824"/>
      <c r="AG40" s="824"/>
      <c r="AH40" s="824"/>
      <c r="AI40" s="824"/>
      <c r="AJ40" s="824"/>
      <c r="AK40" s="824"/>
      <c r="AL40" s="824"/>
      <c r="AM40" s="824"/>
      <c r="AN40" s="825"/>
      <c r="AO40" s="309" t="s">
        <v>1444</v>
      </c>
      <c r="AP40" s="415"/>
    </row>
    <row r="41" spans="1:42" s="231" customFormat="1" ht="31.5" x14ac:dyDescent="0.25">
      <c r="A41" s="854" t="s">
        <v>1283</v>
      </c>
      <c r="B41" s="855"/>
      <c r="C41" s="855"/>
      <c r="D41" s="856"/>
      <c r="E41" s="857" t="s">
        <v>1284</v>
      </c>
      <c r="F41" s="858"/>
      <c r="G41" s="855"/>
      <c r="H41" s="859"/>
      <c r="I41" s="179" t="s">
        <v>2065</v>
      </c>
      <c r="J41" s="176"/>
      <c r="K41" s="854" t="s">
        <v>1283</v>
      </c>
      <c r="L41" s="855"/>
      <c r="M41" s="855"/>
      <c r="N41" s="856"/>
      <c r="O41" s="857" t="s">
        <v>1284</v>
      </c>
      <c r="P41" s="858"/>
      <c r="Q41" s="855"/>
      <c r="R41" s="859"/>
      <c r="S41" s="179" t="s">
        <v>2065</v>
      </c>
      <c r="T41" s="176"/>
      <c r="U41" s="854" t="s">
        <v>1283</v>
      </c>
      <c r="V41" s="855"/>
      <c r="W41" s="855"/>
      <c r="X41" s="856"/>
      <c r="Y41" s="857" t="s">
        <v>1284</v>
      </c>
      <c r="Z41" s="858"/>
      <c r="AA41" s="855"/>
      <c r="AB41" s="859"/>
      <c r="AC41" s="179" t="s">
        <v>2065</v>
      </c>
      <c r="AD41" s="176"/>
      <c r="AE41" s="854" t="s">
        <v>1283</v>
      </c>
      <c r="AF41" s="855"/>
      <c r="AG41" s="855"/>
      <c r="AH41" s="856"/>
      <c r="AI41" s="980"/>
      <c r="AJ41" s="858" t="s">
        <v>1285</v>
      </c>
      <c r="AK41" s="858"/>
      <c r="AL41" s="855"/>
      <c r="AM41" s="855"/>
      <c r="AN41" s="856"/>
      <c r="AO41" s="179" t="s">
        <v>2065</v>
      </c>
      <c r="AP41" s="176"/>
    </row>
    <row r="42" spans="1:42" s="231" customFormat="1" ht="47.25" x14ac:dyDescent="0.25">
      <c r="A42" s="198" t="s">
        <v>1286</v>
      </c>
      <c r="B42" s="194" t="s">
        <v>49</v>
      </c>
      <c r="C42" s="194" t="s">
        <v>1287</v>
      </c>
      <c r="D42" s="194" t="s">
        <v>1288</v>
      </c>
      <c r="E42" s="196" t="s">
        <v>1289</v>
      </c>
      <c r="F42" s="194" t="s">
        <v>49</v>
      </c>
      <c r="G42" s="194" t="s">
        <v>1287</v>
      </c>
      <c r="H42" s="197" t="s">
        <v>1290</v>
      </c>
      <c r="I42" s="266" t="s">
        <v>1292</v>
      </c>
      <c r="J42" s="232"/>
      <c r="K42" s="198" t="s">
        <v>1286</v>
      </c>
      <c r="L42" s="194" t="s">
        <v>49</v>
      </c>
      <c r="M42" s="194" t="s">
        <v>1287</v>
      </c>
      <c r="N42" s="194" t="s">
        <v>1288</v>
      </c>
      <c r="O42" s="196" t="s">
        <v>1289</v>
      </c>
      <c r="P42" s="194" t="s">
        <v>49</v>
      </c>
      <c r="Q42" s="194" t="s">
        <v>1287</v>
      </c>
      <c r="R42" s="197" t="s">
        <v>1290</v>
      </c>
      <c r="S42" s="266" t="s">
        <v>1292</v>
      </c>
      <c r="T42" s="232"/>
      <c r="U42" s="198" t="s">
        <v>1289</v>
      </c>
      <c r="V42" s="194" t="s">
        <v>49</v>
      </c>
      <c r="W42" s="194" t="s">
        <v>1293</v>
      </c>
      <c r="X42" s="195" t="s">
        <v>1290</v>
      </c>
      <c r="Y42" s="200" t="s">
        <v>1289</v>
      </c>
      <c r="Z42" s="194" t="s">
        <v>49</v>
      </c>
      <c r="AA42" s="194" t="s">
        <v>1293</v>
      </c>
      <c r="AB42" s="201" t="s">
        <v>1290</v>
      </c>
      <c r="AC42" s="266" t="s">
        <v>1292</v>
      </c>
      <c r="AD42" s="232"/>
      <c r="AE42" s="193" t="s">
        <v>1294</v>
      </c>
      <c r="AF42" s="194" t="s">
        <v>1295</v>
      </c>
      <c r="AG42" s="194" t="s">
        <v>49</v>
      </c>
      <c r="AH42" s="195" t="s">
        <v>50</v>
      </c>
      <c r="AI42" s="194" t="s">
        <v>1296</v>
      </c>
      <c r="AJ42" s="196" t="s">
        <v>1297</v>
      </c>
      <c r="AK42" s="194" t="s">
        <v>1295</v>
      </c>
      <c r="AL42" s="194" t="s">
        <v>49</v>
      </c>
      <c r="AM42" s="194" t="s">
        <v>50</v>
      </c>
      <c r="AN42" s="197" t="s">
        <v>1298</v>
      </c>
      <c r="AO42" s="266" t="s">
        <v>1292</v>
      </c>
      <c r="AP42" s="415"/>
    </row>
    <row r="43" spans="1:42" s="231" customFormat="1" x14ac:dyDescent="0.25">
      <c r="A43" s="927" t="s">
        <v>1299</v>
      </c>
      <c r="B43" s="909"/>
      <c r="C43" s="909"/>
      <c r="D43" s="928"/>
      <c r="E43" s="196"/>
      <c r="F43" s="194"/>
      <c r="G43" s="194"/>
      <c r="H43" s="197"/>
      <c r="I43" s="853"/>
      <c r="J43" s="232"/>
      <c r="K43" s="927" t="s">
        <v>1299</v>
      </c>
      <c r="L43" s="909"/>
      <c r="M43" s="909"/>
      <c r="N43" s="928"/>
      <c r="O43" s="196"/>
      <c r="P43" s="194"/>
      <c r="Q43" s="194"/>
      <c r="R43" s="197"/>
      <c r="S43" s="853"/>
      <c r="T43" s="232"/>
      <c r="U43" s="871" t="s">
        <v>1299</v>
      </c>
      <c r="V43" s="872"/>
      <c r="W43" s="872"/>
      <c r="X43" s="873"/>
      <c r="Y43" s="196"/>
      <c r="Z43" s="194"/>
      <c r="AA43" s="194"/>
      <c r="AB43" s="197"/>
      <c r="AC43" s="853"/>
      <c r="AD43" s="232"/>
      <c r="AE43" s="977" t="s">
        <v>1316</v>
      </c>
      <c r="AF43" s="978"/>
      <c r="AG43" s="978"/>
      <c r="AH43" s="978"/>
      <c r="AI43" s="979"/>
      <c r="AJ43" s="273"/>
      <c r="AK43" s="273"/>
      <c r="AL43" s="273"/>
      <c r="AM43" s="273"/>
      <c r="AN43" s="273"/>
      <c r="AO43" s="853"/>
      <c r="AP43" s="417"/>
    </row>
    <row r="44" spans="1:42" s="231" customFormat="1" x14ac:dyDescent="0.25">
      <c r="A44" s="198"/>
      <c r="B44" s="194"/>
      <c r="C44" s="194"/>
      <c r="D44" s="194"/>
      <c r="E44" s="200">
        <v>1</v>
      </c>
      <c r="F44" s="335" t="s">
        <v>1435</v>
      </c>
      <c r="G44" s="194">
        <v>10</v>
      </c>
      <c r="H44" s="197">
        <v>1</v>
      </c>
      <c r="I44" s="851"/>
      <c r="J44" s="232"/>
      <c r="K44" s="198"/>
      <c r="L44" s="194"/>
      <c r="M44" s="194"/>
      <c r="N44" s="194"/>
      <c r="O44" s="200">
        <v>1</v>
      </c>
      <c r="P44" s="335" t="s">
        <v>1435</v>
      </c>
      <c r="Q44" s="194">
        <v>10</v>
      </c>
      <c r="R44" s="197">
        <v>1</v>
      </c>
      <c r="S44" s="851"/>
      <c r="T44" s="232"/>
      <c r="U44" s="198"/>
      <c r="V44" s="194"/>
      <c r="W44" s="194"/>
      <c r="X44" s="195"/>
      <c r="Y44" s="200">
        <v>1</v>
      </c>
      <c r="Z44" s="194" t="s">
        <v>1445</v>
      </c>
      <c r="AA44" s="194">
        <v>10</v>
      </c>
      <c r="AB44" s="201">
        <v>1</v>
      </c>
      <c r="AC44" s="851"/>
      <c r="AD44" s="232"/>
      <c r="AE44" s="244"/>
      <c r="AF44" s="194"/>
      <c r="AG44" s="194"/>
      <c r="AH44" s="245"/>
      <c r="AI44" s="246"/>
      <c r="AJ44" s="196" t="s">
        <v>685</v>
      </c>
      <c r="AK44" s="273">
        <v>1</v>
      </c>
      <c r="AL44" s="273" t="s">
        <v>1445</v>
      </c>
      <c r="AM44" s="273">
        <v>10</v>
      </c>
      <c r="AN44" s="273">
        <v>0</v>
      </c>
      <c r="AO44" s="851"/>
      <c r="AP44" s="415"/>
    </row>
    <row r="45" spans="1:42" s="231" customFormat="1" x14ac:dyDescent="0.25">
      <c r="A45" s="198"/>
      <c r="B45" s="194"/>
      <c r="C45" s="194"/>
      <c r="D45" s="194"/>
      <c r="E45" s="200">
        <v>2</v>
      </c>
      <c r="F45" s="194">
        <v>100.81</v>
      </c>
      <c r="G45" s="194">
        <v>10</v>
      </c>
      <c r="H45" s="197">
        <v>1</v>
      </c>
      <c r="I45" s="851"/>
      <c r="J45" s="232"/>
      <c r="K45" s="198"/>
      <c r="L45" s="194"/>
      <c r="M45" s="194"/>
      <c r="N45" s="194"/>
      <c r="O45" s="200">
        <v>2</v>
      </c>
      <c r="P45" s="194">
        <v>100.81</v>
      </c>
      <c r="Q45" s="194">
        <v>10</v>
      </c>
      <c r="R45" s="197">
        <v>1</v>
      </c>
      <c r="S45" s="851"/>
      <c r="T45" s="232"/>
      <c r="U45" s="198"/>
      <c r="V45" s="194"/>
      <c r="W45" s="194"/>
      <c r="X45" s="195"/>
      <c r="Y45" s="200">
        <v>2</v>
      </c>
      <c r="Z45" s="194">
        <v>100.81</v>
      </c>
      <c r="AA45" s="194">
        <v>10</v>
      </c>
      <c r="AB45" s="201">
        <v>1</v>
      </c>
      <c r="AC45" s="851"/>
      <c r="AD45" s="232"/>
      <c r="AE45" s="244"/>
      <c r="AF45" s="194"/>
      <c r="AG45" s="194"/>
      <c r="AH45" s="245"/>
      <c r="AI45" s="246"/>
      <c r="AJ45" s="196" t="s">
        <v>684</v>
      </c>
      <c r="AK45" s="273">
        <v>2</v>
      </c>
      <c r="AL45" s="273">
        <v>100.81</v>
      </c>
      <c r="AM45" s="273">
        <v>10</v>
      </c>
      <c r="AN45" s="273">
        <v>0</v>
      </c>
      <c r="AO45" s="851"/>
      <c r="AP45" s="415"/>
    </row>
    <row r="46" spans="1:42" s="231" customFormat="1" x14ac:dyDescent="0.25">
      <c r="A46" s="198"/>
      <c r="B46" s="194"/>
      <c r="C46" s="194"/>
      <c r="D46" s="194"/>
      <c r="E46" s="200">
        <v>3</v>
      </c>
      <c r="F46" s="194">
        <v>100.82</v>
      </c>
      <c r="G46" s="194">
        <v>10</v>
      </c>
      <c r="H46" s="197">
        <v>1</v>
      </c>
      <c r="I46" s="851"/>
      <c r="J46" s="232"/>
      <c r="K46" s="198"/>
      <c r="L46" s="194"/>
      <c r="M46" s="194"/>
      <c r="N46" s="194"/>
      <c r="O46" s="200">
        <v>3</v>
      </c>
      <c r="P46" s="194">
        <v>100.82</v>
      </c>
      <c r="Q46" s="194">
        <v>10</v>
      </c>
      <c r="R46" s="197">
        <v>1</v>
      </c>
      <c r="S46" s="851"/>
      <c r="T46" s="232"/>
      <c r="U46" s="198"/>
      <c r="V46" s="194"/>
      <c r="W46" s="194"/>
      <c r="X46" s="195"/>
      <c r="Y46" s="200">
        <v>3</v>
      </c>
      <c r="Z46" s="194">
        <v>100.82</v>
      </c>
      <c r="AA46" s="194">
        <v>10</v>
      </c>
      <c r="AB46" s="201">
        <v>1</v>
      </c>
      <c r="AC46" s="851"/>
      <c r="AD46" s="232"/>
      <c r="AE46" s="244"/>
      <c r="AF46" s="194"/>
      <c r="AG46" s="194"/>
      <c r="AH46" s="245"/>
      <c r="AI46" s="246"/>
      <c r="AJ46" s="196" t="s">
        <v>683</v>
      </c>
      <c r="AK46" s="273">
        <v>3</v>
      </c>
      <c r="AL46" s="273">
        <v>100.82</v>
      </c>
      <c r="AM46" s="273">
        <v>10</v>
      </c>
      <c r="AN46" s="273">
        <v>0</v>
      </c>
      <c r="AO46" s="851"/>
      <c r="AP46" s="415"/>
    </row>
    <row r="47" spans="1:42" s="231" customFormat="1" x14ac:dyDescent="0.25">
      <c r="A47" s="198"/>
      <c r="B47" s="194"/>
      <c r="C47" s="194"/>
      <c r="D47" s="194"/>
      <c r="E47" s="200">
        <v>4</v>
      </c>
      <c r="F47" s="194">
        <v>100.83</v>
      </c>
      <c r="G47" s="194">
        <v>10</v>
      </c>
      <c r="H47" s="197">
        <v>1</v>
      </c>
      <c r="I47" s="851"/>
      <c r="J47" s="232"/>
      <c r="K47" s="198"/>
      <c r="L47" s="194"/>
      <c r="M47" s="194"/>
      <c r="N47" s="194"/>
      <c r="O47" s="200">
        <v>4</v>
      </c>
      <c r="P47" s="194">
        <v>100.83</v>
      </c>
      <c r="Q47" s="194">
        <v>10</v>
      </c>
      <c r="R47" s="197">
        <v>1</v>
      </c>
      <c r="S47" s="851"/>
      <c r="T47" s="232"/>
      <c r="U47" s="198"/>
      <c r="V47" s="194"/>
      <c r="W47" s="194"/>
      <c r="X47" s="195"/>
      <c r="Y47" s="200">
        <v>4</v>
      </c>
      <c r="Z47" s="194">
        <v>100.83</v>
      </c>
      <c r="AA47" s="194">
        <v>10</v>
      </c>
      <c r="AB47" s="201">
        <v>1</v>
      </c>
      <c r="AC47" s="851"/>
      <c r="AD47" s="232"/>
      <c r="AE47" s="244"/>
      <c r="AF47" s="194"/>
      <c r="AG47" s="194"/>
      <c r="AH47" s="245"/>
      <c r="AI47" s="246"/>
      <c r="AJ47" s="196" t="s">
        <v>682</v>
      </c>
      <c r="AK47" s="273">
        <v>4</v>
      </c>
      <c r="AL47" s="273">
        <v>100.83</v>
      </c>
      <c r="AM47" s="273">
        <v>10</v>
      </c>
      <c r="AN47" s="273">
        <v>0</v>
      </c>
      <c r="AO47" s="851"/>
      <c r="AP47" s="415"/>
    </row>
    <row r="48" spans="1:42" s="231" customFormat="1" ht="16.5" thickBot="1" x14ac:dyDescent="0.3">
      <c r="A48" s="220"/>
      <c r="B48" s="221"/>
      <c r="C48" s="221"/>
      <c r="D48" s="222"/>
      <c r="E48" s="277">
        <v>5</v>
      </c>
      <c r="F48" s="203">
        <v>100.84</v>
      </c>
      <c r="G48" s="203">
        <v>10</v>
      </c>
      <c r="H48" s="206">
        <v>1</v>
      </c>
      <c r="I48" s="852"/>
      <c r="J48" s="232"/>
      <c r="K48" s="198"/>
      <c r="L48" s="194"/>
      <c r="M48" s="194"/>
      <c r="N48" s="194"/>
      <c r="O48" s="196">
        <v>5</v>
      </c>
      <c r="P48" s="194">
        <v>100.84</v>
      </c>
      <c r="Q48" s="194">
        <v>10</v>
      </c>
      <c r="R48" s="197">
        <v>1</v>
      </c>
      <c r="S48" s="851"/>
      <c r="T48" s="232"/>
      <c r="U48" s="198"/>
      <c r="V48" s="194"/>
      <c r="W48" s="194"/>
      <c r="X48" s="195"/>
      <c r="Y48" s="200">
        <v>5</v>
      </c>
      <c r="Z48" s="194">
        <v>100.84</v>
      </c>
      <c r="AA48" s="194">
        <v>10</v>
      </c>
      <c r="AB48" s="201">
        <v>1</v>
      </c>
      <c r="AC48" s="851"/>
      <c r="AD48" s="232"/>
      <c r="AE48" s="244"/>
      <c r="AF48" s="194"/>
      <c r="AG48" s="194"/>
      <c r="AH48" s="245"/>
      <c r="AI48" s="246"/>
      <c r="AJ48" s="196" t="s">
        <v>681</v>
      </c>
      <c r="AK48" s="273">
        <v>5</v>
      </c>
      <c r="AL48" s="273">
        <v>100.84</v>
      </c>
      <c r="AM48" s="273">
        <v>10</v>
      </c>
      <c r="AN48" s="273">
        <v>0</v>
      </c>
      <c r="AO48" s="851"/>
      <c r="AP48" s="415"/>
    </row>
    <row r="49" spans="1:42" s="231" customFormat="1" x14ac:dyDescent="0.25">
      <c r="A49" s="301"/>
      <c r="B49" s="301"/>
      <c r="C49" s="301"/>
      <c r="D49" s="301"/>
      <c r="E49" s="360"/>
      <c r="F49" s="359"/>
      <c r="G49" s="359"/>
      <c r="H49" s="359"/>
      <c r="I49" s="418"/>
      <c r="J49" s="232"/>
      <c r="K49" s="198"/>
      <c r="L49" s="194"/>
      <c r="M49" s="194"/>
      <c r="N49" s="194"/>
      <c r="O49" s="196">
        <v>6</v>
      </c>
      <c r="P49" s="194">
        <v>100.85</v>
      </c>
      <c r="Q49" s="194">
        <v>10</v>
      </c>
      <c r="R49" s="197">
        <v>1</v>
      </c>
      <c r="S49" s="851"/>
      <c r="T49" s="232"/>
      <c r="U49" s="198"/>
      <c r="V49" s="194"/>
      <c r="W49" s="194"/>
      <c r="X49" s="195"/>
      <c r="Y49" s="200">
        <v>6</v>
      </c>
      <c r="Z49" s="194">
        <v>100.85</v>
      </c>
      <c r="AA49" s="194">
        <v>10</v>
      </c>
      <c r="AB49" s="201">
        <v>1</v>
      </c>
      <c r="AC49" s="851"/>
      <c r="AD49" s="232"/>
      <c r="AE49" s="244"/>
      <c r="AF49" s="194"/>
      <c r="AG49" s="194"/>
      <c r="AH49" s="245"/>
      <c r="AI49" s="246"/>
      <c r="AJ49" s="196" t="s">
        <v>680</v>
      </c>
      <c r="AK49" s="273">
        <v>6</v>
      </c>
      <c r="AL49" s="273">
        <v>100.85</v>
      </c>
      <c r="AM49" s="273">
        <v>10</v>
      </c>
      <c r="AN49" s="273">
        <v>0</v>
      </c>
      <c r="AO49" s="851"/>
      <c r="AP49" s="415"/>
    </row>
    <row r="50" spans="1:42" s="231" customFormat="1" x14ac:dyDescent="0.25">
      <c r="A50" s="301"/>
      <c r="B50" s="301"/>
      <c r="C50" s="301"/>
      <c r="D50" s="301"/>
      <c r="E50" s="360"/>
      <c r="F50" s="359"/>
      <c r="G50" s="359"/>
      <c r="H50" s="359"/>
      <c r="I50" s="418"/>
      <c r="J50" s="232"/>
      <c r="K50" s="198"/>
      <c r="L50" s="195"/>
      <c r="M50" s="195"/>
      <c r="N50" s="195"/>
      <c r="O50" s="196">
        <v>7</v>
      </c>
      <c r="P50" s="195">
        <v>100.86</v>
      </c>
      <c r="Q50" s="195">
        <v>10</v>
      </c>
      <c r="R50" s="201">
        <v>1</v>
      </c>
      <c r="S50" s="851"/>
      <c r="T50" s="232"/>
      <c r="U50" s="198"/>
      <c r="V50" s="194"/>
      <c r="W50" s="194"/>
      <c r="X50" s="195"/>
      <c r="Y50" s="200">
        <v>7</v>
      </c>
      <c r="Z50" s="194">
        <v>100.86</v>
      </c>
      <c r="AA50" s="194">
        <v>10</v>
      </c>
      <c r="AB50" s="201">
        <v>1</v>
      </c>
      <c r="AC50" s="851"/>
      <c r="AD50" s="232"/>
      <c r="AE50" s="244"/>
      <c r="AF50" s="194"/>
      <c r="AG50" s="194"/>
      <c r="AH50" s="245"/>
      <c r="AI50" s="246"/>
      <c r="AJ50" s="196" t="s">
        <v>679</v>
      </c>
      <c r="AK50" s="273">
        <v>7</v>
      </c>
      <c r="AL50" s="273">
        <v>100.86</v>
      </c>
      <c r="AM50" s="273">
        <v>10</v>
      </c>
      <c r="AN50" s="273">
        <v>0</v>
      </c>
      <c r="AO50" s="851"/>
      <c r="AP50" s="415"/>
    </row>
    <row r="51" spans="1:42" s="263" customFormat="1" ht="16.5" x14ac:dyDescent="0.25">
      <c r="A51" s="301"/>
      <c r="B51" s="301"/>
      <c r="C51" s="301"/>
      <c r="D51" s="301"/>
      <c r="E51" s="360"/>
      <c r="F51" s="359"/>
      <c r="G51" s="359"/>
      <c r="H51" s="359"/>
      <c r="I51" s="418"/>
      <c r="J51" s="259"/>
      <c r="K51" s="198"/>
      <c r="L51" s="195"/>
      <c r="M51" s="195"/>
      <c r="N51" s="195"/>
      <c r="O51" s="196">
        <v>8</v>
      </c>
      <c r="P51" s="195">
        <v>100.87</v>
      </c>
      <c r="Q51" s="195">
        <v>10</v>
      </c>
      <c r="R51" s="201">
        <v>1</v>
      </c>
      <c r="S51" s="851"/>
      <c r="T51" s="259"/>
      <c r="U51" s="198"/>
      <c r="V51" s="194"/>
      <c r="W51" s="194"/>
      <c r="X51" s="195"/>
      <c r="Y51" s="200">
        <v>8</v>
      </c>
      <c r="Z51" s="194">
        <v>100.87</v>
      </c>
      <c r="AA51" s="194">
        <v>10</v>
      </c>
      <c r="AB51" s="201">
        <v>1</v>
      </c>
      <c r="AC51" s="851"/>
      <c r="AD51" s="259"/>
      <c r="AE51" s="244"/>
      <c r="AF51" s="195"/>
      <c r="AG51" s="195"/>
      <c r="AH51" s="245"/>
      <c r="AI51" s="246"/>
      <c r="AJ51" s="196" t="s">
        <v>678</v>
      </c>
      <c r="AK51" s="273">
        <v>8</v>
      </c>
      <c r="AL51" s="273">
        <v>100.87</v>
      </c>
      <c r="AM51" s="273">
        <v>10</v>
      </c>
      <c r="AN51" s="273">
        <v>0</v>
      </c>
      <c r="AO51" s="851"/>
      <c r="AP51" s="407"/>
    </row>
    <row r="52" spans="1:42" s="263" customFormat="1" ht="16.5" x14ac:dyDescent="0.25">
      <c r="A52" s="301"/>
      <c r="B52" s="301"/>
      <c r="C52" s="301"/>
      <c r="D52" s="301"/>
      <c r="E52" s="360"/>
      <c r="F52" s="359"/>
      <c r="G52" s="359"/>
      <c r="H52" s="359"/>
      <c r="I52" s="418"/>
      <c r="J52" s="232"/>
      <c r="K52" s="198"/>
      <c r="L52" s="195"/>
      <c r="M52" s="195"/>
      <c r="N52" s="195"/>
      <c r="O52" s="196">
        <v>9</v>
      </c>
      <c r="P52" s="195">
        <v>100.88</v>
      </c>
      <c r="Q52" s="195">
        <v>10</v>
      </c>
      <c r="R52" s="201">
        <v>1</v>
      </c>
      <c r="S52" s="851"/>
      <c r="T52" s="232"/>
      <c r="U52" s="198"/>
      <c r="V52" s="195"/>
      <c r="W52" s="195"/>
      <c r="X52" s="195"/>
      <c r="Y52" s="200">
        <v>9</v>
      </c>
      <c r="Z52" s="194">
        <v>100.88</v>
      </c>
      <c r="AA52" s="194">
        <v>10</v>
      </c>
      <c r="AB52" s="201">
        <v>1</v>
      </c>
      <c r="AC52" s="851"/>
      <c r="AD52" s="232"/>
      <c r="AE52" s="244"/>
      <c r="AF52" s="195"/>
      <c r="AG52" s="195"/>
      <c r="AH52" s="245"/>
      <c r="AI52" s="246"/>
      <c r="AJ52" s="196" t="s">
        <v>677</v>
      </c>
      <c r="AK52" s="273">
        <v>9</v>
      </c>
      <c r="AL52" s="273">
        <v>100.88</v>
      </c>
      <c r="AM52" s="273">
        <v>10</v>
      </c>
      <c r="AN52" s="273">
        <v>0</v>
      </c>
      <c r="AO52" s="851"/>
      <c r="AP52" s="407"/>
    </row>
    <row r="53" spans="1:42" s="263" customFormat="1" ht="17.25" thickBot="1" x14ac:dyDescent="0.3">
      <c r="A53" s="301"/>
      <c r="B53" s="301"/>
      <c r="C53" s="301"/>
      <c r="D53" s="301"/>
      <c r="E53" s="360"/>
      <c r="F53" s="359"/>
      <c r="G53" s="359"/>
      <c r="H53" s="359"/>
      <c r="I53" s="418"/>
      <c r="J53" s="259"/>
      <c r="K53" s="220"/>
      <c r="L53" s="221"/>
      <c r="M53" s="221"/>
      <c r="N53" s="222"/>
      <c r="O53" s="277">
        <v>10</v>
      </c>
      <c r="P53" s="203">
        <v>100.89</v>
      </c>
      <c r="Q53" s="203">
        <v>10</v>
      </c>
      <c r="R53" s="206">
        <v>1</v>
      </c>
      <c r="S53" s="852"/>
      <c r="T53" s="259"/>
      <c r="U53" s="198"/>
      <c r="V53" s="195"/>
      <c r="W53" s="195"/>
      <c r="X53" s="195"/>
      <c r="Y53" s="200">
        <v>10</v>
      </c>
      <c r="Z53" s="194">
        <v>100.89</v>
      </c>
      <c r="AA53" s="194">
        <v>10</v>
      </c>
      <c r="AB53" s="201">
        <v>1</v>
      </c>
      <c r="AC53" s="851"/>
      <c r="AD53" s="232"/>
      <c r="AE53" s="244"/>
      <c r="AF53" s="409"/>
      <c r="AG53" s="409"/>
      <c r="AH53" s="245"/>
      <c r="AI53" s="246"/>
      <c r="AJ53" s="196" t="s">
        <v>676</v>
      </c>
      <c r="AK53" s="273">
        <v>10</v>
      </c>
      <c r="AL53" s="273">
        <v>100.89</v>
      </c>
      <c r="AM53" s="273">
        <v>10</v>
      </c>
      <c r="AN53" s="273">
        <v>0</v>
      </c>
      <c r="AO53" s="851"/>
      <c r="AP53" s="407"/>
    </row>
    <row r="54" spans="1:42" s="263" customFormat="1" ht="17.25" thickBot="1" x14ac:dyDescent="0.3">
      <c r="A54" s="301"/>
      <c r="B54" s="301"/>
      <c r="C54" s="301"/>
      <c r="D54" s="301"/>
      <c r="E54" s="360"/>
      <c r="F54" s="359"/>
      <c r="G54" s="359"/>
      <c r="H54" s="359"/>
      <c r="I54" s="418"/>
      <c r="J54" s="232"/>
      <c r="K54" s="259"/>
      <c r="L54" s="259"/>
      <c r="M54" s="259"/>
      <c r="N54" s="259"/>
      <c r="O54" s="259"/>
      <c r="P54" s="259"/>
      <c r="Q54" s="259"/>
      <c r="R54" s="259"/>
      <c r="S54" s="259"/>
      <c r="T54" s="232"/>
      <c r="U54" s="220"/>
      <c r="V54" s="221"/>
      <c r="W54" s="221"/>
      <c r="X54" s="222"/>
      <c r="Y54" s="205">
        <v>255</v>
      </c>
      <c r="Z54" s="419" t="s">
        <v>1383</v>
      </c>
      <c r="AA54" s="203">
        <v>10</v>
      </c>
      <c r="AB54" s="206">
        <v>1</v>
      </c>
      <c r="AC54" s="852"/>
      <c r="AD54" s="232"/>
      <c r="AE54" s="269"/>
      <c r="AF54" s="419"/>
      <c r="AG54" s="419"/>
      <c r="AH54" s="261"/>
      <c r="AI54" s="270"/>
      <c r="AJ54" s="205" t="s">
        <v>675</v>
      </c>
      <c r="AK54" s="275">
        <v>11</v>
      </c>
      <c r="AL54" s="420" t="s">
        <v>1446</v>
      </c>
      <c r="AM54" s="275">
        <v>10</v>
      </c>
      <c r="AN54" s="275">
        <v>0</v>
      </c>
      <c r="AO54" s="852"/>
      <c r="AP54" s="407"/>
    </row>
    <row r="55" spans="1:42" s="410" customFormat="1" ht="16.5" x14ac:dyDescent="0.25">
      <c r="AE55" s="391"/>
      <c r="AF55" s="391"/>
      <c r="AG55" s="391"/>
      <c r="AH55" s="391"/>
      <c r="AI55" s="391"/>
      <c r="AJ55" s="411"/>
      <c r="AK55" s="391"/>
      <c r="AL55" s="391"/>
      <c r="AM55" s="391"/>
      <c r="AN55" s="412"/>
      <c r="AO55" s="421"/>
      <c r="AP55" s="413"/>
    </row>
    <row r="56" spans="1:42" s="396" customFormat="1" ht="16.5" thickBot="1" x14ac:dyDescent="0.3">
      <c r="AP56" s="414"/>
    </row>
    <row r="57" spans="1:42" s="263" customFormat="1" ht="17.25" customHeight="1" x14ac:dyDescent="0.25">
      <c r="A57" s="820" t="s">
        <v>1447</v>
      </c>
      <c r="B57" s="821"/>
      <c r="C57" s="821"/>
      <c r="D57" s="821"/>
      <c r="E57" s="821"/>
      <c r="F57" s="821"/>
      <c r="G57" s="821"/>
      <c r="H57" s="822"/>
      <c r="I57" s="308" t="s">
        <v>1424</v>
      </c>
      <c r="J57" s="232"/>
      <c r="K57" s="820" t="s">
        <v>1448</v>
      </c>
      <c r="L57" s="821"/>
      <c r="M57" s="821"/>
      <c r="N57" s="821"/>
      <c r="O57" s="821"/>
      <c r="P57" s="821"/>
      <c r="Q57" s="821"/>
      <c r="R57" s="822"/>
      <c r="S57" s="308" t="s">
        <v>1426</v>
      </c>
      <c r="T57" s="232"/>
      <c r="U57" s="820" t="s">
        <v>1449</v>
      </c>
      <c r="V57" s="821"/>
      <c r="W57" s="821"/>
      <c r="X57" s="821"/>
      <c r="Y57" s="821"/>
      <c r="Z57" s="821"/>
      <c r="AA57" s="821"/>
      <c r="AB57" s="822"/>
      <c r="AC57" s="308" t="s">
        <v>1428</v>
      </c>
      <c r="AD57" s="232"/>
      <c r="AE57" s="820" t="s">
        <v>1450</v>
      </c>
      <c r="AF57" s="821"/>
      <c r="AG57" s="821"/>
      <c r="AH57" s="821"/>
      <c r="AI57" s="821"/>
      <c r="AJ57" s="821"/>
      <c r="AK57" s="821"/>
      <c r="AL57" s="821"/>
      <c r="AM57" s="821"/>
      <c r="AN57" s="822"/>
      <c r="AO57" s="308" t="s">
        <v>1430</v>
      </c>
      <c r="AP57" s="407"/>
    </row>
    <row r="58" spans="1:42" s="263" customFormat="1" ht="17.25" customHeight="1" thickBot="1" x14ac:dyDescent="0.3">
      <c r="A58" s="823"/>
      <c r="B58" s="824"/>
      <c r="C58" s="824"/>
      <c r="D58" s="824"/>
      <c r="E58" s="824"/>
      <c r="F58" s="824"/>
      <c r="G58" s="824"/>
      <c r="H58" s="825"/>
      <c r="I58" s="309" t="s">
        <v>1451</v>
      </c>
      <c r="J58" s="232"/>
      <c r="K58" s="823"/>
      <c r="L58" s="824"/>
      <c r="M58" s="824"/>
      <c r="N58" s="824"/>
      <c r="O58" s="824"/>
      <c r="P58" s="824"/>
      <c r="Q58" s="824"/>
      <c r="R58" s="825"/>
      <c r="S58" s="309" t="s">
        <v>1452</v>
      </c>
      <c r="T58" s="232"/>
      <c r="U58" s="823"/>
      <c r="V58" s="824"/>
      <c r="W58" s="824"/>
      <c r="X58" s="824"/>
      <c r="Y58" s="824"/>
      <c r="Z58" s="824"/>
      <c r="AA58" s="824"/>
      <c r="AB58" s="825"/>
      <c r="AC58" s="309" t="s">
        <v>1453</v>
      </c>
      <c r="AD58" s="232"/>
      <c r="AE58" s="823"/>
      <c r="AF58" s="824"/>
      <c r="AG58" s="824"/>
      <c r="AH58" s="824"/>
      <c r="AI58" s="824"/>
      <c r="AJ58" s="824"/>
      <c r="AK58" s="824"/>
      <c r="AL58" s="824"/>
      <c r="AM58" s="824"/>
      <c r="AN58" s="825"/>
      <c r="AO58" s="309" t="s">
        <v>1454</v>
      </c>
      <c r="AP58" s="407"/>
    </row>
    <row r="59" spans="1:42" s="263" customFormat="1" ht="31.5" x14ac:dyDescent="0.25">
      <c r="A59" s="854" t="s">
        <v>1283</v>
      </c>
      <c r="B59" s="855"/>
      <c r="C59" s="855"/>
      <c r="D59" s="856"/>
      <c r="E59" s="857" t="s">
        <v>1284</v>
      </c>
      <c r="F59" s="858"/>
      <c r="G59" s="855"/>
      <c r="H59" s="859"/>
      <c r="I59" s="179" t="s">
        <v>2063</v>
      </c>
      <c r="J59" s="176"/>
      <c r="K59" s="854" t="s">
        <v>1283</v>
      </c>
      <c r="L59" s="855"/>
      <c r="M59" s="855"/>
      <c r="N59" s="856"/>
      <c r="O59" s="857" t="s">
        <v>1284</v>
      </c>
      <c r="P59" s="858"/>
      <c r="Q59" s="855"/>
      <c r="R59" s="859"/>
      <c r="S59" s="179" t="s">
        <v>2063</v>
      </c>
      <c r="T59" s="176"/>
      <c r="U59" s="854" t="s">
        <v>1283</v>
      </c>
      <c r="V59" s="855"/>
      <c r="W59" s="855"/>
      <c r="X59" s="856"/>
      <c r="Y59" s="857" t="s">
        <v>1284</v>
      </c>
      <c r="Z59" s="858"/>
      <c r="AA59" s="855"/>
      <c r="AB59" s="859"/>
      <c r="AC59" s="179" t="s">
        <v>2063</v>
      </c>
      <c r="AD59" s="176"/>
      <c r="AE59" s="854" t="s">
        <v>1283</v>
      </c>
      <c r="AF59" s="855"/>
      <c r="AG59" s="855"/>
      <c r="AH59" s="856"/>
      <c r="AI59" s="856"/>
      <c r="AJ59" s="857" t="s">
        <v>1285</v>
      </c>
      <c r="AK59" s="858"/>
      <c r="AL59" s="855"/>
      <c r="AM59" s="855"/>
      <c r="AN59" s="859"/>
      <c r="AO59" s="179" t="s">
        <v>2063</v>
      </c>
      <c r="AP59" s="176"/>
    </row>
    <row r="60" spans="1:42" s="263" customFormat="1" ht="47.25" x14ac:dyDescent="0.25">
      <c r="A60" s="198" t="s">
        <v>1286</v>
      </c>
      <c r="B60" s="194" t="s">
        <v>49</v>
      </c>
      <c r="C60" s="194" t="s">
        <v>1287</v>
      </c>
      <c r="D60" s="194" t="s">
        <v>1288</v>
      </c>
      <c r="E60" s="196" t="s">
        <v>1289</v>
      </c>
      <c r="F60" s="194" t="s">
        <v>49</v>
      </c>
      <c r="G60" s="194" t="s">
        <v>1287</v>
      </c>
      <c r="H60" s="197" t="s">
        <v>1290</v>
      </c>
      <c r="I60" s="266" t="s">
        <v>1292</v>
      </c>
      <c r="J60" s="232"/>
      <c r="K60" s="198" t="s">
        <v>1286</v>
      </c>
      <c r="L60" s="194" t="s">
        <v>49</v>
      </c>
      <c r="M60" s="194" t="s">
        <v>1287</v>
      </c>
      <c r="N60" s="194" t="s">
        <v>1288</v>
      </c>
      <c r="O60" s="196" t="s">
        <v>1289</v>
      </c>
      <c r="P60" s="194" t="s">
        <v>49</v>
      </c>
      <c r="Q60" s="194" t="s">
        <v>1287</v>
      </c>
      <c r="R60" s="197" t="s">
        <v>1290</v>
      </c>
      <c r="S60" s="266" t="s">
        <v>1292</v>
      </c>
      <c r="T60" s="232"/>
      <c r="U60" s="198" t="s">
        <v>1289</v>
      </c>
      <c r="V60" s="194" t="s">
        <v>49</v>
      </c>
      <c r="W60" s="194" t="s">
        <v>1293</v>
      </c>
      <c r="X60" s="195" t="s">
        <v>1290</v>
      </c>
      <c r="Y60" s="200" t="s">
        <v>1289</v>
      </c>
      <c r="Z60" s="194" t="s">
        <v>49</v>
      </c>
      <c r="AA60" s="194" t="s">
        <v>1293</v>
      </c>
      <c r="AB60" s="201" t="s">
        <v>1290</v>
      </c>
      <c r="AC60" s="266" t="s">
        <v>1292</v>
      </c>
      <c r="AD60" s="232"/>
      <c r="AE60" s="193" t="s">
        <v>1294</v>
      </c>
      <c r="AF60" s="194" t="s">
        <v>1295</v>
      </c>
      <c r="AG60" s="194" t="s">
        <v>49</v>
      </c>
      <c r="AH60" s="195" t="s">
        <v>50</v>
      </c>
      <c r="AI60" s="194" t="s">
        <v>1296</v>
      </c>
      <c r="AJ60" s="196" t="s">
        <v>1297</v>
      </c>
      <c r="AK60" s="194" t="s">
        <v>1295</v>
      </c>
      <c r="AL60" s="194" t="s">
        <v>49</v>
      </c>
      <c r="AM60" s="194" t="s">
        <v>50</v>
      </c>
      <c r="AN60" s="197" t="s">
        <v>1298</v>
      </c>
      <c r="AO60" s="266" t="s">
        <v>1292</v>
      </c>
      <c r="AP60" s="407"/>
    </row>
    <row r="61" spans="1:42" s="263" customFormat="1" ht="16.5" x14ac:dyDescent="0.25">
      <c r="A61" s="198">
        <v>5</v>
      </c>
      <c r="B61" s="194">
        <v>100.86</v>
      </c>
      <c r="C61" s="194">
        <v>10</v>
      </c>
      <c r="D61" s="194">
        <v>1</v>
      </c>
      <c r="E61" s="196"/>
      <c r="F61" s="194"/>
      <c r="G61" s="194"/>
      <c r="H61" s="197"/>
      <c r="I61" s="851"/>
      <c r="J61" s="232"/>
      <c r="K61" s="198">
        <v>10</v>
      </c>
      <c r="L61" s="194">
        <v>100.78</v>
      </c>
      <c r="M61" s="194">
        <v>10</v>
      </c>
      <c r="N61" s="194">
        <v>1</v>
      </c>
      <c r="O61" s="196"/>
      <c r="P61" s="194"/>
      <c r="Q61" s="194"/>
      <c r="R61" s="197"/>
      <c r="S61" s="853"/>
      <c r="T61" s="232"/>
      <c r="U61" s="198">
        <v>255</v>
      </c>
      <c r="V61" s="335" t="s">
        <v>1383</v>
      </c>
      <c r="W61" s="194">
        <v>10</v>
      </c>
      <c r="X61" s="195">
        <v>1</v>
      </c>
      <c r="Y61" s="196"/>
      <c r="Z61" s="194"/>
      <c r="AA61" s="194"/>
      <c r="AB61" s="197"/>
      <c r="AC61" s="853"/>
      <c r="AD61" s="232"/>
      <c r="AE61" s="215" t="s">
        <v>698</v>
      </c>
      <c r="AF61" s="409">
        <v>11</v>
      </c>
      <c r="AG61" s="409">
        <v>100.77</v>
      </c>
      <c r="AH61" s="194">
        <v>10</v>
      </c>
      <c r="AI61" s="416">
        <v>0</v>
      </c>
      <c r="AJ61" s="273"/>
      <c r="AK61" s="273"/>
      <c r="AL61" s="273"/>
      <c r="AM61" s="273"/>
      <c r="AN61" s="273"/>
      <c r="AO61" s="853"/>
      <c r="AP61" s="407"/>
    </row>
    <row r="62" spans="1:42" s="263" customFormat="1" ht="16.5" x14ac:dyDescent="0.25">
      <c r="A62" s="198">
        <v>4</v>
      </c>
      <c r="B62" s="194">
        <v>100.87</v>
      </c>
      <c r="C62" s="194">
        <v>10</v>
      </c>
      <c r="D62" s="194">
        <v>1</v>
      </c>
      <c r="E62" s="196"/>
      <c r="F62" s="194"/>
      <c r="G62" s="194"/>
      <c r="H62" s="197"/>
      <c r="I62" s="851"/>
      <c r="J62" s="232"/>
      <c r="K62" s="198">
        <v>9</v>
      </c>
      <c r="L62" s="194">
        <v>100.79</v>
      </c>
      <c r="M62" s="194">
        <v>10</v>
      </c>
      <c r="N62" s="194">
        <v>1</v>
      </c>
      <c r="O62" s="196"/>
      <c r="P62" s="194"/>
      <c r="Q62" s="194"/>
      <c r="R62" s="197"/>
      <c r="S62" s="851"/>
      <c r="T62" s="232"/>
      <c r="U62" s="198">
        <v>10</v>
      </c>
      <c r="V62" s="194">
        <v>100.78</v>
      </c>
      <c r="W62" s="194">
        <v>10</v>
      </c>
      <c r="X62" s="195">
        <v>1</v>
      </c>
      <c r="Y62" s="200"/>
      <c r="Z62" s="194"/>
      <c r="AA62" s="194"/>
      <c r="AB62" s="201"/>
      <c r="AC62" s="851"/>
      <c r="AD62" s="232"/>
      <c r="AE62" s="215" t="s">
        <v>696</v>
      </c>
      <c r="AF62" s="409">
        <v>10</v>
      </c>
      <c r="AG62" s="409">
        <v>100.78</v>
      </c>
      <c r="AH62" s="194">
        <v>10</v>
      </c>
      <c r="AI62" s="416">
        <v>0</v>
      </c>
      <c r="AJ62" s="273"/>
      <c r="AK62" s="273"/>
      <c r="AL62" s="273"/>
      <c r="AM62" s="273"/>
      <c r="AN62" s="273"/>
      <c r="AO62" s="851"/>
      <c r="AP62" s="406"/>
    </row>
    <row r="63" spans="1:42" s="263" customFormat="1" ht="16.5" x14ac:dyDescent="0.25">
      <c r="A63" s="198">
        <v>3</v>
      </c>
      <c r="B63" s="195">
        <v>100.88</v>
      </c>
      <c r="C63" s="195">
        <v>10</v>
      </c>
      <c r="D63" s="195">
        <v>1</v>
      </c>
      <c r="E63" s="294"/>
      <c r="F63" s="295"/>
      <c r="G63" s="295"/>
      <c r="H63" s="296"/>
      <c r="I63" s="851"/>
      <c r="J63" s="232"/>
      <c r="K63" s="198">
        <v>8</v>
      </c>
      <c r="L63" s="335" t="s">
        <v>1435</v>
      </c>
      <c r="M63" s="194">
        <v>10</v>
      </c>
      <c r="N63" s="194">
        <v>1</v>
      </c>
      <c r="O63" s="196"/>
      <c r="P63" s="194"/>
      <c r="Q63" s="194"/>
      <c r="R63" s="197"/>
      <c r="S63" s="851"/>
      <c r="T63" s="232"/>
      <c r="U63" s="198">
        <v>9</v>
      </c>
      <c r="V63" s="194">
        <v>100.79</v>
      </c>
      <c r="W63" s="194">
        <v>10</v>
      </c>
      <c r="X63" s="195">
        <v>1</v>
      </c>
      <c r="Y63" s="200"/>
      <c r="Z63" s="194"/>
      <c r="AA63" s="194"/>
      <c r="AB63" s="201"/>
      <c r="AC63" s="851"/>
      <c r="AD63" s="232"/>
      <c r="AE63" s="215" t="s">
        <v>695</v>
      </c>
      <c r="AF63" s="409">
        <v>9</v>
      </c>
      <c r="AG63" s="409">
        <v>100.79</v>
      </c>
      <c r="AH63" s="194">
        <v>10</v>
      </c>
      <c r="AI63" s="416">
        <v>0</v>
      </c>
      <c r="AJ63" s="273"/>
      <c r="AK63" s="273"/>
      <c r="AL63" s="273"/>
      <c r="AM63" s="273"/>
      <c r="AN63" s="273"/>
      <c r="AO63" s="851"/>
      <c r="AP63" s="407"/>
    </row>
    <row r="64" spans="1:42" s="263" customFormat="1" ht="16.5" x14ac:dyDescent="0.25">
      <c r="A64" s="198">
        <v>2</v>
      </c>
      <c r="B64" s="195">
        <v>100.89</v>
      </c>
      <c r="C64" s="195">
        <v>10</v>
      </c>
      <c r="D64" s="195">
        <v>1</v>
      </c>
      <c r="E64" s="294"/>
      <c r="F64" s="295"/>
      <c r="G64" s="295"/>
      <c r="H64" s="296"/>
      <c r="I64" s="851"/>
      <c r="J64" s="232"/>
      <c r="K64" s="198">
        <v>7</v>
      </c>
      <c r="L64" s="335">
        <v>100.83</v>
      </c>
      <c r="M64" s="194">
        <v>10</v>
      </c>
      <c r="N64" s="194">
        <v>1</v>
      </c>
      <c r="O64" s="196"/>
      <c r="P64" s="194"/>
      <c r="Q64" s="194"/>
      <c r="R64" s="197"/>
      <c r="S64" s="851"/>
      <c r="T64" s="232"/>
      <c r="U64" s="198">
        <v>8</v>
      </c>
      <c r="V64" s="335" t="s">
        <v>1435</v>
      </c>
      <c r="W64" s="194">
        <v>10</v>
      </c>
      <c r="X64" s="195">
        <v>1</v>
      </c>
      <c r="Y64" s="200"/>
      <c r="Z64" s="194"/>
      <c r="AA64" s="194"/>
      <c r="AB64" s="201"/>
      <c r="AC64" s="851"/>
      <c r="AD64" s="232"/>
      <c r="AE64" s="215" t="s">
        <v>694</v>
      </c>
      <c r="AF64" s="409">
        <v>8</v>
      </c>
      <c r="AG64" s="409" t="s">
        <v>1445</v>
      </c>
      <c r="AH64" s="194">
        <v>10</v>
      </c>
      <c r="AI64" s="416">
        <v>0</v>
      </c>
      <c r="AJ64" s="273"/>
      <c r="AK64" s="273"/>
      <c r="AL64" s="273"/>
      <c r="AM64" s="273"/>
      <c r="AN64" s="273"/>
      <c r="AO64" s="851"/>
      <c r="AP64" s="407"/>
    </row>
    <row r="65" spans="1:42" s="263" customFormat="1" ht="16.5" x14ac:dyDescent="0.25">
      <c r="A65" s="198">
        <v>1</v>
      </c>
      <c r="B65" s="409" t="s">
        <v>1446</v>
      </c>
      <c r="C65" s="195">
        <v>10</v>
      </c>
      <c r="D65" s="195">
        <v>1</v>
      </c>
      <c r="E65" s="294"/>
      <c r="F65" s="295"/>
      <c r="G65" s="295"/>
      <c r="H65" s="296"/>
      <c r="I65" s="851"/>
      <c r="J65" s="232"/>
      <c r="K65" s="198">
        <v>6</v>
      </c>
      <c r="L65" s="194">
        <v>100.85</v>
      </c>
      <c r="M65" s="194">
        <v>10</v>
      </c>
      <c r="N65" s="194">
        <v>1</v>
      </c>
      <c r="O65" s="196"/>
      <c r="P65" s="194"/>
      <c r="Q65" s="194"/>
      <c r="R65" s="197"/>
      <c r="S65" s="851"/>
      <c r="T65" s="232"/>
      <c r="U65" s="198">
        <v>7</v>
      </c>
      <c r="V65" s="335">
        <v>100.83</v>
      </c>
      <c r="W65" s="194">
        <v>10</v>
      </c>
      <c r="X65" s="195">
        <v>1</v>
      </c>
      <c r="Y65" s="200"/>
      <c r="Z65" s="194"/>
      <c r="AA65" s="194"/>
      <c r="AB65" s="201"/>
      <c r="AC65" s="851"/>
      <c r="AD65" s="232"/>
      <c r="AE65" s="215" t="s">
        <v>700</v>
      </c>
      <c r="AF65" s="409">
        <v>7</v>
      </c>
      <c r="AG65" s="409">
        <v>100.83</v>
      </c>
      <c r="AH65" s="194">
        <v>10</v>
      </c>
      <c r="AI65" s="416">
        <v>0</v>
      </c>
      <c r="AJ65" s="273"/>
      <c r="AK65" s="273"/>
      <c r="AL65" s="273"/>
      <c r="AM65" s="273"/>
      <c r="AN65" s="273"/>
      <c r="AO65" s="851"/>
      <c r="AP65" s="407"/>
    </row>
    <row r="66" spans="1:42" s="263" customFormat="1" ht="17.25" thickBot="1" x14ac:dyDescent="0.3">
      <c r="A66" s="220"/>
      <c r="B66" s="221"/>
      <c r="C66" s="221"/>
      <c r="D66" s="222"/>
      <c r="E66" s="974" t="s">
        <v>1299</v>
      </c>
      <c r="F66" s="975"/>
      <c r="G66" s="920"/>
      <c r="H66" s="976"/>
      <c r="I66" s="852"/>
      <c r="J66" s="232"/>
      <c r="K66" s="198">
        <v>5</v>
      </c>
      <c r="L66" s="194">
        <v>100.86</v>
      </c>
      <c r="M66" s="194">
        <v>10</v>
      </c>
      <c r="N66" s="194">
        <v>1</v>
      </c>
      <c r="O66" s="196"/>
      <c r="P66" s="194"/>
      <c r="Q66" s="194"/>
      <c r="R66" s="197"/>
      <c r="S66" s="851"/>
      <c r="T66" s="232"/>
      <c r="U66" s="198">
        <v>6</v>
      </c>
      <c r="V66" s="194">
        <v>100.85</v>
      </c>
      <c r="W66" s="194">
        <v>10</v>
      </c>
      <c r="X66" s="195">
        <v>1</v>
      </c>
      <c r="Y66" s="200"/>
      <c r="Z66" s="194"/>
      <c r="AA66" s="194"/>
      <c r="AB66" s="201"/>
      <c r="AC66" s="851"/>
      <c r="AD66" s="232"/>
      <c r="AE66" s="215" t="s">
        <v>692</v>
      </c>
      <c r="AF66" s="409">
        <v>6</v>
      </c>
      <c r="AG66" s="409">
        <v>100.85</v>
      </c>
      <c r="AH66" s="194">
        <v>10</v>
      </c>
      <c r="AI66" s="416">
        <v>0</v>
      </c>
      <c r="AJ66" s="273"/>
      <c r="AK66" s="273"/>
      <c r="AL66" s="273"/>
      <c r="AM66" s="273"/>
      <c r="AN66" s="273"/>
      <c r="AO66" s="851"/>
      <c r="AP66" s="407"/>
    </row>
    <row r="67" spans="1:42" s="263" customFormat="1" ht="16.5" x14ac:dyDescent="0.25">
      <c r="A67" s="306"/>
      <c r="B67" s="306"/>
      <c r="C67" s="306"/>
      <c r="D67" s="306"/>
      <c r="E67" s="306"/>
      <c r="F67" s="306"/>
      <c r="G67" s="306"/>
      <c r="H67" s="306"/>
      <c r="I67" s="306"/>
      <c r="J67" s="232"/>
      <c r="K67" s="198">
        <v>4</v>
      </c>
      <c r="L67" s="194">
        <v>100.87</v>
      </c>
      <c r="M67" s="194">
        <v>10</v>
      </c>
      <c r="N67" s="194">
        <v>1</v>
      </c>
      <c r="O67" s="196"/>
      <c r="P67" s="194"/>
      <c r="Q67" s="194"/>
      <c r="R67" s="197"/>
      <c r="S67" s="851"/>
      <c r="T67" s="232"/>
      <c r="U67" s="198">
        <v>5</v>
      </c>
      <c r="V67" s="194">
        <v>100.86</v>
      </c>
      <c r="W67" s="194">
        <v>10</v>
      </c>
      <c r="X67" s="195">
        <v>1</v>
      </c>
      <c r="Y67" s="200"/>
      <c r="Z67" s="194"/>
      <c r="AA67" s="194"/>
      <c r="AB67" s="201"/>
      <c r="AC67" s="851"/>
      <c r="AD67" s="232"/>
      <c r="AE67" s="215" t="s">
        <v>691</v>
      </c>
      <c r="AF67" s="409">
        <v>5</v>
      </c>
      <c r="AG67" s="409">
        <v>100.86</v>
      </c>
      <c r="AH67" s="194">
        <v>10</v>
      </c>
      <c r="AI67" s="416">
        <v>0</v>
      </c>
      <c r="AJ67" s="273"/>
      <c r="AK67" s="273"/>
      <c r="AL67" s="273"/>
      <c r="AM67" s="273"/>
      <c r="AN67" s="273"/>
      <c r="AO67" s="851"/>
      <c r="AP67" s="407"/>
    </row>
    <row r="68" spans="1:42" s="263" customFormat="1" ht="16.5" x14ac:dyDescent="0.25">
      <c r="A68" s="422"/>
      <c r="B68" s="422"/>
      <c r="C68" s="422"/>
      <c r="D68" s="422"/>
      <c r="E68" s="422"/>
      <c r="F68" s="422"/>
      <c r="G68" s="422"/>
      <c r="H68" s="422"/>
      <c r="I68" s="422"/>
      <c r="J68" s="232"/>
      <c r="K68" s="198">
        <v>3</v>
      </c>
      <c r="L68" s="195">
        <v>100.88</v>
      </c>
      <c r="M68" s="195">
        <v>10</v>
      </c>
      <c r="N68" s="195">
        <v>1</v>
      </c>
      <c r="O68" s="294"/>
      <c r="P68" s="295"/>
      <c r="Q68" s="295"/>
      <c r="R68" s="296"/>
      <c r="S68" s="851"/>
      <c r="T68" s="232"/>
      <c r="U68" s="198">
        <v>4</v>
      </c>
      <c r="V68" s="194">
        <v>100.87</v>
      </c>
      <c r="W68" s="194">
        <v>10</v>
      </c>
      <c r="X68" s="195">
        <v>1</v>
      </c>
      <c r="Y68" s="200"/>
      <c r="Z68" s="194"/>
      <c r="AA68" s="194"/>
      <c r="AB68" s="201"/>
      <c r="AC68" s="851"/>
      <c r="AD68" s="232"/>
      <c r="AE68" s="215" t="s">
        <v>690</v>
      </c>
      <c r="AF68" s="409">
        <v>4</v>
      </c>
      <c r="AG68" s="409">
        <v>100.87</v>
      </c>
      <c r="AH68" s="194">
        <v>10</v>
      </c>
      <c r="AI68" s="416">
        <v>0</v>
      </c>
      <c r="AJ68" s="273"/>
      <c r="AK68" s="273"/>
      <c r="AL68" s="273"/>
      <c r="AM68" s="273"/>
      <c r="AN68" s="273"/>
      <c r="AO68" s="851"/>
      <c r="AP68" s="407"/>
    </row>
    <row r="69" spans="1:42" s="263" customFormat="1" ht="16.5" x14ac:dyDescent="0.25">
      <c r="A69" s="422"/>
      <c r="B69" s="422"/>
      <c r="C69" s="422"/>
      <c r="D69" s="422"/>
      <c r="E69" s="422"/>
      <c r="F69" s="422"/>
      <c r="G69" s="422"/>
      <c r="H69" s="422"/>
      <c r="I69" s="422"/>
      <c r="J69" s="259"/>
      <c r="K69" s="198">
        <v>2</v>
      </c>
      <c r="L69" s="195">
        <v>100.89</v>
      </c>
      <c r="M69" s="195">
        <v>10</v>
      </c>
      <c r="N69" s="195">
        <v>1</v>
      </c>
      <c r="O69" s="294"/>
      <c r="P69" s="295"/>
      <c r="Q69" s="295"/>
      <c r="R69" s="296"/>
      <c r="S69" s="851"/>
      <c r="T69" s="259"/>
      <c r="U69" s="198">
        <v>3</v>
      </c>
      <c r="V69" s="195">
        <v>100.88</v>
      </c>
      <c r="W69" s="195">
        <v>10</v>
      </c>
      <c r="X69" s="195">
        <v>1</v>
      </c>
      <c r="Y69" s="294"/>
      <c r="Z69" s="295"/>
      <c r="AA69" s="295"/>
      <c r="AB69" s="296"/>
      <c r="AC69" s="851"/>
      <c r="AD69" s="259"/>
      <c r="AE69" s="215" t="s">
        <v>689</v>
      </c>
      <c r="AF69" s="409">
        <v>3</v>
      </c>
      <c r="AG69" s="409">
        <v>100.88</v>
      </c>
      <c r="AH69" s="195">
        <v>10</v>
      </c>
      <c r="AI69" s="416">
        <v>0</v>
      </c>
      <c r="AJ69" s="273"/>
      <c r="AK69" s="273"/>
      <c r="AL69" s="273"/>
      <c r="AM69" s="273"/>
      <c r="AN69" s="273"/>
      <c r="AO69" s="851"/>
      <c r="AP69" s="407"/>
    </row>
    <row r="70" spans="1:42" s="263" customFormat="1" ht="16.5" x14ac:dyDescent="0.25">
      <c r="A70" s="422"/>
      <c r="B70" s="422"/>
      <c r="C70" s="422"/>
      <c r="D70" s="422"/>
      <c r="E70" s="422"/>
      <c r="F70" s="422"/>
      <c r="G70" s="422"/>
      <c r="H70" s="422"/>
      <c r="I70" s="422"/>
      <c r="J70" s="232"/>
      <c r="K70" s="198">
        <v>1</v>
      </c>
      <c r="L70" s="409" t="s">
        <v>1446</v>
      </c>
      <c r="M70" s="195">
        <v>10</v>
      </c>
      <c r="N70" s="195">
        <v>1</v>
      </c>
      <c r="O70" s="294"/>
      <c r="P70" s="295"/>
      <c r="Q70" s="295"/>
      <c r="R70" s="296"/>
      <c r="S70" s="851"/>
      <c r="T70" s="232"/>
      <c r="U70" s="198">
        <v>2</v>
      </c>
      <c r="V70" s="195">
        <v>100.89</v>
      </c>
      <c r="W70" s="195">
        <v>10</v>
      </c>
      <c r="X70" s="195">
        <v>1</v>
      </c>
      <c r="Y70" s="294"/>
      <c r="Z70" s="295"/>
      <c r="AA70" s="295"/>
      <c r="AB70" s="296"/>
      <c r="AC70" s="851"/>
      <c r="AD70" s="232"/>
      <c r="AE70" s="215" t="s">
        <v>688</v>
      </c>
      <c r="AF70" s="409">
        <v>2</v>
      </c>
      <c r="AG70" s="409">
        <v>100.89</v>
      </c>
      <c r="AH70" s="195">
        <v>10</v>
      </c>
      <c r="AI70" s="416">
        <v>0</v>
      </c>
      <c r="AJ70" s="273"/>
      <c r="AK70" s="273"/>
      <c r="AL70" s="273"/>
      <c r="AM70" s="273"/>
      <c r="AN70" s="273"/>
      <c r="AO70" s="851"/>
      <c r="AP70" s="407"/>
    </row>
    <row r="71" spans="1:42" s="263" customFormat="1" ht="17.25" thickBot="1" x14ac:dyDescent="0.3">
      <c r="A71" s="422"/>
      <c r="B71" s="422"/>
      <c r="C71" s="422"/>
      <c r="D71" s="422"/>
      <c r="E71" s="422"/>
      <c r="F71" s="422"/>
      <c r="G71" s="422"/>
      <c r="H71" s="422"/>
      <c r="I71" s="422"/>
      <c r="J71" s="259"/>
      <c r="K71" s="220"/>
      <c r="L71" s="221"/>
      <c r="M71" s="221"/>
      <c r="N71" s="222"/>
      <c r="O71" s="974" t="s">
        <v>1299</v>
      </c>
      <c r="P71" s="975"/>
      <c r="Q71" s="920"/>
      <c r="R71" s="976"/>
      <c r="S71" s="852"/>
      <c r="T71" s="259"/>
      <c r="U71" s="198">
        <v>1</v>
      </c>
      <c r="V71" s="409" t="s">
        <v>1436</v>
      </c>
      <c r="W71" s="195">
        <v>10</v>
      </c>
      <c r="X71" s="195">
        <v>1</v>
      </c>
      <c r="Y71" s="294"/>
      <c r="Z71" s="295"/>
      <c r="AA71" s="295"/>
      <c r="AB71" s="296"/>
      <c r="AC71" s="851"/>
      <c r="AD71" s="232"/>
      <c r="AE71" s="215" t="s">
        <v>687</v>
      </c>
      <c r="AF71" s="409">
        <v>1</v>
      </c>
      <c r="AG71" s="409" t="s">
        <v>1436</v>
      </c>
      <c r="AH71" s="195">
        <v>10</v>
      </c>
      <c r="AI71" s="416">
        <v>0</v>
      </c>
      <c r="AJ71" s="273"/>
      <c r="AK71" s="273"/>
      <c r="AL71" s="273"/>
      <c r="AM71" s="273"/>
      <c r="AN71" s="273"/>
      <c r="AO71" s="851"/>
      <c r="AP71" s="407"/>
    </row>
    <row r="72" spans="1:42" s="263" customFormat="1" ht="17.25" thickBot="1" x14ac:dyDescent="0.3">
      <c r="A72" s="422"/>
      <c r="B72" s="422"/>
      <c r="C72" s="422"/>
      <c r="D72" s="422"/>
      <c r="E72" s="422"/>
      <c r="F72" s="422"/>
      <c r="G72" s="422"/>
      <c r="H72" s="422"/>
      <c r="I72" s="422"/>
      <c r="J72" s="232"/>
      <c r="K72" s="259"/>
      <c r="L72" s="259"/>
      <c r="M72" s="259"/>
      <c r="N72" s="259"/>
      <c r="O72" s="259"/>
      <c r="P72" s="259"/>
      <c r="Q72" s="259"/>
      <c r="R72" s="259"/>
      <c r="S72" s="259"/>
      <c r="T72" s="232"/>
      <c r="U72" s="220"/>
      <c r="V72" s="221"/>
      <c r="W72" s="221"/>
      <c r="X72" s="222"/>
      <c r="Y72" s="946" t="s">
        <v>1299</v>
      </c>
      <c r="Z72" s="938"/>
      <c r="AA72" s="938"/>
      <c r="AB72" s="947"/>
      <c r="AC72" s="852"/>
      <c r="AD72" s="232"/>
      <c r="AE72" s="305"/>
      <c r="AF72" s="419"/>
      <c r="AG72" s="419"/>
      <c r="AH72" s="419"/>
      <c r="AI72" s="423"/>
      <c r="AJ72" s="946" t="s">
        <v>1299</v>
      </c>
      <c r="AK72" s="938"/>
      <c r="AL72" s="938"/>
      <c r="AM72" s="938"/>
      <c r="AN72" s="947"/>
      <c r="AO72" s="852"/>
      <c r="AP72" s="407"/>
    </row>
    <row r="73" spans="1:42" s="396" customFormat="1" x14ac:dyDescent="0.25">
      <c r="A73" s="391"/>
      <c r="B73" s="391"/>
      <c r="C73" s="391"/>
      <c r="D73" s="391"/>
      <c r="E73" s="391"/>
      <c r="F73" s="391"/>
      <c r="G73" s="391"/>
      <c r="H73" s="391"/>
      <c r="I73" s="392"/>
      <c r="J73" s="392"/>
      <c r="K73" s="391"/>
      <c r="L73" s="391"/>
      <c r="M73" s="391"/>
      <c r="N73" s="391"/>
      <c r="O73" s="391"/>
      <c r="P73" s="391"/>
      <c r="Q73" s="391"/>
      <c r="R73" s="391"/>
      <c r="S73" s="392"/>
      <c r="T73" s="392"/>
      <c r="U73" s="391"/>
      <c r="V73" s="391"/>
      <c r="W73" s="391"/>
      <c r="X73" s="391"/>
      <c r="Y73" s="391"/>
      <c r="Z73" s="391"/>
      <c r="AA73" s="391"/>
      <c r="AB73" s="391"/>
      <c r="AC73" s="392"/>
      <c r="AD73" s="392"/>
      <c r="AE73" s="391"/>
      <c r="AF73" s="391"/>
      <c r="AG73" s="391"/>
      <c r="AH73" s="391"/>
      <c r="AI73" s="391"/>
      <c r="AJ73" s="391"/>
      <c r="AK73" s="391"/>
      <c r="AL73" s="391"/>
      <c r="AM73" s="391"/>
      <c r="AN73" s="391"/>
      <c r="AO73" s="392"/>
      <c r="AP73" s="414"/>
    </row>
    <row r="74" spans="1:42" s="396" customFormat="1" ht="16.5" thickBot="1" x14ac:dyDescent="0.3">
      <c r="AP74" s="414"/>
    </row>
    <row r="75" spans="1:42" s="400" customFormat="1" ht="16.5" customHeight="1" x14ac:dyDescent="0.25">
      <c r="A75" s="820" t="s">
        <v>1455</v>
      </c>
      <c r="B75" s="821"/>
      <c r="C75" s="821"/>
      <c r="D75" s="821"/>
      <c r="E75" s="821"/>
      <c r="F75" s="821"/>
      <c r="G75" s="821"/>
      <c r="H75" s="822"/>
      <c r="I75" s="308" t="s">
        <v>1424</v>
      </c>
      <c r="J75" s="232"/>
      <c r="K75" s="820" t="s">
        <v>1456</v>
      </c>
      <c r="L75" s="821"/>
      <c r="M75" s="821"/>
      <c r="N75" s="821"/>
      <c r="O75" s="821"/>
      <c r="P75" s="821"/>
      <c r="Q75" s="821"/>
      <c r="R75" s="822"/>
      <c r="S75" s="308" t="s">
        <v>1426</v>
      </c>
      <c r="T75" s="232"/>
      <c r="U75" s="820" t="s">
        <v>1457</v>
      </c>
      <c r="V75" s="821"/>
      <c r="W75" s="821"/>
      <c r="X75" s="821"/>
      <c r="Y75" s="821"/>
      <c r="Z75" s="821"/>
      <c r="AA75" s="821"/>
      <c r="AB75" s="822"/>
      <c r="AC75" s="308" t="s">
        <v>1428</v>
      </c>
      <c r="AD75" s="232" t="s">
        <v>1337</v>
      </c>
      <c r="AE75" s="820" t="s">
        <v>1458</v>
      </c>
      <c r="AF75" s="821"/>
      <c r="AG75" s="821"/>
      <c r="AH75" s="821"/>
      <c r="AI75" s="821"/>
      <c r="AJ75" s="821"/>
      <c r="AK75" s="821"/>
      <c r="AL75" s="821"/>
      <c r="AM75" s="821"/>
      <c r="AN75" s="822"/>
      <c r="AO75" s="308" t="s">
        <v>1430</v>
      </c>
      <c r="AP75" s="399"/>
    </row>
    <row r="76" spans="1:42" s="400" customFormat="1" ht="16.5" customHeight="1" thickBot="1" x14ac:dyDescent="0.3">
      <c r="A76" s="823"/>
      <c r="B76" s="824"/>
      <c r="C76" s="824"/>
      <c r="D76" s="824"/>
      <c r="E76" s="824"/>
      <c r="F76" s="824"/>
      <c r="G76" s="824"/>
      <c r="H76" s="825"/>
      <c r="I76" s="309" t="s">
        <v>1459</v>
      </c>
      <c r="J76" s="232"/>
      <c r="K76" s="823"/>
      <c r="L76" s="824"/>
      <c r="M76" s="824"/>
      <c r="N76" s="824"/>
      <c r="O76" s="824"/>
      <c r="P76" s="824"/>
      <c r="Q76" s="824"/>
      <c r="R76" s="825"/>
      <c r="S76" s="309" t="s">
        <v>1460</v>
      </c>
      <c r="T76" s="232"/>
      <c r="U76" s="823"/>
      <c r="V76" s="824"/>
      <c r="W76" s="824"/>
      <c r="X76" s="824"/>
      <c r="Y76" s="824"/>
      <c r="Z76" s="824"/>
      <c r="AA76" s="824"/>
      <c r="AB76" s="825"/>
      <c r="AC76" s="309" t="s">
        <v>2073</v>
      </c>
      <c r="AD76" s="232" t="s">
        <v>1337</v>
      </c>
      <c r="AE76" s="823"/>
      <c r="AF76" s="824"/>
      <c r="AG76" s="824"/>
      <c r="AH76" s="824"/>
      <c r="AI76" s="824"/>
      <c r="AJ76" s="824"/>
      <c r="AK76" s="824"/>
      <c r="AL76" s="824"/>
      <c r="AM76" s="824"/>
      <c r="AN76" s="825"/>
      <c r="AO76" s="309" t="s">
        <v>2074</v>
      </c>
      <c r="AP76" s="399"/>
    </row>
    <row r="77" spans="1:42" s="400" customFormat="1" ht="31.5" x14ac:dyDescent="0.25">
      <c r="A77" s="854" t="s">
        <v>1283</v>
      </c>
      <c r="B77" s="855"/>
      <c r="C77" s="855"/>
      <c r="D77" s="856"/>
      <c r="E77" s="857" t="s">
        <v>1284</v>
      </c>
      <c r="F77" s="858"/>
      <c r="G77" s="855"/>
      <c r="H77" s="859"/>
      <c r="I77" s="179" t="s">
        <v>2066</v>
      </c>
      <c r="J77" s="176"/>
      <c r="K77" s="854" t="s">
        <v>1283</v>
      </c>
      <c r="L77" s="855"/>
      <c r="M77" s="855"/>
      <c r="N77" s="856"/>
      <c r="O77" s="857" t="s">
        <v>1284</v>
      </c>
      <c r="P77" s="858"/>
      <c r="Q77" s="855"/>
      <c r="R77" s="859"/>
      <c r="S77" s="179" t="s">
        <v>2066</v>
      </c>
      <c r="T77" s="176"/>
      <c r="U77" s="860" t="s">
        <v>1283</v>
      </c>
      <c r="V77" s="861"/>
      <c r="W77" s="861"/>
      <c r="X77" s="862"/>
      <c r="Y77" s="863" t="s">
        <v>1284</v>
      </c>
      <c r="Z77" s="861"/>
      <c r="AA77" s="861"/>
      <c r="AB77" s="864"/>
      <c r="AC77" s="179" t="s">
        <v>2066</v>
      </c>
      <c r="AD77" s="176"/>
      <c r="AE77" s="854" t="s">
        <v>1283</v>
      </c>
      <c r="AF77" s="855"/>
      <c r="AG77" s="855"/>
      <c r="AH77" s="856"/>
      <c r="AI77" s="856"/>
      <c r="AJ77" s="857" t="s">
        <v>1285</v>
      </c>
      <c r="AK77" s="858"/>
      <c r="AL77" s="855"/>
      <c r="AM77" s="855"/>
      <c r="AN77" s="859"/>
      <c r="AO77" s="179" t="s">
        <v>2066</v>
      </c>
      <c r="AP77" s="176"/>
    </row>
    <row r="78" spans="1:42" s="400" customFormat="1" ht="47.25" x14ac:dyDescent="0.25">
      <c r="A78" s="198" t="s">
        <v>1286</v>
      </c>
      <c r="B78" s="194" t="s">
        <v>49</v>
      </c>
      <c r="C78" s="194" t="s">
        <v>1287</v>
      </c>
      <c r="D78" s="194" t="s">
        <v>1288</v>
      </c>
      <c r="E78" s="196" t="s">
        <v>1289</v>
      </c>
      <c r="F78" s="194" t="s">
        <v>49</v>
      </c>
      <c r="G78" s="194" t="s">
        <v>1287</v>
      </c>
      <c r="H78" s="197" t="s">
        <v>1290</v>
      </c>
      <c r="I78" s="266" t="s">
        <v>1292</v>
      </c>
      <c r="J78" s="232"/>
      <c r="K78" s="198" t="s">
        <v>1286</v>
      </c>
      <c r="L78" s="194" t="s">
        <v>49</v>
      </c>
      <c r="M78" s="194" t="s">
        <v>1287</v>
      </c>
      <c r="N78" s="194" t="s">
        <v>1288</v>
      </c>
      <c r="O78" s="196" t="s">
        <v>1289</v>
      </c>
      <c r="P78" s="194" t="s">
        <v>49</v>
      </c>
      <c r="Q78" s="194" t="s">
        <v>1287</v>
      </c>
      <c r="R78" s="197" t="s">
        <v>1290</v>
      </c>
      <c r="S78" s="266" t="s">
        <v>1292</v>
      </c>
      <c r="T78" s="232"/>
      <c r="U78" s="198" t="s">
        <v>1289</v>
      </c>
      <c r="V78" s="194" t="s">
        <v>49</v>
      </c>
      <c r="W78" s="194" t="s">
        <v>1293</v>
      </c>
      <c r="X78" s="195" t="s">
        <v>1290</v>
      </c>
      <c r="Y78" s="200" t="s">
        <v>1289</v>
      </c>
      <c r="Z78" s="194" t="s">
        <v>49</v>
      </c>
      <c r="AA78" s="194" t="s">
        <v>1293</v>
      </c>
      <c r="AB78" s="201" t="s">
        <v>1290</v>
      </c>
      <c r="AC78" s="266" t="s">
        <v>1292</v>
      </c>
      <c r="AD78" s="232"/>
      <c r="AE78" s="193" t="s">
        <v>1294</v>
      </c>
      <c r="AF78" s="194" t="s">
        <v>1295</v>
      </c>
      <c r="AG78" s="194" t="s">
        <v>49</v>
      </c>
      <c r="AH78" s="195" t="s">
        <v>50</v>
      </c>
      <c r="AI78" s="194" t="s">
        <v>1296</v>
      </c>
      <c r="AJ78" s="196" t="s">
        <v>1297</v>
      </c>
      <c r="AK78" s="194" t="s">
        <v>1295</v>
      </c>
      <c r="AL78" s="194" t="s">
        <v>49</v>
      </c>
      <c r="AM78" s="194" t="s">
        <v>50</v>
      </c>
      <c r="AN78" s="197" t="s">
        <v>1298</v>
      </c>
      <c r="AO78" s="266" t="s">
        <v>1292</v>
      </c>
      <c r="AP78" s="399"/>
    </row>
    <row r="79" spans="1:42" s="400" customFormat="1" x14ac:dyDescent="0.25">
      <c r="A79" s="198">
        <v>5</v>
      </c>
      <c r="B79" s="194">
        <v>0.97</v>
      </c>
      <c r="C79" s="194">
        <v>10</v>
      </c>
      <c r="D79" s="195">
        <v>1</v>
      </c>
      <c r="E79" s="200"/>
      <c r="F79" s="194"/>
      <c r="G79" s="194"/>
      <c r="H79" s="201"/>
      <c r="I79" s="853"/>
      <c r="J79" s="232"/>
      <c r="K79" s="198">
        <v>10</v>
      </c>
      <c r="L79" s="194">
        <v>0.92</v>
      </c>
      <c r="M79" s="194">
        <v>10</v>
      </c>
      <c r="N79" s="194">
        <v>1</v>
      </c>
      <c r="O79" s="200"/>
      <c r="P79" s="194"/>
      <c r="Q79" s="194"/>
      <c r="R79" s="201"/>
      <c r="S79" s="851"/>
      <c r="T79" s="232"/>
      <c r="U79" s="198">
        <v>255</v>
      </c>
      <c r="V79" s="194" t="s">
        <v>1383</v>
      </c>
      <c r="W79" s="194">
        <v>20</v>
      </c>
      <c r="X79" s="194">
        <v>2</v>
      </c>
      <c r="Y79" s="200"/>
      <c r="Z79" s="194"/>
      <c r="AA79" s="194"/>
      <c r="AB79" s="201"/>
      <c r="AC79" s="851"/>
      <c r="AD79" s="232"/>
      <c r="AE79" s="215" t="s">
        <v>729</v>
      </c>
      <c r="AF79" s="194">
        <v>12</v>
      </c>
      <c r="AG79" s="194" t="s">
        <v>1461</v>
      </c>
      <c r="AH79" s="194">
        <v>10</v>
      </c>
      <c r="AI79" s="194">
        <v>0</v>
      </c>
      <c r="AJ79" s="196"/>
      <c r="AK79" s="194"/>
      <c r="AL79" s="194"/>
      <c r="AM79" s="194"/>
      <c r="AN79" s="197"/>
      <c r="AO79" s="851"/>
      <c r="AP79" s="399"/>
    </row>
    <row r="80" spans="1:42" s="400" customFormat="1" x14ac:dyDescent="0.25">
      <c r="A80" s="198">
        <v>4</v>
      </c>
      <c r="B80" s="194">
        <v>0.98</v>
      </c>
      <c r="C80" s="194">
        <v>10</v>
      </c>
      <c r="D80" s="195">
        <v>1</v>
      </c>
      <c r="E80" s="200"/>
      <c r="F80" s="194"/>
      <c r="G80" s="194"/>
      <c r="H80" s="201"/>
      <c r="I80" s="851"/>
      <c r="J80" s="232"/>
      <c r="K80" s="198">
        <v>9</v>
      </c>
      <c r="L80" s="194">
        <v>0.93</v>
      </c>
      <c r="M80" s="194">
        <v>10</v>
      </c>
      <c r="N80" s="194">
        <v>1</v>
      </c>
      <c r="O80" s="200"/>
      <c r="P80" s="194"/>
      <c r="Q80" s="194"/>
      <c r="R80" s="201"/>
      <c r="S80" s="851"/>
      <c r="T80" s="232"/>
      <c r="U80" s="198">
        <v>10</v>
      </c>
      <c r="V80" s="194">
        <v>0.92</v>
      </c>
      <c r="W80" s="194">
        <v>10</v>
      </c>
      <c r="X80" s="194">
        <v>1</v>
      </c>
      <c r="Y80" s="200"/>
      <c r="Z80" s="194"/>
      <c r="AA80" s="194"/>
      <c r="AB80" s="201"/>
      <c r="AC80" s="851"/>
      <c r="AD80" s="232"/>
      <c r="AE80" s="215" t="s">
        <v>730</v>
      </c>
      <c r="AF80" s="194">
        <v>11</v>
      </c>
      <c r="AG80" s="194">
        <v>0.91</v>
      </c>
      <c r="AH80" s="194">
        <v>10</v>
      </c>
      <c r="AI80" s="194">
        <v>0</v>
      </c>
      <c r="AJ80" s="196"/>
      <c r="AK80" s="194"/>
      <c r="AL80" s="194"/>
      <c r="AM80" s="194"/>
      <c r="AN80" s="197"/>
      <c r="AO80" s="851"/>
      <c r="AP80" s="424"/>
    </row>
    <row r="81" spans="1:42" s="400" customFormat="1" x14ac:dyDescent="0.25">
      <c r="A81" s="198">
        <v>3</v>
      </c>
      <c r="B81" s="194">
        <v>0.99</v>
      </c>
      <c r="C81" s="194">
        <v>10</v>
      </c>
      <c r="D81" s="195">
        <v>1</v>
      </c>
      <c r="E81" s="200"/>
      <c r="F81" s="194"/>
      <c r="G81" s="194"/>
      <c r="H81" s="201"/>
      <c r="I81" s="851"/>
      <c r="J81" s="232"/>
      <c r="K81" s="198">
        <v>8</v>
      </c>
      <c r="L81" s="194">
        <v>0.94</v>
      </c>
      <c r="M81" s="194">
        <v>10</v>
      </c>
      <c r="N81" s="194">
        <v>1</v>
      </c>
      <c r="O81" s="200"/>
      <c r="P81" s="194"/>
      <c r="Q81" s="194"/>
      <c r="R81" s="201"/>
      <c r="S81" s="851"/>
      <c r="T81" s="232"/>
      <c r="U81" s="198">
        <v>9</v>
      </c>
      <c r="V81" s="194">
        <v>0.93</v>
      </c>
      <c r="W81" s="194">
        <v>10</v>
      </c>
      <c r="X81" s="194">
        <v>1</v>
      </c>
      <c r="Y81" s="200"/>
      <c r="Z81" s="194"/>
      <c r="AA81" s="194"/>
      <c r="AB81" s="201"/>
      <c r="AC81" s="851"/>
      <c r="AD81" s="232"/>
      <c r="AE81" s="215" t="s">
        <v>731</v>
      </c>
      <c r="AF81" s="194">
        <v>10</v>
      </c>
      <c r="AG81" s="194">
        <v>0.92</v>
      </c>
      <c r="AH81" s="194">
        <v>10</v>
      </c>
      <c r="AI81" s="194">
        <v>0</v>
      </c>
      <c r="AJ81" s="196"/>
      <c r="AK81" s="194"/>
      <c r="AL81" s="194"/>
      <c r="AM81" s="194"/>
      <c r="AN81" s="197"/>
      <c r="AO81" s="851"/>
      <c r="AP81" s="399"/>
    </row>
    <row r="82" spans="1:42" s="400" customFormat="1" x14ac:dyDescent="0.25">
      <c r="A82" s="198">
        <v>2</v>
      </c>
      <c r="B82" s="288" t="s">
        <v>1462</v>
      </c>
      <c r="C82" s="194">
        <v>10</v>
      </c>
      <c r="D82" s="195">
        <v>1</v>
      </c>
      <c r="E82" s="200"/>
      <c r="F82" s="194"/>
      <c r="G82" s="194"/>
      <c r="H82" s="201"/>
      <c r="I82" s="851"/>
      <c r="J82" s="232"/>
      <c r="K82" s="198">
        <v>7</v>
      </c>
      <c r="L82" s="194">
        <v>0.95</v>
      </c>
      <c r="M82" s="194">
        <v>10</v>
      </c>
      <c r="N82" s="195">
        <v>1</v>
      </c>
      <c r="O82" s="200"/>
      <c r="P82" s="194"/>
      <c r="Q82" s="194"/>
      <c r="R82" s="201"/>
      <c r="S82" s="851"/>
      <c r="T82" s="232"/>
      <c r="U82" s="198">
        <v>8</v>
      </c>
      <c r="V82" s="194">
        <v>0.94</v>
      </c>
      <c r="W82" s="194">
        <v>10</v>
      </c>
      <c r="X82" s="194">
        <v>1</v>
      </c>
      <c r="Y82" s="200"/>
      <c r="Z82" s="194"/>
      <c r="AA82" s="194"/>
      <c r="AB82" s="201"/>
      <c r="AC82" s="851"/>
      <c r="AD82" s="232"/>
      <c r="AE82" s="215" t="s">
        <v>732</v>
      </c>
      <c r="AF82" s="194">
        <v>9</v>
      </c>
      <c r="AG82" s="194">
        <v>0.93</v>
      </c>
      <c r="AH82" s="194">
        <v>10</v>
      </c>
      <c r="AI82" s="194">
        <v>0</v>
      </c>
      <c r="AJ82" s="196"/>
      <c r="AK82" s="194"/>
      <c r="AL82" s="194"/>
      <c r="AM82" s="194"/>
      <c r="AN82" s="197"/>
      <c r="AO82" s="851"/>
      <c r="AP82" s="399"/>
    </row>
    <row r="83" spans="1:42" s="400" customFormat="1" x14ac:dyDescent="0.25">
      <c r="A83" s="198">
        <v>1</v>
      </c>
      <c r="B83" s="288" t="s">
        <v>1463</v>
      </c>
      <c r="C83" s="194">
        <v>10</v>
      </c>
      <c r="D83" s="195">
        <v>1</v>
      </c>
      <c r="E83" s="200"/>
      <c r="F83" s="194"/>
      <c r="G83" s="194"/>
      <c r="H83" s="201"/>
      <c r="I83" s="851"/>
      <c r="J83" s="232"/>
      <c r="K83" s="198">
        <v>6</v>
      </c>
      <c r="L83" s="194">
        <v>0.96</v>
      </c>
      <c r="M83" s="194">
        <v>10</v>
      </c>
      <c r="N83" s="195">
        <v>1</v>
      </c>
      <c r="O83" s="200"/>
      <c r="P83" s="194"/>
      <c r="Q83" s="194"/>
      <c r="R83" s="201"/>
      <c r="S83" s="851"/>
      <c r="T83" s="232"/>
      <c r="U83" s="198">
        <v>7</v>
      </c>
      <c r="V83" s="194">
        <v>0.95</v>
      </c>
      <c r="W83" s="194">
        <v>10</v>
      </c>
      <c r="X83" s="195">
        <v>1</v>
      </c>
      <c r="Y83" s="200"/>
      <c r="Z83" s="194"/>
      <c r="AA83" s="194"/>
      <c r="AB83" s="201"/>
      <c r="AC83" s="851"/>
      <c r="AD83" s="232"/>
      <c r="AE83" s="215" t="s">
        <v>733</v>
      </c>
      <c r="AF83" s="194">
        <v>8</v>
      </c>
      <c r="AG83" s="194">
        <v>0.94</v>
      </c>
      <c r="AH83" s="194">
        <v>10</v>
      </c>
      <c r="AI83" s="194">
        <v>0</v>
      </c>
      <c r="AJ83" s="196"/>
      <c r="AK83" s="194"/>
      <c r="AL83" s="194"/>
      <c r="AM83" s="194"/>
      <c r="AN83" s="197"/>
      <c r="AO83" s="851"/>
      <c r="AP83" s="399"/>
    </row>
    <row r="84" spans="1:42" s="400" customFormat="1" x14ac:dyDescent="0.25">
      <c r="A84" s="198"/>
      <c r="B84" s="288"/>
      <c r="C84" s="194"/>
      <c r="D84" s="195"/>
      <c r="E84" s="284">
        <v>1</v>
      </c>
      <c r="F84" s="273">
        <v>1.02</v>
      </c>
      <c r="G84" s="273">
        <v>10</v>
      </c>
      <c r="H84" s="285">
        <v>1</v>
      </c>
      <c r="I84" s="851"/>
      <c r="J84" s="232"/>
      <c r="K84" s="198">
        <v>5</v>
      </c>
      <c r="L84" s="194">
        <v>0.97</v>
      </c>
      <c r="M84" s="194">
        <v>10</v>
      </c>
      <c r="N84" s="195">
        <v>1</v>
      </c>
      <c r="O84" s="200"/>
      <c r="P84" s="194"/>
      <c r="Q84" s="194"/>
      <c r="R84" s="201"/>
      <c r="S84" s="851"/>
      <c r="T84" s="232"/>
      <c r="U84" s="198">
        <v>6</v>
      </c>
      <c r="V84" s="194">
        <v>0.96</v>
      </c>
      <c r="W84" s="194">
        <v>10</v>
      </c>
      <c r="X84" s="195">
        <v>1</v>
      </c>
      <c r="Y84" s="200"/>
      <c r="Z84" s="194"/>
      <c r="AA84" s="194"/>
      <c r="AB84" s="201"/>
      <c r="AC84" s="851"/>
      <c r="AD84" s="232"/>
      <c r="AE84" s="215" t="s">
        <v>734</v>
      </c>
      <c r="AF84" s="194">
        <v>7</v>
      </c>
      <c r="AG84" s="194">
        <v>0.95</v>
      </c>
      <c r="AH84" s="194">
        <v>10</v>
      </c>
      <c r="AI84" s="194">
        <v>0</v>
      </c>
      <c r="AJ84" s="196"/>
      <c r="AK84" s="194"/>
      <c r="AL84" s="194"/>
      <c r="AM84" s="194"/>
      <c r="AN84" s="197"/>
      <c r="AO84" s="851"/>
      <c r="AP84" s="399"/>
    </row>
    <row r="85" spans="1:42" s="400" customFormat="1" x14ac:dyDescent="0.25">
      <c r="A85" s="198"/>
      <c r="B85" s="288"/>
      <c r="C85" s="194"/>
      <c r="D85" s="195"/>
      <c r="E85" s="284">
        <v>2</v>
      </c>
      <c r="F85" s="273">
        <v>1.03</v>
      </c>
      <c r="G85" s="273">
        <v>10</v>
      </c>
      <c r="H85" s="285">
        <v>1</v>
      </c>
      <c r="I85" s="851"/>
      <c r="J85" s="232"/>
      <c r="K85" s="198">
        <v>4</v>
      </c>
      <c r="L85" s="194">
        <v>0.98</v>
      </c>
      <c r="M85" s="194">
        <v>10</v>
      </c>
      <c r="N85" s="195">
        <v>1</v>
      </c>
      <c r="O85" s="284"/>
      <c r="P85" s="273"/>
      <c r="Q85" s="273"/>
      <c r="R85" s="285"/>
      <c r="S85" s="851"/>
      <c r="T85" s="232"/>
      <c r="U85" s="198">
        <v>5</v>
      </c>
      <c r="V85" s="194">
        <v>0.97</v>
      </c>
      <c r="W85" s="194">
        <v>10</v>
      </c>
      <c r="X85" s="195">
        <v>1</v>
      </c>
      <c r="Y85" s="284"/>
      <c r="Z85" s="273"/>
      <c r="AA85" s="273"/>
      <c r="AB85" s="285"/>
      <c r="AC85" s="851"/>
      <c r="AD85" s="232"/>
      <c r="AE85" s="282" t="s">
        <v>735</v>
      </c>
      <c r="AF85" s="194">
        <v>6</v>
      </c>
      <c r="AG85" s="194">
        <v>0.96</v>
      </c>
      <c r="AH85" s="194">
        <v>10</v>
      </c>
      <c r="AI85" s="194">
        <v>0</v>
      </c>
      <c r="AJ85" s="297"/>
      <c r="AK85" s="273"/>
      <c r="AL85" s="273"/>
      <c r="AM85" s="273"/>
      <c r="AN85" s="289"/>
      <c r="AO85" s="851"/>
      <c r="AP85" s="399"/>
    </row>
    <row r="86" spans="1:42" s="400" customFormat="1" x14ac:dyDescent="0.25">
      <c r="A86" s="198"/>
      <c r="B86" s="288"/>
      <c r="C86" s="194"/>
      <c r="D86" s="195"/>
      <c r="E86" s="284">
        <v>3</v>
      </c>
      <c r="F86" s="273">
        <v>1.04</v>
      </c>
      <c r="G86" s="273">
        <v>10</v>
      </c>
      <c r="H86" s="285">
        <v>1</v>
      </c>
      <c r="I86" s="851"/>
      <c r="J86" s="232"/>
      <c r="K86" s="198">
        <v>3</v>
      </c>
      <c r="L86" s="194">
        <v>0.99</v>
      </c>
      <c r="M86" s="194">
        <v>10</v>
      </c>
      <c r="N86" s="195">
        <v>1</v>
      </c>
      <c r="O86" s="284"/>
      <c r="P86" s="273"/>
      <c r="Q86" s="273"/>
      <c r="R86" s="285"/>
      <c r="S86" s="851"/>
      <c r="T86" s="232"/>
      <c r="U86" s="198">
        <v>4</v>
      </c>
      <c r="V86" s="194">
        <v>0.98</v>
      </c>
      <c r="W86" s="194">
        <v>10</v>
      </c>
      <c r="X86" s="195">
        <v>1</v>
      </c>
      <c r="Y86" s="284"/>
      <c r="Z86" s="273"/>
      <c r="AA86" s="273"/>
      <c r="AB86" s="285"/>
      <c r="AC86" s="851"/>
      <c r="AD86" s="232"/>
      <c r="AE86" s="282" t="s">
        <v>736</v>
      </c>
      <c r="AF86" s="194">
        <v>5</v>
      </c>
      <c r="AG86" s="194">
        <v>0.97</v>
      </c>
      <c r="AH86" s="194">
        <v>10</v>
      </c>
      <c r="AI86" s="194">
        <v>0</v>
      </c>
      <c r="AJ86" s="297"/>
      <c r="AK86" s="273"/>
      <c r="AL86" s="273"/>
      <c r="AM86" s="273"/>
      <c r="AN86" s="289"/>
      <c r="AO86" s="851"/>
      <c r="AP86" s="399"/>
    </row>
    <row r="87" spans="1:42" s="400" customFormat="1" x14ac:dyDescent="0.25">
      <c r="A87" s="198"/>
      <c r="B87" s="288"/>
      <c r="C87" s="194"/>
      <c r="D87" s="195"/>
      <c r="E87" s="284">
        <v>4</v>
      </c>
      <c r="F87" s="273">
        <v>1.05</v>
      </c>
      <c r="G87" s="273">
        <v>10</v>
      </c>
      <c r="H87" s="285">
        <v>1</v>
      </c>
      <c r="I87" s="851"/>
      <c r="J87" s="232"/>
      <c r="K87" s="198">
        <v>2</v>
      </c>
      <c r="L87" s="288" t="s">
        <v>1462</v>
      </c>
      <c r="M87" s="194">
        <v>10</v>
      </c>
      <c r="N87" s="195">
        <v>1</v>
      </c>
      <c r="O87" s="284"/>
      <c r="P87" s="273"/>
      <c r="Q87" s="273"/>
      <c r="R87" s="285"/>
      <c r="S87" s="851"/>
      <c r="T87" s="232"/>
      <c r="U87" s="198">
        <v>3</v>
      </c>
      <c r="V87" s="194">
        <v>0.99</v>
      </c>
      <c r="W87" s="194">
        <v>10</v>
      </c>
      <c r="X87" s="195">
        <v>1</v>
      </c>
      <c r="Y87" s="284"/>
      <c r="Z87" s="273"/>
      <c r="AA87" s="273"/>
      <c r="AB87" s="285"/>
      <c r="AC87" s="851"/>
      <c r="AD87" s="232"/>
      <c r="AE87" s="282" t="s">
        <v>737</v>
      </c>
      <c r="AF87" s="194">
        <v>4</v>
      </c>
      <c r="AG87" s="194">
        <v>0.98</v>
      </c>
      <c r="AH87" s="194">
        <v>10</v>
      </c>
      <c r="AI87" s="194">
        <v>0</v>
      </c>
      <c r="AJ87" s="297"/>
      <c r="AK87" s="273"/>
      <c r="AL87" s="273"/>
      <c r="AM87" s="273"/>
      <c r="AN87" s="289"/>
      <c r="AO87" s="851"/>
      <c r="AP87" s="399"/>
    </row>
    <row r="88" spans="1:42" s="400" customFormat="1" ht="16.5" thickBot="1" x14ac:dyDescent="0.3">
      <c r="A88" s="202"/>
      <c r="B88" s="420"/>
      <c r="C88" s="275"/>
      <c r="D88" s="203"/>
      <c r="E88" s="205">
        <v>5</v>
      </c>
      <c r="F88" s="275">
        <v>1.06</v>
      </c>
      <c r="G88" s="275">
        <v>10</v>
      </c>
      <c r="H88" s="206">
        <v>1</v>
      </c>
      <c r="I88" s="852"/>
      <c r="J88" s="232"/>
      <c r="K88" s="198">
        <v>1</v>
      </c>
      <c r="L88" s="288" t="s">
        <v>1463</v>
      </c>
      <c r="M88" s="194">
        <v>10</v>
      </c>
      <c r="N88" s="195">
        <v>1</v>
      </c>
      <c r="O88" s="284"/>
      <c r="P88" s="273"/>
      <c r="Q88" s="273"/>
      <c r="R88" s="285"/>
      <c r="S88" s="851"/>
      <c r="T88" s="232"/>
      <c r="U88" s="198">
        <v>2</v>
      </c>
      <c r="V88" s="288" t="s">
        <v>1462</v>
      </c>
      <c r="W88" s="194">
        <v>10</v>
      </c>
      <c r="X88" s="195">
        <v>1</v>
      </c>
      <c r="Y88" s="284"/>
      <c r="Z88" s="273"/>
      <c r="AA88" s="273"/>
      <c r="AB88" s="285"/>
      <c r="AC88" s="851"/>
      <c r="AD88" s="232"/>
      <c r="AE88" s="282" t="s">
        <v>738</v>
      </c>
      <c r="AF88" s="194">
        <v>3</v>
      </c>
      <c r="AG88" s="194">
        <v>0.99</v>
      </c>
      <c r="AH88" s="194">
        <v>10</v>
      </c>
      <c r="AI88" s="194">
        <v>0</v>
      </c>
      <c r="AJ88" s="297"/>
      <c r="AK88" s="273"/>
      <c r="AL88" s="273"/>
      <c r="AM88" s="273"/>
      <c r="AN88" s="289"/>
      <c r="AO88" s="851"/>
      <c r="AP88" s="399"/>
    </row>
    <row r="89" spans="1:42" s="400" customFormat="1" x14ac:dyDescent="0.25">
      <c r="A89" s="359"/>
      <c r="B89" s="360"/>
      <c r="C89" s="360"/>
      <c r="D89" s="359"/>
      <c r="E89" s="359"/>
      <c r="F89" s="359"/>
      <c r="G89" s="359"/>
      <c r="H89" s="359"/>
      <c r="I89" s="300"/>
      <c r="J89" s="232"/>
      <c r="K89" s="280"/>
      <c r="L89" s="425"/>
      <c r="M89" s="281"/>
      <c r="N89" s="281"/>
      <c r="O89" s="284">
        <v>1</v>
      </c>
      <c r="P89" s="273">
        <v>1.02</v>
      </c>
      <c r="Q89" s="273">
        <v>10</v>
      </c>
      <c r="R89" s="285">
        <v>1</v>
      </c>
      <c r="S89" s="851"/>
      <c r="T89" s="232"/>
      <c r="U89" s="198">
        <v>1</v>
      </c>
      <c r="V89" s="288" t="s">
        <v>1463</v>
      </c>
      <c r="W89" s="194">
        <v>10</v>
      </c>
      <c r="X89" s="195">
        <v>1</v>
      </c>
      <c r="Y89" s="284"/>
      <c r="Z89" s="273"/>
      <c r="AA89" s="273"/>
      <c r="AB89" s="285"/>
      <c r="AC89" s="851"/>
      <c r="AD89" s="232"/>
      <c r="AE89" s="282" t="s">
        <v>739</v>
      </c>
      <c r="AF89" s="194">
        <v>2</v>
      </c>
      <c r="AG89" s="288" t="s">
        <v>1462</v>
      </c>
      <c r="AH89" s="194">
        <v>10</v>
      </c>
      <c r="AI89" s="194">
        <v>0</v>
      </c>
      <c r="AJ89" s="297"/>
      <c r="AK89" s="273"/>
      <c r="AL89" s="273"/>
      <c r="AM89" s="273"/>
      <c r="AN89" s="289"/>
      <c r="AO89" s="851"/>
      <c r="AP89" s="399"/>
    </row>
    <row r="90" spans="1:42" s="400" customFormat="1" x14ac:dyDescent="0.25">
      <c r="A90" s="359"/>
      <c r="B90" s="360"/>
      <c r="C90" s="360"/>
      <c r="D90" s="359"/>
      <c r="E90" s="359"/>
      <c r="F90" s="359"/>
      <c r="G90" s="359"/>
      <c r="H90" s="359"/>
      <c r="I90" s="418"/>
      <c r="J90" s="232"/>
      <c r="K90" s="280"/>
      <c r="L90" s="425"/>
      <c r="M90" s="281"/>
      <c r="N90" s="281"/>
      <c r="O90" s="284">
        <v>2</v>
      </c>
      <c r="P90" s="273">
        <v>1.03</v>
      </c>
      <c r="Q90" s="273">
        <v>10</v>
      </c>
      <c r="R90" s="285">
        <v>1</v>
      </c>
      <c r="S90" s="851"/>
      <c r="T90" s="232"/>
      <c r="U90" s="280"/>
      <c r="V90" s="425"/>
      <c r="W90" s="281"/>
      <c r="X90" s="281"/>
      <c r="Y90" s="284">
        <v>1</v>
      </c>
      <c r="Z90" s="273">
        <v>1.02</v>
      </c>
      <c r="AA90" s="273">
        <v>10</v>
      </c>
      <c r="AB90" s="285">
        <v>1</v>
      </c>
      <c r="AC90" s="851"/>
      <c r="AD90" s="232"/>
      <c r="AE90" s="282" t="s">
        <v>751</v>
      </c>
      <c r="AF90" s="194">
        <v>1</v>
      </c>
      <c r="AG90" s="288" t="s">
        <v>1463</v>
      </c>
      <c r="AH90" s="194">
        <v>10</v>
      </c>
      <c r="AI90" s="194">
        <v>0</v>
      </c>
      <c r="AJ90" s="297"/>
      <c r="AK90" s="273"/>
      <c r="AL90" s="273"/>
      <c r="AM90" s="273"/>
      <c r="AN90" s="289"/>
      <c r="AO90" s="851"/>
      <c r="AP90" s="399"/>
    </row>
    <row r="91" spans="1:42" s="400" customFormat="1" x14ac:dyDescent="0.25">
      <c r="A91" s="359"/>
      <c r="B91" s="360"/>
      <c r="C91" s="360"/>
      <c r="D91" s="359"/>
      <c r="E91" s="359"/>
      <c r="F91" s="359"/>
      <c r="G91" s="359"/>
      <c r="H91" s="359"/>
      <c r="I91" s="418"/>
      <c r="J91" s="232"/>
      <c r="K91" s="280"/>
      <c r="L91" s="425"/>
      <c r="M91" s="281"/>
      <c r="N91" s="281"/>
      <c r="O91" s="284">
        <v>3</v>
      </c>
      <c r="P91" s="273">
        <v>1.04</v>
      </c>
      <c r="Q91" s="273">
        <v>10</v>
      </c>
      <c r="R91" s="285">
        <v>1</v>
      </c>
      <c r="S91" s="851"/>
      <c r="T91" s="232"/>
      <c r="U91" s="280"/>
      <c r="V91" s="425"/>
      <c r="W91" s="281"/>
      <c r="X91" s="281"/>
      <c r="Y91" s="284">
        <v>2</v>
      </c>
      <c r="Z91" s="273">
        <v>1.03</v>
      </c>
      <c r="AA91" s="273">
        <v>10</v>
      </c>
      <c r="AB91" s="285">
        <v>1</v>
      </c>
      <c r="AC91" s="851"/>
      <c r="AD91" s="232"/>
      <c r="AE91" s="282"/>
      <c r="AF91" s="273"/>
      <c r="AG91" s="288"/>
      <c r="AH91" s="273"/>
      <c r="AI91" s="273"/>
      <c r="AJ91" s="297" t="s">
        <v>740</v>
      </c>
      <c r="AK91" s="273">
        <v>1</v>
      </c>
      <c r="AL91" s="273">
        <v>1.02</v>
      </c>
      <c r="AM91" s="273">
        <v>10</v>
      </c>
      <c r="AN91" s="289">
        <v>0</v>
      </c>
      <c r="AO91" s="851"/>
      <c r="AP91" s="399"/>
    </row>
    <row r="92" spans="1:42" s="400" customFormat="1" x14ac:dyDescent="0.25">
      <c r="A92" s="359"/>
      <c r="B92" s="360"/>
      <c r="C92" s="360"/>
      <c r="D92" s="359"/>
      <c r="E92" s="359"/>
      <c r="F92" s="359"/>
      <c r="G92" s="359"/>
      <c r="H92" s="359"/>
      <c r="I92" s="418"/>
      <c r="J92" s="232"/>
      <c r="K92" s="280"/>
      <c r="L92" s="425"/>
      <c r="M92" s="281"/>
      <c r="N92" s="281"/>
      <c r="O92" s="284">
        <v>4</v>
      </c>
      <c r="P92" s="273">
        <v>1.05</v>
      </c>
      <c r="Q92" s="273">
        <v>10</v>
      </c>
      <c r="R92" s="285">
        <v>1</v>
      </c>
      <c r="S92" s="851"/>
      <c r="T92" s="232"/>
      <c r="U92" s="280"/>
      <c r="V92" s="425"/>
      <c r="W92" s="281"/>
      <c r="X92" s="281"/>
      <c r="Y92" s="284">
        <v>3</v>
      </c>
      <c r="Z92" s="273">
        <v>1.04</v>
      </c>
      <c r="AA92" s="273">
        <v>10</v>
      </c>
      <c r="AB92" s="285">
        <v>1</v>
      </c>
      <c r="AC92" s="851"/>
      <c r="AD92" s="232"/>
      <c r="AE92" s="282"/>
      <c r="AF92" s="273"/>
      <c r="AG92" s="288"/>
      <c r="AH92" s="273"/>
      <c r="AI92" s="273"/>
      <c r="AJ92" s="297" t="s">
        <v>741</v>
      </c>
      <c r="AK92" s="273">
        <v>2</v>
      </c>
      <c r="AL92" s="273">
        <v>1.03</v>
      </c>
      <c r="AM92" s="273">
        <v>10</v>
      </c>
      <c r="AN92" s="289">
        <v>0</v>
      </c>
      <c r="AO92" s="851"/>
      <c r="AP92" s="399"/>
    </row>
    <row r="93" spans="1:42" s="400" customFormat="1" x14ac:dyDescent="0.25">
      <c r="A93" s="359"/>
      <c r="B93" s="360"/>
      <c r="C93" s="360"/>
      <c r="D93" s="359"/>
      <c r="E93" s="359"/>
      <c r="F93" s="359"/>
      <c r="G93" s="359"/>
      <c r="H93" s="359"/>
      <c r="I93" s="418"/>
      <c r="J93" s="232"/>
      <c r="K93" s="280"/>
      <c r="L93" s="425"/>
      <c r="M93" s="281"/>
      <c r="N93" s="281"/>
      <c r="O93" s="284">
        <v>5</v>
      </c>
      <c r="P93" s="273">
        <v>1.06</v>
      </c>
      <c r="Q93" s="273">
        <v>10</v>
      </c>
      <c r="R93" s="285">
        <v>1</v>
      </c>
      <c r="S93" s="851"/>
      <c r="T93" s="232"/>
      <c r="U93" s="280"/>
      <c r="V93" s="425"/>
      <c r="W93" s="281"/>
      <c r="X93" s="281"/>
      <c r="Y93" s="284">
        <v>4</v>
      </c>
      <c r="Z93" s="273">
        <v>1.05</v>
      </c>
      <c r="AA93" s="273">
        <v>10</v>
      </c>
      <c r="AB93" s="285">
        <v>1</v>
      </c>
      <c r="AC93" s="851"/>
      <c r="AD93" s="232"/>
      <c r="AE93" s="282"/>
      <c r="AF93" s="273"/>
      <c r="AG93" s="288"/>
      <c r="AH93" s="273"/>
      <c r="AI93" s="273"/>
      <c r="AJ93" s="297" t="s">
        <v>742</v>
      </c>
      <c r="AK93" s="273">
        <v>3</v>
      </c>
      <c r="AL93" s="273">
        <v>1.04</v>
      </c>
      <c r="AM93" s="273">
        <v>10</v>
      </c>
      <c r="AN93" s="289">
        <v>0</v>
      </c>
      <c r="AO93" s="851"/>
      <c r="AP93" s="399"/>
    </row>
    <row r="94" spans="1:42" s="400" customFormat="1" x14ac:dyDescent="0.25">
      <c r="A94" s="359"/>
      <c r="B94" s="360"/>
      <c r="C94" s="360"/>
      <c r="D94" s="359"/>
      <c r="E94" s="359"/>
      <c r="F94" s="359"/>
      <c r="G94" s="359"/>
      <c r="H94" s="359"/>
      <c r="I94" s="418"/>
      <c r="J94" s="232"/>
      <c r="K94" s="280"/>
      <c r="L94" s="425"/>
      <c r="M94" s="281"/>
      <c r="N94" s="281"/>
      <c r="O94" s="284">
        <v>6</v>
      </c>
      <c r="P94" s="273">
        <v>1.07</v>
      </c>
      <c r="Q94" s="273">
        <v>10</v>
      </c>
      <c r="R94" s="285">
        <v>1</v>
      </c>
      <c r="S94" s="851"/>
      <c r="T94" s="232"/>
      <c r="U94" s="280"/>
      <c r="V94" s="425"/>
      <c r="W94" s="281"/>
      <c r="X94" s="281"/>
      <c r="Y94" s="284">
        <v>5</v>
      </c>
      <c r="Z94" s="273">
        <v>1.06</v>
      </c>
      <c r="AA94" s="273">
        <v>10</v>
      </c>
      <c r="AB94" s="285">
        <v>1</v>
      </c>
      <c r="AC94" s="851"/>
      <c r="AD94" s="232"/>
      <c r="AE94" s="282"/>
      <c r="AF94" s="273"/>
      <c r="AG94" s="288"/>
      <c r="AH94" s="273"/>
      <c r="AI94" s="273"/>
      <c r="AJ94" s="297" t="s">
        <v>743</v>
      </c>
      <c r="AK94" s="273">
        <v>4</v>
      </c>
      <c r="AL94" s="273">
        <v>1.05</v>
      </c>
      <c r="AM94" s="273">
        <v>10</v>
      </c>
      <c r="AN94" s="289">
        <v>0</v>
      </c>
      <c r="AO94" s="851"/>
      <c r="AP94" s="399"/>
    </row>
    <row r="95" spans="1:42" s="400" customFormat="1" x14ac:dyDescent="0.25">
      <c r="A95" s="359"/>
      <c r="B95" s="360"/>
      <c r="C95" s="360"/>
      <c r="D95" s="359"/>
      <c r="E95" s="359"/>
      <c r="F95" s="359"/>
      <c r="G95" s="359"/>
      <c r="H95" s="359"/>
      <c r="I95" s="418"/>
      <c r="J95" s="232"/>
      <c r="K95" s="280"/>
      <c r="L95" s="425"/>
      <c r="M95" s="281"/>
      <c r="N95" s="281"/>
      <c r="O95" s="284">
        <v>7</v>
      </c>
      <c r="P95" s="273">
        <v>1.08</v>
      </c>
      <c r="Q95" s="273">
        <v>10</v>
      </c>
      <c r="R95" s="285">
        <v>1</v>
      </c>
      <c r="S95" s="851"/>
      <c r="T95" s="232"/>
      <c r="U95" s="280"/>
      <c r="V95" s="425"/>
      <c r="W95" s="281"/>
      <c r="X95" s="281"/>
      <c r="Y95" s="284">
        <v>6</v>
      </c>
      <c r="Z95" s="273">
        <v>1.07</v>
      </c>
      <c r="AA95" s="273">
        <v>10</v>
      </c>
      <c r="AB95" s="285">
        <v>1</v>
      </c>
      <c r="AC95" s="851"/>
      <c r="AD95" s="232"/>
      <c r="AE95" s="282"/>
      <c r="AF95" s="273"/>
      <c r="AG95" s="288"/>
      <c r="AH95" s="273"/>
      <c r="AI95" s="273"/>
      <c r="AJ95" s="297" t="s">
        <v>744</v>
      </c>
      <c r="AK95" s="273">
        <v>5</v>
      </c>
      <c r="AL95" s="273">
        <v>1.06</v>
      </c>
      <c r="AM95" s="273">
        <v>10</v>
      </c>
      <c r="AN95" s="289">
        <v>0</v>
      </c>
      <c r="AO95" s="851"/>
      <c r="AP95" s="399"/>
    </row>
    <row r="96" spans="1:42" s="400" customFormat="1" x14ac:dyDescent="0.25">
      <c r="A96" s="359"/>
      <c r="B96" s="360"/>
      <c r="C96" s="360"/>
      <c r="D96" s="359"/>
      <c r="E96" s="359"/>
      <c r="F96" s="359"/>
      <c r="G96" s="359"/>
      <c r="H96" s="359"/>
      <c r="I96" s="418"/>
      <c r="J96" s="232"/>
      <c r="K96" s="280"/>
      <c r="L96" s="425"/>
      <c r="M96" s="281"/>
      <c r="N96" s="281"/>
      <c r="O96" s="284">
        <v>8</v>
      </c>
      <c r="P96" s="273">
        <v>1.0900000000000001</v>
      </c>
      <c r="Q96" s="273">
        <v>10</v>
      </c>
      <c r="R96" s="285">
        <v>1</v>
      </c>
      <c r="S96" s="851"/>
      <c r="T96" s="232"/>
      <c r="U96" s="280"/>
      <c r="V96" s="425"/>
      <c r="W96" s="281"/>
      <c r="X96" s="281"/>
      <c r="Y96" s="284">
        <v>7</v>
      </c>
      <c r="Z96" s="273">
        <v>1.08</v>
      </c>
      <c r="AA96" s="273">
        <v>10</v>
      </c>
      <c r="AB96" s="285">
        <v>1</v>
      </c>
      <c r="AC96" s="851"/>
      <c r="AD96" s="232"/>
      <c r="AE96" s="282"/>
      <c r="AF96" s="273"/>
      <c r="AG96" s="288"/>
      <c r="AH96" s="273"/>
      <c r="AI96" s="273"/>
      <c r="AJ96" s="297" t="s">
        <v>745</v>
      </c>
      <c r="AK96" s="273">
        <v>6</v>
      </c>
      <c r="AL96" s="273">
        <v>1.07</v>
      </c>
      <c r="AM96" s="273">
        <v>10</v>
      </c>
      <c r="AN96" s="289">
        <v>0</v>
      </c>
      <c r="AO96" s="851"/>
      <c r="AP96" s="399"/>
    </row>
    <row r="97" spans="1:42" s="400" customFormat="1" x14ac:dyDescent="0.25">
      <c r="A97" s="359"/>
      <c r="B97" s="360"/>
      <c r="C97" s="360"/>
      <c r="D97" s="359"/>
      <c r="E97" s="359"/>
      <c r="F97" s="359"/>
      <c r="G97" s="359"/>
      <c r="H97" s="359"/>
      <c r="I97" s="418"/>
      <c r="J97" s="232"/>
      <c r="K97" s="280"/>
      <c r="L97" s="425"/>
      <c r="M97" s="281"/>
      <c r="N97" s="281"/>
      <c r="O97" s="284">
        <v>9</v>
      </c>
      <c r="P97" s="273">
        <v>1.1000000000000001</v>
      </c>
      <c r="Q97" s="273">
        <v>10</v>
      </c>
      <c r="R97" s="285">
        <v>1</v>
      </c>
      <c r="S97" s="851"/>
      <c r="T97" s="232"/>
      <c r="U97" s="280"/>
      <c r="V97" s="425"/>
      <c r="W97" s="281"/>
      <c r="X97" s="281"/>
      <c r="Y97" s="284">
        <v>8</v>
      </c>
      <c r="Z97" s="273">
        <v>1.0900000000000001</v>
      </c>
      <c r="AA97" s="273">
        <v>10</v>
      </c>
      <c r="AB97" s="285">
        <v>1</v>
      </c>
      <c r="AC97" s="851"/>
      <c r="AD97" s="232"/>
      <c r="AE97" s="282"/>
      <c r="AF97" s="273"/>
      <c r="AG97" s="288"/>
      <c r="AH97" s="273"/>
      <c r="AI97" s="273"/>
      <c r="AJ97" s="297" t="s">
        <v>746</v>
      </c>
      <c r="AK97" s="273">
        <v>7</v>
      </c>
      <c r="AL97" s="273">
        <v>1.08</v>
      </c>
      <c r="AM97" s="273">
        <v>10</v>
      </c>
      <c r="AN97" s="289">
        <v>0</v>
      </c>
      <c r="AO97" s="851"/>
      <c r="AP97" s="399"/>
    </row>
    <row r="98" spans="1:42" s="400" customFormat="1" x14ac:dyDescent="0.25">
      <c r="A98" s="359"/>
      <c r="B98" s="360"/>
      <c r="C98" s="360"/>
      <c r="D98" s="359"/>
      <c r="E98" s="359"/>
      <c r="F98" s="359"/>
      <c r="G98" s="359"/>
      <c r="H98" s="359"/>
      <c r="I98" s="418"/>
      <c r="J98" s="232"/>
      <c r="K98" s="280"/>
      <c r="L98" s="425"/>
      <c r="M98" s="281"/>
      <c r="N98" s="281"/>
      <c r="O98" s="284">
        <v>10</v>
      </c>
      <c r="P98" s="273">
        <v>1.1100000000000001</v>
      </c>
      <c r="Q98" s="273">
        <v>10</v>
      </c>
      <c r="R98" s="285">
        <v>1</v>
      </c>
      <c r="S98" s="851"/>
      <c r="T98" s="232"/>
      <c r="U98" s="280"/>
      <c r="V98" s="425"/>
      <c r="W98" s="281"/>
      <c r="X98" s="281"/>
      <c r="Y98" s="284">
        <v>9</v>
      </c>
      <c r="Z98" s="273">
        <v>1.1000000000000001</v>
      </c>
      <c r="AA98" s="273">
        <v>10</v>
      </c>
      <c r="AB98" s="285">
        <v>1</v>
      </c>
      <c r="AC98" s="851"/>
      <c r="AD98" s="232"/>
      <c r="AE98" s="282"/>
      <c r="AF98" s="273"/>
      <c r="AG98" s="288"/>
      <c r="AH98" s="273"/>
      <c r="AI98" s="273"/>
      <c r="AJ98" s="297" t="s">
        <v>747</v>
      </c>
      <c r="AK98" s="273">
        <v>8</v>
      </c>
      <c r="AL98" s="273">
        <v>1.0900000000000001</v>
      </c>
      <c r="AM98" s="273">
        <v>10</v>
      </c>
      <c r="AN98" s="289">
        <v>0</v>
      </c>
      <c r="AO98" s="851"/>
      <c r="AP98" s="399"/>
    </row>
    <row r="99" spans="1:42" s="400" customFormat="1" x14ac:dyDescent="0.25">
      <c r="A99" s="359"/>
      <c r="B99" s="360"/>
      <c r="C99" s="360"/>
      <c r="D99" s="359"/>
      <c r="E99" s="359"/>
      <c r="F99" s="359"/>
      <c r="G99" s="359"/>
      <c r="H99" s="359"/>
      <c r="I99" s="418"/>
      <c r="J99" s="232"/>
      <c r="K99" s="280"/>
      <c r="L99" s="425"/>
      <c r="M99" s="281"/>
      <c r="N99" s="281"/>
      <c r="O99" s="284"/>
      <c r="P99" s="194"/>
      <c r="Q99" s="273"/>
      <c r="R99" s="285"/>
      <c r="S99" s="851"/>
      <c r="T99" s="232"/>
      <c r="U99" s="280"/>
      <c r="V99" s="425"/>
      <c r="W99" s="281"/>
      <c r="X99" s="281"/>
      <c r="Y99" s="284">
        <v>10</v>
      </c>
      <c r="Z99" s="273">
        <v>1.1100000000000001</v>
      </c>
      <c r="AA99" s="273">
        <v>10</v>
      </c>
      <c r="AB99" s="285">
        <v>1</v>
      </c>
      <c r="AC99" s="851"/>
      <c r="AD99" s="232"/>
      <c r="AE99" s="282"/>
      <c r="AF99" s="273"/>
      <c r="AG99" s="288"/>
      <c r="AH99" s="273"/>
      <c r="AI99" s="273"/>
      <c r="AJ99" s="297" t="s">
        <v>748</v>
      </c>
      <c r="AK99" s="273">
        <v>9</v>
      </c>
      <c r="AL99" s="273">
        <v>1.1000000000000001</v>
      </c>
      <c r="AM99" s="273">
        <v>10</v>
      </c>
      <c r="AN99" s="289">
        <v>0</v>
      </c>
      <c r="AO99" s="851"/>
      <c r="AP99" s="399"/>
    </row>
    <row r="100" spans="1:42" s="400" customFormat="1" x14ac:dyDescent="0.25">
      <c r="A100" s="359"/>
      <c r="B100" s="360"/>
      <c r="C100" s="360"/>
      <c r="D100" s="359"/>
      <c r="E100" s="359"/>
      <c r="F100" s="359"/>
      <c r="G100" s="359"/>
      <c r="H100" s="359"/>
      <c r="I100" s="418"/>
      <c r="J100" s="232"/>
      <c r="K100" s="280"/>
      <c r="L100" s="425"/>
      <c r="M100" s="281"/>
      <c r="N100" s="281"/>
      <c r="O100" s="284"/>
      <c r="P100" s="273"/>
      <c r="Q100" s="273"/>
      <c r="R100" s="285"/>
      <c r="S100" s="851"/>
      <c r="T100" s="232"/>
      <c r="U100" s="280"/>
      <c r="V100" s="425"/>
      <c r="W100" s="281"/>
      <c r="X100" s="281"/>
      <c r="Y100" s="284">
        <v>255</v>
      </c>
      <c r="Z100" s="194" t="s">
        <v>1383</v>
      </c>
      <c r="AA100" s="273">
        <v>10</v>
      </c>
      <c r="AB100" s="285">
        <v>1</v>
      </c>
      <c r="AC100" s="851"/>
      <c r="AD100" s="232"/>
      <c r="AE100" s="282"/>
      <c r="AF100" s="273"/>
      <c r="AG100" s="288"/>
      <c r="AH100" s="273"/>
      <c r="AI100" s="273"/>
      <c r="AJ100" s="297" t="s">
        <v>749</v>
      </c>
      <c r="AK100" s="273">
        <v>10</v>
      </c>
      <c r="AL100" s="273">
        <v>1.1100000000000001</v>
      </c>
      <c r="AM100" s="273">
        <v>10</v>
      </c>
      <c r="AN100" s="289">
        <v>0</v>
      </c>
      <c r="AO100" s="851"/>
      <c r="AP100" s="399"/>
    </row>
    <row r="101" spans="1:42" s="400" customFormat="1" ht="16.5" thickBot="1" x14ac:dyDescent="0.3">
      <c r="A101" s="359"/>
      <c r="B101" s="359"/>
      <c r="C101" s="359"/>
      <c r="D101" s="359"/>
      <c r="E101" s="359"/>
      <c r="F101" s="359"/>
      <c r="G101" s="359"/>
      <c r="H101" s="359"/>
      <c r="I101" s="418"/>
      <c r="J101" s="232"/>
      <c r="K101" s="202"/>
      <c r="L101" s="275"/>
      <c r="M101" s="275"/>
      <c r="N101" s="203"/>
      <c r="O101" s="974"/>
      <c r="P101" s="975"/>
      <c r="Q101" s="920"/>
      <c r="R101" s="976"/>
      <c r="S101" s="851"/>
      <c r="T101" s="232"/>
      <c r="U101" s="202"/>
      <c r="V101" s="275"/>
      <c r="W101" s="275"/>
      <c r="X101" s="203"/>
      <c r="Y101" s="974"/>
      <c r="Z101" s="975"/>
      <c r="AA101" s="920"/>
      <c r="AB101" s="976"/>
      <c r="AC101" s="852"/>
      <c r="AD101" s="232"/>
      <c r="AE101" s="305"/>
      <c r="AF101" s="275"/>
      <c r="AG101" s="420"/>
      <c r="AH101" s="275"/>
      <c r="AI101" s="275"/>
      <c r="AJ101" s="205" t="s">
        <v>750</v>
      </c>
      <c r="AK101" s="203">
        <v>11</v>
      </c>
      <c r="AL101" s="203">
        <v>1.1200000000000001</v>
      </c>
      <c r="AM101" s="203">
        <v>10</v>
      </c>
      <c r="AN101" s="206">
        <v>0</v>
      </c>
      <c r="AO101" s="852"/>
      <c r="AP101" s="399"/>
    </row>
    <row r="102" spans="1:42" s="396" customFormat="1" ht="16.5" x14ac:dyDescent="0.25">
      <c r="A102" s="410"/>
      <c r="B102" s="410"/>
      <c r="C102" s="410"/>
      <c r="D102" s="410"/>
      <c r="E102" s="410"/>
      <c r="F102" s="410"/>
      <c r="G102" s="410"/>
      <c r="H102" s="410"/>
      <c r="I102" s="410"/>
      <c r="J102" s="392"/>
      <c r="K102" s="391"/>
      <c r="L102" s="391"/>
      <c r="M102" s="391"/>
      <c r="N102" s="391"/>
      <c r="O102" s="391"/>
      <c r="P102" s="391"/>
      <c r="Q102" s="391"/>
      <c r="R102" s="391"/>
      <c r="S102" s="392"/>
      <c r="U102" s="391"/>
      <c r="V102" s="391"/>
      <c r="W102" s="391"/>
      <c r="X102" s="391"/>
      <c r="Y102" s="391"/>
      <c r="Z102" s="391"/>
      <c r="AA102" s="391"/>
      <c r="AB102" s="391"/>
      <c r="AC102" s="392"/>
      <c r="AD102" s="392"/>
      <c r="AE102" s="391"/>
      <c r="AF102" s="391"/>
      <c r="AG102" s="391"/>
      <c r="AH102" s="391"/>
      <c r="AI102" s="391"/>
      <c r="AJ102" s="391"/>
      <c r="AK102" s="391"/>
      <c r="AL102" s="391"/>
      <c r="AM102" s="391"/>
      <c r="AN102" s="391"/>
      <c r="AO102" s="392"/>
      <c r="AP102" s="414"/>
    </row>
    <row r="103" spans="1:42" s="410" customFormat="1" ht="17.25" thickBot="1" x14ac:dyDescent="0.3">
      <c r="A103" s="396"/>
      <c r="B103" s="396"/>
      <c r="C103" s="396"/>
      <c r="D103" s="396"/>
      <c r="E103" s="396"/>
      <c r="F103" s="396"/>
      <c r="G103" s="396"/>
      <c r="H103" s="396"/>
      <c r="I103" s="396"/>
      <c r="J103" s="392"/>
      <c r="K103" s="396"/>
      <c r="L103" s="396"/>
      <c r="M103" s="396"/>
      <c r="N103" s="396"/>
      <c r="O103" s="396"/>
      <c r="P103" s="396"/>
      <c r="Q103" s="396"/>
      <c r="R103" s="396"/>
      <c r="S103" s="396"/>
      <c r="T103" s="392"/>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413"/>
    </row>
    <row r="104" spans="1:42" s="263" customFormat="1" ht="17.25" customHeight="1" x14ac:dyDescent="0.25">
      <c r="A104" s="820" t="s">
        <v>1321</v>
      </c>
      <c r="B104" s="821"/>
      <c r="C104" s="821"/>
      <c r="D104" s="821"/>
      <c r="E104" s="821"/>
      <c r="F104" s="821"/>
      <c r="G104" s="821"/>
      <c r="H104" s="822"/>
      <c r="I104" s="308" t="s">
        <v>1424</v>
      </c>
      <c r="J104" s="232"/>
      <c r="K104" s="820" t="s">
        <v>1322</v>
      </c>
      <c r="L104" s="821"/>
      <c r="M104" s="821"/>
      <c r="N104" s="821"/>
      <c r="O104" s="821"/>
      <c r="P104" s="821"/>
      <c r="Q104" s="821"/>
      <c r="R104" s="822"/>
      <c r="S104" s="308" t="s">
        <v>1426</v>
      </c>
      <c r="T104" s="232"/>
      <c r="U104" s="820" t="s">
        <v>1323</v>
      </c>
      <c r="V104" s="821"/>
      <c r="W104" s="821"/>
      <c r="X104" s="821"/>
      <c r="Y104" s="821"/>
      <c r="Z104" s="821"/>
      <c r="AA104" s="821"/>
      <c r="AB104" s="822"/>
      <c r="AC104" s="308" t="s">
        <v>1428</v>
      </c>
      <c r="AD104" s="232"/>
      <c r="AE104" s="820" t="s">
        <v>1324</v>
      </c>
      <c r="AF104" s="821"/>
      <c r="AG104" s="821"/>
      <c r="AH104" s="821"/>
      <c r="AI104" s="821"/>
      <c r="AJ104" s="821"/>
      <c r="AK104" s="821"/>
      <c r="AL104" s="821"/>
      <c r="AM104" s="821"/>
      <c r="AN104" s="822"/>
      <c r="AO104" s="308" t="s">
        <v>1430</v>
      </c>
      <c r="AP104" s="407"/>
    </row>
    <row r="105" spans="1:42" s="263" customFormat="1" ht="17.25" customHeight="1" thickBot="1" x14ac:dyDescent="0.3">
      <c r="A105" s="823"/>
      <c r="B105" s="824"/>
      <c r="C105" s="824"/>
      <c r="D105" s="824"/>
      <c r="E105" s="824"/>
      <c r="F105" s="824"/>
      <c r="G105" s="824"/>
      <c r="H105" s="825"/>
      <c r="I105" s="309" t="s">
        <v>1464</v>
      </c>
      <c r="J105" s="232"/>
      <c r="K105" s="823"/>
      <c r="L105" s="824"/>
      <c r="M105" s="824"/>
      <c r="N105" s="824"/>
      <c r="O105" s="824"/>
      <c r="P105" s="824"/>
      <c r="Q105" s="824"/>
      <c r="R105" s="825"/>
      <c r="S105" s="309" t="s">
        <v>1464</v>
      </c>
      <c r="T105" s="232"/>
      <c r="U105" s="823"/>
      <c r="V105" s="824"/>
      <c r="W105" s="824"/>
      <c r="X105" s="824"/>
      <c r="Y105" s="824"/>
      <c r="Z105" s="824"/>
      <c r="AA105" s="824"/>
      <c r="AB105" s="825"/>
      <c r="AC105" s="309" t="s">
        <v>1465</v>
      </c>
      <c r="AD105" s="232"/>
      <c r="AE105" s="823"/>
      <c r="AF105" s="824"/>
      <c r="AG105" s="824"/>
      <c r="AH105" s="824"/>
      <c r="AI105" s="824"/>
      <c r="AJ105" s="824"/>
      <c r="AK105" s="824"/>
      <c r="AL105" s="824"/>
      <c r="AM105" s="824"/>
      <c r="AN105" s="825"/>
      <c r="AO105" s="309" t="s">
        <v>1466</v>
      </c>
      <c r="AP105" s="407"/>
    </row>
    <row r="106" spans="1:42" s="263" customFormat="1" ht="31.5" x14ac:dyDescent="0.25">
      <c r="A106" s="854" t="s">
        <v>1283</v>
      </c>
      <c r="B106" s="855"/>
      <c r="C106" s="855"/>
      <c r="D106" s="856"/>
      <c r="E106" s="857" t="s">
        <v>1284</v>
      </c>
      <c r="F106" s="858"/>
      <c r="G106" s="855"/>
      <c r="H106" s="859"/>
      <c r="I106" s="179" t="s">
        <v>2067</v>
      </c>
      <c r="J106" s="176"/>
      <c r="K106" s="854" t="s">
        <v>1283</v>
      </c>
      <c r="L106" s="855"/>
      <c r="M106" s="855"/>
      <c r="N106" s="856"/>
      <c r="O106" s="857" t="s">
        <v>1284</v>
      </c>
      <c r="P106" s="858"/>
      <c r="Q106" s="855"/>
      <c r="R106" s="859"/>
      <c r="S106" s="179" t="s">
        <v>2067</v>
      </c>
      <c r="T106" s="176"/>
      <c r="U106" s="854" t="s">
        <v>1283</v>
      </c>
      <c r="V106" s="855"/>
      <c r="W106" s="855"/>
      <c r="X106" s="856"/>
      <c r="Y106" s="857" t="s">
        <v>1284</v>
      </c>
      <c r="Z106" s="858"/>
      <c r="AA106" s="855"/>
      <c r="AB106" s="859"/>
      <c r="AC106" s="179" t="s">
        <v>2067</v>
      </c>
      <c r="AD106" s="176"/>
      <c r="AE106" s="854" t="s">
        <v>1283</v>
      </c>
      <c r="AF106" s="855"/>
      <c r="AG106" s="855"/>
      <c r="AH106" s="856"/>
      <c r="AI106" s="856"/>
      <c r="AJ106" s="857" t="s">
        <v>1285</v>
      </c>
      <c r="AK106" s="858"/>
      <c r="AL106" s="855"/>
      <c r="AM106" s="855"/>
      <c r="AN106" s="859"/>
      <c r="AO106" s="179" t="s">
        <v>2067</v>
      </c>
      <c r="AP106" s="176"/>
    </row>
    <row r="107" spans="1:42" s="263" customFormat="1" ht="47.25" x14ac:dyDescent="0.25">
      <c r="A107" s="198" t="s">
        <v>1286</v>
      </c>
      <c r="B107" s="194" t="s">
        <v>49</v>
      </c>
      <c r="C107" s="194" t="s">
        <v>1287</v>
      </c>
      <c r="D107" s="194" t="s">
        <v>1288</v>
      </c>
      <c r="E107" s="196" t="s">
        <v>1289</v>
      </c>
      <c r="F107" s="194" t="s">
        <v>49</v>
      </c>
      <c r="G107" s="194" t="s">
        <v>1293</v>
      </c>
      <c r="H107" s="197" t="s">
        <v>1290</v>
      </c>
      <c r="I107" s="266" t="s">
        <v>1292</v>
      </c>
      <c r="J107" s="232"/>
      <c r="K107" s="198" t="s">
        <v>1286</v>
      </c>
      <c r="L107" s="194" t="s">
        <v>49</v>
      </c>
      <c r="M107" s="194" t="s">
        <v>1287</v>
      </c>
      <c r="N107" s="194" t="s">
        <v>1288</v>
      </c>
      <c r="O107" s="196" t="s">
        <v>1289</v>
      </c>
      <c r="P107" s="194" t="s">
        <v>49</v>
      </c>
      <c r="Q107" s="194" t="s">
        <v>1287</v>
      </c>
      <c r="R107" s="197" t="s">
        <v>1290</v>
      </c>
      <c r="S107" s="266" t="s">
        <v>1292</v>
      </c>
      <c r="T107" s="232"/>
      <c r="U107" s="198" t="s">
        <v>1289</v>
      </c>
      <c r="V107" s="194" t="s">
        <v>49</v>
      </c>
      <c r="W107" s="194" t="s">
        <v>1293</v>
      </c>
      <c r="X107" s="195" t="s">
        <v>1290</v>
      </c>
      <c r="Y107" s="200" t="s">
        <v>1289</v>
      </c>
      <c r="Z107" s="194" t="s">
        <v>49</v>
      </c>
      <c r="AA107" s="194" t="s">
        <v>1293</v>
      </c>
      <c r="AB107" s="201" t="s">
        <v>1290</v>
      </c>
      <c r="AC107" s="266" t="s">
        <v>1292</v>
      </c>
      <c r="AD107" s="232"/>
      <c r="AE107" s="193" t="s">
        <v>1294</v>
      </c>
      <c r="AF107" s="194" t="s">
        <v>1295</v>
      </c>
      <c r="AG107" s="194" t="s">
        <v>49</v>
      </c>
      <c r="AH107" s="195" t="s">
        <v>50</v>
      </c>
      <c r="AI107" s="194" t="s">
        <v>1296</v>
      </c>
      <c r="AJ107" s="196" t="s">
        <v>1297</v>
      </c>
      <c r="AK107" s="194" t="s">
        <v>1295</v>
      </c>
      <c r="AL107" s="194" t="s">
        <v>49</v>
      </c>
      <c r="AM107" s="194" t="s">
        <v>50</v>
      </c>
      <c r="AN107" s="197" t="s">
        <v>1298</v>
      </c>
      <c r="AO107" s="266" t="s">
        <v>1292</v>
      </c>
      <c r="AP107" s="407"/>
    </row>
    <row r="108" spans="1:42" s="263" customFormat="1" ht="16.5" x14ac:dyDescent="0.25">
      <c r="A108" s="198">
        <v>1</v>
      </c>
      <c r="B108" s="409" t="s">
        <v>1467</v>
      </c>
      <c r="C108" s="195">
        <v>10</v>
      </c>
      <c r="D108" s="195">
        <v>1</v>
      </c>
      <c r="E108" s="907"/>
      <c r="F108" s="908"/>
      <c r="G108" s="909"/>
      <c r="H108" s="910"/>
      <c r="I108" s="890"/>
      <c r="J108" s="232"/>
      <c r="K108" s="198">
        <v>1</v>
      </c>
      <c r="L108" s="409" t="s">
        <v>1467</v>
      </c>
      <c r="M108" s="195">
        <v>10</v>
      </c>
      <c r="N108" s="195">
        <v>1</v>
      </c>
      <c r="O108" s="196"/>
      <c r="P108" s="194"/>
      <c r="Q108" s="194"/>
      <c r="R108" s="197"/>
      <c r="S108" s="853"/>
      <c r="T108" s="259"/>
      <c r="U108" s="198">
        <v>1</v>
      </c>
      <c r="V108" s="409" t="s">
        <v>1467</v>
      </c>
      <c r="W108" s="195">
        <v>10</v>
      </c>
      <c r="X108" s="195">
        <v>1</v>
      </c>
      <c r="Y108" s="196"/>
      <c r="Z108" s="194"/>
      <c r="AA108" s="194"/>
      <c r="AB108" s="197"/>
      <c r="AC108" s="853"/>
      <c r="AD108" s="232"/>
      <c r="AE108" s="334" t="s">
        <v>661</v>
      </c>
      <c r="AF108" s="194">
        <v>1</v>
      </c>
      <c r="AG108" s="335" t="s">
        <v>1467</v>
      </c>
      <c r="AH108" s="194">
        <v>10</v>
      </c>
      <c r="AI108" s="194">
        <v>0</v>
      </c>
      <c r="AJ108" s="196"/>
      <c r="AK108" s="194"/>
      <c r="AL108" s="194"/>
      <c r="AM108" s="194"/>
      <c r="AN108" s="197"/>
      <c r="AO108" s="890"/>
      <c r="AP108" s="407"/>
    </row>
    <row r="109" spans="1:42" s="263" customFormat="1" ht="17.25" thickBot="1" x14ac:dyDescent="0.3">
      <c r="A109" s="919"/>
      <c r="B109" s="920"/>
      <c r="C109" s="920"/>
      <c r="D109" s="921"/>
      <c r="E109" s="974" t="s">
        <v>1299</v>
      </c>
      <c r="F109" s="975"/>
      <c r="G109" s="920"/>
      <c r="H109" s="976"/>
      <c r="I109" s="875"/>
      <c r="J109" s="232"/>
      <c r="K109" s="202"/>
      <c r="L109" s="203"/>
      <c r="M109" s="203"/>
      <c r="N109" s="203"/>
      <c r="O109" s="974" t="s">
        <v>1299</v>
      </c>
      <c r="P109" s="975"/>
      <c r="Q109" s="920"/>
      <c r="R109" s="976"/>
      <c r="S109" s="852"/>
      <c r="T109" s="259"/>
      <c r="U109" s="202"/>
      <c r="V109" s="275"/>
      <c r="W109" s="275"/>
      <c r="X109" s="203"/>
      <c r="Y109" s="974" t="s">
        <v>1299</v>
      </c>
      <c r="Z109" s="975"/>
      <c r="AA109" s="920"/>
      <c r="AB109" s="976"/>
      <c r="AC109" s="852"/>
      <c r="AD109" s="259"/>
      <c r="AE109" s="336"/>
      <c r="AF109" s="275"/>
      <c r="AG109" s="275"/>
      <c r="AH109" s="275"/>
      <c r="AI109" s="275"/>
      <c r="AJ109" s="974" t="s">
        <v>1299</v>
      </c>
      <c r="AK109" s="975"/>
      <c r="AL109" s="920"/>
      <c r="AM109" s="920"/>
      <c r="AN109" s="976"/>
      <c r="AO109" s="875"/>
      <c r="AP109" s="406"/>
    </row>
    <row r="110" spans="1:42" s="396" customFormat="1" x14ac:dyDescent="0.25">
      <c r="A110" s="391"/>
      <c r="B110" s="391"/>
      <c r="C110" s="391"/>
      <c r="D110" s="391"/>
      <c r="E110" s="391"/>
      <c r="F110" s="391"/>
      <c r="G110" s="391"/>
      <c r="H110" s="391"/>
      <c r="I110" s="391"/>
      <c r="J110" s="392"/>
      <c r="AE110" s="391"/>
      <c r="AF110" s="391"/>
      <c r="AG110" s="391"/>
      <c r="AH110" s="391"/>
      <c r="AI110" s="391"/>
      <c r="AJ110" s="411"/>
      <c r="AK110" s="391"/>
      <c r="AL110" s="391"/>
      <c r="AM110" s="391"/>
      <c r="AN110" s="412"/>
      <c r="AO110" s="421"/>
      <c r="AP110" s="414"/>
    </row>
    <row r="111" spans="1:42" s="392" customFormat="1" ht="16.5" thickBot="1" x14ac:dyDescent="0.3">
      <c r="A111" s="391"/>
      <c r="B111" s="391"/>
      <c r="C111" s="391"/>
      <c r="D111" s="391"/>
      <c r="E111" s="391"/>
      <c r="F111" s="391"/>
      <c r="G111" s="391"/>
      <c r="H111" s="391"/>
      <c r="I111" s="391"/>
      <c r="K111" s="396"/>
      <c r="L111" s="396"/>
      <c r="M111" s="396"/>
      <c r="N111" s="396"/>
      <c r="O111" s="396"/>
      <c r="P111" s="396"/>
      <c r="Q111" s="396"/>
      <c r="R111" s="396"/>
      <c r="S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426"/>
    </row>
    <row r="112" spans="1:42" s="231" customFormat="1" ht="16.5" customHeight="1" x14ac:dyDescent="0.25">
      <c r="A112" s="820" t="s">
        <v>1325</v>
      </c>
      <c r="B112" s="821"/>
      <c r="C112" s="821"/>
      <c r="D112" s="821"/>
      <c r="E112" s="821"/>
      <c r="F112" s="821"/>
      <c r="G112" s="821"/>
      <c r="H112" s="822"/>
      <c r="I112" s="308" t="s">
        <v>1424</v>
      </c>
      <c r="J112" s="232"/>
      <c r="K112" s="820" t="s">
        <v>1468</v>
      </c>
      <c r="L112" s="821"/>
      <c r="M112" s="821"/>
      <c r="N112" s="821"/>
      <c r="O112" s="821"/>
      <c r="P112" s="821"/>
      <c r="Q112" s="821"/>
      <c r="R112" s="822"/>
      <c r="S112" s="308" t="s">
        <v>1426</v>
      </c>
      <c r="T112" s="232"/>
      <c r="U112" s="820" t="s">
        <v>1469</v>
      </c>
      <c r="V112" s="821"/>
      <c r="W112" s="821"/>
      <c r="X112" s="821"/>
      <c r="Y112" s="821"/>
      <c r="Z112" s="821"/>
      <c r="AA112" s="821"/>
      <c r="AB112" s="822"/>
      <c r="AC112" s="308" t="s">
        <v>1428</v>
      </c>
      <c r="AD112" s="232"/>
      <c r="AE112" s="820" t="s">
        <v>1470</v>
      </c>
      <c r="AF112" s="821"/>
      <c r="AG112" s="821"/>
      <c r="AH112" s="821"/>
      <c r="AI112" s="821"/>
      <c r="AJ112" s="821"/>
      <c r="AK112" s="821"/>
      <c r="AL112" s="821"/>
      <c r="AM112" s="821"/>
      <c r="AN112" s="822"/>
      <c r="AO112" s="308" t="s">
        <v>1430</v>
      </c>
      <c r="AP112" s="415"/>
    </row>
    <row r="113" spans="1:42" s="231" customFormat="1" ht="16.5" customHeight="1" thickBot="1" x14ac:dyDescent="0.3">
      <c r="A113" s="823"/>
      <c r="B113" s="824"/>
      <c r="C113" s="824"/>
      <c r="D113" s="824"/>
      <c r="E113" s="824"/>
      <c r="F113" s="824"/>
      <c r="G113" s="824"/>
      <c r="H113" s="825"/>
      <c r="I113" s="309" t="s">
        <v>1471</v>
      </c>
      <c r="J113" s="232"/>
      <c r="K113" s="823"/>
      <c r="L113" s="824"/>
      <c r="M113" s="824"/>
      <c r="N113" s="824"/>
      <c r="O113" s="824"/>
      <c r="P113" s="824"/>
      <c r="Q113" s="824"/>
      <c r="R113" s="825"/>
      <c r="S113" s="309" t="s">
        <v>1472</v>
      </c>
      <c r="T113" s="232"/>
      <c r="U113" s="823"/>
      <c r="V113" s="824"/>
      <c r="W113" s="824"/>
      <c r="X113" s="824"/>
      <c r="Y113" s="824"/>
      <c r="Z113" s="824"/>
      <c r="AA113" s="824"/>
      <c r="AB113" s="825"/>
      <c r="AC113" s="309" t="s">
        <v>1473</v>
      </c>
      <c r="AD113" s="232"/>
      <c r="AE113" s="823"/>
      <c r="AF113" s="824"/>
      <c r="AG113" s="824"/>
      <c r="AH113" s="824"/>
      <c r="AI113" s="824"/>
      <c r="AJ113" s="824"/>
      <c r="AK113" s="824"/>
      <c r="AL113" s="824"/>
      <c r="AM113" s="824"/>
      <c r="AN113" s="825"/>
      <c r="AO113" s="309" t="s">
        <v>1474</v>
      </c>
      <c r="AP113" s="415"/>
    </row>
    <row r="114" spans="1:42" s="231" customFormat="1" ht="31.5" x14ac:dyDescent="0.25">
      <c r="A114" s="854" t="s">
        <v>1283</v>
      </c>
      <c r="B114" s="855"/>
      <c r="C114" s="855"/>
      <c r="D114" s="856"/>
      <c r="E114" s="857" t="s">
        <v>1284</v>
      </c>
      <c r="F114" s="858"/>
      <c r="G114" s="855"/>
      <c r="H114" s="859"/>
      <c r="I114" s="179" t="s">
        <v>2068</v>
      </c>
      <c r="J114" s="176"/>
      <c r="K114" s="854" t="s">
        <v>1283</v>
      </c>
      <c r="L114" s="855"/>
      <c r="M114" s="855"/>
      <c r="N114" s="856"/>
      <c r="O114" s="857" t="s">
        <v>1284</v>
      </c>
      <c r="P114" s="858"/>
      <c r="Q114" s="855"/>
      <c r="R114" s="859"/>
      <c r="S114" s="179" t="s">
        <v>2068</v>
      </c>
      <c r="T114" s="176"/>
      <c r="U114" s="854" t="s">
        <v>1283</v>
      </c>
      <c r="V114" s="855"/>
      <c r="W114" s="855"/>
      <c r="X114" s="856"/>
      <c r="Y114" s="857" t="s">
        <v>1284</v>
      </c>
      <c r="Z114" s="858"/>
      <c r="AA114" s="855"/>
      <c r="AB114" s="859"/>
      <c r="AC114" s="179" t="s">
        <v>2068</v>
      </c>
      <c r="AD114" s="176"/>
      <c r="AE114" s="854" t="s">
        <v>1283</v>
      </c>
      <c r="AF114" s="855"/>
      <c r="AG114" s="855"/>
      <c r="AH114" s="856"/>
      <c r="AI114" s="856"/>
      <c r="AJ114" s="857" t="s">
        <v>1285</v>
      </c>
      <c r="AK114" s="858"/>
      <c r="AL114" s="855"/>
      <c r="AM114" s="855"/>
      <c r="AN114" s="859"/>
      <c r="AO114" s="179" t="s">
        <v>2068</v>
      </c>
      <c r="AP114" s="176"/>
    </row>
    <row r="115" spans="1:42" s="231" customFormat="1" ht="47.25" x14ac:dyDescent="0.25">
      <c r="A115" s="198" t="s">
        <v>1286</v>
      </c>
      <c r="B115" s="194" t="s">
        <v>49</v>
      </c>
      <c r="C115" s="194" t="s">
        <v>1287</v>
      </c>
      <c r="D115" s="194" t="s">
        <v>1288</v>
      </c>
      <c r="E115" s="196" t="s">
        <v>1289</v>
      </c>
      <c r="F115" s="194" t="s">
        <v>49</v>
      </c>
      <c r="G115" s="194" t="s">
        <v>1287</v>
      </c>
      <c r="H115" s="197" t="s">
        <v>1290</v>
      </c>
      <c r="I115" s="266" t="s">
        <v>1292</v>
      </c>
      <c r="J115" s="232"/>
      <c r="K115" s="198" t="s">
        <v>1286</v>
      </c>
      <c r="L115" s="194" t="s">
        <v>49</v>
      </c>
      <c r="M115" s="194" t="s">
        <v>1287</v>
      </c>
      <c r="N115" s="194" t="s">
        <v>1288</v>
      </c>
      <c r="O115" s="196" t="s">
        <v>1289</v>
      </c>
      <c r="P115" s="194" t="s">
        <v>49</v>
      </c>
      <c r="Q115" s="194" t="s">
        <v>1293</v>
      </c>
      <c r="R115" s="197" t="s">
        <v>1290</v>
      </c>
      <c r="S115" s="266" t="s">
        <v>1292</v>
      </c>
      <c r="T115" s="232"/>
      <c r="U115" s="198" t="s">
        <v>1289</v>
      </c>
      <c r="V115" s="194" t="s">
        <v>49</v>
      </c>
      <c r="W115" s="194" t="s">
        <v>1293</v>
      </c>
      <c r="X115" s="195" t="s">
        <v>1290</v>
      </c>
      <c r="Y115" s="200" t="s">
        <v>1289</v>
      </c>
      <c r="Z115" s="194" t="s">
        <v>49</v>
      </c>
      <c r="AA115" s="194" t="s">
        <v>1293</v>
      </c>
      <c r="AB115" s="201" t="s">
        <v>1290</v>
      </c>
      <c r="AC115" s="266" t="s">
        <v>1292</v>
      </c>
      <c r="AD115" s="232"/>
      <c r="AE115" s="193" t="s">
        <v>1294</v>
      </c>
      <c r="AF115" s="194" t="s">
        <v>1295</v>
      </c>
      <c r="AG115" s="194" t="s">
        <v>49</v>
      </c>
      <c r="AH115" s="195" t="s">
        <v>50</v>
      </c>
      <c r="AI115" s="194" t="s">
        <v>1296</v>
      </c>
      <c r="AJ115" s="196" t="s">
        <v>1297</v>
      </c>
      <c r="AK115" s="194" t="s">
        <v>1295</v>
      </c>
      <c r="AL115" s="194" t="s">
        <v>49</v>
      </c>
      <c r="AM115" s="194" t="s">
        <v>50</v>
      </c>
      <c r="AN115" s="197" t="s">
        <v>1298</v>
      </c>
      <c r="AO115" s="266" t="s">
        <v>1292</v>
      </c>
      <c r="AP115" s="415"/>
    </row>
    <row r="116" spans="1:42" s="231" customFormat="1" x14ac:dyDescent="0.25">
      <c r="A116" s="198">
        <v>5</v>
      </c>
      <c r="B116" s="194">
        <v>0.96</v>
      </c>
      <c r="C116" s="194">
        <v>10</v>
      </c>
      <c r="D116" s="194">
        <v>1</v>
      </c>
      <c r="E116" s="196"/>
      <c r="F116" s="194"/>
      <c r="G116" s="194"/>
      <c r="H116" s="197"/>
      <c r="I116" s="853"/>
      <c r="J116" s="232"/>
      <c r="K116" s="198">
        <v>10</v>
      </c>
      <c r="L116" s="194">
        <v>0.91</v>
      </c>
      <c r="M116" s="194">
        <v>10</v>
      </c>
      <c r="N116" s="194">
        <v>1</v>
      </c>
      <c r="O116" s="196"/>
      <c r="P116" s="194"/>
      <c r="Q116" s="194"/>
      <c r="R116" s="197"/>
      <c r="S116" s="853"/>
      <c r="T116" s="232"/>
      <c r="U116" s="198">
        <v>255</v>
      </c>
      <c r="V116" s="335" t="s">
        <v>1383</v>
      </c>
      <c r="W116" s="194">
        <v>10</v>
      </c>
      <c r="X116" s="195">
        <v>1</v>
      </c>
      <c r="Y116" s="200"/>
      <c r="Z116" s="194"/>
      <c r="AA116" s="194"/>
      <c r="AB116" s="201"/>
      <c r="AC116" s="853"/>
      <c r="AD116" s="232"/>
      <c r="AE116" s="215" t="s">
        <v>707</v>
      </c>
      <c r="AF116" s="273">
        <v>11</v>
      </c>
      <c r="AG116" s="288" t="s">
        <v>1475</v>
      </c>
      <c r="AH116" s="281">
        <v>10</v>
      </c>
      <c r="AI116" s="273">
        <v>0</v>
      </c>
      <c r="AJ116" s="297"/>
      <c r="AK116" s="273"/>
      <c r="AL116" s="273"/>
      <c r="AM116" s="273"/>
      <c r="AN116" s="289"/>
      <c r="AO116" s="853"/>
      <c r="AP116" s="415"/>
    </row>
    <row r="117" spans="1:42" s="231" customFormat="1" x14ac:dyDescent="0.25">
      <c r="A117" s="198">
        <v>4</v>
      </c>
      <c r="B117" s="194">
        <v>0.97</v>
      </c>
      <c r="C117" s="194">
        <v>10</v>
      </c>
      <c r="D117" s="194">
        <v>1</v>
      </c>
      <c r="E117" s="196"/>
      <c r="F117" s="194"/>
      <c r="G117" s="194"/>
      <c r="H117" s="197"/>
      <c r="I117" s="851"/>
      <c r="J117" s="232"/>
      <c r="K117" s="198">
        <v>9</v>
      </c>
      <c r="L117" s="194">
        <v>0.92</v>
      </c>
      <c r="M117" s="194">
        <v>10</v>
      </c>
      <c r="N117" s="194">
        <v>1</v>
      </c>
      <c r="O117" s="196"/>
      <c r="P117" s="194"/>
      <c r="Q117" s="194"/>
      <c r="R117" s="197"/>
      <c r="S117" s="851"/>
      <c r="T117" s="232"/>
      <c r="U117" s="198">
        <v>10</v>
      </c>
      <c r="V117" s="194">
        <v>0.91</v>
      </c>
      <c r="W117" s="194">
        <v>10</v>
      </c>
      <c r="X117" s="194">
        <v>1</v>
      </c>
      <c r="Y117" s="200"/>
      <c r="Z117" s="194"/>
      <c r="AA117" s="194"/>
      <c r="AB117" s="201"/>
      <c r="AC117" s="851"/>
      <c r="AD117" s="232"/>
      <c r="AE117" s="215" t="s">
        <v>686</v>
      </c>
      <c r="AF117" s="273">
        <v>10</v>
      </c>
      <c r="AG117" s="273">
        <v>0.91</v>
      </c>
      <c r="AH117" s="281">
        <v>10</v>
      </c>
      <c r="AI117" s="273">
        <v>0</v>
      </c>
      <c r="AJ117" s="297"/>
      <c r="AK117" s="273"/>
      <c r="AL117" s="273"/>
      <c r="AM117" s="273"/>
      <c r="AN117" s="289"/>
      <c r="AO117" s="851"/>
      <c r="AP117" s="415"/>
    </row>
    <row r="118" spans="1:42" s="231" customFormat="1" x14ac:dyDescent="0.25">
      <c r="A118" s="198">
        <v>3</v>
      </c>
      <c r="B118" s="195">
        <v>0.98</v>
      </c>
      <c r="C118" s="195">
        <v>10</v>
      </c>
      <c r="D118" s="195">
        <v>1</v>
      </c>
      <c r="E118" s="294"/>
      <c r="F118" s="295"/>
      <c r="G118" s="295"/>
      <c r="H118" s="296"/>
      <c r="I118" s="851"/>
      <c r="J118" s="232"/>
      <c r="K118" s="198">
        <v>8</v>
      </c>
      <c r="L118" s="194">
        <v>0.93</v>
      </c>
      <c r="M118" s="194">
        <v>10</v>
      </c>
      <c r="N118" s="194">
        <v>1</v>
      </c>
      <c r="O118" s="196"/>
      <c r="P118" s="194"/>
      <c r="Q118" s="194"/>
      <c r="R118" s="197"/>
      <c r="S118" s="851"/>
      <c r="T118" s="232"/>
      <c r="U118" s="198">
        <v>9</v>
      </c>
      <c r="V118" s="194">
        <v>0.92</v>
      </c>
      <c r="W118" s="194">
        <v>10</v>
      </c>
      <c r="X118" s="194">
        <v>1</v>
      </c>
      <c r="Y118" s="200"/>
      <c r="Z118" s="194"/>
      <c r="AA118" s="194"/>
      <c r="AB118" s="201"/>
      <c r="AC118" s="851"/>
      <c r="AD118" s="232"/>
      <c r="AE118" s="215" t="s">
        <v>693</v>
      </c>
      <c r="AF118" s="273">
        <v>9</v>
      </c>
      <c r="AG118" s="273">
        <v>0.92</v>
      </c>
      <c r="AH118" s="281">
        <v>10</v>
      </c>
      <c r="AI118" s="273">
        <v>0</v>
      </c>
      <c r="AJ118" s="297"/>
      <c r="AK118" s="273"/>
      <c r="AL118" s="273"/>
      <c r="AM118" s="273"/>
      <c r="AN118" s="289"/>
      <c r="AO118" s="851"/>
      <c r="AP118" s="417"/>
    </row>
    <row r="119" spans="1:42" s="231" customFormat="1" x14ac:dyDescent="0.25">
      <c r="A119" s="198">
        <v>2</v>
      </c>
      <c r="B119" s="195">
        <v>0.99</v>
      </c>
      <c r="C119" s="195">
        <v>10</v>
      </c>
      <c r="D119" s="195">
        <v>1</v>
      </c>
      <c r="E119" s="294"/>
      <c r="F119" s="295"/>
      <c r="G119" s="295"/>
      <c r="H119" s="296"/>
      <c r="I119" s="851"/>
      <c r="J119" s="232"/>
      <c r="K119" s="198">
        <v>7</v>
      </c>
      <c r="L119" s="194">
        <v>0.94</v>
      </c>
      <c r="M119" s="194">
        <v>10</v>
      </c>
      <c r="N119" s="194">
        <v>1</v>
      </c>
      <c r="O119" s="196"/>
      <c r="P119" s="194"/>
      <c r="Q119" s="194"/>
      <c r="R119" s="197"/>
      <c r="S119" s="851"/>
      <c r="T119" s="232"/>
      <c r="U119" s="198">
        <v>8</v>
      </c>
      <c r="V119" s="194">
        <v>0.93</v>
      </c>
      <c r="W119" s="194">
        <v>10</v>
      </c>
      <c r="X119" s="194">
        <v>1</v>
      </c>
      <c r="Y119" s="200"/>
      <c r="Z119" s="194"/>
      <c r="AA119" s="194"/>
      <c r="AB119" s="201"/>
      <c r="AC119" s="851"/>
      <c r="AD119" s="232"/>
      <c r="AE119" s="215" t="s">
        <v>697</v>
      </c>
      <c r="AF119" s="273">
        <v>8</v>
      </c>
      <c r="AG119" s="273">
        <v>0.93</v>
      </c>
      <c r="AH119" s="281">
        <v>10</v>
      </c>
      <c r="AI119" s="273">
        <v>0</v>
      </c>
      <c r="AJ119" s="297"/>
      <c r="AK119" s="273"/>
      <c r="AL119" s="273"/>
      <c r="AM119" s="273"/>
      <c r="AN119" s="289"/>
      <c r="AO119" s="851"/>
      <c r="AP119" s="415"/>
    </row>
    <row r="120" spans="1:42" s="231" customFormat="1" x14ac:dyDescent="0.25">
      <c r="A120" s="198">
        <v>1</v>
      </c>
      <c r="B120" s="409" t="s">
        <v>1462</v>
      </c>
      <c r="C120" s="195">
        <v>10</v>
      </c>
      <c r="D120" s="195">
        <v>1</v>
      </c>
      <c r="E120" s="294"/>
      <c r="F120" s="295"/>
      <c r="G120" s="295"/>
      <c r="H120" s="296"/>
      <c r="I120" s="851"/>
      <c r="J120" s="232"/>
      <c r="K120" s="198">
        <v>6</v>
      </c>
      <c r="L120" s="194">
        <v>0.95</v>
      </c>
      <c r="M120" s="194">
        <v>10</v>
      </c>
      <c r="N120" s="194">
        <v>1</v>
      </c>
      <c r="O120" s="196"/>
      <c r="P120" s="194"/>
      <c r="Q120" s="194"/>
      <c r="R120" s="197"/>
      <c r="S120" s="851"/>
      <c r="T120" s="232"/>
      <c r="U120" s="198">
        <v>7</v>
      </c>
      <c r="V120" s="194">
        <v>0.94</v>
      </c>
      <c r="W120" s="194">
        <v>10</v>
      </c>
      <c r="X120" s="194">
        <v>1</v>
      </c>
      <c r="Y120" s="200"/>
      <c r="Z120" s="194"/>
      <c r="AA120" s="194"/>
      <c r="AB120" s="201"/>
      <c r="AC120" s="851"/>
      <c r="AD120" s="232"/>
      <c r="AE120" s="215" t="s">
        <v>699</v>
      </c>
      <c r="AF120" s="273">
        <v>7</v>
      </c>
      <c r="AG120" s="273">
        <v>0.94</v>
      </c>
      <c r="AH120" s="281">
        <v>10</v>
      </c>
      <c r="AI120" s="273">
        <v>0</v>
      </c>
      <c r="AJ120" s="297"/>
      <c r="AK120" s="273"/>
      <c r="AL120" s="273"/>
      <c r="AM120" s="273"/>
      <c r="AN120" s="289"/>
      <c r="AO120" s="851"/>
      <c r="AP120" s="415"/>
    </row>
    <row r="121" spans="1:42" s="231" customFormat="1" ht="16.5" thickBot="1" x14ac:dyDescent="0.3">
      <c r="A121" s="220"/>
      <c r="B121" s="221"/>
      <c r="C121" s="221"/>
      <c r="D121" s="222"/>
      <c r="E121" s="974" t="s">
        <v>1299</v>
      </c>
      <c r="F121" s="975"/>
      <c r="G121" s="920"/>
      <c r="H121" s="976"/>
      <c r="I121" s="852"/>
      <c r="J121" s="232"/>
      <c r="K121" s="198">
        <v>5</v>
      </c>
      <c r="L121" s="194">
        <v>0.96</v>
      </c>
      <c r="M121" s="194">
        <v>10</v>
      </c>
      <c r="N121" s="194">
        <v>1</v>
      </c>
      <c r="O121" s="196"/>
      <c r="P121" s="194"/>
      <c r="Q121" s="194"/>
      <c r="R121" s="197"/>
      <c r="S121" s="851"/>
      <c r="T121" s="232"/>
      <c r="U121" s="198">
        <v>6</v>
      </c>
      <c r="V121" s="194">
        <v>0.95</v>
      </c>
      <c r="W121" s="194">
        <v>10</v>
      </c>
      <c r="X121" s="194">
        <v>1</v>
      </c>
      <c r="Y121" s="200"/>
      <c r="Z121" s="194"/>
      <c r="AA121" s="194"/>
      <c r="AB121" s="201"/>
      <c r="AC121" s="851"/>
      <c r="AD121" s="232"/>
      <c r="AE121" s="215" t="s">
        <v>701</v>
      </c>
      <c r="AF121" s="273">
        <v>6</v>
      </c>
      <c r="AG121" s="273">
        <v>0.95</v>
      </c>
      <c r="AH121" s="281">
        <v>10</v>
      </c>
      <c r="AI121" s="273">
        <v>0</v>
      </c>
      <c r="AJ121" s="297"/>
      <c r="AK121" s="273"/>
      <c r="AL121" s="273"/>
      <c r="AM121" s="273"/>
      <c r="AN121" s="289"/>
      <c r="AO121" s="851"/>
      <c r="AP121" s="415"/>
    </row>
    <row r="122" spans="1:42" s="231" customFormat="1" x14ac:dyDescent="0.25">
      <c r="A122" s="301"/>
      <c r="B122" s="301"/>
      <c r="C122" s="301"/>
      <c r="D122" s="301"/>
      <c r="E122" s="359"/>
      <c r="F122" s="359"/>
      <c r="G122" s="359"/>
      <c r="H122" s="359"/>
      <c r="I122" s="303"/>
      <c r="J122" s="232"/>
      <c r="K122" s="198">
        <v>4</v>
      </c>
      <c r="L122" s="194">
        <v>0.97</v>
      </c>
      <c r="M122" s="194">
        <v>10</v>
      </c>
      <c r="N122" s="194">
        <v>1</v>
      </c>
      <c r="O122" s="196"/>
      <c r="P122" s="194"/>
      <c r="Q122" s="194"/>
      <c r="R122" s="197"/>
      <c r="S122" s="851"/>
      <c r="T122" s="232"/>
      <c r="U122" s="198">
        <v>5</v>
      </c>
      <c r="V122" s="194">
        <v>0.96</v>
      </c>
      <c r="W122" s="194">
        <v>10</v>
      </c>
      <c r="X122" s="194">
        <v>1</v>
      </c>
      <c r="Y122" s="200"/>
      <c r="Z122" s="194"/>
      <c r="AA122" s="194"/>
      <c r="AB122" s="201"/>
      <c r="AC122" s="851"/>
      <c r="AD122" s="232"/>
      <c r="AE122" s="215" t="s">
        <v>702</v>
      </c>
      <c r="AF122" s="273">
        <v>5</v>
      </c>
      <c r="AG122" s="273">
        <v>0.96</v>
      </c>
      <c r="AH122" s="281">
        <v>10</v>
      </c>
      <c r="AI122" s="273">
        <v>0</v>
      </c>
      <c r="AJ122" s="297"/>
      <c r="AK122" s="273"/>
      <c r="AL122" s="273"/>
      <c r="AM122" s="273"/>
      <c r="AN122" s="289"/>
      <c r="AO122" s="851"/>
      <c r="AP122" s="415"/>
    </row>
    <row r="123" spans="1:42" s="231" customFormat="1" x14ac:dyDescent="0.25">
      <c r="A123" s="301"/>
      <c r="B123" s="301"/>
      <c r="C123" s="301"/>
      <c r="D123" s="301"/>
      <c r="E123" s="359"/>
      <c r="F123" s="359"/>
      <c r="G123" s="359"/>
      <c r="H123" s="359"/>
      <c r="I123" s="303"/>
      <c r="J123" s="232"/>
      <c r="K123" s="198">
        <v>3</v>
      </c>
      <c r="L123" s="194">
        <v>0.98</v>
      </c>
      <c r="M123" s="194">
        <v>10</v>
      </c>
      <c r="N123" s="194">
        <v>1</v>
      </c>
      <c r="O123" s="196"/>
      <c r="P123" s="194"/>
      <c r="Q123" s="194"/>
      <c r="R123" s="197"/>
      <c r="S123" s="851"/>
      <c r="T123" s="232"/>
      <c r="U123" s="198">
        <v>4</v>
      </c>
      <c r="V123" s="194">
        <v>0.97</v>
      </c>
      <c r="W123" s="194">
        <v>10</v>
      </c>
      <c r="X123" s="194">
        <v>1</v>
      </c>
      <c r="Y123" s="200"/>
      <c r="Z123" s="194"/>
      <c r="AA123" s="194"/>
      <c r="AB123" s="201"/>
      <c r="AC123" s="851"/>
      <c r="AD123" s="232"/>
      <c r="AE123" s="215" t="s">
        <v>703</v>
      </c>
      <c r="AF123" s="273">
        <v>4</v>
      </c>
      <c r="AG123" s="273">
        <v>0.97</v>
      </c>
      <c r="AH123" s="281">
        <v>10</v>
      </c>
      <c r="AI123" s="273">
        <v>0</v>
      </c>
      <c r="AJ123" s="297"/>
      <c r="AK123" s="273"/>
      <c r="AL123" s="273"/>
      <c r="AM123" s="273"/>
      <c r="AN123" s="289"/>
      <c r="AO123" s="851"/>
      <c r="AP123" s="415"/>
    </row>
    <row r="124" spans="1:42" s="231" customFormat="1" x14ac:dyDescent="0.25">
      <c r="A124" s="301"/>
      <c r="B124" s="301"/>
      <c r="C124" s="301"/>
      <c r="D124" s="301"/>
      <c r="E124" s="359"/>
      <c r="F124" s="359"/>
      <c r="G124" s="359"/>
      <c r="H124" s="359"/>
      <c r="I124" s="303"/>
      <c r="J124" s="232"/>
      <c r="K124" s="198">
        <v>2</v>
      </c>
      <c r="L124" s="194">
        <v>0.99</v>
      </c>
      <c r="M124" s="194">
        <v>10</v>
      </c>
      <c r="N124" s="194">
        <v>1</v>
      </c>
      <c r="O124" s="196"/>
      <c r="P124" s="194"/>
      <c r="Q124" s="194"/>
      <c r="R124" s="197"/>
      <c r="S124" s="851"/>
      <c r="T124" s="232"/>
      <c r="U124" s="198">
        <v>3</v>
      </c>
      <c r="V124" s="194">
        <v>0.98</v>
      </c>
      <c r="W124" s="194">
        <v>10</v>
      </c>
      <c r="X124" s="194">
        <v>1</v>
      </c>
      <c r="Y124" s="200"/>
      <c r="Z124" s="194"/>
      <c r="AA124" s="194"/>
      <c r="AB124" s="201"/>
      <c r="AC124" s="851"/>
      <c r="AD124" s="232"/>
      <c r="AE124" s="215" t="s">
        <v>704</v>
      </c>
      <c r="AF124" s="273">
        <v>3</v>
      </c>
      <c r="AG124" s="273">
        <v>0.98</v>
      </c>
      <c r="AH124" s="281">
        <v>10</v>
      </c>
      <c r="AI124" s="273">
        <v>0</v>
      </c>
      <c r="AJ124" s="297"/>
      <c r="AK124" s="273"/>
      <c r="AL124" s="273"/>
      <c r="AM124" s="273"/>
      <c r="AN124" s="289"/>
      <c r="AO124" s="851"/>
      <c r="AP124" s="415"/>
    </row>
    <row r="125" spans="1:42" s="231" customFormat="1" x14ac:dyDescent="0.25">
      <c r="A125" s="301"/>
      <c r="B125" s="301"/>
      <c r="C125" s="301"/>
      <c r="D125" s="301"/>
      <c r="E125" s="359"/>
      <c r="F125" s="359"/>
      <c r="G125" s="359"/>
      <c r="H125" s="359"/>
      <c r="I125" s="303"/>
      <c r="J125" s="232"/>
      <c r="K125" s="198">
        <v>1</v>
      </c>
      <c r="L125" s="409" t="s">
        <v>1476</v>
      </c>
      <c r="M125" s="194">
        <v>10</v>
      </c>
      <c r="N125" s="194">
        <v>1</v>
      </c>
      <c r="O125" s="196"/>
      <c r="P125" s="194"/>
      <c r="Q125" s="194"/>
      <c r="R125" s="197"/>
      <c r="S125" s="851"/>
      <c r="T125" s="232"/>
      <c r="U125" s="198">
        <v>2</v>
      </c>
      <c r="V125" s="194">
        <v>0.99</v>
      </c>
      <c r="W125" s="194">
        <v>10</v>
      </c>
      <c r="X125" s="194">
        <v>1</v>
      </c>
      <c r="Y125" s="200"/>
      <c r="Z125" s="194"/>
      <c r="AA125" s="194"/>
      <c r="AB125" s="201"/>
      <c r="AC125" s="851"/>
      <c r="AD125" s="232"/>
      <c r="AE125" s="215" t="s">
        <v>705</v>
      </c>
      <c r="AF125" s="273">
        <v>2</v>
      </c>
      <c r="AG125" s="273">
        <v>0.99</v>
      </c>
      <c r="AH125" s="281">
        <v>10</v>
      </c>
      <c r="AI125" s="273">
        <v>0</v>
      </c>
      <c r="AJ125" s="297"/>
      <c r="AK125" s="273"/>
      <c r="AL125" s="273"/>
      <c r="AM125" s="273"/>
      <c r="AN125" s="289"/>
      <c r="AO125" s="851"/>
      <c r="AP125" s="415"/>
    </row>
    <row r="126" spans="1:42" s="263" customFormat="1" ht="17.25" thickBot="1" x14ac:dyDescent="0.3">
      <c r="A126" s="301"/>
      <c r="B126" s="301"/>
      <c r="C126" s="301"/>
      <c r="D126" s="301"/>
      <c r="E126" s="359"/>
      <c r="F126" s="359"/>
      <c r="G126" s="359"/>
      <c r="H126" s="359"/>
      <c r="I126" s="303"/>
      <c r="J126" s="232"/>
      <c r="K126" s="919"/>
      <c r="L126" s="920"/>
      <c r="M126" s="920"/>
      <c r="N126" s="921"/>
      <c r="O126" s="974" t="s">
        <v>1299</v>
      </c>
      <c r="P126" s="975"/>
      <c r="Q126" s="920"/>
      <c r="R126" s="976"/>
      <c r="S126" s="852"/>
      <c r="T126" s="259"/>
      <c r="U126" s="198">
        <v>1</v>
      </c>
      <c r="V126" s="409" t="s">
        <v>1476</v>
      </c>
      <c r="W126" s="194">
        <v>10</v>
      </c>
      <c r="X126" s="194">
        <v>1</v>
      </c>
      <c r="Y126" s="907"/>
      <c r="Z126" s="908"/>
      <c r="AA126" s="909"/>
      <c r="AB126" s="910"/>
      <c r="AC126" s="851"/>
      <c r="AD126" s="232"/>
      <c r="AE126" s="215" t="s">
        <v>706</v>
      </c>
      <c r="AF126" s="273">
        <v>1</v>
      </c>
      <c r="AG126" s="273" t="s">
        <v>1462</v>
      </c>
      <c r="AH126" s="281">
        <v>10</v>
      </c>
      <c r="AI126" s="273">
        <v>0</v>
      </c>
      <c r="AJ126" s="297"/>
      <c r="AK126" s="273"/>
      <c r="AL126" s="273"/>
      <c r="AM126" s="273"/>
      <c r="AN126" s="289"/>
      <c r="AO126" s="851"/>
      <c r="AP126" s="407"/>
    </row>
    <row r="127" spans="1:42" s="263" customFormat="1" ht="17.25" thickBot="1" x14ac:dyDescent="0.3">
      <c r="A127" s="301"/>
      <c r="B127" s="301"/>
      <c r="C127" s="301"/>
      <c r="D127" s="301"/>
      <c r="E127" s="359"/>
      <c r="F127" s="359"/>
      <c r="G127" s="359"/>
      <c r="H127" s="359"/>
      <c r="I127" s="303"/>
      <c r="J127" s="232"/>
      <c r="K127" s="259"/>
      <c r="L127" s="259"/>
      <c r="M127" s="259"/>
      <c r="N127" s="259"/>
      <c r="O127" s="259"/>
      <c r="P127" s="259"/>
      <c r="Q127" s="259"/>
      <c r="R127" s="259"/>
      <c r="S127" s="259"/>
      <c r="U127" s="919"/>
      <c r="V127" s="920"/>
      <c r="W127" s="920"/>
      <c r="X127" s="921"/>
      <c r="Y127" s="974" t="s">
        <v>1299</v>
      </c>
      <c r="Z127" s="975"/>
      <c r="AA127" s="920"/>
      <c r="AB127" s="976"/>
      <c r="AC127" s="852"/>
      <c r="AD127" s="259"/>
      <c r="AE127" s="274"/>
      <c r="AF127" s="275"/>
      <c r="AG127" s="275"/>
      <c r="AH127" s="203"/>
      <c r="AI127" s="275"/>
      <c r="AJ127" s="974" t="s">
        <v>1299</v>
      </c>
      <c r="AK127" s="975"/>
      <c r="AL127" s="920"/>
      <c r="AM127" s="920"/>
      <c r="AN127" s="976"/>
      <c r="AO127" s="852"/>
      <c r="AP127" s="407"/>
    </row>
    <row r="128" spans="1:42" s="396" customFormat="1" ht="16.5" x14ac:dyDescent="0.25">
      <c r="A128" s="410"/>
      <c r="B128" s="410"/>
      <c r="C128" s="410"/>
      <c r="D128" s="410"/>
      <c r="E128" s="410"/>
      <c r="F128" s="410"/>
      <c r="G128" s="410"/>
      <c r="H128" s="410"/>
      <c r="I128" s="410"/>
      <c r="J128" s="410"/>
      <c r="K128" s="410"/>
      <c r="L128" s="410"/>
      <c r="M128" s="410"/>
      <c r="N128" s="410"/>
      <c r="O128" s="410"/>
      <c r="P128" s="410"/>
      <c r="Q128" s="410"/>
      <c r="R128" s="410"/>
      <c r="S128" s="410"/>
      <c r="T128" s="392"/>
      <c r="U128" s="410"/>
      <c r="V128" s="410"/>
      <c r="W128" s="410"/>
      <c r="X128" s="410"/>
      <c r="Y128" s="410"/>
      <c r="Z128" s="410"/>
      <c r="AA128" s="410"/>
      <c r="AB128" s="410"/>
      <c r="AC128" s="410"/>
      <c r="AD128" s="392"/>
      <c r="AE128" s="391"/>
      <c r="AF128" s="391"/>
      <c r="AG128" s="391"/>
      <c r="AH128" s="391"/>
      <c r="AI128" s="391"/>
      <c r="AJ128" s="391"/>
      <c r="AK128" s="391"/>
      <c r="AL128" s="391"/>
      <c r="AM128" s="391"/>
      <c r="AN128" s="391"/>
      <c r="AO128" s="392"/>
      <c r="AP128" s="414"/>
    </row>
    <row r="129" spans="1:42" s="410" customFormat="1" ht="17.25" thickBot="1" x14ac:dyDescent="0.3">
      <c r="A129" s="396"/>
      <c r="B129" s="396"/>
      <c r="C129" s="396"/>
      <c r="D129" s="396"/>
      <c r="E129" s="396"/>
      <c r="F129" s="396"/>
      <c r="G129" s="396"/>
      <c r="H129" s="396"/>
      <c r="I129" s="396"/>
      <c r="J129" s="396"/>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396"/>
      <c r="AN129" s="396"/>
      <c r="AO129" s="396"/>
      <c r="AP129" s="413"/>
    </row>
    <row r="130" spans="1:42" s="263" customFormat="1" ht="17.25" customHeight="1" x14ac:dyDescent="0.25">
      <c r="A130" s="820" t="s">
        <v>1329</v>
      </c>
      <c r="B130" s="821"/>
      <c r="C130" s="821"/>
      <c r="D130" s="821"/>
      <c r="E130" s="821"/>
      <c r="F130" s="821"/>
      <c r="G130" s="821"/>
      <c r="H130" s="822"/>
      <c r="I130" s="308" t="s">
        <v>1424</v>
      </c>
      <c r="J130" s="232"/>
      <c r="K130" s="820" t="s">
        <v>1330</v>
      </c>
      <c r="L130" s="821"/>
      <c r="M130" s="821"/>
      <c r="N130" s="821"/>
      <c r="O130" s="821"/>
      <c r="P130" s="821"/>
      <c r="Q130" s="821"/>
      <c r="R130" s="822"/>
      <c r="S130" s="308" t="s">
        <v>1426</v>
      </c>
      <c r="T130" s="232"/>
      <c r="U130" s="820" t="s">
        <v>1331</v>
      </c>
      <c r="V130" s="821"/>
      <c r="W130" s="821"/>
      <c r="X130" s="821"/>
      <c r="Y130" s="821"/>
      <c r="Z130" s="821"/>
      <c r="AA130" s="821"/>
      <c r="AB130" s="822"/>
      <c r="AC130" s="308" t="s">
        <v>1428</v>
      </c>
      <c r="AD130" s="232"/>
      <c r="AE130" s="820" t="s">
        <v>1332</v>
      </c>
      <c r="AF130" s="821"/>
      <c r="AG130" s="821"/>
      <c r="AH130" s="821"/>
      <c r="AI130" s="821"/>
      <c r="AJ130" s="821"/>
      <c r="AK130" s="821"/>
      <c r="AL130" s="821"/>
      <c r="AM130" s="821"/>
      <c r="AN130" s="822"/>
      <c r="AO130" s="308" t="s">
        <v>1430</v>
      </c>
      <c r="AP130" s="407"/>
    </row>
    <row r="131" spans="1:42" s="263" customFormat="1" ht="17.25" customHeight="1" thickBot="1" x14ac:dyDescent="0.3">
      <c r="A131" s="823"/>
      <c r="B131" s="824"/>
      <c r="C131" s="824"/>
      <c r="D131" s="824"/>
      <c r="E131" s="824"/>
      <c r="F131" s="824"/>
      <c r="G131" s="824"/>
      <c r="H131" s="825"/>
      <c r="I131" s="309" t="s">
        <v>1432</v>
      </c>
      <c r="J131" s="232"/>
      <c r="K131" s="823"/>
      <c r="L131" s="824"/>
      <c r="M131" s="824"/>
      <c r="N131" s="824"/>
      <c r="O131" s="824"/>
      <c r="P131" s="824"/>
      <c r="Q131" s="824"/>
      <c r="R131" s="825"/>
      <c r="S131" s="309" t="s">
        <v>1477</v>
      </c>
      <c r="T131" s="232"/>
      <c r="U131" s="823"/>
      <c r="V131" s="824"/>
      <c r="W131" s="824"/>
      <c r="X131" s="824"/>
      <c r="Y131" s="824"/>
      <c r="Z131" s="824"/>
      <c r="AA131" s="824"/>
      <c r="AB131" s="825"/>
      <c r="AC131" s="309" t="s">
        <v>1478</v>
      </c>
      <c r="AD131" s="232"/>
      <c r="AE131" s="823"/>
      <c r="AF131" s="824"/>
      <c r="AG131" s="824"/>
      <c r="AH131" s="824"/>
      <c r="AI131" s="824"/>
      <c r="AJ131" s="824"/>
      <c r="AK131" s="824"/>
      <c r="AL131" s="824"/>
      <c r="AM131" s="824"/>
      <c r="AN131" s="825"/>
      <c r="AO131" s="309" t="s">
        <v>1479</v>
      </c>
      <c r="AP131" s="407"/>
    </row>
    <row r="132" spans="1:42" s="263" customFormat="1" ht="31.5" x14ac:dyDescent="0.25">
      <c r="A132" s="854" t="s">
        <v>1283</v>
      </c>
      <c r="B132" s="855"/>
      <c r="C132" s="855"/>
      <c r="D132" s="856"/>
      <c r="E132" s="857" t="s">
        <v>1284</v>
      </c>
      <c r="F132" s="858"/>
      <c r="G132" s="855"/>
      <c r="H132" s="859"/>
      <c r="I132" s="179" t="s">
        <v>2069</v>
      </c>
      <c r="J132" s="176"/>
      <c r="K132" s="854" t="s">
        <v>1283</v>
      </c>
      <c r="L132" s="855"/>
      <c r="M132" s="855"/>
      <c r="N132" s="856"/>
      <c r="O132" s="857" t="s">
        <v>1284</v>
      </c>
      <c r="P132" s="858"/>
      <c r="Q132" s="855"/>
      <c r="R132" s="859"/>
      <c r="S132" s="179" t="s">
        <v>2069</v>
      </c>
      <c r="T132" s="176"/>
      <c r="U132" s="854" t="s">
        <v>1283</v>
      </c>
      <c r="V132" s="855"/>
      <c r="W132" s="855"/>
      <c r="X132" s="856"/>
      <c r="Y132" s="857" t="s">
        <v>1284</v>
      </c>
      <c r="Z132" s="858"/>
      <c r="AA132" s="855"/>
      <c r="AB132" s="859"/>
      <c r="AC132" s="179" t="s">
        <v>2069</v>
      </c>
      <c r="AD132" s="176"/>
      <c r="AE132" s="854" t="s">
        <v>1283</v>
      </c>
      <c r="AF132" s="855"/>
      <c r="AG132" s="855"/>
      <c r="AH132" s="856"/>
      <c r="AI132" s="856"/>
      <c r="AJ132" s="857" t="s">
        <v>1285</v>
      </c>
      <c r="AK132" s="858"/>
      <c r="AL132" s="855"/>
      <c r="AM132" s="855"/>
      <c r="AN132" s="859"/>
      <c r="AO132" s="179" t="s">
        <v>2069</v>
      </c>
      <c r="AP132" s="176"/>
    </row>
    <row r="133" spans="1:42" s="263" customFormat="1" ht="47.25" x14ac:dyDescent="0.25">
      <c r="A133" s="198" t="s">
        <v>1286</v>
      </c>
      <c r="B133" s="194" t="s">
        <v>49</v>
      </c>
      <c r="C133" s="194" t="s">
        <v>1287</v>
      </c>
      <c r="D133" s="194" t="s">
        <v>1288</v>
      </c>
      <c r="E133" s="196" t="s">
        <v>1289</v>
      </c>
      <c r="F133" s="194" t="s">
        <v>49</v>
      </c>
      <c r="G133" s="194" t="s">
        <v>1293</v>
      </c>
      <c r="H133" s="197" t="s">
        <v>1290</v>
      </c>
      <c r="I133" s="266" t="s">
        <v>1292</v>
      </c>
      <c r="J133" s="231"/>
      <c r="K133" s="198" t="s">
        <v>1286</v>
      </c>
      <c r="L133" s="194" t="s">
        <v>49</v>
      </c>
      <c r="M133" s="194" t="s">
        <v>1287</v>
      </c>
      <c r="N133" s="194" t="s">
        <v>1288</v>
      </c>
      <c r="O133" s="196" t="s">
        <v>1289</v>
      </c>
      <c r="P133" s="194" t="s">
        <v>49</v>
      </c>
      <c r="Q133" s="194" t="s">
        <v>1287</v>
      </c>
      <c r="R133" s="197" t="s">
        <v>1290</v>
      </c>
      <c r="S133" s="266" t="s">
        <v>1292</v>
      </c>
      <c r="T133" s="232"/>
      <c r="U133" s="198" t="s">
        <v>1289</v>
      </c>
      <c r="V133" s="194" t="s">
        <v>49</v>
      </c>
      <c r="W133" s="194" t="s">
        <v>1293</v>
      </c>
      <c r="X133" s="195" t="s">
        <v>1290</v>
      </c>
      <c r="Y133" s="200" t="s">
        <v>1289</v>
      </c>
      <c r="Z133" s="194" t="s">
        <v>49</v>
      </c>
      <c r="AA133" s="194" t="s">
        <v>1293</v>
      </c>
      <c r="AB133" s="201" t="s">
        <v>1290</v>
      </c>
      <c r="AC133" s="266" t="s">
        <v>1292</v>
      </c>
      <c r="AD133" s="232"/>
      <c r="AE133" s="193" t="s">
        <v>1294</v>
      </c>
      <c r="AF133" s="194" t="s">
        <v>1295</v>
      </c>
      <c r="AG133" s="194" t="s">
        <v>49</v>
      </c>
      <c r="AH133" s="195" t="s">
        <v>50</v>
      </c>
      <c r="AI133" s="194" t="s">
        <v>1296</v>
      </c>
      <c r="AJ133" s="196" t="s">
        <v>1297</v>
      </c>
      <c r="AK133" s="194" t="s">
        <v>1295</v>
      </c>
      <c r="AL133" s="194" t="s">
        <v>49</v>
      </c>
      <c r="AM133" s="194" t="s">
        <v>50</v>
      </c>
      <c r="AN133" s="197" t="s">
        <v>1298</v>
      </c>
      <c r="AO133" s="239" t="s">
        <v>1292</v>
      </c>
      <c r="AP133" s="407"/>
    </row>
    <row r="134" spans="1:42" s="263" customFormat="1" ht="16.5" x14ac:dyDescent="0.25">
      <c r="A134" s="198">
        <v>1</v>
      </c>
      <c r="B134" s="195" t="s">
        <v>1480</v>
      </c>
      <c r="C134" s="195">
        <v>10</v>
      </c>
      <c r="D134" s="195">
        <v>1</v>
      </c>
      <c r="E134" s="294"/>
      <c r="F134" s="295"/>
      <c r="G134" s="295"/>
      <c r="H134" s="296"/>
      <c r="I134" s="890"/>
      <c r="J134" s="400"/>
      <c r="K134" s="198">
        <v>1</v>
      </c>
      <c r="L134" s="195" t="s">
        <v>1480</v>
      </c>
      <c r="M134" s="195">
        <v>10</v>
      </c>
      <c r="N134" s="195">
        <v>1</v>
      </c>
      <c r="O134" s="294"/>
      <c r="P134" s="295"/>
      <c r="Q134" s="295"/>
      <c r="R134" s="296"/>
      <c r="S134" s="851"/>
      <c r="T134" s="259"/>
      <c r="U134" s="198">
        <v>1</v>
      </c>
      <c r="V134" s="195" t="s">
        <v>1480</v>
      </c>
      <c r="W134" s="195">
        <v>10</v>
      </c>
      <c r="X134" s="195">
        <v>1</v>
      </c>
      <c r="Y134" s="294"/>
      <c r="Z134" s="295"/>
      <c r="AA134" s="295"/>
      <c r="AB134" s="296"/>
      <c r="AC134" s="851"/>
      <c r="AD134" s="232"/>
      <c r="AE134" s="298" t="s">
        <v>673</v>
      </c>
      <c r="AF134" s="273">
        <v>1</v>
      </c>
      <c r="AG134" s="288" t="s">
        <v>1467</v>
      </c>
      <c r="AH134" s="195">
        <v>10</v>
      </c>
      <c r="AI134" s="273">
        <v>0</v>
      </c>
      <c r="AJ134" s="297"/>
      <c r="AK134" s="273"/>
      <c r="AL134" s="273"/>
      <c r="AM134" s="273"/>
      <c r="AN134" s="289"/>
      <c r="AO134" s="890"/>
      <c r="AP134" s="407"/>
    </row>
    <row r="135" spans="1:42" s="263" customFormat="1" ht="17.25" thickBot="1" x14ac:dyDescent="0.3">
      <c r="A135" s="220"/>
      <c r="B135" s="221"/>
      <c r="C135" s="221"/>
      <c r="D135" s="222"/>
      <c r="E135" s="205">
        <v>1</v>
      </c>
      <c r="F135" s="419" t="s">
        <v>1481</v>
      </c>
      <c r="G135" s="203">
        <v>5</v>
      </c>
      <c r="H135" s="206">
        <v>1</v>
      </c>
      <c r="I135" s="875"/>
      <c r="J135" s="232"/>
      <c r="K135" s="220"/>
      <c r="L135" s="221"/>
      <c r="M135" s="221"/>
      <c r="N135" s="222"/>
      <c r="O135" s="205">
        <v>1</v>
      </c>
      <c r="P135" s="419" t="s">
        <v>1481</v>
      </c>
      <c r="Q135" s="203">
        <v>5</v>
      </c>
      <c r="R135" s="206">
        <v>1</v>
      </c>
      <c r="S135" s="852"/>
      <c r="U135" s="220"/>
      <c r="V135" s="221"/>
      <c r="W135" s="221"/>
      <c r="X135" s="222"/>
      <c r="Y135" s="205">
        <v>1</v>
      </c>
      <c r="Z135" s="419" t="s">
        <v>1481</v>
      </c>
      <c r="AA135" s="203">
        <v>5</v>
      </c>
      <c r="AB135" s="206">
        <v>1</v>
      </c>
      <c r="AC135" s="852"/>
      <c r="AD135" s="232"/>
      <c r="AE135" s="336"/>
      <c r="AF135" s="275"/>
      <c r="AG135" s="420"/>
      <c r="AH135" s="203"/>
      <c r="AI135" s="275"/>
      <c r="AJ135" s="293" t="s">
        <v>674</v>
      </c>
      <c r="AK135" s="275">
        <v>1</v>
      </c>
      <c r="AL135" s="275">
        <v>0.11</v>
      </c>
      <c r="AM135" s="275">
        <v>5</v>
      </c>
      <c r="AN135" s="278">
        <v>1</v>
      </c>
      <c r="AO135" s="875"/>
      <c r="AP135" s="406"/>
    </row>
    <row r="136" spans="1:42" s="410" customFormat="1" ht="16.5" x14ac:dyDescent="0.25">
      <c r="A136" s="396"/>
      <c r="B136" s="396"/>
      <c r="C136" s="396"/>
      <c r="D136" s="396"/>
      <c r="E136" s="396"/>
      <c r="F136" s="396"/>
      <c r="G136" s="396"/>
      <c r="H136" s="396"/>
      <c r="I136" s="396"/>
      <c r="J136" s="392"/>
      <c r="AE136" s="411"/>
      <c r="AF136" s="391"/>
      <c r="AG136" s="391"/>
      <c r="AH136" s="391"/>
      <c r="AI136" s="412"/>
      <c r="AJ136" s="391"/>
      <c r="AK136" s="391"/>
      <c r="AL136" s="391"/>
      <c r="AM136" s="391"/>
      <c r="AN136" s="391"/>
      <c r="AO136" s="392"/>
      <c r="AP136" s="413"/>
    </row>
    <row r="137" spans="1:42" s="392" customFormat="1" ht="17.25" thickBot="1" x14ac:dyDescent="0.3">
      <c r="A137" s="396"/>
      <c r="B137" s="396"/>
      <c r="C137" s="396"/>
      <c r="D137" s="396"/>
      <c r="E137" s="396"/>
      <c r="F137" s="396"/>
      <c r="G137" s="396"/>
      <c r="H137" s="396"/>
      <c r="I137" s="396"/>
      <c r="K137" s="410"/>
      <c r="L137" s="410"/>
      <c r="M137" s="410"/>
      <c r="N137" s="410"/>
      <c r="O137" s="410"/>
      <c r="P137" s="410"/>
      <c r="Q137" s="410"/>
      <c r="R137" s="410"/>
      <c r="S137" s="410"/>
      <c r="T137" s="410"/>
      <c r="U137" s="410"/>
      <c r="V137" s="410"/>
      <c r="W137" s="410"/>
      <c r="X137" s="410"/>
      <c r="Y137" s="410"/>
      <c r="Z137" s="410"/>
      <c r="AA137" s="410"/>
      <c r="AB137" s="410"/>
      <c r="AC137" s="410"/>
      <c r="AD137" s="410"/>
      <c r="AE137" s="396"/>
      <c r="AF137" s="396"/>
      <c r="AG137" s="396"/>
      <c r="AH137" s="396"/>
      <c r="AI137" s="396"/>
      <c r="AJ137" s="396"/>
      <c r="AK137" s="396"/>
      <c r="AL137" s="396"/>
      <c r="AM137" s="396"/>
      <c r="AN137" s="396"/>
      <c r="AO137" s="396"/>
      <c r="AP137" s="426"/>
    </row>
    <row r="138" spans="1:42" s="263" customFormat="1" ht="17.25" customHeight="1" x14ac:dyDescent="0.25">
      <c r="A138" s="820" t="s">
        <v>1333</v>
      </c>
      <c r="B138" s="821"/>
      <c r="C138" s="821"/>
      <c r="D138" s="821"/>
      <c r="E138" s="821"/>
      <c r="F138" s="821"/>
      <c r="G138" s="821"/>
      <c r="H138" s="822"/>
      <c r="I138" s="308" t="s">
        <v>1424</v>
      </c>
      <c r="J138" s="400"/>
      <c r="K138" s="820" t="s">
        <v>1334</v>
      </c>
      <c r="L138" s="821"/>
      <c r="M138" s="821"/>
      <c r="N138" s="821"/>
      <c r="O138" s="821"/>
      <c r="P138" s="821"/>
      <c r="Q138" s="821"/>
      <c r="R138" s="822"/>
      <c r="S138" s="308" t="s">
        <v>1426</v>
      </c>
      <c r="T138" s="232"/>
      <c r="U138" s="820" t="s">
        <v>1335</v>
      </c>
      <c r="V138" s="821"/>
      <c r="W138" s="821"/>
      <c r="X138" s="821"/>
      <c r="Y138" s="821"/>
      <c r="Z138" s="821"/>
      <c r="AA138" s="821"/>
      <c r="AB138" s="822"/>
      <c r="AC138" s="308" t="s">
        <v>1428</v>
      </c>
      <c r="AD138" s="232"/>
      <c r="AE138" s="820" t="s">
        <v>1336</v>
      </c>
      <c r="AF138" s="821"/>
      <c r="AG138" s="821"/>
      <c r="AH138" s="821"/>
      <c r="AI138" s="821"/>
      <c r="AJ138" s="821"/>
      <c r="AK138" s="821"/>
      <c r="AL138" s="821"/>
      <c r="AM138" s="821"/>
      <c r="AN138" s="822"/>
      <c r="AO138" s="308" t="s">
        <v>1430</v>
      </c>
      <c r="AP138" s="407"/>
    </row>
    <row r="139" spans="1:42" s="263" customFormat="1" ht="17.25" customHeight="1" thickBot="1" x14ac:dyDescent="0.3">
      <c r="A139" s="823"/>
      <c r="B139" s="824"/>
      <c r="C139" s="824"/>
      <c r="D139" s="824"/>
      <c r="E139" s="824"/>
      <c r="F139" s="824"/>
      <c r="G139" s="824"/>
      <c r="H139" s="825"/>
      <c r="I139" s="309" t="s">
        <v>1482</v>
      </c>
      <c r="J139" s="400"/>
      <c r="K139" s="823"/>
      <c r="L139" s="824"/>
      <c r="M139" s="824"/>
      <c r="N139" s="824"/>
      <c r="O139" s="824"/>
      <c r="P139" s="824"/>
      <c r="Q139" s="824"/>
      <c r="R139" s="825"/>
      <c r="S139" s="309" t="s">
        <v>1483</v>
      </c>
      <c r="T139" s="232"/>
      <c r="U139" s="823"/>
      <c r="V139" s="824"/>
      <c r="W139" s="824"/>
      <c r="X139" s="824"/>
      <c r="Y139" s="824"/>
      <c r="Z139" s="824"/>
      <c r="AA139" s="824"/>
      <c r="AB139" s="825"/>
      <c r="AC139" s="309" t="s">
        <v>1365</v>
      </c>
      <c r="AD139" s="232"/>
      <c r="AE139" s="823"/>
      <c r="AF139" s="824"/>
      <c r="AG139" s="824"/>
      <c r="AH139" s="824"/>
      <c r="AI139" s="824"/>
      <c r="AJ139" s="824"/>
      <c r="AK139" s="824"/>
      <c r="AL139" s="824"/>
      <c r="AM139" s="824"/>
      <c r="AN139" s="825"/>
      <c r="AO139" s="309" t="s">
        <v>2075</v>
      </c>
      <c r="AP139" s="407"/>
    </row>
    <row r="140" spans="1:42" s="263" customFormat="1" ht="31.5" x14ac:dyDescent="0.25">
      <c r="A140" s="854" t="s">
        <v>1283</v>
      </c>
      <c r="B140" s="855"/>
      <c r="C140" s="855"/>
      <c r="D140" s="856"/>
      <c r="E140" s="857" t="s">
        <v>1284</v>
      </c>
      <c r="F140" s="858"/>
      <c r="G140" s="855"/>
      <c r="H140" s="859"/>
      <c r="I140" s="179" t="s">
        <v>2070</v>
      </c>
      <c r="J140" s="176"/>
      <c r="K140" s="854" t="s">
        <v>1283</v>
      </c>
      <c r="L140" s="855"/>
      <c r="M140" s="855"/>
      <c r="N140" s="856"/>
      <c r="O140" s="857" t="s">
        <v>1284</v>
      </c>
      <c r="P140" s="858"/>
      <c r="Q140" s="855"/>
      <c r="R140" s="859"/>
      <c r="S140" s="179" t="s">
        <v>2070</v>
      </c>
      <c r="T140" s="176"/>
      <c r="U140" s="854" t="s">
        <v>1283</v>
      </c>
      <c r="V140" s="855"/>
      <c r="W140" s="855"/>
      <c r="X140" s="856"/>
      <c r="Y140" s="857" t="s">
        <v>1284</v>
      </c>
      <c r="Z140" s="858"/>
      <c r="AA140" s="855"/>
      <c r="AB140" s="859"/>
      <c r="AC140" s="179" t="s">
        <v>2070</v>
      </c>
      <c r="AD140" s="176"/>
      <c r="AE140" s="854" t="s">
        <v>1283</v>
      </c>
      <c r="AF140" s="855"/>
      <c r="AG140" s="855"/>
      <c r="AH140" s="856"/>
      <c r="AI140" s="856"/>
      <c r="AJ140" s="857" t="s">
        <v>1285</v>
      </c>
      <c r="AK140" s="858"/>
      <c r="AL140" s="855"/>
      <c r="AM140" s="855"/>
      <c r="AN140" s="859"/>
      <c r="AO140" s="179" t="s">
        <v>2070</v>
      </c>
      <c r="AP140" s="176"/>
    </row>
    <row r="141" spans="1:42" s="263" customFormat="1" ht="47.25" x14ac:dyDescent="0.25">
      <c r="A141" s="198" t="s">
        <v>1286</v>
      </c>
      <c r="B141" s="194" t="s">
        <v>49</v>
      </c>
      <c r="C141" s="194" t="s">
        <v>1287</v>
      </c>
      <c r="D141" s="194" t="s">
        <v>1288</v>
      </c>
      <c r="E141" s="196" t="s">
        <v>1289</v>
      </c>
      <c r="F141" s="194" t="s">
        <v>49</v>
      </c>
      <c r="G141" s="194" t="s">
        <v>1287</v>
      </c>
      <c r="H141" s="197" t="s">
        <v>1290</v>
      </c>
      <c r="I141" s="266" t="s">
        <v>1292</v>
      </c>
      <c r="J141" s="232"/>
      <c r="K141" s="198" t="s">
        <v>1286</v>
      </c>
      <c r="L141" s="194" t="s">
        <v>49</v>
      </c>
      <c r="M141" s="194" t="s">
        <v>1287</v>
      </c>
      <c r="N141" s="194" t="s">
        <v>1288</v>
      </c>
      <c r="O141" s="196" t="s">
        <v>1289</v>
      </c>
      <c r="P141" s="194" t="s">
        <v>49</v>
      </c>
      <c r="Q141" s="194" t="s">
        <v>1287</v>
      </c>
      <c r="R141" s="197" t="s">
        <v>1290</v>
      </c>
      <c r="S141" s="266" t="s">
        <v>1292</v>
      </c>
      <c r="T141" s="232"/>
      <c r="U141" s="198" t="s">
        <v>1289</v>
      </c>
      <c r="V141" s="194" t="s">
        <v>49</v>
      </c>
      <c r="W141" s="194" t="s">
        <v>1293</v>
      </c>
      <c r="X141" s="195" t="s">
        <v>1290</v>
      </c>
      <c r="Y141" s="200" t="s">
        <v>1289</v>
      </c>
      <c r="Z141" s="194" t="s">
        <v>49</v>
      </c>
      <c r="AA141" s="194" t="s">
        <v>1293</v>
      </c>
      <c r="AB141" s="201" t="s">
        <v>1290</v>
      </c>
      <c r="AC141" s="266" t="s">
        <v>1292</v>
      </c>
      <c r="AD141" s="232"/>
      <c r="AE141" s="193" t="s">
        <v>1294</v>
      </c>
      <c r="AF141" s="194" t="s">
        <v>1295</v>
      </c>
      <c r="AG141" s="194" t="s">
        <v>49</v>
      </c>
      <c r="AH141" s="195" t="s">
        <v>50</v>
      </c>
      <c r="AI141" s="194" t="s">
        <v>1296</v>
      </c>
      <c r="AJ141" s="196" t="s">
        <v>1297</v>
      </c>
      <c r="AK141" s="194" t="s">
        <v>1295</v>
      </c>
      <c r="AL141" s="194" t="s">
        <v>49</v>
      </c>
      <c r="AM141" s="194" t="s">
        <v>50</v>
      </c>
      <c r="AN141" s="197" t="s">
        <v>1298</v>
      </c>
      <c r="AO141" s="266" t="s">
        <v>1292</v>
      </c>
      <c r="AP141" s="407"/>
    </row>
    <row r="142" spans="1:42" s="263" customFormat="1" ht="16.5" x14ac:dyDescent="0.25">
      <c r="A142" s="198">
        <v>5</v>
      </c>
      <c r="B142" s="194">
        <v>0.97</v>
      </c>
      <c r="C142" s="194">
        <v>10</v>
      </c>
      <c r="D142" s="194">
        <v>1</v>
      </c>
      <c r="E142" s="196"/>
      <c r="F142" s="194"/>
      <c r="G142" s="194"/>
      <c r="H142" s="197"/>
      <c r="I142" s="851"/>
      <c r="J142" s="232"/>
      <c r="K142" s="198">
        <v>10</v>
      </c>
      <c r="L142" s="194">
        <v>0.92</v>
      </c>
      <c r="M142" s="194">
        <v>10</v>
      </c>
      <c r="N142" s="194">
        <v>1</v>
      </c>
      <c r="O142" s="196"/>
      <c r="P142" s="194"/>
      <c r="Q142" s="194"/>
      <c r="R142" s="197"/>
      <c r="S142" s="853"/>
      <c r="T142" s="232"/>
      <c r="U142" s="198">
        <v>255</v>
      </c>
      <c r="V142" s="335" t="s">
        <v>1383</v>
      </c>
      <c r="W142" s="194">
        <v>20</v>
      </c>
      <c r="X142" s="195">
        <v>2</v>
      </c>
      <c r="Y142" s="200"/>
      <c r="Z142" s="194"/>
      <c r="AA142" s="194"/>
      <c r="AB142" s="201"/>
      <c r="AC142" s="853"/>
      <c r="AD142" s="232"/>
      <c r="AE142" s="215" t="s">
        <v>708</v>
      </c>
      <c r="AF142" s="273">
        <v>12</v>
      </c>
      <c r="AG142" s="288" t="s">
        <v>1475</v>
      </c>
      <c r="AH142" s="194">
        <v>10</v>
      </c>
      <c r="AI142" s="273">
        <v>0</v>
      </c>
      <c r="AJ142" s="297"/>
      <c r="AK142" s="273"/>
      <c r="AL142" s="273"/>
      <c r="AM142" s="273"/>
      <c r="AN142" s="289"/>
      <c r="AO142" s="853"/>
      <c r="AP142" s="407"/>
    </row>
    <row r="143" spans="1:42" s="263" customFormat="1" ht="16.5" x14ac:dyDescent="0.25">
      <c r="A143" s="198">
        <v>4</v>
      </c>
      <c r="B143" s="194">
        <v>0.98</v>
      </c>
      <c r="C143" s="194">
        <v>10</v>
      </c>
      <c r="D143" s="194">
        <v>1</v>
      </c>
      <c r="E143" s="196"/>
      <c r="F143" s="194"/>
      <c r="G143" s="194"/>
      <c r="H143" s="197"/>
      <c r="I143" s="851"/>
      <c r="J143" s="232"/>
      <c r="K143" s="198">
        <v>9</v>
      </c>
      <c r="L143" s="194">
        <v>0.93</v>
      </c>
      <c r="M143" s="194">
        <v>10</v>
      </c>
      <c r="N143" s="194">
        <v>1</v>
      </c>
      <c r="O143" s="196"/>
      <c r="P143" s="194"/>
      <c r="Q143" s="194"/>
      <c r="R143" s="197"/>
      <c r="S143" s="851"/>
      <c r="T143" s="232"/>
      <c r="U143" s="198">
        <v>10</v>
      </c>
      <c r="V143" s="194">
        <v>0.92</v>
      </c>
      <c r="W143" s="194">
        <v>10</v>
      </c>
      <c r="X143" s="194">
        <v>1</v>
      </c>
      <c r="Y143" s="200"/>
      <c r="Z143" s="194"/>
      <c r="AA143" s="194"/>
      <c r="AB143" s="201"/>
      <c r="AC143" s="851"/>
      <c r="AD143" s="232"/>
      <c r="AE143" s="215" t="s">
        <v>709</v>
      </c>
      <c r="AF143" s="273">
        <v>11</v>
      </c>
      <c r="AG143" s="273">
        <v>0.91</v>
      </c>
      <c r="AH143" s="194">
        <v>10</v>
      </c>
      <c r="AI143" s="273">
        <v>0</v>
      </c>
      <c r="AJ143" s="297"/>
      <c r="AK143" s="273"/>
      <c r="AL143" s="273"/>
      <c r="AM143" s="273"/>
      <c r="AN143" s="289"/>
      <c r="AO143" s="851"/>
      <c r="AP143" s="406"/>
    </row>
    <row r="144" spans="1:42" s="263" customFormat="1" ht="16.5" x14ac:dyDescent="0.25">
      <c r="A144" s="198">
        <v>3</v>
      </c>
      <c r="B144" s="195">
        <v>0.99</v>
      </c>
      <c r="C144" s="195">
        <v>10</v>
      </c>
      <c r="D144" s="195">
        <v>1</v>
      </c>
      <c r="E144" s="294"/>
      <c r="F144" s="295"/>
      <c r="G144" s="295"/>
      <c r="H144" s="296"/>
      <c r="I144" s="851"/>
      <c r="J144" s="259"/>
      <c r="K144" s="198">
        <v>8</v>
      </c>
      <c r="L144" s="194">
        <v>0.94</v>
      </c>
      <c r="M144" s="194">
        <v>10</v>
      </c>
      <c r="N144" s="194">
        <v>1</v>
      </c>
      <c r="O144" s="196"/>
      <c r="P144" s="194"/>
      <c r="Q144" s="194"/>
      <c r="R144" s="197"/>
      <c r="S144" s="851"/>
      <c r="T144" s="232"/>
      <c r="U144" s="198">
        <v>9</v>
      </c>
      <c r="V144" s="194">
        <v>0.93</v>
      </c>
      <c r="W144" s="194">
        <v>10</v>
      </c>
      <c r="X144" s="194">
        <v>1</v>
      </c>
      <c r="Y144" s="200"/>
      <c r="Z144" s="194"/>
      <c r="AA144" s="194"/>
      <c r="AB144" s="201"/>
      <c r="AC144" s="851"/>
      <c r="AD144" s="232"/>
      <c r="AE144" s="215" t="s">
        <v>710</v>
      </c>
      <c r="AF144" s="273">
        <v>10</v>
      </c>
      <c r="AG144" s="273">
        <v>0.92</v>
      </c>
      <c r="AH144" s="194">
        <v>10</v>
      </c>
      <c r="AI144" s="273">
        <v>0</v>
      </c>
      <c r="AJ144" s="297"/>
      <c r="AK144" s="273"/>
      <c r="AL144" s="273"/>
      <c r="AM144" s="273"/>
      <c r="AN144" s="289"/>
      <c r="AO144" s="851"/>
      <c r="AP144" s="407"/>
    </row>
    <row r="145" spans="1:42" s="263" customFormat="1" ht="16.5" x14ac:dyDescent="0.25">
      <c r="A145" s="198">
        <v>2</v>
      </c>
      <c r="B145" s="409" t="s">
        <v>1476</v>
      </c>
      <c r="C145" s="195">
        <v>10</v>
      </c>
      <c r="D145" s="195">
        <v>1</v>
      </c>
      <c r="E145" s="294"/>
      <c r="F145" s="295"/>
      <c r="G145" s="295"/>
      <c r="H145" s="296"/>
      <c r="I145" s="851"/>
      <c r="K145" s="198">
        <v>7</v>
      </c>
      <c r="L145" s="194">
        <v>0.95</v>
      </c>
      <c r="M145" s="194">
        <v>10</v>
      </c>
      <c r="N145" s="194">
        <v>1</v>
      </c>
      <c r="O145" s="196"/>
      <c r="P145" s="194"/>
      <c r="Q145" s="194"/>
      <c r="R145" s="197"/>
      <c r="S145" s="851"/>
      <c r="T145" s="232"/>
      <c r="U145" s="198">
        <v>8</v>
      </c>
      <c r="V145" s="194">
        <v>0.94</v>
      </c>
      <c r="W145" s="194">
        <v>10</v>
      </c>
      <c r="X145" s="194">
        <v>1</v>
      </c>
      <c r="Y145" s="200"/>
      <c r="Z145" s="194"/>
      <c r="AA145" s="194"/>
      <c r="AB145" s="201"/>
      <c r="AC145" s="851"/>
      <c r="AD145" s="232"/>
      <c r="AE145" s="215" t="s">
        <v>711</v>
      </c>
      <c r="AF145" s="273">
        <v>9</v>
      </c>
      <c r="AG145" s="273">
        <v>0.93</v>
      </c>
      <c r="AH145" s="194">
        <v>10</v>
      </c>
      <c r="AI145" s="273">
        <v>0</v>
      </c>
      <c r="AJ145" s="297"/>
      <c r="AK145" s="273"/>
      <c r="AL145" s="273"/>
      <c r="AM145" s="273"/>
      <c r="AN145" s="289"/>
      <c r="AO145" s="851"/>
      <c r="AP145" s="407"/>
    </row>
    <row r="146" spans="1:42" s="263" customFormat="1" ht="16.5" x14ac:dyDescent="0.25">
      <c r="A146" s="198">
        <v>1</v>
      </c>
      <c r="B146" s="195">
        <v>1.01</v>
      </c>
      <c r="C146" s="195">
        <v>10</v>
      </c>
      <c r="D146" s="195">
        <v>1</v>
      </c>
      <c r="E146" s="294"/>
      <c r="F146" s="295"/>
      <c r="G146" s="295"/>
      <c r="H146" s="296"/>
      <c r="I146" s="851"/>
      <c r="K146" s="198">
        <v>6</v>
      </c>
      <c r="L146" s="194">
        <v>0.96</v>
      </c>
      <c r="M146" s="194">
        <v>10</v>
      </c>
      <c r="N146" s="194">
        <v>1</v>
      </c>
      <c r="O146" s="196"/>
      <c r="P146" s="194"/>
      <c r="Q146" s="194"/>
      <c r="R146" s="197"/>
      <c r="S146" s="851"/>
      <c r="T146" s="232"/>
      <c r="U146" s="198">
        <v>7</v>
      </c>
      <c r="V146" s="194">
        <v>0.95</v>
      </c>
      <c r="W146" s="194">
        <v>10</v>
      </c>
      <c r="X146" s="194">
        <v>1</v>
      </c>
      <c r="Y146" s="200"/>
      <c r="Z146" s="194"/>
      <c r="AA146" s="194"/>
      <c r="AB146" s="201"/>
      <c r="AC146" s="851"/>
      <c r="AD146" s="232"/>
      <c r="AE146" s="215" t="s">
        <v>712</v>
      </c>
      <c r="AF146" s="273">
        <v>8</v>
      </c>
      <c r="AG146" s="273">
        <v>0.94</v>
      </c>
      <c r="AH146" s="194">
        <v>10</v>
      </c>
      <c r="AI146" s="273">
        <v>0</v>
      </c>
      <c r="AJ146" s="297"/>
      <c r="AK146" s="273"/>
      <c r="AL146" s="273"/>
      <c r="AM146" s="273"/>
      <c r="AN146" s="289"/>
      <c r="AO146" s="851"/>
      <c r="AP146" s="407"/>
    </row>
    <row r="147" spans="1:42" s="263" customFormat="1" ht="16.5" x14ac:dyDescent="0.25">
      <c r="A147" s="198"/>
      <c r="B147" s="194"/>
      <c r="C147" s="194"/>
      <c r="D147" s="194"/>
      <c r="E147" s="196">
        <v>1</v>
      </c>
      <c r="F147" s="194">
        <v>1.02</v>
      </c>
      <c r="G147" s="194">
        <v>10</v>
      </c>
      <c r="H147" s="197">
        <v>1</v>
      </c>
      <c r="I147" s="851"/>
      <c r="J147" s="231"/>
      <c r="K147" s="198">
        <v>5</v>
      </c>
      <c r="L147" s="194">
        <v>0.97</v>
      </c>
      <c r="M147" s="194">
        <v>10</v>
      </c>
      <c r="N147" s="194">
        <v>1</v>
      </c>
      <c r="O147" s="196"/>
      <c r="P147" s="194"/>
      <c r="Q147" s="194"/>
      <c r="R147" s="197"/>
      <c r="S147" s="851"/>
      <c r="T147" s="232"/>
      <c r="U147" s="198">
        <v>6</v>
      </c>
      <c r="V147" s="194">
        <v>0.96</v>
      </c>
      <c r="W147" s="194">
        <v>10</v>
      </c>
      <c r="X147" s="194">
        <v>1</v>
      </c>
      <c r="Y147" s="196"/>
      <c r="Z147" s="194"/>
      <c r="AA147" s="194"/>
      <c r="AB147" s="197"/>
      <c r="AC147" s="851"/>
      <c r="AD147" s="232"/>
      <c r="AE147" s="215" t="s">
        <v>713</v>
      </c>
      <c r="AF147" s="273">
        <v>7</v>
      </c>
      <c r="AG147" s="273">
        <v>0.95</v>
      </c>
      <c r="AH147" s="194">
        <v>10</v>
      </c>
      <c r="AI147" s="273">
        <v>0</v>
      </c>
      <c r="AJ147" s="297"/>
      <c r="AK147" s="273"/>
      <c r="AL147" s="273"/>
      <c r="AM147" s="273"/>
      <c r="AN147" s="289"/>
      <c r="AO147" s="851"/>
      <c r="AP147" s="407"/>
    </row>
    <row r="148" spans="1:42" s="263" customFormat="1" ht="16.5" x14ac:dyDescent="0.25">
      <c r="A148" s="198"/>
      <c r="B148" s="194"/>
      <c r="C148" s="194"/>
      <c r="D148" s="194"/>
      <c r="E148" s="196">
        <v>2</v>
      </c>
      <c r="F148" s="194">
        <v>1.03</v>
      </c>
      <c r="G148" s="194">
        <v>10</v>
      </c>
      <c r="H148" s="197">
        <v>1</v>
      </c>
      <c r="I148" s="851"/>
      <c r="J148" s="231"/>
      <c r="K148" s="198">
        <v>4</v>
      </c>
      <c r="L148" s="194">
        <v>0.98</v>
      </c>
      <c r="M148" s="194">
        <v>10</v>
      </c>
      <c r="N148" s="194">
        <v>1</v>
      </c>
      <c r="O148" s="196"/>
      <c r="P148" s="194"/>
      <c r="Q148" s="194"/>
      <c r="R148" s="197"/>
      <c r="S148" s="851"/>
      <c r="T148" s="232"/>
      <c r="U148" s="198">
        <v>5</v>
      </c>
      <c r="V148" s="194">
        <v>0.97</v>
      </c>
      <c r="W148" s="194">
        <v>10</v>
      </c>
      <c r="X148" s="194">
        <v>1</v>
      </c>
      <c r="Y148" s="200"/>
      <c r="Z148" s="194"/>
      <c r="AA148" s="194"/>
      <c r="AB148" s="201"/>
      <c r="AC148" s="851"/>
      <c r="AD148" s="232"/>
      <c r="AE148" s="215" t="s">
        <v>714</v>
      </c>
      <c r="AF148" s="273">
        <v>6</v>
      </c>
      <c r="AG148" s="273">
        <v>0.96</v>
      </c>
      <c r="AH148" s="194">
        <v>10</v>
      </c>
      <c r="AI148" s="273">
        <v>0</v>
      </c>
      <c r="AJ148" s="297"/>
      <c r="AK148" s="273"/>
      <c r="AL148" s="273"/>
      <c r="AM148" s="273"/>
      <c r="AN148" s="289"/>
      <c r="AO148" s="851"/>
      <c r="AP148" s="407"/>
    </row>
    <row r="149" spans="1:42" s="263" customFormat="1" ht="16.5" x14ac:dyDescent="0.25">
      <c r="A149" s="198"/>
      <c r="B149" s="194"/>
      <c r="C149" s="194"/>
      <c r="D149" s="194"/>
      <c r="E149" s="196">
        <v>3</v>
      </c>
      <c r="F149" s="194">
        <v>1.04</v>
      </c>
      <c r="G149" s="194">
        <v>10</v>
      </c>
      <c r="H149" s="197">
        <v>1</v>
      </c>
      <c r="I149" s="851"/>
      <c r="J149" s="231"/>
      <c r="K149" s="198">
        <v>3</v>
      </c>
      <c r="L149" s="195">
        <v>0.99</v>
      </c>
      <c r="M149" s="195">
        <v>10</v>
      </c>
      <c r="N149" s="195">
        <v>1</v>
      </c>
      <c r="O149" s="196"/>
      <c r="P149" s="194"/>
      <c r="Q149" s="194"/>
      <c r="R149" s="197"/>
      <c r="S149" s="851"/>
      <c r="T149" s="232"/>
      <c r="U149" s="198">
        <v>4</v>
      </c>
      <c r="V149" s="194">
        <v>0.98</v>
      </c>
      <c r="W149" s="194">
        <v>10</v>
      </c>
      <c r="X149" s="194">
        <v>1</v>
      </c>
      <c r="Y149" s="200"/>
      <c r="Z149" s="194"/>
      <c r="AA149" s="194"/>
      <c r="AB149" s="201"/>
      <c r="AC149" s="851"/>
      <c r="AD149" s="232"/>
      <c r="AE149" s="215" t="s">
        <v>715</v>
      </c>
      <c r="AF149" s="273">
        <v>5</v>
      </c>
      <c r="AG149" s="273">
        <v>0.97</v>
      </c>
      <c r="AH149" s="194">
        <v>10</v>
      </c>
      <c r="AI149" s="273">
        <v>0</v>
      </c>
      <c r="AJ149" s="297"/>
      <c r="AK149" s="273"/>
      <c r="AL149" s="273"/>
      <c r="AM149" s="273"/>
      <c r="AN149" s="289"/>
      <c r="AO149" s="851"/>
      <c r="AP149" s="407"/>
    </row>
    <row r="150" spans="1:42" s="263" customFormat="1" ht="16.5" x14ac:dyDescent="0.25">
      <c r="A150" s="198"/>
      <c r="B150" s="194"/>
      <c r="C150" s="194"/>
      <c r="D150" s="194"/>
      <c r="E150" s="196">
        <v>4</v>
      </c>
      <c r="F150" s="194">
        <v>1.05</v>
      </c>
      <c r="G150" s="194">
        <v>10</v>
      </c>
      <c r="H150" s="197">
        <v>1</v>
      </c>
      <c r="I150" s="851"/>
      <c r="J150" s="231"/>
      <c r="K150" s="198">
        <v>2</v>
      </c>
      <c r="L150" s="409" t="s">
        <v>1476</v>
      </c>
      <c r="M150" s="195">
        <v>10</v>
      </c>
      <c r="N150" s="195">
        <v>1</v>
      </c>
      <c r="O150" s="196"/>
      <c r="P150" s="194"/>
      <c r="Q150" s="194"/>
      <c r="R150" s="197"/>
      <c r="S150" s="851"/>
      <c r="T150" s="232"/>
      <c r="U150" s="198">
        <v>3</v>
      </c>
      <c r="V150" s="195">
        <v>0.99</v>
      </c>
      <c r="W150" s="195">
        <v>10</v>
      </c>
      <c r="X150" s="195">
        <v>1</v>
      </c>
      <c r="Y150" s="200"/>
      <c r="Z150" s="194"/>
      <c r="AA150" s="194"/>
      <c r="AB150" s="201"/>
      <c r="AC150" s="851"/>
      <c r="AD150" s="232"/>
      <c r="AE150" s="215" t="s">
        <v>716</v>
      </c>
      <c r="AF150" s="273">
        <v>4</v>
      </c>
      <c r="AG150" s="273">
        <v>0.98</v>
      </c>
      <c r="AH150" s="194">
        <v>10</v>
      </c>
      <c r="AI150" s="273">
        <v>0</v>
      </c>
      <c r="AJ150" s="297"/>
      <c r="AK150" s="273"/>
      <c r="AL150" s="273"/>
      <c r="AM150" s="273"/>
      <c r="AN150" s="289"/>
      <c r="AO150" s="851"/>
      <c r="AP150" s="407"/>
    </row>
    <row r="151" spans="1:42" s="263" customFormat="1" ht="17.25" thickBot="1" x14ac:dyDescent="0.3">
      <c r="A151" s="202"/>
      <c r="B151" s="203"/>
      <c r="C151" s="203"/>
      <c r="D151" s="203"/>
      <c r="E151" s="205">
        <v>5</v>
      </c>
      <c r="F151" s="419">
        <v>1.06</v>
      </c>
      <c r="G151" s="203">
        <v>10</v>
      </c>
      <c r="H151" s="206">
        <v>1</v>
      </c>
      <c r="I151" s="852"/>
      <c r="J151" s="231"/>
      <c r="K151" s="198">
        <v>1</v>
      </c>
      <c r="L151" s="195">
        <v>1.01</v>
      </c>
      <c r="M151" s="195">
        <v>10</v>
      </c>
      <c r="N151" s="195">
        <v>1</v>
      </c>
      <c r="O151" s="196"/>
      <c r="P151" s="194"/>
      <c r="Q151" s="194"/>
      <c r="R151" s="197"/>
      <c r="S151" s="851"/>
      <c r="T151" s="232"/>
      <c r="U151" s="198">
        <v>2</v>
      </c>
      <c r="V151" s="409" t="s">
        <v>1476</v>
      </c>
      <c r="W151" s="195">
        <v>10</v>
      </c>
      <c r="X151" s="195">
        <v>1</v>
      </c>
      <c r="Y151" s="200"/>
      <c r="Z151" s="194"/>
      <c r="AA151" s="194"/>
      <c r="AB151" s="201"/>
      <c r="AC151" s="851"/>
      <c r="AD151" s="232"/>
      <c r="AE151" s="298" t="s">
        <v>717</v>
      </c>
      <c r="AF151" s="273">
        <v>3</v>
      </c>
      <c r="AG151" s="273">
        <v>0.99</v>
      </c>
      <c r="AH151" s="195">
        <v>10</v>
      </c>
      <c r="AI151" s="273">
        <v>0</v>
      </c>
      <c r="AJ151" s="297"/>
      <c r="AK151" s="273"/>
      <c r="AL151" s="273"/>
      <c r="AM151" s="273"/>
      <c r="AN151" s="289"/>
      <c r="AO151" s="851"/>
      <c r="AP151" s="407"/>
    </row>
    <row r="152" spans="1:42" s="263" customFormat="1" ht="16.5" x14ac:dyDescent="0.25">
      <c r="A152" s="339"/>
      <c r="B152" s="339"/>
      <c r="C152" s="339"/>
      <c r="D152" s="339"/>
      <c r="E152" s="339"/>
      <c r="F152" s="339"/>
      <c r="G152" s="339"/>
      <c r="H152" s="339"/>
      <c r="I152" s="339"/>
      <c r="J152" s="231"/>
      <c r="K152" s="198"/>
      <c r="L152" s="194"/>
      <c r="M152" s="194"/>
      <c r="N152" s="194"/>
      <c r="O152" s="196">
        <v>1</v>
      </c>
      <c r="P152" s="194">
        <v>1.02</v>
      </c>
      <c r="Q152" s="194">
        <v>10</v>
      </c>
      <c r="R152" s="197">
        <v>1</v>
      </c>
      <c r="S152" s="851"/>
      <c r="T152" s="232"/>
      <c r="U152" s="198">
        <v>1</v>
      </c>
      <c r="V152" s="195">
        <v>1.01</v>
      </c>
      <c r="W152" s="195">
        <v>10</v>
      </c>
      <c r="X152" s="195">
        <v>1</v>
      </c>
      <c r="Y152" s="200"/>
      <c r="Z152" s="194"/>
      <c r="AA152" s="194"/>
      <c r="AB152" s="201"/>
      <c r="AC152" s="851"/>
      <c r="AD152" s="232"/>
      <c r="AE152" s="298" t="s">
        <v>718</v>
      </c>
      <c r="AF152" s="273">
        <v>2</v>
      </c>
      <c r="AG152" s="273" t="s">
        <v>1462</v>
      </c>
      <c r="AH152" s="195">
        <v>10</v>
      </c>
      <c r="AI152" s="273">
        <v>0</v>
      </c>
      <c r="AJ152" s="297"/>
      <c r="AK152" s="273"/>
      <c r="AL152" s="273"/>
      <c r="AM152" s="273"/>
      <c r="AN152" s="289"/>
      <c r="AO152" s="851"/>
      <c r="AP152" s="407"/>
    </row>
    <row r="153" spans="1:42" s="263" customFormat="1" ht="16.5" x14ac:dyDescent="0.25">
      <c r="A153" s="339"/>
      <c r="B153" s="339"/>
      <c r="C153" s="339"/>
      <c r="D153" s="339"/>
      <c r="E153" s="339"/>
      <c r="F153" s="339"/>
      <c r="G153" s="339"/>
      <c r="H153" s="339"/>
      <c r="I153" s="339"/>
      <c r="J153" s="231"/>
      <c r="K153" s="198"/>
      <c r="L153" s="194"/>
      <c r="M153" s="194"/>
      <c r="N153" s="194"/>
      <c r="O153" s="196">
        <v>2</v>
      </c>
      <c r="P153" s="194">
        <v>1.03</v>
      </c>
      <c r="Q153" s="194">
        <v>10</v>
      </c>
      <c r="R153" s="197">
        <v>1</v>
      </c>
      <c r="S153" s="851"/>
      <c r="T153" s="232"/>
      <c r="U153" s="198"/>
      <c r="V153" s="194"/>
      <c r="W153" s="194"/>
      <c r="X153" s="195"/>
      <c r="Y153" s="196">
        <v>1</v>
      </c>
      <c r="Z153" s="194">
        <v>1.02</v>
      </c>
      <c r="AA153" s="194">
        <v>10</v>
      </c>
      <c r="AB153" s="197">
        <v>1</v>
      </c>
      <c r="AC153" s="851"/>
      <c r="AD153" s="232"/>
      <c r="AE153" s="215" t="s">
        <v>728</v>
      </c>
      <c r="AF153" s="273">
        <v>1</v>
      </c>
      <c r="AG153" s="273">
        <v>1.01</v>
      </c>
      <c r="AH153" s="195">
        <v>10</v>
      </c>
      <c r="AI153" s="273">
        <v>0</v>
      </c>
      <c r="AJ153" s="297"/>
      <c r="AK153" s="273"/>
      <c r="AL153" s="273"/>
      <c r="AM153" s="273"/>
      <c r="AN153" s="289"/>
      <c r="AO153" s="851"/>
      <c r="AP153" s="407"/>
    </row>
    <row r="154" spans="1:42" s="263" customFormat="1" ht="16.5" x14ac:dyDescent="0.25">
      <c r="A154" s="339"/>
      <c r="B154" s="339"/>
      <c r="C154" s="339"/>
      <c r="D154" s="339"/>
      <c r="E154" s="339"/>
      <c r="F154" s="339"/>
      <c r="G154" s="339"/>
      <c r="H154" s="339"/>
      <c r="I154" s="339"/>
      <c r="J154" s="231"/>
      <c r="K154" s="198"/>
      <c r="L154" s="195"/>
      <c r="M154" s="195"/>
      <c r="N154" s="195"/>
      <c r="O154" s="196">
        <v>3</v>
      </c>
      <c r="P154" s="194">
        <v>1.04</v>
      </c>
      <c r="Q154" s="194">
        <v>10</v>
      </c>
      <c r="R154" s="197">
        <v>1</v>
      </c>
      <c r="S154" s="851"/>
      <c r="T154" s="259"/>
      <c r="U154" s="198"/>
      <c r="V154" s="194"/>
      <c r="W154" s="194"/>
      <c r="X154" s="195"/>
      <c r="Y154" s="196">
        <v>2</v>
      </c>
      <c r="Z154" s="194">
        <v>1.03</v>
      </c>
      <c r="AA154" s="194">
        <v>10</v>
      </c>
      <c r="AB154" s="197">
        <v>1</v>
      </c>
      <c r="AC154" s="851"/>
      <c r="AD154" s="232"/>
      <c r="AE154" s="427"/>
      <c r="AF154" s="273"/>
      <c r="AG154" s="273"/>
      <c r="AH154" s="281"/>
      <c r="AI154" s="273"/>
      <c r="AJ154" s="196" t="s">
        <v>719</v>
      </c>
      <c r="AK154" s="273">
        <v>1</v>
      </c>
      <c r="AL154" s="273">
        <v>1.02</v>
      </c>
      <c r="AM154" s="273">
        <v>10</v>
      </c>
      <c r="AN154" s="289">
        <v>0</v>
      </c>
      <c r="AO154" s="851"/>
      <c r="AP154" s="407"/>
    </row>
    <row r="155" spans="1:42" s="263" customFormat="1" ht="16.5" x14ac:dyDescent="0.25">
      <c r="A155" s="339"/>
      <c r="B155" s="339"/>
      <c r="C155" s="339"/>
      <c r="D155" s="339"/>
      <c r="E155" s="339"/>
      <c r="F155" s="339"/>
      <c r="G155" s="339"/>
      <c r="H155" s="339"/>
      <c r="I155" s="339"/>
      <c r="J155" s="231"/>
      <c r="K155" s="198"/>
      <c r="L155" s="195"/>
      <c r="M155" s="195"/>
      <c r="N155" s="195"/>
      <c r="O155" s="196">
        <v>4</v>
      </c>
      <c r="P155" s="194">
        <v>1.05</v>
      </c>
      <c r="Q155" s="194">
        <v>10</v>
      </c>
      <c r="R155" s="197">
        <v>1</v>
      </c>
      <c r="S155" s="851"/>
      <c r="T155" s="232"/>
      <c r="U155" s="198"/>
      <c r="V155" s="195"/>
      <c r="W155" s="195"/>
      <c r="X155" s="195"/>
      <c r="Y155" s="196">
        <v>3</v>
      </c>
      <c r="Z155" s="194">
        <v>1.04</v>
      </c>
      <c r="AA155" s="194">
        <v>10</v>
      </c>
      <c r="AB155" s="197">
        <v>1</v>
      </c>
      <c r="AC155" s="851"/>
      <c r="AD155" s="259"/>
      <c r="AE155" s="427"/>
      <c r="AF155" s="273"/>
      <c r="AG155" s="273"/>
      <c r="AH155" s="281"/>
      <c r="AI155" s="273"/>
      <c r="AJ155" s="196" t="s">
        <v>720</v>
      </c>
      <c r="AK155" s="273">
        <v>2</v>
      </c>
      <c r="AL155" s="273">
        <v>1.03</v>
      </c>
      <c r="AM155" s="273">
        <v>10</v>
      </c>
      <c r="AN155" s="289">
        <v>0</v>
      </c>
      <c r="AO155" s="851"/>
      <c r="AP155" s="407"/>
    </row>
    <row r="156" spans="1:42" s="263" customFormat="1" ht="16.5" x14ac:dyDescent="0.25">
      <c r="A156" s="339"/>
      <c r="B156" s="339"/>
      <c r="C156" s="339"/>
      <c r="D156" s="339"/>
      <c r="E156" s="339"/>
      <c r="F156" s="339"/>
      <c r="G156" s="339"/>
      <c r="H156" s="339"/>
      <c r="I156" s="339"/>
      <c r="J156" s="231"/>
      <c r="K156" s="198"/>
      <c r="L156" s="409"/>
      <c r="M156" s="195"/>
      <c r="N156" s="195"/>
      <c r="O156" s="196">
        <v>5</v>
      </c>
      <c r="P156" s="194">
        <v>1.06</v>
      </c>
      <c r="Q156" s="194">
        <v>10</v>
      </c>
      <c r="R156" s="197">
        <v>1</v>
      </c>
      <c r="S156" s="851"/>
      <c r="T156" s="232"/>
      <c r="U156" s="198"/>
      <c r="V156" s="195"/>
      <c r="W156" s="195"/>
      <c r="X156" s="195"/>
      <c r="Y156" s="196">
        <v>4</v>
      </c>
      <c r="Z156" s="194">
        <v>1.05</v>
      </c>
      <c r="AA156" s="194">
        <v>10</v>
      </c>
      <c r="AB156" s="197">
        <v>1</v>
      </c>
      <c r="AC156" s="851"/>
      <c r="AD156" s="232"/>
      <c r="AE156" s="427"/>
      <c r="AF156" s="273"/>
      <c r="AG156" s="273"/>
      <c r="AH156" s="281"/>
      <c r="AI156" s="273"/>
      <c r="AJ156" s="196" t="s">
        <v>721</v>
      </c>
      <c r="AK156" s="273">
        <v>3</v>
      </c>
      <c r="AL156" s="273">
        <v>1.04</v>
      </c>
      <c r="AM156" s="273">
        <v>10</v>
      </c>
      <c r="AN156" s="289">
        <v>0</v>
      </c>
      <c r="AO156" s="851"/>
      <c r="AP156" s="407"/>
    </row>
    <row r="157" spans="1:42" s="263" customFormat="1" ht="16.5" x14ac:dyDescent="0.25">
      <c r="A157" s="339"/>
      <c r="B157" s="339"/>
      <c r="C157" s="339"/>
      <c r="D157" s="339"/>
      <c r="E157" s="339"/>
      <c r="F157" s="339"/>
      <c r="G157" s="339"/>
      <c r="H157" s="339"/>
      <c r="I157" s="339"/>
      <c r="J157" s="231"/>
      <c r="K157" s="280"/>
      <c r="L157" s="425"/>
      <c r="M157" s="281"/>
      <c r="N157" s="281"/>
      <c r="O157" s="196">
        <v>6</v>
      </c>
      <c r="P157" s="194">
        <v>1.07</v>
      </c>
      <c r="Q157" s="194">
        <v>10</v>
      </c>
      <c r="R157" s="197">
        <v>1</v>
      </c>
      <c r="S157" s="851"/>
      <c r="T157" s="232"/>
      <c r="U157" s="198"/>
      <c r="V157" s="195"/>
      <c r="W157" s="195"/>
      <c r="X157" s="195"/>
      <c r="Y157" s="196">
        <v>5</v>
      </c>
      <c r="Z157" s="194">
        <v>1.06</v>
      </c>
      <c r="AA157" s="194">
        <v>10</v>
      </c>
      <c r="AB157" s="197">
        <v>1</v>
      </c>
      <c r="AC157" s="851"/>
      <c r="AD157" s="232"/>
      <c r="AE157" s="427"/>
      <c r="AF157" s="273"/>
      <c r="AG157" s="273"/>
      <c r="AH157" s="281"/>
      <c r="AI157" s="273"/>
      <c r="AJ157" s="196" t="s">
        <v>722</v>
      </c>
      <c r="AK157" s="273">
        <v>4</v>
      </c>
      <c r="AL157" s="273">
        <v>1.05</v>
      </c>
      <c r="AM157" s="273">
        <v>10</v>
      </c>
      <c r="AN157" s="289">
        <v>0</v>
      </c>
      <c r="AO157" s="851"/>
      <c r="AP157" s="407"/>
    </row>
    <row r="158" spans="1:42" s="263" customFormat="1" ht="16.5" x14ac:dyDescent="0.25">
      <c r="A158" s="339"/>
      <c r="B158" s="339"/>
      <c r="C158" s="339"/>
      <c r="D158" s="339"/>
      <c r="E158" s="339"/>
      <c r="F158" s="339"/>
      <c r="G158" s="339"/>
      <c r="H158" s="339"/>
      <c r="I158" s="339"/>
      <c r="J158" s="231"/>
      <c r="K158" s="280"/>
      <c r="L158" s="425"/>
      <c r="M158" s="281"/>
      <c r="N158" s="281"/>
      <c r="O158" s="196">
        <v>7</v>
      </c>
      <c r="P158" s="194">
        <v>1.08</v>
      </c>
      <c r="Q158" s="194">
        <v>10</v>
      </c>
      <c r="R158" s="197">
        <v>1</v>
      </c>
      <c r="S158" s="851"/>
      <c r="T158" s="232"/>
      <c r="U158" s="198"/>
      <c r="V158" s="195"/>
      <c r="W158" s="195"/>
      <c r="X158" s="195"/>
      <c r="Y158" s="196">
        <v>6</v>
      </c>
      <c r="Z158" s="194">
        <v>1.07</v>
      </c>
      <c r="AA158" s="194">
        <v>10</v>
      </c>
      <c r="AB158" s="197">
        <v>1</v>
      </c>
      <c r="AC158" s="851"/>
      <c r="AD158" s="232"/>
      <c r="AE158" s="427"/>
      <c r="AF158" s="273"/>
      <c r="AG158" s="273"/>
      <c r="AH158" s="281"/>
      <c r="AI158" s="273"/>
      <c r="AJ158" s="196" t="s">
        <v>723</v>
      </c>
      <c r="AK158" s="273">
        <v>5</v>
      </c>
      <c r="AL158" s="273">
        <v>1.06</v>
      </c>
      <c r="AM158" s="273">
        <v>10</v>
      </c>
      <c r="AN158" s="289">
        <v>0</v>
      </c>
      <c r="AO158" s="851"/>
      <c r="AP158" s="407"/>
    </row>
    <row r="159" spans="1:42" s="263" customFormat="1" ht="16.5" x14ac:dyDescent="0.25">
      <c r="A159" s="339"/>
      <c r="B159" s="339"/>
      <c r="C159" s="339"/>
      <c r="D159" s="339"/>
      <c r="E159" s="339"/>
      <c r="F159" s="339"/>
      <c r="G159" s="339"/>
      <c r="H159" s="339"/>
      <c r="I159" s="339"/>
      <c r="J159" s="231"/>
      <c r="K159" s="280"/>
      <c r="L159" s="425"/>
      <c r="M159" s="281"/>
      <c r="N159" s="281"/>
      <c r="O159" s="196">
        <v>8</v>
      </c>
      <c r="P159" s="194">
        <v>1.0900000000000001</v>
      </c>
      <c r="Q159" s="194">
        <v>10</v>
      </c>
      <c r="R159" s="197">
        <v>1</v>
      </c>
      <c r="S159" s="851"/>
      <c r="T159" s="232"/>
      <c r="U159" s="198"/>
      <c r="V159" s="195"/>
      <c r="W159" s="195"/>
      <c r="X159" s="195"/>
      <c r="Y159" s="196">
        <v>7</v>
      </c>
      <c r="Z159" s="194">
        <v>1.08</v>
      </c>
      <c r="AA159" s="194">
        <v>10</v>
      </c>
      <c r="AB159" s="197">
        <v>1</v>
      </c>
      <c r="AC159" s="851"/>
      <c r="AD159" s="232"/>
      <c r="AE159" s="427"/>
      <c r="AF159" s="273"/>
      <c r="AG159" s="273"/>
      <c r="AH159" s="281"/>
      <c r="AI159" s="273"/>
      <c r="AJ159" s="196" t="s">
        <v>724</v>
      </c>
      <c r="AK159" s="273">
        <v>6</v>
      </c>
      <c r="AL159" s="273">
        <v>1.07</v>
      </c>
      <c r="AM159" s="273">
        <v>10</v>
      </c>
      <c r="AN159" s="289">
        <v>0</v>
      </c>
      <c r="AO159" s="851"/>
      <c r="AP159" s="407"/>
    </row>
    <row r="160" spans="1:42" s="263" customFormat="1" ht="17.25" thickBot="1" x14ac:dyDescent="0.3">
      <c r="A160" s="339"/>
      <c r="B160" s="339"/>
      <c r="C160" s="339"/>
      <c r="D160" s="339"/>
      <c r="E160" s="339"/>
      <c r="F160" s="339"/>
      <c r="G160" s="339"/>
      <c r="H160" s="339"/>
      <c r="I160" s="339"/>
      <c r="J160" s="231"/>
      <c r="K160" s="202"/>
      <c r="L160" s="419"/>
      <c r="M160" s="203"/>
      <c r="N160" s="203"/>
      <c r="O160" s="277">
        <v>9</v>
      </c>
      <c r="P160" s="420" t="s">
        <v>1484</v>
      </c>
      <c r="Q160" s="275">
        <v>10</v>
      </c>
      <c r="R160" s="278">
        <v>1</v>
      </c>
      <c r="S160" s="852"/>
      <c r="T160" s="232"/>
      <c r="U160" s="198"/>
      <c r="V160" s="195"/>
      <c r="W160" s="195"/>
      <c r="X160" s="195"/>
      <c r="Y160" s="196">
        <v>8</v>
      </c>
      <c r="Z160" s="194">
        <v>1.0900000000000001</v>
      </c>
      <c r="AA160" s="194">
        <v>10</v>
      </c>
      <c r="AB160" s="197">
        <v>1</v>
      </c>
      <c r="AC160" s="851"/>
      <c r="AD160" s="232"/>
      <c r="AE160" s="427"/>
      <c r="AF160" s="273"/>
      <c r="AG160" s="273"/>
      <c r="AH160" s="281"/>
      <c r="AI160" s="273"/>
      <c r="AJ160" s="196" t="s">
        <v>725</v>
      </c>
      <c r="AK160" s="273">
        <v>7</v>
      </c>
      <c r="AL160" s="273">
        <v>1.08</v>
      </c>
      <c r="AM160" s="273">
        <v>10</v>
      </c>
      <c r="AN160" s="289">
        <v>0</v>
      </c>
      <c r="AO160" s="851"/>
      <c r="AP160" s="407"/>
    </row>
    <row r="161" spans="1:42" s="263" customFormat="1" ht="17.25" thickBot="1" x14ac:dyDescent="0.3">
      <c r="A161" s="339"/>
      <c r="B161" s="339"/>
      <c r="C161" s="339"/>
      <c r="D161" s="339"/>
      <c r="E161" s="339"/>
      <c r="F161" s="339"/>
      <c r="G161" s="339"/>
      <c r="H161" s="339"/>
      <c r="I161" s="339"/>
      <c r="K161" s="259"/>
      <c r="L161" s="259"/>
      <c r="M161" s="259"/>
      <c r="N161" s="259"/>
      <c r="O161" s="259"/>
      <c r="P161" s="259"/>
      <c r="Q161" s="259"/>
      <c r="R161" s="259"/>
      <c r="S161" s="259"/>
      <c r="T161" s="232"/>
      <c r="U161" s="220"/>
      <c r="V161" s="221"/>
      <c r="W161" s="221"/>
      <c r="X161" s="222"/>
      <c r="Y161" s="277">
        <v>9</v>
      </c>
      <c r="Z161" s="420" t="s">
        <v>1484</v>
      </c>
      <c r="AA161" s="275">
        <v>10</v>
      </c>
      <c r="AB161" s="278">
        <v>1</v>
      </c>
      <c r="AC161" s="852"/>
      <c r="AD161" s="232"/>
      <c r="AE161" s="427"/>
      <c r="AF161" s="273"/>
      <c r="AG161" s="273"/>
      <c r="AH161" s="281"/>
      <c r="AI161" s="273"/>
      <c r="AJ161" s="196" t="s">
        <v>726</v>
      </c>
      <c r="AK161" s="273">
        <v>8</v>
      </c>
      <c r="AL161" s="273">
        <v>1.0900000000000001</v>
      </c>
      <c r="AM161" s="273">
        <v>10</v>
      </c>
      <c r="AN161" s="289">
        <v>0</v>
      </c>
      <c r="AO161" s="851"/>
      <c r="AP161" s="407"/>
    </row>
    <row r="162" spans="1:42" s="400" customFormat="1" ht="17.25" thickBot="1" x14ac:dyDescent="0.3">
      <c r="A162" s="339"/>
      <c r="B162" s="339"/>
      <c r="C162" s="339"/>
      <c r="D162" s="339"/>
      <c r="E162" s="339"/>
      <c r="F162" s="339"/>
      <c r="G162" s="339"/>
      <c r="H162" s="339"/>
      <c r="I162" s="339"/>
      <c r="J162" s="231"/>
      <c r="K162" s="259"/>
      <c r="L162" s="259"/>
      <c r="M162" s="259"/>
      <c r="N162" s="259"/>
      <c r="O162" s="259"/>
      <c r="P162" s="259"/>
      <c r="Q162" s="259"/>
      <c r="R162" s="259"/>
      <c r="S162" s="259"/>
      <c r="T162" s="428"/>
      <c r="U162" s="259"/>
      <c r="V162" s="259"/>
      <c r="W162" s="259"/>
      <c r="X162" s="259"/>
      <c r="Y162" s="259"/>
      <c r="Z162" s="259"/>
      <c r="AA162" s="259"/>
      <c r="AB162" s="259"/>
      <c r="AC162" s="259"/>
      <c r="AD162" s="232"/>
      <c r="AE162" s="274"/>
      <c r="AF162" s="275"/>
      <c r="AG162" s="275"/>
      <c r="AH162" s="203"/>
      <c r="AI162" s="275"/>
      <c r="AJ162" s="277" t="s">
        <v>727</v>
      </c>
      <c r="AK162" s="275">
        <v>9</v>
      </c>
      <c r="AL162" s="275" t="s">
        <v>1485</v>
      </c>
      <c r="AM162" s="275">
        <v>10</v>
      </c>
      <c r="AN162" s="278">
        <v>0</v>
      </c>
      <c r="AO162" s="852"/>
      <c r="AP162" s="399"/>
    </row>
    <row r="163" spans="1:42" s="400" customFormat="1" ht="16.5" x14ac:dyDescent="0.25">
      <c r="A163" s="339"/>
      <c r="B163" s="339"/>
      <c r="C163" s="339"/>
      <c r="D163" s="339"/>
      <c r="E163" s="339"/>
      <c r="F163" s="339"/>
      <c r="G163" s="339"/>
      <c r="H163" s="339"/>
      <c r="I163" s="339"/>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c r="AH163" s="428"/>
      <c r="AI163" s="428"/>
      <c r="AJ163" s="428"/>
      <c r="AK163" s="428"/>
      <c r="AL163" s="428"/>
      <c r="AM163" s="428"/>
      <c r="AN163" s="428"/>
      <c r="AO163" s="428"/>
      <c r="AP163" s="399"/>
    </row>
    <row r="164" spans="1:42" s="400" customFormat="1" ht="16.5" x14ac:dyDescent="0.25">
      <c r="A164" s="339"/>
      <c r="B164" s="339"/>
      <c r="C164" s="339"/>
      <c r="D164" s="339"/>
      <c r="E164" s="339"/>
      <c r="F164" s="339"/>
      <c r="G164" s="339"/>
      <c r="H164" s="339"/>
      <c r="I164" s="339"/>
      <c r="J164" s="232"/>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399"/>
    </row>
    <row r="165" spans="1:42" s="400" customFormat="1" ht="16.5" x14ac:dyDescent="0.25">
      <c r="A165" s="339"/>
      <c r="B165" s="339"/>
      <c r="C165" s="339"/>
      <c r="D165" s="339"/>
      <c r="E165" s="339"/>
      <c r="F165" s="339"/>
      <c r="G165" s="339"/>
      <c r="H165" s="339"/>
      <c r="I165" s="339"/>
      <c r="J165" s="232"/>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399"/>
    </row>
    <row r="166" spans="1:42" s="400" customFormat="1" ht="16.5" x14ac:dyDescent="0.25">
      <c r="A166" s="339"/>
      <c r="B166" s="339"/>
      <c r="C166" s="339"/>
      <c r="D166" s="339"/>
      <c r="E166" s="339"/>
      <c r="F166" s="339"/>
      <c r="G166" s="339"/>
      <c r="H166" s="339"/>
      <c r="I166" s="339"/>
      <c r="J166" s="232"/>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399"/>
    </row>
    <row r="167" spans="1:42" s="400" customFormat="1" ht="16.5" x14ac:dyDescent="0.25">
      <c r="A167" s="339"/>
      <c r="B167" s="339"/>
      <c r="C167" s="339"/>
      <c r="D167" s="339"/>
      <c r="E167" s="339"/>
      <c r="F167" s="339"/>
      <c r="G167" s="339"/>
      <c r="H167" s="339"/>
      <c r="I167" s="339"/>
      <c r="J167" s="232"/>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399"/>
    </row>
    <row r="168" spans="1:42" s="400" customFormat="1" ht="16.5" x14ac:dyDescent="0.25">
      <c r="A168" s="339"/>
      <c r="B168" s="339"/>
      <c r="C168" s="339"/>
      <c r="D168" s="339"/>
      <c r="E168" s="339"/>
      <c r="F168" s="339"/>
      <c r="G168" s="339"/>
      <c r="H168" s="339"/>
      <c r="I168" s="339"/>
      <c r="J168" s="232"/>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399"/>
    </row>
    <row r="169" spans="1:42" s="400" customFormat="1" ht="16.5" x14ac:dyDescent="0.25">
      <c r="A169" s="339"/>
      <c r="B169" s="339"/>
      <c r="C169" s="339"/>
      <c r="D169" s="339"/>
      <c r="E169" s="339"/>
      <c r="F169" s="339"/>
      <c r="G169" s="339"/>
      <c r="H169" s="339"/>
      <c r="I169" s="339"/>
      <c r="J169" s="232"/>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399"/>
    </row>
    <row r="170" spans="1:42" s="400" customFormat="1" ht="16.5" x14ac:dyDescent="0.25">
      <c r="A170" s="339"/>
      <c r="B170" s="339"/>
      <c r="C170" s="339"/>
      <c r="D170" s="339"/>
      <c r="E170" s="339"/>
      <c r="F170" s="339"/>
      <c r="G170" s="339"/>
      <c r="H170" s="339"/>
      <c r="I170" s="339"/>
      <c r="J170" s="232"/>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399"/>
    </row>
    <row r="171" spans="1:42" s="400" customFormat="1" ht="16.5" x14ac:dyDescent="0.25">
      <c r="A171" s="339"/>
      <c r="B171" s="339"/>
      <c r="C171" s="339"/>
      <c r="D171" s="339"/>
      <c r="E171" s="339"/>
      <c r="F171" s="339"/>
      <c r="G171" s="339"/>
      <c r="H171" s="339"/>
      <c r="I171" s="339"/>
      <c r="J171" s="232"/>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399"/>
    </row>
    <row r="172" spans="1:42" x14ac:dyDescent="0.25">
      <c r="J172" s="176"/>
    </row>
    <row r="173" spans="1:42" x14ac:dyDescent="0.25">
      <c r="J173" s="176"/>
    </row>
    <row r="174" spans="1:42" x14ac:dyDescent="0.25">
      <c r="J174" s="176"/>
    </row>
    <row r="175" spans="1:42" x14ac:dyDescent="0.25">
      <c r="J175" s="176"/>
    </row>
    <row r="176" spans="1:42" x14ac:dyDescent="0.25">
      <c r="J176" s="176"/>
    </row>
    <row r="177" spans="10:10" x14ac:dyDescent="0.25">
      <c r="J177" s="176"/>
    </row>
    <row r="178" spans="10:10" x14ac:dyDescent="0.25">
      <c r="J178" s="176"/>
    </row>
    <row r="179" spans="10:10" x14ac:dyDescent="0.25">
      <c r="J179" s="176"/>
    </row>
    <row r="180" spans="10:10" ht="16.5" x14ac:dyDescent="0.25">
      <c r="J180" s="219"/>
    </row>
    <row r="181" spans="10:10" x14ac:dyDescent="0.25">
      <c r="J181" s="176"/>
    </row>
    <row r="182" spans="10:10" x14ac:dyDescent="0.25">
      <c r="J182" s="176"/>
    </row>
    <row r="183" spans="10:10" x14ac:dyDescent="0.25">
      <c r="J183" s="176"/>
    </row>
    <row r="184" spans="10:10" x14ac:dyDescent="0.25">
      <c r="J184" s="176"/>
    </row>
    <row r="185" spans="10:10" x14ac:dyDescent="0.25">
      <c r="J185" s="176"/>
    </row>
    <row r="186" spans="10:10" x14ac:dyDescent="0.25">
      <c r="J186" s="176"/>
    </row>
    <row r="187" spans="10:10" x14ac:dyDescent="0.25">
      <c r="J187" s="176"/>
    </row>
  </sheetData>
  <sheetProtection algorithmName="SHA-512" hashValue="bVZcil2CsHFzblKE6/zSmfrGdkUlL3+DruIRjyUh8+86PjevFlxHx3kiCznlhxO6n1LliaX/7vR5EDbdq4qaRA==" saltValue="xN44HyswqzLMpFXXk1186A==" spinCount="100000" sheet="1" objects="1" scenarios="1"/>
  <protectedRanges>
    <protectedRange sqref="I2:I19 I23:I38 I41:I56 I59:I74 I77:I103 I106:I111 I114:I129 I132:I137 I140:I1048576 S1:S19 S23:S38 S41:S56 S59:S74 S77:S103 S106:S111 S114:S129 S132:S137 S140:S1048576 AC1:AC19 AC23:AC38 AC41:AC56 AC59:AC74 AC77:AC103 AC106:AC111 AC114:AC129 AC132:AC137 AC140:AC1048576 AO1:AO19 AO23:AO38 AO41:AO56 AO59:AO74 AO77:AO103 AO106:AO111 AO114:AO129 AO132:AO137 AO140:AO1048576" name="Range1"/>
    <protectedRange sqref="I20 S20 AC20 AO20" name="Range1_1"/>
    <protectedRange sqref="AO21:AO22 AO39:AO40 AO57:AO58 AO75:AO76 AO104:AO105 AO112:AO113 AO130:AO131 AO138:AO139 AC21:AC22 AC39:AC40 AC57:AC58 AC75:AC76 AC104:AC105 AC112:AC113 AC130:AC131 AC138:AC139 S21:S22 S39:S40 S57:S58 S75:S76 S104:S105 S112:S113 S130:S131 S138:S139 I138:I139 I130:I131 I112:I113 I104:I105 I75:I76 I57:I58 I39:I40 I21:I22" name="Range1_2"/>
  </protectedRanges>
  <mergeCells count="231">
    <mergeCell ref="K1:AC1"/>
    <mergeCell ref="A3:I3"/>
    <mergeCell ref="K3:T3"/>
    <mergeCell ref="A5:I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K10:N10"/>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Y16:AB16"/>
    <mergeCell ref="A14:D14"/>
    <mergeCell ref="E14:H14"/>
    <mergeCell ref="K14:N14"/>
    <mergeCell ref="O14:R14"/>
    <mergeCell ref="U14:X14"/>
    <mergeCell ref="Y14:AB14"/>
    <mergeCell ref="AE17:AI17"/>
    <mergeCell ref="AJ17:AN17"/>
    <mergeCell ref="A21:H22"/>
    <mergeCell ref="K21:R22"/>
    <mergeCell ref="U21:AB22"/>
    <mergeCell ref="AE21:AN22"/>
    <mergeCell ref="AC16:AC17"/>
    <mergeCell ref="AE16:AI16"/>
    <mergeCell ref="AJ16:AN16"/>
    <mergeCell ref="AO25:AO36"/>
    <mergeCell ref="AJ26:AN26"/>
    <mergeCell ref="AJ28:AN28"/>
    <mergeCell ref="A23:D23"/>
    <mergeCell ref="E23:H23"/>
    <mergeCell ref="K23:N23"/>
    <mergeCell ref="O23:R23"/>
    <mergeCell ref="U23:X23"/>
    <mergeCell ref="Y23:AB23"/>
    <mergeCell ref="E30:H30"/>
    <mergeCell ref="AJ30:AN30"/>
    <mergeCell ref="AJ32:AN32"/>
    <mergeCell ref="AJ34:AN34"/>
    <mergeCell ref="O35:R35"/>
    <mergeCell ref="Y36:AB36"/>
    <mergeCell ref="AJ36:AN36"/>
    <mergeCell ref="AE23:AI23"/>
    <mergeCell ref="AE43:AI43"/>
    <mergeCell ref="Y59:AB59"/>
    <mergeCell ref="AE59:AI59"/>
    <mergeCell ref="AJ23:AN23"/>
    <mergeCell ref="I25:I30"/>
    <mergeCell ref="S25:S35"/>
    <mergeCell ref="AC25:AC36"/>
    <mergeCell ref="A39:H40"/>
    <mergeCell ref="K39:R40"/>
    <mergeCell ref="U39:AB40"/>
    <mergeCell ref="AE39:AN40"/>
    <mergeCell ref="A41:D41"/>
    <mergeCell ref="E41:H41"/>
    <mergeCell ref="K41:N41"/>
    <mergeCell ref="O41:R41"/>
    <mergeCell ref="U41:X41"/>
    <mergeCell ref="Y41:AB41"/>
    <mergeCell ref="AE41:AI41"/>
    <mergeCell ref="AJ41:AN41"/>
    <mergeCell ref="AJ59:AN59"/>
    <mergeCell ref="I61:I66"/>
    <mergeCell ref="S61:S71"/>
    <mergeCell ref="AC61:AC72"/>
    <mergeCell ref="AO43:AO54"/>
    <mergeCell ref="A57:H58"/>
    <mergeCell ref="K57:R58"/>
    <mergeCell ref="U57:AB58"/>
    <mergeCell ref="AE57:AN58"/>
    <mergeCell ref="A59:D59"/>
    <mergeCell ref="E59:H59"/>
    <mergeCell ref="K59:N59"/>
    <mergeCell ref="O59:R59"/>
    <mergeCell ref="U59:X59"/>
    <mergeCell ref="AO61:AO72"/>
    <mergeCell ref="E66:H66"/>
    <mergeCell ref="O71:R71"/>
    <mergeCell ref="Y72:AB72"/>
    <mergeCell ref="AJ72:AN72"/>
    <mergeCell ref="A43:D43"/>
    <mergeCell ref="I43:I48"/>
    <mergeCell ref="K43:N43"/>
    <mergeCell ref="S43:S53"/>
    <mergeCell ref="U43:X43"/>
    <mergeCell ref="AC43:AC54"/>
    <mergeCell ref="A75:H76"/>
    <mergeCell ref="K75:R76"/>
    <mergeCell ref="U75:AB76"/>
    <mergeCell ref="AE75:AN76"/>
    <mergeCell ref="AE77:AI77"/>
    <mergeCell ref="AJ77:AN77"/>
    <mergeCell ref="I79:I88"/>
    <mergeCell ref="S79:S101"/>
    <mergeCell ref="AC79:AC101"/>
    <mergeCell ref="AO79:AO101"/>
    <mergeCell ref="O101:R101"/>
    <mergeCell ref="Y101:AB101"/>
    <mergeCell ref="A77:D77"/>
    <mergeCell ref="E77:H77"/>
    <mergeCell ref="K77:N77"/>
    <mergeCell ref="O77:R77"/>
    <mergeCell ref="U77:X77"/>
    <mergeCell ref="Y77:AB77"/>
    <mergeCell ref="A104:H105"/>
    <mergeCell ref="K104:R105"/>
    <mergeCell ref="U104:AB105"/>
    <mergeCell ref="AE104:AN105"/>
    <mergeCell ref="A106:D106"/>
    <mergeCell ref="E106:H106"/>
    <mergeCell ref="K106:N106"/>
    <mergeCell ref="O106:R106"/>
    <mergeCell ref="U106:X106"/>
    <mergeCell ref="Y106:AB106"/>
    <mergeCell ref="AO108:AO109"/>
    <mergeCell ref="A109:D109"/>
    <mergeCell ref="E109:H109"/>
    <mergeCell ref="O109:R109"/>
    <mergeCell ref="Y109:AB109"/>
    <mergeCell ref="AJ109:AN109"/>
    <mergeCell ref="AE106:AI106"/>
    <mergeCell ref="AJ106:AN106"/>
    <mergeCell ref="E108:H108"/>
    <mergeCell ref="I108:I109"/>
    <mergeCell ref="S108:S109"/>
    <mergeCell ref="AC108:AC109"/>
    <mergeCell ref="AO116:AO127"/>
    <mergeCell ref="AJ127:AN127"/>
    <mergeCell ref="A112:H113"/>
    <mergeCell ref="K112:R113"/>
    <mergeCell ref="U112:AB113"/>
    <mergeCell ref="AE112:AN113"/>
    <mergeCell ref="A114:D114"/>
    <mergeCell ref="E114:H114"/>
    <mergeCell ref="K114:N114"/>
    <mergeCell ref="O114:R114"/>
    <mergeCell ref="U114:X114"/>
    <mergeCell ref="Y114:AB114"/>
    <mergeCell ref="E121:H121"/>
    <mergeCell ref="K126:N126"/>
    <mergeCell ref="O126:R126"/>
    <mergeCell ref="Y126:AB126"/>
    <mergeCell ref="U127:X127"/>
    <mergeCell ref="Y127:AB127"/>
    <mergeCell ref="AE114:AI114"/>
    <mergeCell ref="AJ114:AN114"/>
    <mergeCell ref="I116:I121"/>
    <mergeCell ref="S116:S126"/>
    <mergeCell ref="AC116:AC127"/>
    <mergeCell ref="AE132:AI132"/>
    <mergeCell ref="AJ132:AN132"/>
    <mergeCell ref="I134:I135"/>
    <mergeCell ref="S134:S135"/>
    <mergeCell ref="AC134:AC135"/>
    <mergeCell ref="AO134:AO135"/>
    <mergeCell ref="A130:H131"/>
    <mergeCell ref="K130:R131"/>
    <mergeCell ref="U130:AB131"/>
    <mergeCell ref="AE130:AN131"/>
    <mergeCell ref="A132:D132"/>
    <mergeCell ref="E132:H132"/>
    <mergeCell ref="K132:N132"/>
    <mergeCell ref="O132:R132"/>
    <mergeCell ref="U132:X132"/>
    <mergeCell ref="Y132:AB132"/>
    <mergeCell ref="AE140:AI140"/>
    <mergeCell ref="AJ140:AN140"/>
    <mergeCell ref="I142:I151"/>
    <mergeCell ref="S142:S160"/>
    <mergeCell ref="AC142:AC161"/>
    <mergeCell ref="AO142:AO162"/>
    <mergeCell ref="A138:H139"/>
    <mergeCell ref="K138:R139"/>
    <mergeCell ref="U138:AB139"/>
    <mergeCell ref="AE138:AN139"/>
    <mergeCell ref="A140:D140"/>
    <mergeCell ref="E140:H140"/>
    <mergeCell ref="K140:N140"/>
    <mergeCell ref="O140:R140"/>
    <mergeCell ref="U140:X140"/>
    <mergeCell ref="Y140:AB140"/>
  </mergeCells>
  <conditionalFormatting sqref="A1:BZ1048576">
    <cfRule type="expression" dxfId="5"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855B-D3EF-4843-8602-A5EF8160B475}">
  <sheetPr codeName="Sheet19">
    <tabColor theme="5" tint="0.79998168889431442"/>
  </sheetPr>
  <dimension ref="A1:K33"/>
  <sheetViews>
    <sheetView zoomScaleNormal="100" workbookViewId="0">
      <selection sqref="A1:J1"/>
    </sheetView>
  </sheetViews>
  <sheetFormatPr defaultRowHeight="16.5" x14ac:dyDescent="0.25"/>
  <cols>
    <col min="1" max="1" width="27" style="219" customWidth="1"/>
    <col min="2" max="2" width="19.5703125" style="219" bestFit="1" customWidth="1"/>
    <col min="3" max="3" width="12" style="219" bestFit="1" customWidth="1"/>
    <col min="4" max="4" width="8.28515625" style="219" bestFit="1" customWidth="1"/>
    <col min="5" max="5" width="12.140625" style="219" bestFit="1" customWidth="1"/>
    <col min="6" max="6" width="27.5703125" style="219" customWidth="1"/>
    <col min="7" max="7" width="12" style="219" bestFit="1" customWidth="1"/>
    <col min="8" max="8" width="8.28515625" style="219" bestFit="1" customWidth="1"/>
    <col min="9" max="9" width="18.85546875" style="219" customWidth="1"/>
    <col min="10" max="10" width="17.7109375" style="219" customWidth="1"/>
    <col min="11" max="11" width="35.42578125" style="219" bestFit="1" customWidth="1"/>
    <col min="12" max="12" width="8.85546875" style="219" bestFit="1" customWidth="1"/>
    <col min="13" max="13" width="12.42578125" style="219" bestFit="1" customWidth="1"/>
    <col min="14" max="14" width="23.5703125" style="219" bestFit="1" customWidth="1"/>
    <col min="15" max="15" width="8.85546875" style="219" bestFit="1" customWidth="1"/>
    <col min="16" max="16" width="7.42578125" style="219" bestFit="1" customWidth="1"/>
    <col min="17" max="17" width="9.28515625" style="219" bestFit="1" customWidth="1"/>
    <col min="18" max="18" width="12.42578125" style="219" bestFit="1" customWidth="1"/>
    <col min="19" max="19" width="29.28515625" style="219" bestFit="1" customWidth="1"/>
    <col min="20" max="20" width="3.5703125" style="219" bestFit="1" customWidth="1"/>
    <col min="21" max="21" width="22.7109375" style="219" bestFit="1" customWidth="1"/>
    <col min="22" max="22" width="12" style="219" bestFit="1" customWidth="1"/>
    <col min="23" max="23" width="6.42578125" style="219" bestFit="1" customWidth="1"/>
    <col min="24" max="24" width="8.5703125" style="219" bestFit="1" customWidth="1"/>
    <col min="25" max="25" width="13.140625" style="219" bestFit="1" customWidth="1"/>
    <col min="26" max="26" width="11.5703125" style="219" bestFit="1" customWidth="1"/>
    <col min="27" max="27" width="12" style="219" bestFit="1" customWidth="1"/>
    <col min="28" max="28" width="6.42578125" style="219" bestFit="1" customWidth="1"/>
    <col min="29" max="29" width="8.5703125" style="219" bestFit="1" customWidth="1"/>
    <col min="30" max="30" width="13.140625" style="219" bestFit="1" customWidth="1"/>
    <col min="31" max="31" width="15.28515625" style="219" bestFit="1" customWidth="1"/>
    <col min="32" max="16384" width="9.140625" style="219"/>
  </cols>
  <sheetData>
    <row r="1" spans="1:11" s="27" customFormat="1" ht="18" x14ac:dyDescent="0.25">
      <c r="A1" s="779" t="s">
        <v>1486</v>
      </c>
      <c r="B1" s="779"/>
      <c r="C1" s="779"/>
      <c r="D1" s="779"/>
      <c r="E1" s="779"/>
      <c r="F1" s="779"/>
      <c r="G1" s="779"/>
      <c r="H1" s="779"/>
      <c r="I1" s="779"/>
      <c r="J1" s="779"/>
    </row>
    <row r="2" spans="1:11" s="9" customFormat="1" ht="15.75" x14ac:dyDescent="0.25">
      <c r="A2" s="9" t="s">
        <v>1274</v>
      </c>
    </row>
    <row r="3" spans="1:11" s="27" customFormat="1" ht="15" x14ac:dyDescent="0.25">
      <c r="A3" s="780" t="s">
        <v>1088</v>
      </c>
      <c r="B3" s="780"/>
      <c r="C3" s="780"/>
      <c r="D3" s="780"/>
      <c r="E3" s="780"/>
      <c r="F3" s="780"/>
      <c r="G3" s="780"/>
      <c r="H3" s="780"/>
      <c r="I3" s="780"/>
      <c r="J3" s="780"/>
    </row>
    <row r="4" spans="1:11" s="27" customFormat="1" ht="15" x14ac:dyDescent="0.25">
      <c r="A4" s="6"/>
      <c r="B4" s="6"/>
      <c r="C4" s="6"/>
      <c r="D4" s="6"/>
      <c r="E4" s="6"/>
      <c r="F4" s="6"/>
      <c r="G4" s="6"/>
      <c r="H4" s="6"/>
      <c r="I4" s="6"/>
      <c r="J4" s="6"/>
    </row>
    <row r="5" spans="1:11" s="9" customFormat="1" ht="15.75" thickBot="1" x14ac:dyDescent="0.3">
      <c r="A5" s="780" t="s">
        <v>1487</v>
      </c>
      <c r="B5" s="780"/>
      <c r="C5" s="780"/>
      <c r="D5" s="780"/>
      <c r="E5" s="780"/>
      <c r="F5" s="780"/>
      <c r="G5" s="780"/>
      <c r="H5" s="780"/>
      <c r="I5" s="780"/>
      <c r="J5" s="780"/>
      <c r="K5" s="780"/>
    </row>
    <row r="6" spans="1:11" s="176" customFormat="1" thickBot="1" x14ac:dyDescent="0.3">
      <c r="A6" s="943" t="s">
        <v>1194</v>
      </c>
      <c r="B6" s="944"/>
      <c r="C6" s="944"/>
      <c r="D6" s="944"/>
      <c r="E6" s="944"/>
      <c r="F6" s="944"/>
      <c r="G6" s="944"/>
      <c r="H6" s="944"/>
      <c r="I6" s="944"/>
      <c r="J6" s="945"/>
      <c r="K6" s="341"/>
    </row>
    <row r="7" spans="1:11" s="176" customFormat="1" ht="31.5" x14ac:dyDescent="0.25">
      <c r="A7" s="813" t="s">
        <v>1283</v>
      </c>
      <c r="B7" s="814"/>
      <c r="C7" s="814"/>
      <c r="D7" s="815"/>
      <c r="E7" s="815"/>
      <c r="F7" s="816" t="s">
        <v>1285</v>
      </c>
      <c r="G7" s="817"/>
      <c r="H7" s="814"/>
      <c r="I7" s="814"/>
      <c r="J7" s="818"/>
      <c r="K7" s="341" t="s">
        <v>2076</v>
      </c>
    </row>
    <row r="8" spans="1:11" s="176" customFormat="1" ht="47.25" x14ac:dyDescent="0.25">
      <c r="A8" s="389" t="s">
        <v>1294</v>
      </c>
      <c r="B8" s="186" t="s">
        <v>1295</v>
      </c>
      <c r="C8" s="186" t="s">
        <v>49</v>
      </c>
      <c r="D8" s="190" t="s">
        <v>50</v>
      </c>
      <c r="E8" s="186" t="s">
        <v>1296</v>
      </c>
      <c r="F8" s="187" t="s">
        <v>1297</v>
      </c>
      <c r="G8" s="186" t="s">
        <v>1295</v>
      </c>
      <c r="H8" s="186" t="s">
        <v>49</v>
      </c>
      <c r="I8" s="186" t="s">
        <v>50</v>
      </c>
      <c r="J8" s="188" t="s">
        <v>1298</v>
      </c>
      <c r="K8" s="189" t="s">
        <v>1488</v>
      </c>
    </row>
    <row r="9" spans="1:11" s="176" customFormat="1" ht="15.75" x14ac:dyDescent="0.25">
      <c r="A9" s="431" t="s">
        <v>759</v>
      </c>
      <c r="B9" s="186">
        <v>2</v>
      </c>
      <c r="C9" s="186">
        <v>19947</v>
      </c>
      <c r="D9" s="190">
        <v>1</v>
      </c>
      <c r="E9" s="186">
        <v>0</v>
      </c>
      <c r="F9" s="964"/>
      <c r="G9" s="965"/>
      <c r="H9" s="966"/>
      <c r="I9" s="966"/>
      <c r="J9" s="967"/>
      <c r="K9" s="804"/>
    </row>
    <row r="10" spans="1:11" s="176" customFormat="1" ht="15.75" x14ac:dyDescent="0.25">
      <c r="A10" s="431" t="s">
        <v>760</v>
      </c>
      <c r="B10" s="186">
        <v>1</v>
      </c>
      <c r="C10" s="186">
        <v>19948</v>
      </c>
      <c r="D10" s="190">
        <v>1</v>
      </c>
      <c r="E10" s="186">
        <v>0</v>
      </c>
      <c r="F10" s="987"/>
      <c r="G10" s="988"/>
      <c r="H10" s="988"/>
      <c r="I10" s="988"/>
      <c r="J10" s="989"/>
      <c r="K10" s="805"/>
    </row>
    <row r="11" spans="1:11" s="176" customFormat="1" thickBot="1" x14ac:dyDescent="0.3">
      <c r="A11" s="958"/>
      <c r="B11" s="846"/>
      <c r="C11" s="846"/>
      <c r="D11" s="959"/>
      <c r="E11" s="959"/>
      <c r="F11" s="844" t="s">
        <v>1299</v>
      </c>
      <c r="G11" s="845"/>
      <c r="H11" s="846"/>
      <c r="I11" s="846"/>
      <c r="J11" s="847"/>
      <c r="K11" s="806"/>
    </row>
    <row r="12" spans="1:11" s="178" customFormat="1" ht="15.75" x14ac:dyDescent="0.25">
      <c r="A12" s="378"/>
      <c r="B12" s="378"/>
      <c r="C12" s="378"/>
      <c r="D12" s="378"/>
      <c r="E12" s="378"/>
      <c r="F12" s="378"/>
      <c r="G12" s="378"/>
      <c r="H12" s="378"/>
      <c r="I12" s="378"/>
      <c r="J12" s="378"/>
    </row>
    <row r="13" spans="1:11" s="178" customFormat="1" thickBot="1" x14ac:dyDescent="0.3"/>
    <row r="14" spans="1:11" s="176" customFormat="1" thickBot="1" x14ac:dyDescent="0.3">
      <c r="A14" s="943" t="s">
        <v>1141</v>
      </c>
      <c r="B14" s="944"/>
      <c r="C14" s="944"/>
      <c r="D14" s="944"/>
      <c r="E14" s="944"/>
      <c r="F14" s="944"/>
      <c r="G14" s="944"/>
      <c r="H14" s="944"/>
      <c r="I14" s="944"/>
      <c r="J14" s="945"/>
      <c r="K14" s="341"/>
    </row>
    <row r="15" spans="1:11" s="176" customFormat="1" ht="31.5" x14ac:dyDescent="0.25">
      <c r="A15" s="813" t="s">
        <v>1283</v>
      </c>
      <c r="B15" s="814"/>
      <c r="C15" s="814"/>
      <c r="D15" s="815"/>
      <c r="E15" s="815"/>
      <c r="F15" s="816" t="s">
        <v>1285</v>
      </c>
      <c r="G15" s="817"/>
      <c r="H15" s="814"/>
      <c r="I15" s="814"/>
      <c r="J15" s="818"/>
      <c r="K15" s="341" t="s">
        <v>2077</v>
      </c>
    </row>
    <row r="16" spans="1:11" s="176" customFormat="1" ht="47.25" x14ac:dyDescent="0.25">
      <c r="A16" s="389" t="s">
        <v>1294</v>
      </c>
      <c r="B16" s="186" t="s">
        <v>1295</v>
      </c>
      <c r="C16" s="186" t="s">
        <v>49</v>
      </c>
      <c r="D16" s="190" t="s">
        <v>50</v>
      </c>
      <c r="E16" s="186" t="s">
        <v>1296</v>
      </c>
      <c r="F16" s="187" t="s">
        <v>1297</v>
      </c>
      <c r="G16" s="186" t="s">
        <v>1295</v>
      </c>
      <c r="H16" s="186" t="s">
        <v>49</v>
      </c>
      <c r="I16" s="186" t="s">
        <v>50</v>
      </c>
      <c r="J16" s="188" t="s">
        <v>1298</v>
      </c>
      <c r="K16" s="189" t="s">
        <v>1488</v>
      </c>
    </row>
    <row r="17" spans="1:11" s="176" customFormat="1" ht="15.75" x14ac:dyDescent="0.25">
      <c r="A17" s="972" t="s">
        <v>1299</v>
      </c>
      <c r="B17" s="966"/>
      <c r="C17" s="966"/>
      <c r="D17" s="973"/>
      <c r="E17" s="973"/>
      <c r="F17" s="964"/>
      <c r="G17" s="965"/>
      <c r="H17" s="966"/>
      <c r="I17" s="966"/>
      <c r="J17" s="967"/>
      <c r="K17" s="804"/>
    </row>
    <row r="18" spans="1:11" s="176" customFormat="1" thickBot="1" x14ac:dyDescent="0.3">
      <c r="A18" s="958"/>
      <c r="B18" s="846"/>
      <c r="C18" s="846"/>
      <c r="D18" s="959"/>
      <c r="E18" s="959"/>
      <c r="F18" s="844" t="s">
        <v>1299</v>
      </c>
      <c r="G18" s="845"/>
      <c r="H18" s="846"/>
      <c r="I18" s="846"/>
      <c r="J18" s="847"/>
      <c r="K18" s="806"/>
    </row>
    <row r="19" spans="1:11" s="178" customFormat="1" ht="15.75" x14ac:dyDescent="0.25">
      <c r="A19" s="378"/>
      <c r="B19" s="378"/>
      <c r="C19" s="378"/>
      <c r="D19" s="378"/>
      <c r="E19" s="378"/>
      <c r="F19" s="378"/>
      <c r="G19" s="378"/>
      <c r="H19" s="378"/>
      <c r="I19" s="378"/>
      <c r="J19" s="378"/>
    </row>
    <row r="20" spans="1:11" s="178" customFormat="1" thickBot="1" x14ac:dyDescent="0.3"/>
    <row r="21" spans="1:11" s="176" customFormat="1" thickBot="1" x14ac:dyDescent="0.3">
      <c r="A21" s="943" t="s">
        <v>1142</v>
      </c>
      <c r="B21" s="944"/>
      <c r="C21" s="944"/>
      <c r="D21" s="944"/>
      <c r="E21" s="944"/>
      <c r="F21" s="944"/>
      <c r="G21" s="944"/>
      <c r="H21" s="944"/>
      <c r="I21" s="944"/>
      <c r="J21" s="945"/>
      <c r="K21" s="341"/>
    </row>
    <row r="22" spans="1:11" s="176" customFormat="1" ht="31.5" x14ac:dyDescent="0.25">
      <c r="A22" s="813" t="s">
        <v>1283</v>
      </c>
      <c r="B22" s="814"/>
      <c r="C22" s="814"/>
      <c r="D22" s="815"/>
      <c r="E22" s="815"/>
      <c r="F22" s="816" t="s">
        <v>1285</v>
      </c>
      <c r="G22" s="817"/>
      <c r="H22" s="814"/>
      <c r="I22" s="814"/>
      <c r="J22" s="818"/>
      <c r="K22" s="341" t="s">
        <v>2078</v>
      </c>
    </row>
    <row r="23" spans="1:11" s="176" customFormat="1" ht="47.25" x14ac:dyDescent="0.25">
      <c r="A23" s="389" t="s">
        <v>1294</v>
      </c>
      <c r="B23" s="186" t="s">
        <v>1295</v>
      </c>
      <c r="C23" s="186" t="s">
        <v>49</v>
      </c>
      <c r="D23" s="190" t="s">
        <v>50</v>
      </c>
      <c r="E23" s="186" t="s">
        <v>1296</v>
      </c>
      <c r="F23" s="187" t="s">
        <v>1297</v>
      </c>
      <c r="G23" s="186" t="s">
        <v>1295</v>
      </c>
      <c r="H23" s="186" t="s">
        <v>49</v>
      </c>
      <c r="I23" s="186" t="s">
        <v>50</v>
      </c>
      <c r="J23" s="188" t="s">
        <v>1298</v>
      </c>
      <c r="K23" s="189" t="s">
        <v>1488</v>
      </c>
    </row>
    <row r="24" spans="1:11" s="176" customFormat="1" ht="15.75" x14ac:dyDescent="0.25">
      <c r="A24" s="972" t="s">
        <v>1299</v>
      </c>
      <c r="B24" s="966"/>
      <c r="C24" s="966"/>
      <c r="D24" s="973"/>
      <c r="E24" s="973"/>
      <c r="F24" s="187"/>
      <c r="G24" s="186"/>
      <c r="H24" s="186"/>
      <c r="I24" s="186"/>
      <c r="J24" s="188"/>
      <c r="K24" s="804"/>
    </row>
    <row r="25" spans="1:11" s="176" customFormat="1" ht="15.75" x14ac:dyDescent="0.25">
      <c r="A25" s="389"/>
      <c r="B25" s="186"/>
      <c r="C25" s="186"/>
      <c r="D25" s="190"/>
      <c r="E25" s="186"/>
      <c r="F25" s="432" t="s">
        <v>762</v>
      </c>
      <c r="G25" s="186">
        <v>1</v>
      </c>
      <c r="H25" s="186">
        <v>9120</v>
      </c>
      <c r="I25" s="186">
        <v>1</v>
      </c>
      <c r="J25" s="188">
        <v>0</v>
      </c>
      <c r="K25" s="805"/>
    </row>
    <row r="26" spans="1:11" ht="17.25" thickBot="1" x14ac:dyDescent="0.3">
      <c r="A26" s="433"/>
      <c r="B26" s="357"/>
      <c r="C26" s="357"/>
      <c r="D26" s="357"/>
      <c r="E26" s="434"/>
      <c r="F26" s="435" t="s">
        <v>761</v>
      </c>
      <c r="G26" s="436">
        <v>2</v>
      </c>
      <c r="H26" s="436">
        <v>9121</v>
      </c>
      <c r="I26" s="436">
        <v>1</v>
      </c>
      <c r="J26" s="437">
        <v>0</v>
      </c>
      <c r="K26" s="806"/>
    </row>
    <row r="27" spans="1:11" s="178" customFormat="1" ht="15.75" x14ac:dyDescent="0.25">
      <c r="A27" s="378"/>
      <c r="B27" s="378"/>
      <c r="C27" s="378"/>
      <c r="D27" s="378"/>
      <c r="E27" s="378"/>
      <c r="F27" s="378"/>
      <c r="G27" s="378"/>
      <c r="H27" s="378"/>
      <c r="I27" s="378"/>
      <c r="J27" s="378"/>
    </row>
    <row r="28" spans="1:11" s="178" customFormat="1" thickBot="1" x14ac:dyDescent="0.3"/>
    <row r="29" spans="1:11" s="176" customFormat="1" thickBot="1" x14ac:dyDescent="0.3">
      <c r="A29" s="943" t="s">
        <v>1195</v>
      </c>
      <c r="B29" s="944"/>
      <c r="C29" s="944"/>
      <c r="D29" s="944"/>
      <c r="E29" s="944"/>
      <c r="F29" s="944"/>
      <c r="G29" s="944"/>
      <c r="H29" s="944"/>
      <c r="I29" s="944"/>
      <c r="J29" s="945"/>
      <c r="K29" s="341"/>
    </row>
    <row r="30" spans="1:11" s="176" customFormat="1" ht="31.5" x14ac:dyDescent="0.25">
      <c r="A30" s="813" t="s">
        <v>1283</v>
      </c>
      <c r="B30" s="814"/>
      <c r="C30" s="814"/>
      <c r="D30" s="815"/>
      <c r="E30" s="815"/>
      <c r="F30" s="816" t="s">
        <v>1285</v>
      </c>
      <c r="G30" s="817"/>
      <c r="H30" s="814"/>
      <c r="I30" s="814"/>
      <c r="J30" s="818"/>
      <c r="K30" s="341" t="s">
        <v>2079</v>
      </c>
    </row>
    <row r="31" spans="1:11" s="176" customFormat="1" ht="47.25" x14ac:dyDescent="0.25">
      <c r="A31" s="389" t="s">
        <v>1294</v>
      </c>
      <c r="B31" s="186" t="s">
        <v>1295</v>
      </c>
      <c r="C31" s="186" t="s">
        <v>49</v>
      </c>
      <c r="D31" s="190" t="s">
        <v>50</v>
      </c>
      <c r="E31" s="186" t="s">
        <v>1296</v>
      </c>
      <c r="F31" s="187" t="s">
        <v>1297</v>
      </c>
      <c r="G31" s="186" t="s">
        <v>1295</v>
      </c>
      <c r="H31" s="186" t="s">
        <v>49</v>
      </c>
      <c r="I31" s="186" t="s">
        <v>50</v>
      </c>
      <c r="J31" s="188" t="s">
        <v>1298</v>
      </c>
      <c r="K31" s="189" t="s">
        <v>1488</v>
      </c>
    </row>
    <row r="32" spans="1:11" s="176" customFormat="1" ht="15.75" x14ac:dyDescent="0.25">
      <c r="A32" s="972" t="s">
        <v>1299</v>
      </c>
      <c r="B32" s="966"/>
      <c r="C32" s="966"/>
      <c r="D32" s="973"/>
      <c r="E32" s="973"/>
      <c r="F32" s="964"/>
      <c r="G32" s="965"/>
      <c r="H32" s="966"/>
      <c r="I32" s="966"/>
      <c r="J32" s="967"/>
      <c r="K32" s="948"/>
    </row>
    <row r="33" spans="1:11" s="176" customFormat="1" thickBot="1" x14ac:dyDescent="0.3">
      <c r="A33" s="958"/>
      <c r="B33" s="846"/>
      <c r="C33" s="846"/>
      <c r="D33" s="959"/>
      <c r="E33" s="959"/>
      <c r="F33" s="844" t="s">
        <v>1299</v>
      </c>
      <c r="G33" s="845"/>
      <c r="H33" s="846"/>
      <c r="I33" s="846"/>
      <c r="J33" s="847"/>
      <c r="K33" s="949"/>
    </row>
  </sheetData>
  <sheetProtection algorithmName="SHA-512" hashValue="saJb4cJklSG77bTqSVsxKD9AFIkIgnw8bXxDLhgGBJTT3o5N3B17kQh8of130r0qZUjyEWS9bp69BEUUUgQorA==" saltValue="5UzXKSOuG1wRZ+eyjw7Z/Q==" spinCount="100000" sheet="1" objects="1" scenarios="1"/>
  <protectedRanges>
    <protectedRange sqref="K2:K1048576" name="Range1"/>
  </protectedRanges>
  <mergeCells count="32">
    <mergeCell ref="A29:J29"/>
    <mergeCell ref="A14:J14"/>
    <mergeCell ref="A1:J1"/>
    <mergeCell ref="A3:J3"/>
    <mergeCell ref="A5:K5"/>
    <mergeCell ref="A6:J6"/>
    <mergeCell ref="A7:E7"/>
    <mergeCell ref="F7:J7"/>
    <mergeCell ref="F9:J9"/>
    <mergeCell ref="K9:K11"/>
    <mergeCell ref="F10:J10"/>
    <mergeCell ref="A11:E11"/>
    <mergeCell ref="F11:J11"/>
    <mergeCell ref="A22:E22"/>
    <mergeCell ref="F22:J22"/>
    <mergeCell ref="A24:E24"/>
    <mergeCell ref="K17:K18"/>
    <mergeCell ref="A18:E18"/>
    <mergeCell ref="F18:J18"/>
    <mergeCell ref="K24:K26"/>
    <mergeCell ref="A15:E15"/>
    <mergeCell ref="F15:J15"/>
    <mergeCell ref="A17:E17"/>
    <mergeCell ref="F17:J17"/>
    <mergeCell ref="A21:J21"/>
    <mergeCell ref="A30:E30"/>
    <mergeCell ref="F30:J30"/>
    <mergeCell ref="A32:E32"/>
    <mergeCell ref="F32:J32"/>
    <mergeCell ref="K32:K33"/>
    <mergeCell ref="A33:E33"/>
    <mergeCell ref="F33:J33"/>
  </mergeCells>
  <conditionalFormatting sqref="A1:Z1048576">
    <cfRule type="expression" dxfId="4"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125D-20F4-4E02-9AB2-FB90401F57CE}">
  <sheetPr codeName="Sheet3">
    <tabColor theme="5" tint="0.79998168889431442"/>
  </sheetPr>
  <dimension ref="A1:K7"/>
  <sheetViews>
    <sheetView zoomScaleNormal="100" workbookViewId="0"/>
  </sheetViews>
  <sheetFormatPr defaultRowHeight="14.25" x14ac:dyDescent="0.25"/>
  <cols>
    <col min="1" max="16384" width="9.140625" style="27"/>
  </cols>
  <sheetData>
    <row r="1" spans="1:11" s="9" customFormat="1" ht="26.25" x14ac:dyDescent="0.25">
      <c r="A1" s="25" t="s">
        <v>887</v>
      </c>
    </row>
    <row r="2" spans="1:11" s="9" customFormat="1" ht="15" x14ac:dyDescent="0.25"/>
    <row r="3" spans="1:11" s="9" customFormat="1" ht="66.75" customHeight="1" x14ac:dyDescent="0.25">
      <c r="A3" s="742" t="s">
        <v>888</v>
      </c>
      <c r="B3" s="742"/>
      <c r="C3" s="742"/>
      <c r="D3" s="742"/>
      <c r="E3" s="742"/>
      <c r="F3" s="742"/>
      <c r="G3" s="742"/>
      <c r="H3" s="742"/>
      <c r="I3" s="742"/>
      <c r="J3" s="742"/>
      <c r="K3" s="742"/>
    </row>
    <row r="4" spans="1:11" s="9" customFormat="1" ht="15" x14ac:dyDescent="0.25"/>
    <row r="5" spans="1:11" s="9" customFormat="1" ht="15" x14ac:dyDescent="0.25">
      <c r="A5" s="9" t="s">
        <v>889</v>
      </c>
    </row>
    <row r="6" spans="1:11" s="9" customFormat="1" ht="15" x14ac:dyDescent="0.25"/>
    <row r="7" spans="1:11" s="9" customFormat="1" ht="86.25" customHeight="1" x14ac:dyDescent="0.25">
      <c r="A7" s="742" t="s">
        <v>890</v>
      </c>
      <c r="B7" s="742"/>
      <c r="C7" s="742"/>
      <c r="D7" s="742"/>
      <c r="E7" s="742"/>
      <c r="F7" s="742"/>
      <c r="G7" s="742"/>
      <c r="H7" s="742"/>
      <c r="I7" s="742"/>
      <c r="J7" s="742"/>
      <c r="K7" s="742"/>
    </row>
  </sheetData>
  <sheetProtection algorithmName="SHA-512" hashValue="kRb6ujrUP00NrbDQeOqQpcJWsgeJviFnmqpqXfxBfVecPVS1ceulEcDAUE4pdJ/zgFPzTcNp1FAK0ogkIuGNCA==" saltValue="QoHDpxA91VIrWyIh/vOvHQ==" spinCount="100000" sheet="1" objects="1" scenarios="1"/>
  <mergeCells count="2">
    <mergeCell ref="A3:K3"/>
    <mergeCell ref="A7:K7"/>
  </mergeCells>
  <pageMargins left="0.7" right="0.7" top="0.75" bottom="0.75" header="0.3" footer="0.3"/>
  <headerFooter>
    <oddFooter>&amp;C_x000D_&amp;1#&amp;"Aptos"&amp;8&amp;K0000FF Classification – 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18C6-00AD-4B40-8B8E-ED21AC958B69}">
  <sheetPr codeName="Sheet20">
    <tabColor theme="5" tint="0.79998168889431442"/>
  </sheetPr>
  <dimension ref="A1:O140"/>
  <sheetViews>
    <sheetView zoomScaleNormal="100" workbookViewId="0"/>
  </sheetViews>
  <sheetFormatPr defaultColWidth="35" defaultRowHeight="14.25" x14ac:dyDescent="0.25"/>
  <cols>
    <col min="1" max="1" width="7.28515625" style="27" bestFit="1" customWidth="1"/>
    <col min="2" max="2" width="21.140625" style="114" bestFit="1" customWidth="1"/>
    <col min="3" max="3" width="21.140625" style="114" customWidth="1"/>
    <col min="4" max="4" width="8.140625" style="114" customWidth="1"/>
    <col min="5" max="5" width="9.7109375" style="114" bestFit="1" customWidth="1"/>
    <col min="6" max="6" width="36" style="114" customWidth="1"/>
    <col min="7" max="7" width="20.28515625" style="114" bestFit="1" customWidth="1"/>
    <col min="8" max="8" width="16.5703125" style="438" customWidth="1"/>
    <col min="9" max="9" width="6" style="438" bestFit="1" customWidth="1"/>
    <col min="10" max="10" width="9.5703125" style="438" bestFit="1" customWidth="1"/>
    <col min="11" max="11" width="14.5703125" style="438" bestFit="1" customWidth="1"/>
    <col min="12" max="12" width="8.5703125" style="438" bestFit="1" customWidth="1"/>
    <col min="13" max="13" width="31.42578125" style="89" bestFit="1" customWidth="1"/>
    <col min="14" max="14" width="28.28515625" style="27" customWidth="1"/>
    <col min="15" max="16358" width="35" style="27"/>
    <col min="16359" max="16359" width="35" style="27" customWidth="1"/>
    <col min="16360" max="16384" width="35" style="27"/>
  </cols>
  <sheetData>
    <row r="1" spans="1:14" ht="18" x14ac:dyDescent="0.25">
      <c r="A1" s="104" t="s">
        <v>1489</v>
      </c>
      <c r="B1" s="104"/>
      <c r="C1" s="104"/>
      <c r="D1" s="104"/>
      <c r="E1" s="104"/>
      <c r="F1" s="104"/>
      <c r="G1" s="104"/>
      <c r="H1" s="119"/>
      <c r="I1" s="119"/>
      <c r="J1" s="119"/>
      <c r="K1" s="119"/>
      <c r="L1" s="119"/>
      <c r="M1" s="104"/>
      <c r="N1" s="104"/>
    </row>
    <row r="2" spans="1:14" ht="15.75" x14ac:dyDescent="0.25">
      <c r="A2" s="9" t="s">
        <v>1135</v>
      </c>
      <c r="B2" s="9"/>
      <c r="C2" s="9"/>
      <c r="D2" s="9"/>
      <c r="E2" s="9"/>
      <c r="F2" s="9"/>
      <c r="G2" s="9"/>
      <c r="H2" s="6"/>
      <c r="I2" s="6"/>
      <c r="J2" s="6"/>
      <c r="K2" s="6"/>
      <c r="L2" s="6"/>
      <c r="M2" s="166"/>
      <c r="N2" s="9"/>
    </row>
    <row r="3" spans="1:14" ht="15" x14ac:dyDescent="0.25">
      <c r="A3" s="780" t="s">
        <v>1267</v>
      </c>
      <c r="B3" s="780"/>
      <c r="C3" s="780"/>
      <c r="D3" s="780"/>
      <c r="E3" s="780"/>
      <c r="F3" s="780"/>
      <c r="G3" s="780"/>
      <c r="H3" s="780"/>
      <c r="I3" s="780"/>
      <c r="J3" s="780"/>
      <c r="K3" s="780"/>
      <c r="L3" s="780"/>
      <c r="M3" s="780"/>
      <c r="N3" s="780"/>
    </row>
    <row r="4" spans="1:14" ht="15.75" x14ac:dyDescent="0.25">
      <c r="N4" s="337"/>
    </row>
    <row r="6" spans="1:14" ht="18.75" thickBot="1" x14ac:dyDescent="0.3">
      <c r="A6" s="777" t="s">
        <v>1490</v>
      </c>
      <c r="B6" s="777"/>
      <c r="C6" s="122"/>
    </row>
    <row r="7" spans="1:14" ht="26.25" thickBot="1" x14ac:dyDescent="0.3">
      <c r="B7" s="1004" t="s">
        <v>1140</v>
      </c>
      <c r="C7" s="1005"/>
      <c r="D7" s="1005"/>
      <c r="E7" s="1005"/>
      <c r="F7" s="1005"/>
      <c r="G7" s="1005"/>
      <c r="H7" s="1005"/>
      <c r="I7" s="1005"/>
      <c r="J7" s="1005"/>
      <c r="K7" s="1005"/>
      <c r="L7" s="1005"/>
      <c r="M7" s="439" t="s">
        <v>2080</v>
      </c>
    </row>
    <row r="8" spans="1:14" ht="39" thickBot="1" x14ac:dyDescent="0.3">
      <c r="A8" s="440" t="s">
        <v>1491</v>
      </c>
      <c r="B8" s="441" t="s">
        <v>54</v>
      </c>
      <c r="C8" s="441" t="s">
        <v>1492</v>
      </c>
      <c r="D8" s="442" t="s">
        <v>49</v>
      </c>
      <c r="E8" s="443" t="s">
        <v>50</v>
      </c>
      <c r="F8" s="441" t="s">
        <v>63</v>
      </c>
      <c r="G8" s="444" t="s">
        <v>1493</v>
      </c>
      <c r="H8" s="445" t="s">
        <v>55</v>
      </c>
      <c r="I8" s="446" t="s">
        <v>1494</v>
      </c>
      <c r="J8" s="447" t="s">
        <v>1495</v>
      </c>
      <c r="K8" s="447" t="s">
        <v>64</v>
      </c>
      <c r="L8" s="448" t="s">
        <v>65</v>
      </c>
      <c r="M8" s="449" t="s">
        <v>1488</v>
      </c>
    </row>
    <row r="9" spans="1:14" x14ac:dyDescent="0.25">
      <c r="A9" s="440"/>
      <c r="B9" s="450" t="s">
        <v>169</v>
      </c>
      <c r="C9" s="451" t="s">
        <v>168</v>
      </c>
      <c r="D9" s="452" t="s">
        <v>1496</v>
      </c>
      <c r="E9" s="452" t="s">
        <v>117</v>
      </c>
      <c r="F9" s="453" t="s">
        <v>170</v>
      </c>
      <c r="G9" s="453" t="s">
        <v>1497</v>
      </c>
      <c r="H9" s="454">
        <v>0</v>
      </c>
      <c r="I9" s="454">
        <v>2</v>
      </c>
      <c r="J9" s="455">
        <v>1</v>
      </c>
      <c r="K9" s="455">
        <v>0</v>
      </c>
      <c r="L9" s="456">
        <v>0</v>
      </c>
      <c r="M9" s="1015"/>
    </row>
    <row r="10" spans="1:14" x14ac:dyDescent="0.25">
      <c r="A10" s="457"/>
      <c r="B10" s="458" t="s">
        <v>172</v>
      </c>
      <c r="C10" s="459" t="s">
        <v>171</v>
      </c>
      <c r="D10" s="460" t="s">
        <v>1496</v>
      </c>
      <c r="E10" s="460" t="s">
        <v>117</v>
      </c>
      <c r="F10" s="461" t="s">
        <v>173</v>
      </c>
      <c r="G10" s="461" t="s">
        <v>1497</v>
      </c>
      <c r="H10" s="462">
        <v>0</v>
      </c>
      <c r="I10" s="462">
        <v>2</v>
      </c>
      <c r="J10" s="463">
        <v>1</v>
      </c>
      <c r="K10" s="463">
        <v>0</v>
      </c>
      <c r="L10" s="464">
        <v>0</v>
      </c>
      <c r="M10" s="1016"/>
    </row>
    <row r="11" spans="1:14" x14ac:dyDescent="0.25">
      <c r="A11" s="457"/>
      <c r="B11" s="458" t="s">
        <v>175</v>
      </c>
      <c r="C11" s="459" t="s">
        <v>174</v>
      </c>
      <c r="D11" s="460" t="s">
        <v>1496</v>
      </c>
      <c r="E11" s="460" t="s">
        <v>117</v>
      </c>
      <c r="F11" s="461" t="s">
        <v>176</v>
      </c>
      <c r="G11" s="461" t="s">
        <v>1497</v>
      </c>
      <c r="H11" s="462">
        <v>0</v>
      </c>
      <c r="I11" s="462">
        <v>2</v>
      </c>
      <c r="J11" s="463">
        <v>1</v>
      </c>
      <c r="K11" s="463">
        <v>0</v>
      </c>
      <c r="L11" s="464">
        <v>0</v>
      </c>
      <c r="M11" s="1016"/>
    </row>
    <row r="12" spans="1:14" x14ac:dyDescent="0.25">
      <c r="A12" s="457"/>
      <c r="B12" s="458" t="s">
        <v>178</v>
      </c>
      <c r="C12" s="459" t="s">
        <v>177</v>
      </c>
      <c r="D12" s="460" t="s">
        <v>1496</v>
      </c>
      <c r="E12" s="460" t="s">
        <v>117</v>
      </c>
      <c r="F12" s="461" t="s">
        <v>179</v>
      </c>
      <c r="G12" s="461" t="s">
        <v>1497</v>
      </c>
      <c r="H12" s="462">
        <v>0</v>
      </c>
      <c r="I12" s="462">
        <v>2</v>
      </c>
      <c r="J12" s="463">
        <v>1</v>
      </c>
      <c r="K12" s="463">
        <v>0</v>
      </c>
      <c r="L12" s="464">
        <v>0</v>
      </c>
      <c r="M12" s="1016"/>
    </row>
    <row r="13" spans="1:14" x14ac:dyDescent="0.25">
      <c r="A13" s="457"/>
      <c r="B13" s="458" t="s">
        <v>181</v>
      </c>
      <c r="C13" s="459" t="s">
        <v>180</v>
      </c>
      <c r="D13" s="460" t="s">
        <v>1496</v>
      </c>
      <c r="E13" s="460" t="s">
        <v>117</v>
      </c>
      <c r="F13" s="461" t="s">
        <v>182</v>
      </c>
      <c r="G13" s="461" t="s">
        <v>1497</v>
      </c>
      <c r="H13" s="462">
        <v>0</v>
      </c>
      <c r="I13" s="462">
        <v>2</v>
      </c>
      <c r="J13" s="463">
        <v>1</v>
      </c>
      <c r="K13" s="463">
        <v>0</v>
      </c>
      <c r="L13" s="464">
        <v>0</v>
      </c>
      <c r="M13" s="1016"/>
    </row>
    <row r="14" spans="1:14" x14ac:dyDescent="0.25">
      <c r="A14" s="457"/>
      <c r="B14" s="458" t="s">
        <v>184</v>
      </c>
      <c r="C14" s="459" t="s">
        <v>183</v>
      </c>
      <c r="D14" s="460" t="s">
        <v>1496</v>
      </c>
      <c r="E14" s="460" t="s">
        <v>117</v>
      </c>
      <c r="F14" s="461" t="s">
        <v>185</v>
      </c>
      <c r="G14" s="461" t="s">
        <v>1497</v>
      </c>
      <c r="H14" s="462">
        <v>0</v>
      </c>
      <c r="I14" s="462">
        <v>2</v>
      </c>
      <c r="J14" s="463">
        <v>1</v>
      </c>
      <c r="K14" s="463">
        <v>0</v>
      </c>
      <c r="L14" s="464">
        <v>0</v>
      </c>
      <c r="M14" s="1016"/>
    </row>
    <row r="15" spans="1:14" x14ac:dyDescent="0.25">
      <c r="A15" s="457"/>
      <c r="B15" s="458" t="s">
        <v>187</v>
      </c>
      <c r="C15" s="459" t="s">
        <v>186</v>
      </c>
      <c r="D15" s="460" t="s">
        <v>1496</v>
      </c>
      <c r="E15" s="460" t="s">
        <v>117</v>
      </c>
      <c r="F15" s="461" t="s">
        <v>188</v>
      </c>
      <c r="G15" s="461" t="s">
        <v>1497</v>
      </c>
      <c r="H15" s="462">
        <v>0</v>
      </c>
      <c r="I15" s="462">
        <v>2</v>
      </c>
      <c r="J15" s="463">
        <v>1</v>
      </c>
      <c r="K15" s="463">
        <v>0</v>
      </c>
      <c r="L15" s="464">
        <v>0</v>
      </c>
      <c r="M15" s="1016"/>
    </row>
    <row r="16" spans="1:14" x14ac:dyDescent="0.25">
      <c r="A16" s="457"/>
      <c r="B16" s="458" t="s">
        <v>190</v>
      </c>
      <c r="C16" s="459" t="s">
        <v>189</v>
      </c>
      <c r="D16" s="460" t="s">
        <v>1496</v>
      </c>
      <c r="E16" s="460" t="s">
        <v>117</v>
      </c>
      <c r="F16" s="461" t="s">
        <v>191</v>
      </c>
      <c r="G16" s="461" t="s">
        <v>1497</v>
      </c>
      <c r="H16" s="462">
        <v>0</v>
      </c>
      <c r="I16" s="462">
        <v>2</v>
      </c>
      <c r="J16" s="463">
        <v>1</v>
      </c>
      <c r="K16" s="463">
        <v>0</v>
      </c>
      <c r="L16" s="464">
        <v>0</v>
      </c>
      <c r="M16" s="1016"/>
    </row>
    <row r="17" spans="1:13" x14ac:dyDescent="0.25">
      <c r="A17" s="457"/>
      <c r="B17" s="458" t="s">
        <v>193</v>
      </c>
      <c r="C17" s="459" t="s">
        <v>192</v>
      </c>
      <c r="D17" s="460" t="s">
        <v>1496</v>
      </c>
      <c r="E17" s="460" t="s">
        <v>117</v>
      </c>
      <c r="F17" s="461" t="s">
        <v>194</v>
      </c>
      <c r="G17" s="461" t="s">
        <v>1497</v>
      </c>
      <c r="H17" s="462">
        <v>0</v>
      </c>
      <c r="I17" s="462">
        <v>2</v>
      </c>
      <c r="J17" s="463">
        <v>1</v>
      </c>
      <c r="K17" s="463">
        <v>0</v>
      </c>
      <c r="L17" s="464">
        <v>0</v>
      </c>
      <c r="M17" s="1016"/>
    </row>
    <row r="18" spans="1:13" x14ac:dyDescent="0.25">
      <c r="A18" s="457"/>
      <c r="B18" s="458" t="s">
        <v>196</v>
      </c>
      <c r="C18" s="459" t="s">
        <v>195</v>
      </c>
      <c r="D18" s="460" t="s">
        <v>1496</v>
      </c>
      <c r="E18" s="460" t="s">
        <v>117</v>
      </c>
      <c r="F18" s="461" t="s">
        <v>197</v>
      </c>
      <c r="G18" s="461" t="s">
        <v>1497</v>
      </c>
      <c r="H18" s="462">
        <v>0</v>
      </c>
      <c r="I18" s="462">
        <v>2</v>
      </c>
      <c r="J18" s="463">
        <v>1</v>
      </c>
      <c r="K18" s="463">
        <v>0</v>
      </c>
      <c r="L18" s="464">
        <v>0</v>
      </c>
      <c r="M18" s="1016"/>
    </row>
    <row r="19" spans="1:13" x14ac:dyDescent="0.25">
      <c r="A19" s="457"/>
      <c r="B19" s="458" t="s">
        <v>199</v>
      </c>
      <c r="C19" s="459" t="s">
        <v>198</v>
      </c>
      <c r="D19" s="460" t="s">
        <v>1496</v>
      </c>
      <c r="E19" s="460" t="s">
        <v>117</v>
      </c>
      <c r="F19" s="461" t="s">
        <v>200</v>
      </c>
      <c r="G19" s="461" t="s">
        <v>1497</v>
      </c>
      <c r="H19" s="462">
        <v>0</v>
      </c>
      <c r="I19" s="462">
        <v>2</v>
      </c>
      <c r="J19" s="463">
        <v>1</v>
      </c>
      <c r="K19" s="463">
        <v>0</v>
      </c>
      <c r="L19" s="464">
        <v>0</v>
      </c>
      <c r="M19" s="1016"/>
    </row>
    <row r="20" spans="1:13" x14ac:dyDescent="0.25">
      <c r="A20" s="457"/>
      <c r="B20" s="458" t="s">
        <v>202</v>
      </c>
      <c r="C20" s="459" t="s">
        <v>201</v>
      </c>
      <c r="D20" s="460" t="s">
        <v>1496</v>
      </c>
      <c r="E20" s="460" t="s">
        <v>117</v>
      </c>
      <c r="F20" s="461" t="s">
        <v>203</v>
      </c>
      <c r="G20" s="461" t="s">
        <v>1497</v>
      </c>
      <c r="H20" s="462">
        <v>0</v>
      </c>
      <c r="I20" s="462">
        <v>2</v>
      </c>
      <c r="J20" s="463">
        <v>1</v>
      </c>
      <c r="K20" s="463">
        <v>0</v>
      </c>
      <c r="L20" s="464">
        <v>0</v>
      </c>
      <c r="M20" s="1016"/>
    </row>
    <row r="21" spans="1:13" x14ac:dyDescent="0.25">
      <c r="A21" s="457"/>
      <c r="B21" s="458" t="s">
        <v>205</v>
      </c>
      <c r="C21" s="459" t="s">
        <v>204</v>
      </c>
      <c r="D21" s="460" t="s">
        <v>1496</v>
      </c>
      <c r="E21" s="460" t="s">
        <v>117</v>
      </c>
      <c r="F21" s="461" t="s">
        <v>206</v>
      </c>
      <c r="G21" s="461" t="s">
        <v>1497</v>
      </c>
      <c r="H21" s="462">
        <v>0</v>
      </c>
      <c r="I21" s="462">
        <v>2</v>
      </c>
      <c r="J21" s="463">
        <v>1</v>
      </c>
      <c r="K21" s="463">
        <v>0</v>
      </c>
      <c r="L21" s="464">
        <v>0</v>
      </c>
      <c r="M21" s="1016"/>
    </row>
    <row r="22" spans="1:13" x14ac:dyDescent="0.25">
      <c r="A22" s="457"/>
      <c r="B22" s="458" t="s">
        <v>208</v>
      </c>
      <c r="C22" s="459" t="s">
        <v>207</v>
      </c>
      <c r="D22" s="460" t="s">
        <v>1496</v>
      </c>
      <c r="E22" s="460" t="s">
        <v>117</v>
      </c>
      <c r="F22" s="461" t="s">
        <v>209</v>
      </c>
      <c r="G22" s="461" t="s">
        <v>1497</v>
      </c>
      <c r="H22" s="462">
        <v>0</v>
      </c>
      <c r="I22" s="462">
        <v>2</v>
      </c>
      <c r="J22" s="463">
        <v>1</v>
      </c>
      <c r="K22" s="463">
        <v>0</v>
      </c>
      <c r="L22" s="464">
        <v>0</v>
      </c>
      <c r="M22" s="1016"/>
    </row>
    <row r="23" spans="1:13" x14ac:dyDescent="0.25">
      <c r="A23" s="457"/>
      <c r="B23" s="458" t="s">
        <v>211</v>
      </c>
      <c r="C23" s="459" t="s">
        <v>210</v>
      </c>
      <c r="D23" s="460" t="s">
        <v>1496</v>
      </c>
      <c r="E23" s="460" t="s">
        <v>117</v>
      </c>
      <c r="F23" s="461" t="s">
        <v>212</v>
      </c>
      <c r="G23" s="461" t="s">
        <v>1497</v>
      </c>
      <c r="H23" s="462">
        <v>0</v>
      </c>
      <c r="I23" s="462">
        <v>2</v>
      </c>
      <c r="J23" s="463">
        <v>1</v>
      </c>
      <c r="K23" s="463">
        <v>0</v>
      </c>
      <c r="L23" s="464">
        <v>0</v>
      </c>
      <c r="M23" s="1016"/>
    </row>
    <row r="24" spans="1:13" x14ac:dyDescent="0.25">
      <c r="A24" s="457"/>
      <c r="B24" s="458" t="s">
        <v>214</v>
      </c>
      <c r="C24" s="459" t="s">
        <v>213</v>
      </c>
      <c r="D24" s="460" t="s">
        <v>1496</v>
      </c>
      <c r="E24" s="460" t="s">
        <v>117</v>
      </c>
      <c r="F24" s="461" t="s">
        <v>215</v>
      </c>
      <c r="G24" s="461" t="s">
        <v>1497</v>
      </c>
      <c r="H24" s="462">
        <v>0</v>
      </c>
      <c r="I24" s="462">
        <v>2</v>
      </c>
      <c r="J24" s="463">
        <v>1</v>
      </c>
      <c r="K24" s="463">
        <v>0</v>
      </c>
      <c r="L24" s="464">
        <v>0</v>
      </c>
      <c r="M24" s="1016"/>
    </row>
    <row r="25" spans="1:13" x14ac:dyDescent="0.25">
      <c r="A25" s="457"/>
      <c r="B25" s="458" t="s">
        <v>217</v>
      </c>
      <c r="C25" s="459" t="s">
        <v>216</v>
      </c>
      <c r="D25" s="460" t="s">
        <v>1496</v>
      </c>
      <c r="E25" s="460" t="s">
        <v>117</v>
      </c>
      <c r="F25" s="461" t="s">
        <v>218</v>
      </c>
      <c r="G25" s="461" t="s">
        <v>1497</v>
      </c>
      <c r="H25" s="462">
        <v>0</v>
      </c>
      <c r="I25" s="462">
        <v>2</v>
      </c>
      <c r="J25" s="463">
        <v>1</v>
      </c>
      <c r="K25" s="463">
        <v>0</v>
      </c>
      <c r="L25" s="464">
        <v>0</v>
      </c>
      <c r="M25" s="1016"/>
    </row>
    <row r="26" spans="1:13" x14ac:dyDescent="0.25">
      <c r="A26" s="457"/>
      <c r="B26" s="458" t="s">
        <v>220</v>
      </c>
      <c r="C26" s="459" t="s">
        <v>219</v>
      </c>
      <c r="D26" s="460" t="s">
        <v>1496</v>
      </c>
      <c r="E26" s="460" t="s">
        <v>117</v>
      </c>
      <c r="F26" s="461" t="s">
        <v>221</v>
      </c>
      <c r="G26" s="461" t="s">
        <v>1497</v>
      </c>
      <c r="H26" s="462">
        <v>0</v>
      </c>
      <c r="I26" s="462">
        <v>2</v>
      </c>
      <c r="J26" s="463">
        <v>1</v>
      </c>
      <c r="K26" s="463">
        <v>0</v>
      </c>
      <c r="L26" s="464">
        <v>0</v>
      </c>
      <c r="M26" s="1016"/>
    </row>
    <row r="27" spans="1:13" x14ac:dyDescent="0.25">
      <c r="A27" s="457"/>
      <c r="B27" s="458" t="s">
        <v>223</v>
      </c>
      <c r="C27" s="459" t="s">
        <v>222</v>
      </c>
      <c r="D27" s="460" t="s">
        <v>1496</v>
      </c>
      <c r="E27" s="460" t="s">
        <v>117</v>
      </c>
      <c r="F27" s="461" t="s">
        <v>224</v>
      </c>
      <c r="G27" s="461" t="s">
        <v>1497</v>
      </c>
      <c r="H27" s="462">
        <v>0</v>
      </c>
      <c r="I27" s="462">
        <v>2</v>
      </c>
      <c r="J27" s="463">
        <v>1</v>
      </c>
      <c r="K27" s="463">
        <v>0</v>
      </c>
      <c r="L27" s="464">
        <v>0</v>
      </c>
      <c r="M27" s="1016"/>
    </row>
    <row r="28" spans="1:13" x14ac:dyDescent="0.25">
      <c r="A28" s="457"/>
      <c r="B28" s="458" t="s">
        <v>226</v>
      </c>
      <c r="C28" s="459" t="s">
        <v>225</v>
      </c>
      <c r="D28" s="460" t="s">
        <v>1496</v>
      </c>
      <c r="E28" s="460" t="s">
        <v>117</v>
      </c>
      <c r="F28" s="461" t="s">
        <v>227</v>
      </c>
      <c r="G28" s="461" t="s">
        <v>1497</v>
      </c>
      <c r="H28" s="462">
        <v>0</v>
      </c>
      <c r="I28" s="462">
        <v>2</v>
      </c>
      <c r="J28" s="463">
        <v>1</v>
      </c>
      <c r="K28" s="463">
        <v>0</v>
      </c>
      <c r="L28" s="464">
        <v>0</v>
      </c>
      <c r="M28" s="1016"/>
    </row>
    <row r="29" spans="1:13" x14ac:dyDescent="0.25">
      <c r="A29" s="457"/>
      <c r="B29" s="458" t="s">
        <v>229</v>
      </c>
      <c r="C29" s="459" t="s">
        <v>228</v>
      </c>
      <c r="D29" s="460" t="s">
        <v>1496</v>
      </c>
      <c r="E29" s="460" t="s">
        <v>117</v>
      </c>
      <c r="F29" s="461" t="s">
        <v>230</v>
      </c>
      <c r="G29" s="461" t="s">
        <v>1497</v>
      </c>
      <c r="H29" s="462">
        <v>0</v>
      </c>
      <c r="I29" s="462">
        <v>2</v>
      </c>
      <c r="J29" s="463">
        <v>1</v>
      </c>
      <c r="K29" s="463">
        <v>0</v>
      </c>
      <c r="L29" s="464">
        <v>0</v>
      </c>
      <c r="M29" s="1016"/>
    </row>
    <row r="30" spans="1:13" x14ac:dyDescent="0.25">
      <c r="A30" s="457"/>
      <c r="B30" s="458" t="s">
        <v>232</v>
      </c>
      <c r="C30" s="459" t="s">
        <v>231</v>
      </c>
      <c r="D30" s="460" t="s">
        <v>1496</v>
      </c>
      <c r="E30" s="460" t="s">
        <v>117</v>
      </c>
      <c r="F30" s="461" t="s">
        <v>233</v>
      </c>
      <c r="G30" s="461" t="s">
        <v>1497</v>
      </c>
      <c r="H30" s="462">
        <v>0</v>
      </c>
      <c r="I30" s="462">
        <v>2</v>
      </c>
      <c r="J30" s="463">
        <v>1</v>
      </c>
      <c r="K30" s="463">
        <v>0</v>
      </c>
      <c r="L30" s="464">
        <v>0</v>
      </c>
      <c r="M30" s="1016"/>
    </row>
    <row r="31" spans="1:13" x14ac:dyDescent="0.25">
      <c r="A31" s="457"/>
      <c r="B31" s="458" t="s">
        <v>235</v>
      </c>
      <c r="C31" s="459" t="s">
        <v>234</v>
      </c>
      <c r="D31" s="460" t="s">
        <v>1496</v>
      </c>
      <c r="E31" s="460" t="s">
        <v>117</v>
      </c>
      <c r="F31" s="461" t="s">
        <v>236</v>
      </c>
      <c r="G31" s="461" t="s">
        <v>1497</v>
      </c>
      <c r="H31" s="462">
        <v>0</v>
      </c>
      <c r="I31" s="462">
        <v>2</v>
      </c>
      <c r="J31" s="463">
        <v>1</v>
      </c>
      <c r="K31" s="463">
        <v>0</v>
      </c>
      <c r="L31" s="464">
        <v>0</v>
      </c>
      <c r="M31" s="1016"/>
    </row>
    <row r="32" spans="1:13" x14ac:dyDescent="0.25">
      <c r="A32" s="457"/>
      <c r="B32" s="458" t="s">
        <v>238</v>
      </c>
      <c r="C32" s="459" t="s">
        <v>237</v>
      </c>
      <c r="D32" s="460" t="s">
        <v>1496</v>
      </c>
      <c r="E32" s="460" t="s">
        <v>117</v>
      </c>
      <c r="F32" s="461" t="s">
        <v>239</v>
      </c>
      <c r="G32" s="461" t="s">
        <v>1497</v>
      </c>
      <c r="H32" s="462">
        <v>0</v>
      </c>
      <c r="I32" s="462">
        <v>2</v>
      </c>
      <c r="J32" s="463">
        <v>1</v>
      </c>
      <c r="K32" s="463">
        <v>0</v>
      </c>
      <c r="L32" s="464">
        <v>0</v>
      </c>
      <c r="M32" s="1016"/>
    </row>
    <row r="33" spans="1:13" x14ac:dyDescent="0.25">
      <c r="A33" s="457"/>
      <c r="B33" s="458" t="s">
        <v>241</v>
      </c>
      <c r="C33" s="459" t="s">
        <v>240</v>
      </c>
      <c r="D33" s="460" t="s">
        <v>1496</v>
      </c>
      <c r="E33" s="460" t="s">
        <v>117</v>
      </c>
      <c r="F33" s="461" t="s">
        <v>242</v>
      </c>
      <c r="G33" s="461" t="s">
        <v>1497</v>
      </c>
      <c r="H33" s="462">
        <v>0</v>
      </c>
      <c r="I33" s="462">
        <v>2</v>
      </c>
      <c r="J33" s="463">
        <v>1</v>
      </c>
      <c r="K33" s="463">
        <v>0</v>
      </c>
      <c r="L33" s="464">
        <v>0</v>
      </c>
      <c r="M33" s="1016"/>
    </row>
    <row r="34" spans="1:13" x14ac:dyDescent="0.25">
      <c r="A34" s="457"/>
      <c r="B34" s="458" t="s">
        <v>244</v>
      </c>
      <c r="C34" s="459" t="s">
        <v>243</v>
      </c>
      <c r="D34" s="460" t="s">
        <v>1496</v>
      </c>
      <c r="E34" s="460" t="s">
        <v>117</v>
      </c>
      <c r="F34" s="461" t="s">
        <v>245</v>
      </c>
      <c r="G34" s="461" t="s">
        <v>1497</v>
      </c>
      <c r="H34" s="462">
        <v>0</v>
      </c>
      <c r="I34" s="462">
        <v>2</v>
      </c>
      <c r="J34" s="463">
        <v>1</v>
      </c>
      <c r="K34" s="463">
        <v>0</v>
      </c>
      <c r="L34" s="464">
        <v>0</v>
      </c>
      <c r="M34" s="1016"/>
    </row>
    <row r="35" spans="1:13" x14ac:dyDescent="0.25">
      <c r="A35" s="457"/>
      <c r="B35" s="458" t="s">
        <v>247</v>
      </c>
      <c r="C35" s="459" t="s">
        <v>246</v>
      </c>
      <c r="D35" s="460" t="s">
        <v>1496</v>
      </c>
      <c r="E35" s="460" t="s">
        <v>117</v>
      </c>
      <c r="F35" s="461" t="s">
        <v>248</v>
      </c>
      <c r="G35" s="461" t="s">
        <v>1497</v>
      </c>
      <c r="H35" s="462">
        <v>0</v>
      </c>
      <c r="I35" s="462">
        <v>2</v>
      </c>
      <c r="J35" s="463">
        <v>1</v>
      </c>
      <c r="K35" s="463">
        <v>0</v>
      </c>
      <c r="L35" s="464">
        <v>0</v>
      </c>
      <c r="M35" s="1016"/>
    </row>
    <row r="36" spans="1:13" x14ac:dyDescent="0.25">
      <c r="A36" s="457"/>
      <c r="B36" s="458" t="s">
        <v>250</v>
      </c>
      <c r="C36" s="459" t="s">
        <v>249</v>
      </c>
      <c r="D36" s="460" t="s">
        <v>1496</v>
      </c>
      <c r="E36" s="460" t="s">
        <v>117</v>
      </c>
      <c r="F36" s="461" t="s">
        <v>251</v>
      </c>
      <c r="G36" s="461" t="s">
        <v>1497</v>
      </c>
      <c r="H36" s="462">
        <v>0</v>
      </c>
      <c r="I36" s="462">
        <v>2</v>
      </c>
      <c r="J36" s="463">
        <v>1</v>
      </c>
      <c r="K36" s="463">
        <v>0</v>
      </c>
      <c r="L36" s="464">
        <v>0</v>
      </c>
      <c r="M36" s="1016"/>
    </row>
    <row r="37" spans="1:13" x14ac:dyDescent="0.25">
      <c r="A37" s="457"/>
      <c r="B37" s="458" t="s">
        <v>253</v>
      </c>
      <c r="C37" s="459" t="s">
        <v>252</v>
      </c>
      <c r="D37" s="460" t="s">
        <v>1496</v>
      </c>
      <c r="E37" s="460" t="s">
        <v>117</v>
      </c>
      <c r="F37" s="461" t="s">
        <v>254</v>
      </c>
      <c r="G37" s="461" t="s">
        <v>1497</v>
      </c>
      <c r="H37" s="462">
        <v>0</v>
      </c>
      <c r="I37" s="462">
        <v>2</v>
      </c>
      <c r="J37" s="463">
        <v>1</v>
      </c>
      <c r="K37" s="463">
        <v>0</v>
      </c>
      <c r="L37" s="464">
        <v>0</v>
      </c>
      <c r="M37" s="1016"/>
    </row>
    <row r="38" spans="1:13" x14ac:dyDescent="0.25">
      <c r="A38" s="457"/>
      <c r="B38" s="458" t="s">
        <v>256</v>
      </c>
      <c r="C38" s="459" t="s">
        <v>255</v>
      </c>
      <c r="D38" s="460" t="s">
        <v>1496</v>
      </c>
      <c r="E38" s="460" t="s">
        <v>117</v>
      </c>
      <c r="F38" s="461" t="s">
        <v>257</v>
      </c>
      <c r="G38" s="461" t="s">
        <v>1497</v>
      </c>
      <c r="H38" s="462">
        <v>0</v>
      </c>
      <c r="I38" s="462">
        <v>2</v>
      </c>
      <c r="J38" s="463">
        <v>1</v>
      </c>
      <c r="K38" s="463">
        <v>0</v>
      </c>
      <c r="L38" s="464">
        <v>0</v>
      </c>
      <c r="M38" s="1016"/>
    </row>
    <row r="39" spans="1:13" x14ac:dyDescent="0.25">
      <c r="A39" s="457"/>
      <c r="B39" s="458" t="s">
        <v>259</v>
      </c>
      <c r="C39" s="459" t="s">
        <v>258</v>
      </c>
      <c r="D39" s="460" t="s">
        <v>1496</v>
      </c>
      <c r="E39" s="460" t="s">
        <v>117</v>
      </c>
      <c r="F39" s="461" t="s">
        <v>260</v>
      </c>
      <c r="G39" s="461" t="s">
        <v>1497</v>
      </c>
      <c r="H39" s="462">
        <v>0</v>
      </c>
      <c r="I39" s="462">
        <v>2</v>
      </c>
      <c r="J39" s="463">
        <v>1</v>
      </c>
      <c r="K39" s="463">
        <v>0</v>
      </c>
      <c r="L39" s="464">
        <v>0</v>
      </c>
      <c r="M39" s="1016"/>
    </row>
    <row r="40" spans="1:13" x14ac:dyDescent="0.25">
      <c r="A40" s="457"/>
      <c r="B40" s="458" t="s">
        <v>262</v>
      </c>
      <c r="C40" s="459" t="s">
        <v>261</v>
      </c>
      <c r="D40" s="460" t="s">
        <v>1496</v>
      </c>
      <c r="E40" s="460" t="s">
        <v>117</v>
      </c>
      <c r="F40" s="461" t="s">
        <v>263</v>
      </c>
      <c r="G40" s="461" t="s">
        <v>1497</v>
      </c>
      <c r="H40" s="462">
        <v>0</v>
      </c>
      <c r="I40" s="462">
        <v>2</v>
      </c>
      <c r="J40" s="463">
        <v>1</v>
      </c>
      <c r="K40" s="463">
        <v>0</v>
      </c>
      <c r="L40" s="464">
        <v>0</v>
      </c>
      <c r="M40" s="1016"/>
    </row>
    <row r="41" spans="1:13" x14ac:dyDescent="0.25">
      <c r="A41" s="457"/>
      <c r="B41" s="458" t="s">
        <v>265</v>
      </c>
      <c r="C41" s="459" t="s">
        <v>264</v>
      </c>
      <c r="D41" s="460" t="s">
        <v>1496</v>
      </c>
      <c r="E41" s="460" t="s">
        <v>117</v>
      </c>
      <c r="F41" s="461" t="s">
        <v>266</v>
      </c>
      <c r="G41" s="461" t="s">
        <v>1497</v>
      </c>
      <c r="H41" s="462">
        <v>0</v>
      </c>
      <c r="I41" s="462">
        <v>2</v>
      </c>
      <c r="J41" s="463">
        <v>1</v>
      </c>
      <c r="K41" s="463">
        <v>0</v>
      </c>
      <c r="L41" s="464">
        <v>0</v>
      </c>
      <c r="M41" s="1016"/>
    </row>
    <row r="42" spans="1:13" x14ac:dyDescent="0.25">
      <c r="A42" s="457"/>
      <c r="B42" s="458" t="s">
        <v>268</v>
      </c>
      <c r="C42" s="459" t="s">
        <v>267</v>
      </c>
      <c r="D42" s="460" t="s">
        <v>1496</v>
      </c>
      <c r="E42" s="460" t="s">
        <v>117</v>
      </c>
      <c r="F42" s="461" t="s">
        <v>269</v>
      </c>
      <c r="G42" s="461" t="s">
        <v>1497</v>
      </c>
      <c r="H42" s="462">
        <v>0</v>
      </c>
      <c r="I42" s="462">
        <v>2</v>
      </c>
      <c r="J42" s="463">
        <v>1</v>
      </c>
      <c r="K42" s="463">
        <v>0</v>
      </c>
      <c r="L42" s="464">
        <v>0</v>
      </c>
      <c r="M42" s="1016"/>
    </row>
    <row r="43" spans="1:13" x14ac:dyDescent="0.25">
      <c r="A43" s="457"/>
      <c r="B43" s="458" t="s">
        <v>271</v>
      </c>
      <c r="C43" s="459" t="s">
        <v>270</v>
      </c>
      <c r="D43" s="460" t="s">
        <v>1496</v>
      </c>
      <c r="E43" s="460" t="s">
        <v>117</v>
      </c>
      <c r="F43" s="461" t="s">
        <v>272</v>
      </c>
      <c r="G43" s="461" t="s">
        <v>1497</v>
      </c>
      <c r="H43" s="462">
        <v>0</v>
      </c>
      <c r="I43" s="462">
        <v>2</v>
      </c>
      <c r="J43" s="463">
        <v>1</v>
      </c>
      <c r="K43" s="463">
        <v>0</v>
      </c>
      <c r="L43" s="464">
        <v>0</v>
      </c>
      <c r="M43" s="1016"/>
    </row>
    <row r="44" spans="1:13" x14ac:dyDescent="0.25">
      <c r="A44" s="457"/>
      <c r="B44" s="458" t="s">
        <v>274</v>
      </c>
      <c r="C44" s="459" t="s">
        <v>273</v>
      </c>
      <c r="D44" s="460" t="s">
        <v>1496</v>
      </c>
      <c r="E44" s="460" t="s">
        <v>117</v>
      </c>
      <c r="F44" s="461" t="s">
        <v>275</v>
      </c>
      <c r="G44" s="461" t="s">
        <v>1497</v>
      </c>
      <c r="H44" s="462">
        <v>0</v>
      </c>
      <c r="I44" s="462">
        <v>2</v>
      </c>
      <c r="J44" s="463">
        <v>1</v>
      </c>
      <c r="K44" s="463">
        <v>0</v>
      </c>
      <c r="L44" s="464">
        <v>0</v>
      </c>
      <c r="M44" s="1016"/>
    </row>
    <row r="45" spans="1:13" x14ac:dyDescent="0.25">
      <c r="A45" s="457"/>
      <c r="B45" s="458" t="s">
        <v>277</v>
      </c>
      <c r="C45" s="459" t="s">
        <v>276</v>
      </c>
      <c r="D45" s="460" t="s">
        <v>1496</v>
      </c>
      <c r="E45" s="460" t="s">
        <v>117</v>
      </c>
      <c r="F45" s="461" t="s">
        <v>278</v>
      </c>
      <c r="G45" s="461" t="s">
        <v>1497</v>
      </c>
      <c r="H45" s="462">
        <v>0</v>
      </c>
      <c r="I45" s="462">
        <v>2</v>
      </c>
      <c r="J45" s="463">
        <v>1</v>
      </c>
      <c r="K45" s="463">
        <v>0</v>
      </c>
      <c r="L45" s="464">
        <v>0</v>
      </c>
      <c r="M45" s="1016"/>
    </row>
    <row r="46" spans="1:13" x14ac:dyDescent="0.25">
      <c r="A46" s="457"/>
      <c r="B46" s="458" t="s">
        <v>280</v>
      </c>
      <c r="C46" s="459" t="s">
        <v>279</v>
      </c>
      <c r="D46" s="460" t="s">
        <v>1496</v>
      </c>
      <c r="E46" s="460" t="s">
        <v>117</v>
      </c>
      <c r="F46" s="461" t="s">
        <v>281</v>
      </c>
      <c r="G46" s="461" t="s">
        <v>1497</v>
      </c>
      <c r="H46" s="462">
        <v>0</v>
      </c>
      <c r="I46" s="462">
        <v>2</v>
      </c>
      <c r="J46" s="463">
        <v>1</v>
      </c>
      <c r="K46" s="463">
        <v>0</v>
      </c>
      <c r="L46" s="464">
        <v>0</v>
      </c>
      <c r="M46" s="1016"/>
    </row>
    <row r="47" spans="1:13" x14ac:dyDescent="0.25">
      <c r="A47" s="457"/>
      <c r="B47" s="458" t="s">
        <v>283</v>
      </c>
      <c r="C47" s="459" t="s">
        <v>282</v>
      </c>
      <c r="D47" s="460" t="s">
        <v>1496</v>
      </c>
      <c r="E47" s="460" t="s">
        <v>117</v>
      </c>
      <c r="F47" s="461" t="s">
        <v>284</v>
      </c>
      <c r="G47" s="461" t="s">
        <v>1497</v>
      </c>
      <c r="H47" s="462">
        <v>0</v>
      </c>
      <c r="I47" s="462">
        <v>2</v>
      </c>
      <c r="J47" s="463">
        <v>1</v>
      </c>
      <c r="K47" s="463">
        <v>0</v>
      </c>
      <c r="L47" s="464">
        <v>0</v>
      </c>
      <c r="M47" s="1016"/>
    </row>
    <row r="48" spans="1:13" x14ac:dyDescent="0.25">
      <c r="A48" s="457"/>
      <c r="B48" s="458" t="s">
        <v>286</v>
      </c>
      <c r="C48" s="459" t="s">
        <v>285</v>
      </c>
      <c r="D48" s="460" t="s">
        <v>1496</v>
      </c>
      <c r="E48" s="460" t="s">
        <v>117</v>
      </c>
      <c r="F48" s="461" t="s">
        <v>287</v>
      </c>
      <c r="G48" s="461" t="s">
        <v>1497</v>
      </c>
      <c r="H48" s="462">
        <v>0</v>
      </c>
      <c r="I48" s="462">
        <v>2</v>
      </c>
      <c r="J48" s="463">
        <v>1</v>
      </c>
      <c r="K48" s="463">
        <v>0</v>
      </c>
      <c r="L48" s="464">
        <v>0</v>
      </c>
      <c r="M48" s="1016"/>
    </row>
    <row r="49" spans="1:13" x14ac:dyDescent="0.25">
      <c r="A49" s="457"/>
      <c r="B49" s="458" t="s">
        <v>289</v>
      </c>
      <c r="C49" s="459" t="s">
        <v>288</v>
      </c>
      <c r="D49" s="460" t="s">
        <v>1496</v>
      </c>
      <c r="E49" s="460" t="s">
        <v>117</v>
      </c>
      <c r="F49" s="461" t="s">
        <v>290</v>
      </c>
      <c r="G49" s="461" t="s">
        <v>1497</v>
      </c>
      <c r="H49" s="462">
        <v>0</v>
      </c>
      <c r="I49" s="462">
        <v>2</v>
      </c>
      <c r="J49" s="463">
        <v>1</v>
      </c>
      <c r="K49" s="463">
        <v>0</v>
      </c>
      <c r="L49" s="464">
        <v>0</v>
      </c>
      <c r="M49" s="1016"/>
    </row>
    <row r="50" spans="1:13" x14ac:dyDescent="0.25">
      <c r="A50" s="457"/>
      <c r="B50" s="458" t="s">
        <v>292</v>
      </c>
      <c r="C50" s="459" t="s">
        <v>291</v>
      </c>
      <c r="D50" s="460" t="s">
        <v>1496</v>
      </c>
      <c r="E50" s="460" t="s">
        <v>117</v>
      </c>
      <c r="F50" s="461" t="s">
        <v>293</v>
      </c>
      <c r="G50" s="461" t="s">
        <v>1497</v>
      </c>
      <c r="H50" s="462">
        <v>0</v>
      </c>
      <c r="I50" s="462">
        <v>2</v>
      </c>
      <c r="J50" s="463">
        <v>1</v>
      </c>
      <c r="K50" s="463">
        <v>0</v>
      </c>
      <c r="L50" s="464">
        <v>0</v>
      </c>
      <c r="M50" s="1016"/>
    </row>
    <row r="51" spans="1:13" x14ac:dyDescent="0.25">
      <c r="A51" s="457"/>
      <c r="B51" s="458" t="s">
        <v>295</v>
      </c>
      <c r="C51" s="459" t="s">
        <v>294</v>
      </c>
      <c r="D51" s="460" t="s">
        <v>1496</v>
      </c>
      <c r="E51" s="460" t="s">
        <v>117</v>
      </c>
      <c r="F51" s="461" t="s">
        <v>296</v>
      </c>
      <c r="G51" s="461" t="s">
        <v>1497</v>
      </c>
      <c r="H51" s="462">
        <v>0</v>
      </c>
      <c r="I51" s="462">
        <v>2</v>
      </c>
      <c r="J51" s="463">
        <v>1</v>
      </c>
      <c r="K51" s="463">
        <v>0</v>
      </c>
      <c r="L51" s="464">
        <v>0</v>
      </c>
      <c r="M51" s="1016"/>
    </row>
    <row r="52" spans="1:13" x14ac:dyDescent="0.25">
      <c r="A52" s="457"/>
      <c r="B52" s="458" t="s">
        <v>298</v>
      </c>
      <c r="C52" s="459" t="s">
        <v>297</v>
      </c>
      <c r="D52" s="460" t="s">
        <v>1496</v>
      </c>
      <c r="E52" s="460" t="s">
        <v>117</v>
      </c>
      <c r="F52" s="461" t="s">
        <v>299</v>
      </c>
      <c r="G52" s="461" t="s">
        <v>1497</v>
      </c>
      <c r="H52" s="462">
        <v>0</v>
      </c>
      <c r="I52" s="462">
        <v>2</v>
      </c>
      <c r="J52" s="463">
        <v>1</v>
      </c>
      <c r="K52" s="463">
        <v>0</v>
      </c>
      <c r="L52" s="464">
        <v>0</v>
      </c>
      <c r="M52" s="1016"/>
    </row>
    <row r="53" spans="1:13" ht="15" thickBot="1" x14ac:dyDescent="0.3">
      <c r="A53" s="465"/>
      <c r="B53" s="466" t="s">
        <v>301</v>
      </c>
      <c r="C53" s="467" t="s">
        <v>300</v>
      </c>
      <c r="D53" s="468" t="s">
        <v>1496</v>
      </c>
      <c r="E53" s="468" t="s">
        <v>117</v>
      </c>
      <c r="F53" s="469" t="s">
        <v>302</v>
      </c>
      <c r="G53" s="469" t="s">
        <v>1497</v>
      </c>
      <c r="H53" s="470">
        <v>0</v>
      </c>
      <c r="I53" s="470">
        <v>2</v>
      </c>
      <c r="J53" s="471">
        <v>1</v>
      </c>
      <c r="K53" s="471">
        <v>0</v>
      </c>
      <c r="L53" s="472">
        <v>0</v>
      </c>
      <c r="M53" s="1017"/>
    </row>
    <row r="54" spans="1:13" x14ac:dyDescent="0.25">
      <c r="A54" s="28"/>
      <c r="G54" s="473"/>
      <c r="H54" s="474"/>
      <c r="I54" s="474"/>
      <c r="M54" s="475"/>
    </row>
    <row r="55" spans="1:13" ht="15" thickBot="1" x14ac:dyDescent="0.3"/>
    <row r="56" spans="1:13" ht="26.25" thickBot="1" x14ac:dyDescent="0.3">
      <c r="A56" s="476"/>
      <c r="B56" s="1009" t="s">
        <v>1141</v>
      </c>
      <c r="C56" s="1010"/>
      <c r="D56" s="1010"/>
      <c r="E56" s="1010"/>
      <c r="F56" s="1010"/>
      <c r="G56" s="1010"/>
      <c r="H56" s="1010"/>
      <c r="I56" s="1010"/>
      <c r="J56" s="1010"/>
      <c r="K56" s="1010"/>
      <c r="L56" s="1010"/>
      <c r="M56" s="439" t="s">
        <v>2081</v>
      </c>
    </row>
    <row r="57" spans="1:13" ht="39" thickBot="1" x14ac:dyDescent="0.3">
      <c r="A57" s="477"/>
      <c r="B57" s="478" t="s">
        <v>54</v>
      </c>
      <c r="C57" s="441" t="s">
        <v>1492</v>
      </c>
      <c r="D57" s="479" t="s">
        <v>49</v>
      </c>
      <c r="E57" s="479" t="s">
        <v>50</v>
      </c>
      <c r="F57" s="479" t="s">
        <v>63</v>
      </c>
      <c r="G57" s="480" t="s">
        <v>1493</v>
      </c>
      <c r="H57" s="446" t="s">
        <v>55</v>
      </c>
      <c r="I57" s="446" t="s">
        <v>1494</v>
      </c>
      <c r="J57" s="447" t="s">
        <v>1495</v>
      </c>
      <c r="K57" s="447" t="s">
        <v>64</v>
      </c>
      <c r="L57" s="448" t="s">
        <v>65</v>
      </c>
      <c r="M57" s="449" t="s">
        <v>1488</v>
      </c>
    </row>
    <row r="58" spans="1:13" x14ac:dyDescent="0.25">
      <c r="A58" s="477"/>
      <c r="B58" s="481" t="s">
        <v>465</v>
      </c>
      <c r="C58" s="482" t="s">
        <v>118</v>
      </c>
      <c r="D58" s="483">
        <v>502</v>
      </c>
      <c r="E58" s="483">
        <v>10</v>
      </c>
      <c r="F58" s="484" t="s">
        <v>464</v>
      </c>
      <c r="G58" s="485" t="s">
        <v>1497</v>
      </c>
      <c r="H58" s="486">
        <v>2</v>
      </c>
      <c r="I58" s="486">
        <v>0</v>
      </c>
      <c r="J58" s="483">
        <v>1</v>
      </c>
      <c r="K58" s="483">
        <v>0</v>
      </c>
      <c r="L58" s="487">
        <v>0</v>
      </c>
      <c r="M58" s="1016"/>
    </row>
    <row r="59" spans="1:13" x14ac:dyDescent="0.25">
      <c r="A59" s="477"/>
      <c r="B59" s="481" t="s">
        <v>532</v>
      </c>
      <c r="C59" s="482" t="s">
        <v>531</v>
      </c>
      <c r="D59" s="483">
        <v>11000</v>
      </c>
      <c r="E59" s="483">
        <v>10</v>
      </c>
      <c r="F59" s="484" t="s">
        <v>533</v>
      </c>
      <c r="G59" s="485" t="s">
        <v>1497</v>
      </c>
      <c r="H59" s="486">
        <v>0</v>
      </c>
      <c r="I59" s="486">
        <v>2</v>
      </c>
      <c r="J59" s="483">
        <v>1</v>
      </c>
      <c r="K59" s="483">
        <v>0</v>
      </c>
      <c r="L59" s="487">
        <v>0</v>
      </c>
      <c r="M59" s="1016"/>
    </row>
    <row r="60" spans="1:13" ht="15.75" customHeight="1" x14ac:dyDescent="0.25">
      <c r="A60" s="477"/>
      <c r="B60" s="458" t="s">
        <v>535</v>
      </c>
      <c r="C60" s="459" t="s">
        <v>534</v>
      </c>
      <c r="D60" s="463">
        <v>11000</v>
      </c>
      <c r="E60" s="463">
        <v>10</v>
      </c>
      <c r="F60" s="488" t="s">
        <v>536</v>
      </c>
      <c r="G60" s="461" t="s">
        <v>1497</v>
      </c>
      <c r="H60" s="486">
        <v>0</v>
      </c>
      <c r="I60" s="462">
        <v>2</v>
      </c>
      <c r="J60" s="463">
        <v>1</v>
      </c>
      <c r="K60" s="463">
        <v>0</v>
      </c>
      <c r="L60" s="464">
        <v>0</v>
      </c>
      <c r="M60" s="1016"/>
    </row>
    <row r="61" spans="1:13" ht="15.75" customHeight="1" x14ac:dyDescent="0.25">
      <c r="A61" s="477"/>
      <c r="B61" s="458" t="s">
        <v>538</v>
      </c>
      <c r="C61" s="459" t="s">
        <v>537</v>
      </c>
      <c r="D61" s="463">
        <v>11000</v>
      </c>
      <c r="E61" s="463">
        <v>10</v>
      </c>
      <c r="F61" s="488" t="s">
        <v>539</v>
      </c>
      <c r="G61" s="461" t="s">
        <v>1497</v>
      </c>
      <c r="H61" s="486">
        <v>0</v>
      </c>
      <c r="I61" s="462">
        <v>2</v>
      </c>
      <c r="J61" s="463">
        <v>1</v>
      </c>
      <c r="K61" s="463">
        <v>0</v>
      </c>
      <c r="L61" s="464">
        <v>0</v>
      </c>
      <c r="M61" s="1016"/>
    </row>
    <row r="62" spans="1:13" ht="15.75" customHeight="1" x14ac:dyDescent="0.25">
      <c r="A62" s="477"/>
      <c r="B62" s="458" t="s">
        <v>541</v>
      </c>
      <c r="C62" s="459" t="s">
        <v>540</v>
      </c>
      <c r="D62" s="463">
        <v>11000</v>
      </c>
      <c r="E62" s="463">
        <v>10</v>
      </c>
      <c r="F62" s="488" t="s">
        <v>542</v>
      </c>
      <c r="G62" s="461" t="s">
        <v>1497</v>
      </c>
      <c r="H62" s="486">
        <v>0</v>
      </c>
      <c r="I62" s="462">
        <v>2</v>
      </c>
      <c r="J62" s="463">
        <v>1</v>
      </c>
      <c r="K62" s="463">
        <v>0</v>
      </c>
      <c r="L62" s="464">
        <v>0</v>
      </c>
      <c r="M62" s="1016"/>
    </row>
    <row r="63" spans="1:13" ht="15.75" customHeight="1" x14ac:dyDescent="0.25">
      <c r="A63" s="477"/>
      <c r="B63" s="458" t="s">
        <v>544</v>
      </c>
      <c r="C63" s="459" t="s">
        <v>543</v>
      </c>
      <c r="D63" s="463">
        <v>11000</v>
      </c>
      <c r="E63" s="463">
        <v>10</v>
      </c>
      <c r="F63" s="488" t="s">
        <v>545</v>
      </c>
      <c r="G63" s="461" t="s">
        <v>1497</v>
      </c>
      <c r="H63" s="486">
        <v>0</v>
      </c>
      <c r="I63" s="462">
        <v>2</v>
      </c>
      <c r="J63" s="463">
        <v>1</v>
      </c>
      <c r="K63" s="463">
        <v>0</v>
      </c>
      <c r="L63" s="464">
        <v>0</v>
      </c>
      <c r="M63" s="1016"/>
    </row>
    <row r="64" spans="1:13" ht="15.75" customHeight="1" x14ac:dyDescent="0.25">
      <c r="A64" s="477"/>
      <c r="B64" s="458" t="s">
        <v>547</v>
      </c>
      <c r="C64" s="459" t="s">
        <v>546</v>
      </c>
      <c r="D64" s="463">
        <v>11000</v>
      </c>
      <c r="E64" s="463">
        <v>10</v>
      </c>
      <c r="F64" s="488" t="s">
        <v>548</v>
      </c>
      <c r="G64" s="461" t="s">
        <v>1497</v>
      </c>
      <c r="H64" s="486">
        <v>0</v>
      </c>
      <c r="I64" s="462">
        <v>2</v>
      </c>
      <c r="J64" s="463">
        <v>1</v>
      </c>
      <c r="K64" s="463">
        <v>0</v>
      </c>
      <c r="L64" s="464">
        <v>0</v>
      </c>
      <c r="M64" s="1016"/>
    </row>
    <row r="65" spans="1:13" ht="15.75" customHeight="1" x14ac:dyDescent="0.25">
      <c r="A65" s="477"/>
      <c r="B65" s="458" t="s">
        <v>550</v>
      </c>
      <c r="C65" s="459" t="s">
        <v>549</v>
      </c>
      <c r="D65" s="463">
        <v>11000</v>
      </c>
      <c r="E65" s="463">
        <v>10</v>
      </c>
      <c r="F65" s="488" t="s">
        <v>551</v>
      </c>
      <c r="G65" s="461" t="s">
        <v>1497</v>
      </c>
      <c r="H65" s="486">
        <v>0</v>
      </c>
      <c r="I65" s="462">
        <v>2</v>
      </c>
      <c r="J65" s="463">
        <v>1</v>
      </c>
      <c r="K65" s="463">
        <v>0</v>
      </c>
      <c r="L65" s="464">
        <v>0</v>
      </c>
      <c r="M65" s="1016"/>
    </row>
    <row r="66" spans="1:13" ht="15.75" customHeight="1" x14ac:dyDescent="0.25">
      <c r="A66" s="477"/>
      <c r="B66" s="458" t="s">
        <v>553</v>
      </c>
      <c r="C66" s="459" t="s">
        <v>552</v>
      </c>
      <c r="D66" s="463">
        <v>11000</v>
      </c>
      <c r="E66" s="463">
        <v>10</v>
      </c>
      <c r="F66" s="488" t="s">
        <v>554</v>
      </c>
      <c r="G66" s="461" t="s">
        <v>1497</v>
      </c>
      <c r="H66" s="486">
        <v>0</v>
      </c>
      <c r="I66" s="462">
        <v>2</v>
      </c>
      <c r="J66" s="463">
        <v>1</v>
      </c>
      <c r="K66" s="463">
        <v>0</v>
      </c>
      <c r="L66" s="464">
        <v>0</v>
      </c>
      <c r="M66" s="1016"/>
    </row>
    <row r="67" spans="1:13" ht="15.75" customHeight="1" x14ac:dyDescent="0.25">
      <c r="A67" s="477"/>
      <c r="B67" s="458" t="s">
        <v>556</v>
      </c>
      <c r="C67" s="459" t="s">
        <v>555</v>
      </c>
      <c r="D67" s="463">
        <v>11000</v>
      </c>
      <c r="E67" s="463">
        <v>10</v>
      </c>
      <c r="F67" s="488" t="s">
        <v>557</v>
      </c>
      <c r="G67" s="461" t="s">
        <v>1497</v>
      </c>
      <c r="H67" s="486">
        <v>0</v>
      </c>
      <c r="I67" s="462">
        <v>2</v>
      </c>
      <c r="J67" s="463">
        <v>1</v>
      </c>
      <c r="K67" s="463">
        <v>0</v>
      </c>
      <c r="L67" s="464">
        <v>0</v>
      </c>
      <c r="M67" s="1016"/>
    </row>
    <row r="68" spans="1:13" ht="15.75" customHeight="1" x14ac:dyDescent="0.25">
      <c r="A68" s="477"/>
      <c r="B68" s="458" t="s">
        <v>559</v>
      </c>
      <c r="C68" s="459" t="s">
        <v>558</v>
      </c>
      <c r="D68" s="463">
        <v>11000</v>
      </c>
      <c r="E68" s="463">
        <v>10</v>
      </c>
      <c r="F68" s="488" t="s">
        <v>560</v>
      </c>
      <c r="G68" s="461" t="s">
        <v>1497</v>
      </c>
      <c r="H68" s="486">
        <v>0</v>
      </c>
      <c r="I68" s="462">
        <v>2</v>
      </c>
      <c r="J68" s="463">
        <v>1</v>
      </c>
      <c r="K68" s="463">
        <v>0</v>
      </c>
      <c r="L68" s="464">
        <v>0</v>
      </c>
      <c r="M68" s="1016"/>
    </row>
    <row r="69" spans="1:13" ht="15.75" customHeight="1" x14ac:dyDescent="0.25">
      <c r="A69" s="477"/>
      <c r="B69" s="458" t="s">
        <v>562</v>
      </c>
      <c r="C69" s="459" t="s">
        <v>561</v>
      </c>
      <c r="D69" s="463">
        <v>11000</v>
      </c>
      <c r="E69" s="463">
        <v>10</v>
      </c>
      <c r="F69" s="488" t="s">
        <v>563</v>
      </c>
      <c r="G69" s="461" t="s">
        <v>1497</v>
      </c>
      <c r="H69" s="486">
        <v>0</v>
      </c>
      <c r="I69" s="462">
        <v>2</v>
      </c>
      <c r="J69" s="463">
        <v>1</v>
      </c>
      <c r="K69" s="463">
        <v>0</v>
      </c>
      <c r="L69" s="464">
        <v>0</v>
      </c>
      <c r="M69" s="1016"/>
    </row>
    <row r="70" spans="1:13" ht="15.75" customHeight="1" x14ac:dyDescent="0.25">
      <c r="A70" s="477"/>
      <c r="B70" s="458" t="s">
        <v>565</v>
      </c>
      <c r="C70" s="459" t="s">
        <v>564</v>
      </c>
      <c r="D70" s="463">
        <v>11000</v>
      </c>
      <c r="E70" s="463">
        <v>10</v>
      </c>
      <c r="F70" s="488" t="s">
        <v>566</v>
      </c>
      <c r="G70" s="461" t="s">
        <v>1497</v>
      </c>
      <c r="H70" s="486">
        <v>0</v>
      </c>
      <c r="I70" s="462">
        <v>2</v>
      </c>
      <c r="J70" s="463">
        <v>1</v>
      </c>
      <c r="K70" s="463">
        <v>0</v>
      </c>
      <c r="L70" s="464">
        <v>0</v>
      </c>
      <c r="M70" s="1016"/>
    </row>
    <row r="71" spans="1:13" ht="15.75" customHeight="1" x14ac:dyDescent="0.25">
      <c r="A71" s="477"/>
      <c r="B71" s="458" t="s">
        <v>568</v>
      </c>
      <c r="C71" s="459" t="s">
        <v>567</v>
      </c>
      <c r="D71" s="463">
        <v>11000</v>
      </c>
      <c r="E71" s="463">
        <v>10</v>
      </c>
      <c r="F71" s="488" t="s">
        <v>569</v>
      </c>
      <c r="G71" s="461" t="s">
        <v>1497</v>
      </c>
      <c r="H71" s="486">
        <v>0</v>
      </c>
      <c r="I71" s="462">
        <v>2</v>
      </c>
      <c r="J71" s="463">
        <v>1</v>
      </c>
      <c r="K71" s="463">
        <v>0</v>
      </c>
      <c r="L71" s="464">
        <v>0</v>
      </c>
      <c r="M71" s="1016"/>
    </row>
    <row r="72" spans="1:13" ht="15.75" customHeight="1" x14ac:dyDescent="0.25">
      <c r="A72" s="477"/>
      <c r="B72" s="458" t="s">
        <v>571</v>
      </c>
      <c r="C72" s="459" t="s">
        <v>570</v>
      </c>
      <c r="D72" s="463">
        <v>11000</v>
      </c>
      <c r="E72" s="463">
        <v>10</v>
      </c>
      <c r="F72" s="488" t="s">
        <v>572</v>
      </c>
      <c r="G72" s="461" t="s">
        <v>1497</v>
      </c>
      <c r="H72" s="486">
        <v>0</v>
      </c>
      <c r="I72" s="462">
        <v>2</v>
      </c>
      <c r="J72" s="463">
        <v>1</v>
      </c>
      <c r="K72" s="463">
        <v>0</v>
      </c>
      <c r="L72" s="464">
        <v>0</v>
      </c>
      <c r="M72" s="1016"/>
    </row>
    <row r="73" spans="1:13" ht="16.5" customHeight="1" thickBot="1" x14ac:dyDescent="0.3">
      <c r="A73" s="489"/>
      <c r="B73" s="466" t="s">
        <v>574</v>
      </c>
      <c r="C73" s="467" t="s">
        <v>573</v>
      </c>
      <c r="D73" s="471">
        <v>11000</v>
      </c>
      <c r="E73" s="471">
        <v>10</v>
      </c>
      <c r="F73" s="490" t="s">
        <v>575</v>
      </c>
      <c r="G73" s="469" t="s">
        <v>1497</v>
      </c>
      <c r="H73" s="470">
        <v>0</v>
      </c>
      <c r="I73" s="470">
        <v>2</v>
      </c>
      <c r="J73" s="471">
        <v>1</v>
      </c>
      <c r="K73" s="471">
        <v>0</v>
      </c>
      <c r="L73" s="472">
        <v>0</v>
      </c>
      <c r="M73" s="1017"/>
    </row>
    <row r="74" spans="1:13" x14ac:dyDescent="0.25">
      <c r="G74" s="473"/>
      <c r="H74" s="474"/>
      <c r="I74" s="474"/>
      <c r="M74" s="475"/>
    </row>
    <row r="75" spans="1:13" ht="15" thickBot="1" x14ac:dyDescent="0.3"/>
    <row r="76" spans="1:13" ht="26.25" thickBot="1" x14ac:dyDescent="0.3">
      <c r="A76" s="476"/>
      <c r="B76" s="1004" t="s">
        <v>1142</v>
      </c>
      <c r="C76" s="1005"/>
      <c r="D76" s="1005"/>
      <c r="E76" s="1005"/>
      <c r="F76" s="1005"/>
      <c r="G76" s="1005"/>
      <c r="H76" s="1005"/>
      <c r="I76" s="1005"/>
      <c r="J76" s="1005"/>
      <c r="K76" s="1005"/>
      <c r="L76" s="1005"/>
      <c r="M76" s="439" t="s">
        <v>2082</v>
      </c>
    </row>
    <row r="77" spans="1:13" ht="39" thickBot="1" x14ac:dyDescent="0.3">
      <c r="A77" s="477"/>
      <c r="B77" s="491" t="s">
        <v>54</v>
      </c>
      <c r="C77" s="441" t="s">
        <v>1492</v>
      </c>
      <c r="D77" s="492" t="s">
        <v>49</v>
      </c>
      <c r="E77" s="492" t="s">
        <v>50</v>
      </c>
      <c r="F77" s="492" t="s">
        <v>63</v>
      </c>
      <c r="G77" s="493" t="s">
        <v>1493</v>
      </c>
      <c r="H77" s="445" t="s">
        <v>55</v>
      </c>
      <c r="I77" s="445" t="s">
        <v>1494</v>
      </c>
      <c r="J77" s="494" t="s">
        <v>1495</v>
      </c>
      <c r="K77" s="494" t="s">
        <v>64</v>
      </c>
      <c r="L77" s="495" t="s">
        <v>65</v>
      </c>
      <c r="M77" s="449" t="s">
        <v>1488</v>
      </c>
    </row>
    <row r="78" spans="1:13" ht="13.5" customHeight="1" x14ac:dyDescent="0.25">
      <c r="A78" s="477"/>
      <c r="B78" s="496" t="s">
        <v>433</v>
      </c>
      <c r="C78" s="497" t="s">
        <v>432</v>
      </c>
      <c r="D78" s="498" t="s">
        <v>124</v>
      </c>
      <c r="E78" s="499" t="s">
        <v>117</v>
      </c>
      <c r="F78" s="500" t="s">
        <v>434</v>
      </c>
      <c r="G78" s="455" t="s">
        <v>1497</v>
      </c>
      <c r="H78" s="455">
        <v>0</v>
      </c>
      <c r="I78" s="454">
        <v>2</v>
      </c>
      <c r="J78" s="454">
        <v>1</v>
      </c>
      <c r="K78" s="454">
        <v>0</v>
      </c>
      <c r="L78" s="501">
        <v>0</v>
      </c>
      <c r="M78" s="1002"/>
    </row>
    <row r="79" spans="1:13" ht="13.5" customHeight="1" x14ac:dyDescent="0.25">
      <c r="A79" s="477"/>
      <c r="B79" s="502" t="s">
        <v>439</v>
      </c>
      <c r="C79" s="503" t="s">
        <v>438</v>
      </c>
      <c r="D79" s="504" t="s">
        <v>164</v>
      </c>
      <c r="E79" s="505" t="s">
        <v>117</v>
      </c>
      <c r="F79" s="484" t="s">
        <v>440</v>
      </c>
      <c r="G79" s="483" t="s">
        <v>1497</v>
      </c>
      <c r="H79" s="506">
        <v>0</v>
      </c>
      <c r="I79" s="507">
        <v>2</v>
      </c>
      <c r="J79" s="507">
        <v>1</v>
      </c>
      <c r="K79" s="462">
        <v>0</v>
      </c>
      <c r="L79" s="508">
        <v>0</v>
      </c>
      <c r="M79" s="1014"/>
    </row>
    <row r="80" spans="1:13" ht="13.5" customHeight="1" x14ac:dyDescent="0.25">
      <c r="A80" s="477"/>
      <c r="B80" s="509" t="s">
        <v>442</v>
      </c>
      <c r="C80" s="510" t="s">
        <v>441</v>
      </c>
      <c r="D80" s="511" t="s">
        <v>165</v>
      </c>
      <c r="E80" s="512" t="s">
        <v>117</v>
      </c>
      <c r="F80" s="488" t="s">
        <v>443</v>
      </c>
      <c r="G80" s="463" t="s">
        <v>1497</v>
      </c>
      <c r="H80" s="506">
        <v>0</v>
      </c>
      <c r="I80" s="507">
        <v>2</v>
      </c>
      <c r="J80" s="507">
        <v>1</v>
      </c>
      <c r="K80" s="462">
        <v>0</v>
      </c>
      <c r="L80" s="508">
        <v>0</v>
      </c>
      <c r="M80" s="1014"/>
    </row>
    <row r="81" spans="1:15" ht="15" thickBot="1" x14ac:dyDescent="0.3">
      <c r="A81" s="489"/>
      <c r="B81" s="513" t="s">
        <v>487</v>
      </c>
      <c r="C81" s="514" t="s">
        <v>486</v>
      </c>
      <c r="D81" s="515" t="s">
        <v>128</v>
      </c>
      <c r="E81" s="516" t="s">
        <v>122</v>
      </c>
      <c r="F81" s="490" t="s">
        <v>488</v>
      </c>
      <c r="G81" s="471" t="s">
        <v>1497</v>
      </c>
      <c r="H81" s="471">
        <v>0</v>
      </c>
      <c r="I81" s="470">
        <v>2</v>
      </c>
      <c r="J81" s="470">
        <v>1</v>
      </c>
      <c r="K81" s="470">
        <v>0</v>
      </c>
      <c r="L81" s="517">
        <v>0</v>
      </c>
      <c r="M81" s="1003"/>
    </row>
    <row r="83" spans="1:15" ht="15" thickBot="1" x14ac:dyDescent="0.3"/>
    <row r="84" spans="1:15" s="144" customFormat="1" ht="26.25" thickBot="1" x14ac:dyDescent="0.3">
      <c r="A84" s="519"/>
      <c r="B84" s="1000" t="s">
        <v>1195</v>
      </c>
      <c r="C84" s="1001"/>
      <c r="D84" s="1001"/>
      <c r="E84" s="1001"/>
      <c r="F84" s="1001"/>
      <c r="G84" s="1001"/>
      <c r="H84" s="1001"/>
      <c r="I84" s="1001"/>
      <c r="J84" s="1001"/>
      <c r="K84" s="1001"/>
      <c r="L84" s="1001"/>
      <c r="M84" s="439" t="s">
        <v>2083</v>
      </c>
      <c r="N84" s="27"/>
      <c r="O84" s="27"/>
    </row>
    <row r="85" spans="1:15" s="144" customFormat="1" ht="39" thickBot="1" x14ac:dyDescent="0.3">
      <c r="A85" s="520"/>
      <c r="B85" s="521" t="s">
        <v>54</v>
      </c>
      <c r="C85" s="522" t="s">
        <v>1492</v>
      </c>
      <c r="D85" s="523" t="s">
        <v>49</v>
      </c>
      <c r="E85" s="523" t="s">
        <v>50</v>
      </c>
      <c r="F85" s="523" t="s">
        <v>63</v>
      </c>
      <c r="G85" s="524" t="s">
        <v>1493</v>
      </c>
      <c r="H85" s="525" t="s">
        <v>55</v>
      </c>
      <c r="I85" s="525" t="s">
        <v>1494</v>
      </c>
      <c r="J85" s="526" t="s">
        <v>1495</v>
      </c>
      <c r="K85" s="526" t="s">
        <v>64</v>
      </c>
      <c r="L85" s="527" t="s">
        <v>65</v>
      </c>
      <c r="M85" s="528" t="s">
        <v>1488</v>
      </c>
      <c r="O85" s="27"/>
    </row>
    <row r="86" spans="1:15" s="144" customFormat="1" ht="15" thickBot="1" x14ac:dyDescent="0.3">
      <c r="A86" s="529"/>
      <c r="B86" s="530" t="s">
        <v>436</v>
      </c>
      <c r="C86" s="531" t="s">
        <v>435</v>
      </c>
      <c r="D86" s="532">
        <v>10953</v>
      </c>
      <c r="E86" s="532">
        <v>1</v>
      </c>
      <c r="F86" s="533" t="s">
        <v>437</v>
      </c>
      <c r="G86" s="534" t="s">
        <v>1497</v>
      </c>
      <c r="H86" s="534">
        <v>0</v>
      </c>
      <c r="I86" s="535">
        <v>3</v>
      </c>
      <c r="J86" s="535">
        <v>1</v>
      </c>
      <c r="K86" s="535">
        <v>0</v>
      </c>
      <c r="L86" s="536">
        <v>0</v>
      </c>
      <c r="M86" s="537"/>
      <c r="O86" s="27"/>
    </row>
    <row r="88" spans="1:15" ht="15" thickBot="1" x14ac:dyDescent="0.3"/>
    <row r="89" spans="1:15" ht="26.25" thickBot="1" x14ac:dyDescent="0.3">
      <c r="A89" s="476"/>
      <c r="B89" s="1004" t="s">
        <v>1498</v>
      </c>
      <c r="C89" s="1005"/>
      <c r="D89" s="1005"/>
      <c r="E89" s="1005"/>
      <c r="F89" s="1005"/>
      <c r="G89" s="1005"/>
      <c r="H89" s="1005"/>
      <c r="I89" s="1005"/>
      <c r="J89" s="1005"/>
      <c r="K89" s="1005"/>
      <c r="L89" s="1005"/>
      <c r="M89" s="439" t="s">
        <v>2084</v>
      </c>
    </row>
    <row r="90" spans="1:15" ht="39" thickBot="1" x14ac:dyDescent="0.3">
      <c r="A90" s="477"/>
      <c r="B90" s="491" t="s">
        <v>54</v>
      </c>
      <c r="C90" s="441" t="s">
        <v>1492</v>
      </c>
      <c r="D90" s="492" t="s">
        <v>49</v>
      </c>
      <c r="E90" s="492" t="s">
        <v>50</v>
      </c>
      <c r="F90" s="492" t="s">
        <v>63</v>
      </c>
      <c r="G90" s="493" t="s">
        <v>1493</v>
      </c>
      <c r="H90" s="445" t="s">
        <v>55</v>
      </c>
      <c r="I90" s="445" t="s">
        <v>1494</v>
      </c>
      <c r="J90" s="494" t="s">
        <v>1495</v>
      </c>
      <c r="K90" s="494" t="s">
        <v>64</v>
      </c>
      <c r="L90" s="538" t="s">
        <v>65</v>
      </c>
      <c r="M90" s="449" t="s">
        <v>1488</v>
      </c>
    </row>
    <row r="91" spans="1:15" x14ac:dyDescent="0.25">
      <c r="A91" s="477"/>
      <c r="B91" s="496" t="s">
        <v>445</v>
      </c>
      <c r="C91" s="497" t="s">
        <v>444</v>
      </c>
      <c r="D91" s="498">
        <v>10000</v>
      </c>
      <c r="E91" s="499">
        <v>1</v>
      </c>
      <c r="F91" s="500" t="s">
        <v>446</v>
      </c>
      <c r="G91" s="455" t="s">
        <v>1497</v>
      </c>
      <c r="H91" s="455">
        <v>0</v>
      </c>
      <c r="I91" s="454" t="s">
        <v>119</v>
      </c>
      <c r="J91" s="454">
        <v>1</v>
      </c>
      <c r="K91" s="454">
        <v>0</v>
      </c>
      <c r="L91" s="501">
        <v>0</v>
      </c>
      <c r="M91" s="1002"/>
    </row>
    <row r="92" spans="1:15" ht="15.75" customHeight="1" x14ac:dyDescent="0.25">
      <c r="A92" s="477"/>
      <c r="B92" s="509" t="s">
        <v>496</v>
      </c>
      <c r="C92" s="539" t="s">
        <v>495</v>
      </c>
      <c r="D92" s="540">
        <v>9501</v>
      </c>
      <c r="E92" s="541">
        <v>1</v>
      </c>
      <c r="F92" s="488" t="s">
        <v>497</v>
      </c>
      <c r="G92" s="463" t="s">
        <v>1497</v>
      </c>
      <c r="H92" s="463">
        <v>0</v>
      </c>
      <c r="I92" s="462" t="s">
        <v>119</v>
      </c>
      <c r="J92" s="462">
        <v>1</v>
      </c>
      <c r="K92" s="462">
        <v>0</v>
      </c>
      <c r="L92" s="508">
        <v>0</v>
      </c>
      <c r="M92" s="1014"/>
    </row>
    <row r="93" spans="1:15" ht="15.75" customHeight="1" x14ac:dyDescent="0.25">
      <c r="A93" s="477"/>
      <c r="B93" s="509" t="s">
        <v>499</v>
      </c>
      <c r="C93" s="539" t="s">
        <v>498</v>
      </c>
      <c r="D93" s="540">
        <v>9500</v>
      </c>
      <c r="E93" s="541">
        <v>2</v>
      </c>
      <c r="F93" s="488" t="s">
        <v>500</v>
      </c>
      <c r="G93" s="463" t="s">
        <v>1497</v>
      </c>
      <c r="H93" s="463">
        <v>0</v>
      </c>
      <c r="I93" s="462" t="s">
        <v>119</v>
      </c>
      <c r="J93" s="462">
        <v>1</v>
      </c>
      <c r="K93" s="462">
        <v>0</v>
      </c>
      <c r="L93" s="508">
        <v>0</v>
      </c>
      <c r="M93" s="1014"/>
    </row>
    <row r="94" spans="1:15" ht="15.75" customHeight="1" x14ac:dyDescent="0.25">
      <c r="A94" s="477"/>
      <c r="B94" s="509" t="s">
        <v>502</v>
      </c>
      <c r="C94" s="539" t="s">
        <v>501</v>
      </c>
      <c r="D94" s="540">
        <v>10499</v>
      </c>
      <c r="E94" s="541">
        <v>4</v>
      </c>
      <c r="F94" s="488" t="s">
        <v>503</v>
      </c>
      <c r="G94" s="463" t="s">
        <v>1497</v>
      </c>
      <c r="H94" s="463">
        <v>0</v>
      </c>
      <c r="I94" s="462" t="s">
        <v>120</v>
      </c>
      <c r="J94" s="462">
        <v>1</v>
      </c>
      <c r="K94" s="462">
        <v>0</v>
      </c>
      <c r="L94" s="508">
        <v>0</v>
      </c>
      <c r="M94" s="1014"/>
    </row>
    <row r="95" spans="1:15" ht="15.75" customHeight="1" x14ac:dyDescent="0.25">
      <c r="A95" s="477"/>
      <c r="B95" s="509" t="s">
        <v>505</v>
      </c>
      <c r="C95" s="539" t="s">
        <v>504</v>
      </c>
      <c r="D95" s="540">
        <v>10500</v>
      </c>
      <c r="E95" s="541">
        <v>5</v>
      </c>
      <c r="F95" s="488" t="s">
        <v>506</v>
      </c>
      <c r="G95" s="463" t="s">
        <v>1497</v>
      </c>
      <c r="H95" s="463">
        <v>0</v>
      </c>
      <c r="I95" s="462" t="s">
        <v>120</v>
      </c>
      <c r="J95" s="462">
        <v>1</v>
      </c>
      <c r="K95" s="462">
        <v>0</v>
      </c>
      <c r="L95" s="508">
        <v>0</v>
      </c>
      <c r="M95" s="1014"/>
    </row>
    <row r="96" spans="1:15" ht="15.75" customHeight="1" x14ac:dyDescent="0.25">
      <c r="A96" s="477"/>
      <c r="B96" s="509" t="s">
        <v>508</v>
      </c>
      <c r="C96" s="539" t="s">
        <v>507</v>
      </c>
      <c r="D96" s="540">
        <v>10000</v>
      </c>
      <c r="E96" s="541">
        <v>1</v>
      </c>
      <c r="F96" s="488" t="s">
        <v>509</v>
      </c>
      <c r="G96" s="463" t="s">
        <v>1497</v>
      </c>
      <c r="H96" s="463">
        <v>0</v>
      </c>
      <c r="I96" s="462" t="s">
        <v>119</v>
      </c>
      <c r="J96" s="462">
        <v>1</v>
      </c>
      <c r="K96" s="462">
        <v>0</v>
      </c>
      <c r="L96" s="508">
        <v>0</v>
      </c>
      <c r="M96" s="1014"/>
    </row>
    <row r="97" spans="1:13" ht="15.75" customHeight="1" x14ac:dyDescent="0.25">
      <c r="A97" s="477"/>
      <c r="B97" s="509" t="s">
        <v>511</v>
      </c>
      <c r="C97" s="539" t="s">
        <v>510</v>
      </c>
      <c r="D97" s="540">
        <v>10000</v>
      </c>
      <c r="E97" s="541">
        <v>1</v>
      </c>
      <c r="F97" s="488" t="s">
        <v>512</v>
      </c>
      <c r="G97" s="463" t="s">
        <v>1497</v>
      </c>
      <c r="H97" s="463">
        <v>0</v>
      </c>
      <c r="I97" s="462" t="s">
        <v>119</v>
      </c>
      <c r="J97" s="462">
        <v>1</v>
      </c>
      <c r="K97" s="462">
        <v>0</v>
      </c>
      <c r="L97" s="508">
        <v>0</v>
      </c>
      <c r="M97" s="1014"/>
    </row>
    <row r="98" spans="1:13" ht="15.75" customHeight="1" x14ac:dyDescent="0.25">
      <c r="A98" s="477"/>
      <c r="B98" s="509" t="s">
        <v>514</v>
      </c>
      <c r="C98" s="539" t="s">
        <v>513</v>
      </c>
      <c r="D98" s="540">
        <v>10000</v>
      </c>
      <c r="E98" s="541">
        <v>1</v>
      </c>
      <c r="F98" s="488" t="s">
        <v>515</v>
      </c>
      <c r="G98" s="463" t="s">
        <v>1497</v>
      </c>
      <c r="H98" s="463">
        <v>0</v>
      </c>
      <c r="I98" s="462" t="s">
        <v>119</v>
      </c>
      <c r="J98" s="462">
        <v>1</v>
      </c>
      <c r="K98" s="462">
        <v>0</v>
      </c>
      <c r="L98" s="508">
        <v>0</v>
      </c>
      <c r="M98" s="1014"/>
    </row>
    <row r="99" spans="1:13" ht="15.75" customHeight="1" x14ac:dyDescent="0.25">
      <c r="A99" s="477"/>
      <c r="B99" s="509" t="s">
        <v>517</v>
      </c>
      <c r="C99" s="539" t="s">
        <v>516</v>
      </c>
      <c r="D99" s="540">
        <v>10000</v>
      </c>
      <c r="E99" s="541">
        <v>1</v>
      </c>
      <c r="F99" s="488" t="s">
        <v>518</v>
      </c>
      <c r="G99" s="463" t="s">
        <v>1497</v>
      </c>
      <c r="H99" s="463">
        <v>0</v>
      </c>
      <c r="I99" s="462" t="s">
        <v>119</v>
      </c>
      <c r="J99" s="462">
        <v>1</v>
      </c>
      <c r="K99" s="462">
        <v>0</v>
      </c>
      <c r="L99" s="508">
        <v>0</v>
      </c>
      <c r="M99" s="1014"/>
    </row>
    <row r="100" spans="1:13" ht="15.75" customHeight="1" x14ac:dyDescent="0.25">
      <c r="A100" s="477"/>
      <c r="B100" s="509" t="s">
        <v>520</v>
      </c>
      <c r="C100" s="539" t="s">
        <v>519</v>
      </c>
      <c r="D100" s="540">
        <v>10000</v>
      </c>
      <c r="E100" s="541">
        <v>1</v>
      </c>
      <c r="F100" s="488" t="s">
        <v>521</v>
      </c>
      <c r="G100" s="463" t="s">
        <v>1497</v>
      </c>
      <c r="H100" s="463">
        <v>0</v>
      </c>
      <c r="I100" s="462" t="s">
        <v>119</v>
      </c>
      <c r="J100" s="462">
        <v>1</v>
      </c>
      <c r="K100" s="462">
        <v>0</v>
      </c>
      <c r="L100" s="508">
        <v>0</v>
      </c>
      <c r="M100" s="1014"/>
    </row>
    <row r="101" spans="1:13" ht="15.75" customHeight="1" x14ac:dyDescent="0.25">
      <c r="A101" s="477"/>
      <c r="B101" s="509" t="s">
        <v>527</v>
      </c>
      <c r="C101" s="539" t="s">
        <v>525</v>
      </c>
      <c r="D101" s="540">
        <v>10000</v>
      </c>
      <c r="E101" s="541">
        <v>1</v>
      </c>
      <c r="F101" s="488" t="s">
        <v>524</v>
      </c>
      <c r="G101" s="463" t="s">
        <v>1497</v>
      </c>
      <c r="H101" s="463" t="s">
        <v>123</v>
      </c>
      <c r="I101" s="462" t="s">
        <v>120</v>
      </c>
      <c r="J101" s="462">
        <v>1</v>
      </c>
      <c r="K101" s="462">
        <v>0</v>
      </c>
      <c r="L101" s="508">
        <v>0</v>
      </c>
      <c r="M101" s="1014"/>
    </row>
    <row r="102" spans="1:13" ht="16.5" customHeight="1" thickBot="1" x14ac:dyDescent="0.3">
      <c r="A102" s="489"/>
      <c r="B102" s="513" t="s">
        <v>529</v>
      </c>
      <c r="C102" s="514" t="s">
        <v>528</v>
      </c>
      <c r="D102" s="515">
        <v>10000</v>
      </c>
      <c r="E102" s="516">
        <v>1</v>
      </c>
      <c r="F102" s="490" t="s">
        <v>530</v>
      </c>
      <c r="G102" s="471" t="s">
        <v>1497</v>
      </c>
      <c r="H102" s="471">
        <v>0</v>
      </c>
      <c r="I102" s="470" t="s">
        <v>120</v>
      </c>
      <c r="J102" s="470">
        <v>1</v>
      </c>
      <c r="K102" s="470">
        <v>0</v>
      </c>
      <c r="L102" s="517">
        <v>0</v>
      </c>
      <c r="M102" s="1003"/>
    </row>
    <row r="103" spans="1:13" x14ac:dyDescent="0.25">
      <c r="B103" s="542"/>
      <c r="C103" s="542"/>
      <c r="D103" s="543"/>
      <c r="E103" s="542"/>
      <c r="F103" s="544"/>
      <c r="G103" s="438"/>
      <c r="I103" s="545"/>
      <c r="J103" s="545"/>
      <c r="K103" s="545"/>
      <c r="L103" s="545"/>
    </row>
    <row r="104" spans="1:13" ht="15" thickBot="1" x14ac:dyDescent="0.3"/>
    <row r="105" spans="1:13" ht="26.25" thickBot="1" x14ac:dyDescent="0.3">
      <c r="A105" s="476"/>
      <c r="B105" s="1004" t="s">
        <v>1499</v>
      </c>
      <c r="C105" s="1005"/>
      <c r="D105" s="1005"/>
      <c r="E105" s="1005"/>
      <c r="F105" s="1005"/>
      <c r="G105" s="1005"/>
      <c r="H105" s="1005"/>
      <c r="I105" s="1005"/>
      <c r="J105" s="1005"/>
      <c r="K105" s="1005"/>
      <c r="L105" s="1005"/>
      <c r="M105" s="439" t="s">
        <v>2085</v>
      </c>
    </row>
    <row r="106" spans="1:13" ht="39" thickBot="1" x14ac:dyDescent="0.3">
      <c r="A106" s="477"/>
      <c r="B106" s="491" t="s">
        <v>54</v>
      </c>
      <c r="C106" s="441" t="s">
        <v>1492</v>
      </c>
      <c r="D106" s="492" t="s">
        <v>49</v>
      </c>
      <c r="E106" s="492" t="s">
        <v>50</v>
      </c>
      <c r="F106" s="492" t="s">
        <v>63</v>
      </c>
      <c r="G106" s="493" t="s">
        <v>1493</v>
      </c>
      <c r="H106" s="445" t="s">
        <v>55</v>
      </c>
      <c r="I106" s="445" t="s">
        <v>1494</v>
      </c>
      <c r="J106" s="494" t="s">
        <v>1495</v>
      </c>
      <c r="K106" s="494" t="s">
        <v>64</v>
      </c>
      <c r="L106" s="495" t="s">
        <v>65</v>
      </c>
      <c r="M106" s="449" t="s">
        <v>1488</v>
      </c>
    </row>
    <row r="107" spans="1:13" ht="15" thickBot="1" x14ac:dyDescent="0.3">
      <c r="A107" s="489"/>
      <c r="B107" s="546" t="s">
        <v>526</v>
      </c>
      <c r="C107" s="547" t="s">
        <v>525</v>
      </c>
      <c r="D107" s="532">
        <v>-405</v>
      </c>
      <c r="E107" s="548">
        <v>1</v>
      </c>
      <c r="F107" s="549" t="s">
        <v>524</v>
      </c>
      <c r="G107" s="447" t="s">
        <v>1497</v>
      </c>
      <c r="H107" s="447" t="s">
        <v>123</v>
      </c>
      <c r="I107" s="446">
        <v>2</v>
      </c>
      <c r="J107" s="446">
        <v>0</v>
      </c>
      <c r="K107" s="446">
        <v>0</v>
      </c>
      <c r="L107" s="550">
        <v>0</v>
      </c>
      <c r="M107" s="551"/>
    </row>
    <row r="109" spans="1:13" ht="15" thickBot="1" x14ac:dyDescent="0.3"/>
    <row r="110" spans="1:13" ht="26.25" thickBot="1" x14ac:dyDescent="0.3">
      <c r="A110" s="476"/>
      <c r="B110" s="1004" t="s">
        <v>1500</v>
      </c>
      <c r="C110" s="1005"/>
      <c r="D110" s="1005"/>
      <c r="E110" s="1005"/>
      <c r="F110" s="1005"/>
      <c r="G110" s="1005"/>
      <c r="H110" s="1005"/>
      <c r="I110" s="1005"/>
      <c r="J110" s="1005"/>
      <c r="K110" s="1005"/>
      <c r="L110" s="1005"/>
      <c r="M110" s="439" t="s">
        <v>2086</v>
      </c>
    </row>
    <row r="111" spans="1:13" ht="39" thickBot="1" x14ac:dyDescent="0.3">
      <c r="A111" s="477"/>
      <c r="B111" s="478" t="s">
        <v>54</v>
      </c>
      <c r="C111" s="441" t="s">
        <v>1492</v>
      </c>
      <c r="D111" s="492" t="s">
        <v>49</v>
      </c>
      <c r="E111" s="492" t="s">
        <v>50</v>
      </c>
      <c r="F111" s="492" t="s">
        <v>63</v>
      </c>
      <c r="G111" s="493" t="s">
        <v>1493</v>
      </c>
      <c r="H111" s="445" t="s">
        <v>55</v>
      </c>
      <c r="I111" s="445" t="s">
        <v>1494</v>
      </c>
      <c r="J111" s="494" t="s">
        <v>1495</v>
      </c>
      <c r="K111" s="494" t="s">
        <v>64</v>
      </c>
      <c r="L111" s="538" t="s">
        <v>65</v>
      </c>
      <c r="M111" s="449" t="s">
        <v>1488</v>
      </c>
    </row>
    <row r="112" spans="1:13" x14ac:dyDescent="0.25">
      <c r="A112" s="477"/>
      <c r="B112" s="502" t="s">
        <v>152</v>
      </c>
      <c r="C112" s="552" t="s">
        <v>151</v>
      </c>
      <c r="D112" s="498">
        <v>19100</v>
      </c>
      <c r="E112" s="499">
        <v>10</v>
      </c>
      <c r="F112" s="553" t="s">
        <v>150</v>
      </c>
      <c r="G112" s="455" t="s">
        <v>1497</v>
      </c>
      <c r="H112" s="455">
        <v>0</v>
      </c>
      <c r="I112" s="454">
        <v>2</v>
      </c>
      <c r="J112" s="454">
        <v>2</v>
      </c>
      <c r="K112" s="454">
        <v>0</v>
      </c>
      <c r="L112" s="501">
        <v>0</v>
      </c>
      <c r="M112" s="1006"/>
    </row>
    <row r="113" spans="1:13" ht="15.75" customHeight="1" x14ac:dyDescent="0.25">
      <c r="A113" s="477"/>
      <c r="B113" s="509" t="s">
        <v>152</v>
      </c>
      <c r="C113" s="539" t="s">
        <v>153</v>
      </c>
      <c r="D113" s="540">
        <v>19100</v>
      </c>
      <c r="E113" s="541">
        <v>10</v>
      </c>
      <c r="F113" s="554" t="s">
        <v>150</v>
      </c>
      <c r="G113" s="463" t="s">
        <v>1497</v>
      </c>
      <c r="H113" s="463">
        <v>0</v>
      </c>
      <c r="I113" s="462">
        <v>3</v>
      </c>
      <c r="J113" s="462">
        <v>3</v>
      </c>
      <c r="K113" s="462">
        <v>0</v>
      </c>
      <c r="L113" s="508">
        <v>0</v>
      </c>
      <c r="M113" s="1007"/>
    </row>
    <row r="114" spans="1:13" ht="15.75" customHeight="1" x14ac:dyDescent="0.25">
      <c r="A114" s="477"/>
      <c r="B114" s="509" t="s">
        <v>152</v>
      </c>
      <c r="C114" s="539" t="s">
        <v>154</v>
      </c>
      <c r="D114" s="540">
        <v>19100</v>
      </c>
      <c r="E114" s="541">
        <v>25</v>
      </c>
      <c r="F114" s="554" t="s">
        <v>150</v>
      </c>
      <c r="G114" s="463" t="s">
        <v>1497</v>
      </c>
      <c r="H114" s="463">
        <v>0</v>
      </c>
      <c r="I114" s="462">
        <v>2</v>
      </c>
      <c r="J114" s="462">
        <v>2</v>
      </c>
      <c r="K114" s="462">
        <v>0</v>
      </c>
      <c r="L114" s="508">
        <v>0</v>
      </c>
      <c r="M114" s="1007"/>
    </row>
    <row r="115" spans="1:13" ht="15.75" customHeight="1" x14ac:dyDescent="0.25">
      <c r="A115" s="477"/>
      <c r="B115" s="509" t="s">
        <v>152</v>
      </c>
      <c r="C115" s="539" t="s">
        <v>155</v>
      </c>
      <c r="D115" s="540">
        <v>19100</v>
      </c>
      <c r="E115" s="541">
        <v>36</v>
      </c>
      <c r="F115" s="554" t="s">
        <v>150</v>
      </c>
      <c r="G115" s="463" t="s">
        <v>1497</v>
      </c>
      <c r="H115" s="463">
        <v>0</v>
      </c>
      <c r="I115" s="462">
        <v>3</v>
      </c>
      <c r="J115" s="462">
        <v>3</v>
      </c>
      <c r="K115" s="462">
        <v>0</v>
      </c>
      <c r="L115" s="508">
        <v>0</v>
      </c>
      <c r="M115" s="1007"/>
    </row>
    <row r="116" spans="1:13" ht="16.5" customHeight="1" thickBot="1" x14ac:dyDescent="0.3">
      <c r="A116" s="489"/>
      <c r="B116" s="513" t="s">
        <v>152</v>
      </c>
      <c r="C116" s="514" t="s">
        <v>156</v>
      </c>
      <c r="D116" s="515">
        <v>19100</v>
      </c>
      <c r="E116" s="516">
        <v>11</v>
      </c>
      <c r="F116" s="555" t="s">
        <v>150</v>
      </c>
      <c r="G116" s="471" t="s">
        <v>1497</v>
      </c>
      <c r="H116" s="471">
        <v>0</v>
      </c>
      <c r="I116" s="470">
        <v>2</v>
      </c>
      <c r="J116" s="470">
        <v>2</v>
      </c>
      <c r="K116" s="470">
        <v>0</v>
      </c>
      <c r="L116" s="517">
        <v>0</v>
      </c>
      <c r="M116" s="1008"/>
    </row>
    <row r="117" spans="1:13" x14ac:dyDescent="0.25">
      <c r="B117" s="542"/>
      <c r="C117" s="542"/>
      <c r="D117" s="543"/>
      <c r="E117" s="542"/>
      <c r="F117" s="544"/>
      <c r="G117" s="438"/>
      <c r="I117" s="545"/>
      <c r="J117" s="545"/>
      <c r="K117" s="545"/>
      <c r="L117" s="545"/>
    </row>
    <row r="118" spans="1:13" ht="15" thickBot="1" x14ac:dyDescent="0.3"/>
    <row r="119" spans="1:13" ht="26.25" thickBot="1" x14ac:dyDescent="0.3">
      <c r="A119" s="476"/>
      <c r="B119" s="1009" t="s">
        <v>1501</v>
      </c>
      <c r="C119" s="1010"/>
      <c r="D119" s="1010"/>
      <c r="E119" s="1010"/>
      <c r="F119" s="1010"/>
      <c r="G119" s="1010"/>
      <c r="H119" s="1010"/>
      <c r="I119" s="1010"/>
      <c r="J119" s="1010"/>
      <c r="K119" s="1010"/>
      <c r="L119" s="1010"/>
      <c r="M119" s="439" t="s">
        <v>2087</v>
      </c>
    </row>
    <row r="120" spans="1:13" ht="39" thickBot="1" x14ac:dyDescent="0.3">
      <c r="A120" s="477"/>
      <c r="B120" s="491" t="s">
        <v>54</v>
      </c>
      <c r="C120" s="441" t="s">
        <v>1492</v>
      </c>
      <c r="D120" s="492" t="s">
        <v>49</v>
      </c>
      <c r="E120" s="492" t="s">
        <v>50</v>
      </c>
      <c r="F120" s="492" t="s">
        <v>63</v>
      </c>
      <c r="G120" s="493" t="s">
        <v>1493</v>
      </c>
      <c r="H120" s="445" t="s">
        <v>55</v>
      </c>
      <c r="I120" s="445" t="s">
        <v>1494</v>
      </c>
      <c r="J120" s="494" t="s">
        <v>1495</v>
      </c>
      <c r="K120" s="494" t="s">
        <v>64</v>
      </c>
      <c r="L120" s="538" t="s">
        <v>65</v>
      </c>
      <c r="M120" s="449" t="s">
        <v>1488</v>
      </c>
    </row>
    <row r="121" spans="1:13" x14ac:dyDescent="0.25">
      <c r="A121" s="477"/>
      <c r="B121" s="556" t="s">
        <v>480</v>
      </c>
      <c r="C121" s="557" t="s">
        <v>479</v>
      </c>
      <c r="D121" s="455">
        <v>20003</v>
      </c>
      <c r="E121" s="455">
        <v>10</v>
      </c>
      <c r="F121" s="558" t="s">
        <v>481</v>
      </c>
      <c r="G121" s="453" t="s">
        <v>1497</v>
      </c>
      <c r="H121" s="454">
        <v>0</v>
      </c>
      <c r="I121" s="454">
        <v>2</v>
      </c>
      <c r="J121" s="455">
        <v>1</v>
      </c>
      <c r="K121" s="455">
        <v>0</v>
      </c>
      <c r="L121" s="456">
        <v>0</v>
      </c>
      <c r="M121" s="1011"/>
    </row>
    <row r="122" spans="1:13" ht="15" customHeight="1" x14ac:dyDescent="0.25">
      <c r="A122" s="477"/>
      <c r="B122" s="559" t="s">
        <v>483</v>
      </c>
      <c r="C122" s="560" t="s">
        <v>482</v>
      </c>
      <c r="D122" s="463">
        <v>20002</v>
      </c>
      <c r="E122" s="463">
        <v>10</v>
      </c>
      <c r="F122" s="561" t="s">
        <v>481</v>
      </c>
      <c r="G122" s="461" t="s">
        <v>1497</v>
      </c>
      <c r="H122" s="462">
        <v>0</v>
      </c>
      <c r="I122" s="462">
        <v>2</v>
      </c>
      <c r="J122" s="463">
        <v>1</v>
      </c>
      <c r="K122" s="463">
        <v>0</v>
      </c>
      <c r="L122" s="464">
        <v>0</v>
      </c>
      <c r="M122" s="1012"/>
    </row>
    <row r="123" spans="1:13" ht="15.75" customHeight="1" thickBot="1" x14ac:dyDescent="0.3">
      <c r="A123" s="489"/>
      <c r="B123" s="513" t="s">
        <v>484</v>
      </c>
      <c r="C123" s="514" t="s">
        <v>118</v>
      </c>
      <c r="D123" s="515">
        <v>20010</v>
      </c>
      <c r="E123" s="516">
        <v>50</v>
      </c>
      <c r="F123" s="555" t="s">
        <v>485</v>
      </c>
      <c r="G123" s="471" t="s">
        <v>1497</v>
      </c>
      <c r="H123" s="471">
        <v>0</v>
      </c>
      <c r="I123" s="470">
        <v>0</v>
      </c>
      <c r="J123" s="562">
        <v>4</v>
      </c>
      <c r="K123" s="562">
        <v>2</v>
      </c>
      <c r="L123" s="517">
        <v>1</v>
      </c>
      <c r="M123" s="1013"/>
    </row>
    <row r="124" spans="1:13" x14ac:dyDescent="0.25">
      <c r="B124" s="542"/>
      <c r="C124" s="542"/>
      <c r="D124" s="543"/>
      <c r="E124" s="542"/>
      <c r="F124" s="544"/>
      <c r="G124" s="438"/>
      <c r="I124" s="545"/>
      <c r="J124" s="545"/>
      <c r="K124" s="545"/>
      <c r="L124" s="545"/>
    </row>
    <row r="125" spans="1:13" ht="15" thickBot="1" x14ac:dyDescent="0.3"/>
    <row r="126" spans="1:13" ht="26.25" thickBot="1" x14ac:dyDescent="0.3">
      <c r="A126" s="476"/>
      <c r="B126" s="1004" t="s">
        <v>1502</v>
      </c>
      <c r="C126" s="1005"/>
      <c r="D126" s="1005"/>
      <c r="E126" s="1005"/>
      <c r="F126" s="1005"/>
      <c r="G126" s="1005"/>
      <c r="H126" s="1005"/>
      <c r="I126" s="1005"/>
      <c r="J126" s="1005"/>
      <c r="K126" s="1005"/>
      <c r="L126" s="1005"/>
      <c r="M126" s="439" t="s">
        <v>2088</v>
      </c>
    </row>
    <row r="127" spans="1:13" ht="39" thickBot="1" x14ac:dyDescent="0.3">
      <c r="A127" s="477"/>
      <c r="B127" s="491" t="s">
        <v>54</v>
      </c>
      <c r="C127" s="441" t="s">
        <v>1492</v>
      </c>
      <c r="D127" s="492" t="s">
        <v>49</v>
      </c>
      <c r="E127" s="492" t="s">
        <v>50</v>
      </c>
      <c r="F127" s="492" t="s">
        <v>63</v>
      </c>
      <c r="G127" s="493" t="s">
        <v>1493</v>
      </c>
      <c r="H127" s="445" t="s">
        <v>55</v>
      </c>
      <c r="I127" s="445" t="s">
        <v>1494</v>
      </c>
      <c r="J127" s="494" t="s">
        <v>1495</v>
      </c>
      <c r="K127" s="494" t="s">
        <v>64</v>
      </c>
      <c r="L127" s="538" t="s">
        <v>65</v>
      </c>
      <c r="M127" s="449" t="s">
        <v>1488</v>
      </c>
    </row>
    <row r="128" spans="1:13" x14ac:dyDescent="0.25">
      <c r="A128" s="477"/>
      <c r="B128" s="496" t="s">
        <v>467</v>
      </c>
      <c r="C128" s="497" t="s">
        <v>466</v>
      </c>
      <c r="D128" s="498">
        <v>12000</v>
      </c>
      <c r="E128" s="499">
        <v>10</v>
      </c>
      <c r="F128" s="553" t="s">
        <v>468</v>
      </c>
      <c r="G128" s="455" t="s">
        <v>1503</v>
      </c>
      <c r="H128" s="455">
        <v>0</v>
      </c>
      <c r="I128" s="454">
        <v>2</v>
      </c>
      <c r="J128" s="454">
        <v>1</v>
      </c>
      <c r="K128" s="454">
        <v>0</v>
      </c>
      <c r="L128" s="501">
        <v>0</v>
      </c>
      <c r="M128" s="1002"/>
    </row>
    <row r="129" spans="1:14" ht="15.75" customHeight="1" x14ac:dyDescent="0.25">
      <c r="A129" s="477"/>
      <c r="B129" s="509" t="s">
        <v>467</v>
      </c>
      <c r="C129" s="539" t="s">
        <v>469</v>
      </c>
      <c r="D129" s="540">
        <v>12000</v>
      </c>
      <c r="E129" s="541">
        <v>10</v>
      </c>
      <c r="F129" s="554" t="s">
        <v>468</v>
      </c>
      <c r="G129" s="463" t="s">
        <v>1503</v>
      </c>
      <c r="H129" s="463">
        <v>0</v>
      </c>
      <c r="I129" s="462">
        <v>2</v>
      </c>
      <c r="J129" s="462">
        <v>1</v>
      </c>
      <c r="K129" s="462">
        <v>0</v>
      </c>
      <c r="L129" s="508">
        <v>0</v>
      </c>
      <c r="M129" s="1014"/>
    </row>
    <row r="130" spans="1:14" ht="15.75" customHeight="1" x14ac:dyDescent="0.25">
      <c r="A130" s="477"/>
      <c r="B130" s="509" t="s">
        <v>467</v>
      </c>
      <c r="C130" s="539" t="s">
        <v>470</v>
      </c>
      <c r="D130" s="540">
        <v>12000</v>
      </c>
      <c r="E130" s="541">
        <v>10</v>
      </c>
      <c r="F130" s="554" t="s">
        <v>468</v>
      </c>
      <c r="G130" s="463" t="s">
        <v>1503</v>
      </c>
      <c r="H130" s="463">
        <v>0</v>
      </c>
      <c r="I130" s="462">
        <v>2</v>
      </c>
      <c r="J130" s="462">
        <v>1</v>
      </c>
      <c r="K130" s="462">
        <v>0</v>
      </c>
      <c r="L130" s="508">
        <v>0</v>
      </c>
      <c r="M130" s="1014"/>
    </row>
    <row r="131" spans="1:14" ht="15.75" customHeight="1" x14ac:dyDescent="0.25">
      <c r="A131" s="477"/>
      <c r="B131" s="509" t="s">
        <v>467</v>
      </c>
      <c r="C131" s="539" t="s">
        <v>471</v>
      </c>
      <c r="D131" s="540">
        <v>12000</v>
      </c>
      <c r="E131" s="541">
        <v>10</v>
      </c>
      <c r="F131" s="554" t="s">
        <v>468</v>
      </c>
      <c r="G131" s="463" t="s">
        <v>1503</v>
      </c>
      <c r="H131" s="463">
        <v>0</v>
      </c>
      <c r="I131" s="462">
        <v>2</v>
      </c>
      <c r="J131" s="462">
        <v>1</v>
      </c>
      <c r="K131" s="462">
        <v>0</v>
      </c>
      <c r="L131" s="508">
        <v>0</v>
      </c>
      <c r="M131" s="1014"/>
    </row>
    <row r="132" spans="1:14" ht="15.75" customHeight="1" x14ac:dyDescent="0.25">
      <c r="A132" s="477"/>
      <c r="B132" s="509" t="s">
        <v>467</v>
      </c>
      <c r="C132" s="539" t="s">
        <v>472</v>
      </c>
      <c r="D132" s="540">
        <v>12000</v>
      </c>
      <c r="E132" s="541">
        <v>10</v>
      </c>
      <c r="F132" s="554" t="s">
        <v>468</v>
      </c>
      <c r="G132" s="463" t="s">
        <v>1503</v>
      </c>
      <c r="H132" s="463">
        <v>0</v>
      </c>
      <c r="I132" s="462">
        <v>2</v>
      </c>
      <c r="J132" s="462">
        <v>1</v>
      </c>
      <c r="K132" s="462">
        <v>0</v>
      </c>
      <c r="L132" s="508">
        <v>0</v>
      </c>
      <c r="M132" s="1014"/>
    </row>
    <row r="133" spans="1:14" ht="15.75" customHeight="1" x14ac:dyDescent="0.25">
      <c r="A133" s="477"/>
      <c r="B133" s="509" t="s">
        <v>467</v>
      </c>
      <c r="C133" s="539"/>
      <c r="D133" s="540">
        <v>11000</v>
      </c>
      <c r="E133" s="541">
        <v>50</v>
      </c>
      <c r="F133" s="563" t="s">
        <v>473</v>
      </c>
      <c r="G133" s="463" t="s">
        <v>1503</v>
      </c>
      <c r="H133" s="463"/>
      <c r="I133" s="462"/>
      <c r="J133" s="462"/>
      <c r="K133" s="462"/>
      <c r="L133" s="508"/>
      <c r="M133" s="1014"/>
      <c r="N133" s="564"/>
    </row>
    <row r="134" spans="1:14" ht="16.5" customHeight="1" thickBot="1" x14ac:dyDescent="0.3">
      <c r="A134" s="489"/>
      <c r="B134" s="513" t="s">
        <v>467</v>
      </c>
      <c r="C134" s="514"/>
      <c r="D134" s="515">
        <v>10000</v>
      </c>
      <c r="E134" s="516">
        <v>40</v>
      </c>
      <c r="F134" s="565" t="s">
        <v>474</v>
      </c>
      <c r="G134" s="471" t="s">
        <v>1504</v>
      </c>
      <c r="H134" s="471"/>
      <c r="I134" s="470"/>
      <c r="J134" s="470"/>
      <c r="K134" s="470"/>
      <c r="L134" s="517"/>
      <c r="M134" s="1003"/>
      <c r="N134" s="564"/>
    </row>
    <row r="135" spans="1:14" x14ac:dyDescent="0.25">
      <c r="B135" s="542"/>
      <c r="C135" s="542"/>
      <c r="D135" s="543"/>
      <c r="E135" s="542"/>
      <c r="F135" s="544"/>
      <c r="G135" s="438"/>
      <c r="I135" s="545"/>
      <c r="J135" s="545"/>
      <c r="K135" s="545"/>
      <c r="L135" s="545"/>
      <c r="N135" s="564"/>
    </row>
    <row r="136" spans="1:14" ht="15" thickBot="1" x14ac:dyDescent="0.3"/>
    <row r="137" spans="1:14" ht="26.25" thickBot="1" x14ac:dyDescent="0.3">
      <c r="A137" s="476"/>
      <c r="B137" s="1000" t="s">
        <v>1149</v>
      </c>
      <c r="C137" s="1001"/>
      <c r="D137" s="1001"/>
      <c r="E137" s="1001"/>
      <c r="F137" s="1001"/>
      <c r="G137" s="1001"/>
      <c r="H137" s="1001"/>
      <c r="I137" s="1001"/>
      <c r="J137" s="1001"/>
      <c r="K137" s="1001"/>
      <c r="L137" s="1001"/>
      <c r="M137" s="439" t="s">
        <v>2089</v>
      </c>
    </row>
    <row r="138" spans="1:14" ht="39" thickBot="1" x14ac:dyDescent="0.3">
      <c r="A138" s="477"/>
      <c r="B138" s="478" t="s">
        <v>54</v>
      </c>
      <c r="C138" s="441" t="s">
        <v>1492</v>
      </c>
      <c r="D138" s="479" t="s">
        <v>49</v>
      </c>
      <c r="E138" s="479" t="s">
        <v>50</v>
      </c>
      <c r="F138" s="479" t="s">
        <v>63</v>
      </c>
      <c r="G138" s="480" t="s">
        <v>1493</v>
      </c>
      <c r="H138" s="445" t="s">
        <v>55</v>
      </c>
      <c r="I138" s="446" t="s">
        <v>1494</v>
      </c>
      <c r="J138" s="447" t="s">
        <v>1495</v>
      </c>
      <c r="K138" s="447" t="s">
        <v>64</v>
      </c>
      <c r="L138" s="448" t="s">
        <v>65</v>
      </c>
      <c r="M138" s="449" t="s">
        <v>1488</v>
      </c>
    </row>
    <row r="139" spans="1:14" x14ac:dyDescent="0.25">
      <c r="A139" s="477"/>
      <c r="B139" s="496" t="s">
        <v>448</v>
      </c>
      <c r="C139" s="497" t="s">
        <v>447</v>
      </c>
      <c r="D139" s="498">
        <v>10100</v>
      </c>
      <c r="E139" s="499">
        <v>1</v>
      </c>
      <c r="F139" s="553" t="s">
        <v>449</v>
      </c>
      <c r="G139" s="455" t="s">
        <v>1505</v>
      </c>
      <c r="H139" s="455" t="s">
        <v>118</v>
      </c>
      <c r="I139" s="454">
        <v>2</v>
      </c>
      <c r="J139" s="454">
        <v>1</v>
      </c>
      <c r="K139" s="454">
        <v>0</v>
      </c>
      <c r="L139" s="501">
        <v>0</v>
      </c>
      <c r="M139" s="1002"/>
    </row>
    <row r="140" spans="1:14" ht="15.75" customHeight="1" thickBot="1" x14ac:dyDescent="0.3">
      <c r="A140" s="489"/>
      <c r="B140" s="566" t="s">
        <v>523</v>
      </c>
      <c r="C140" s="567" t="s">
        <v>522</v>
      </c>
      <c r="D140" s="568">
        <v>9595</v>
      </c>
      <c r="E140" s="569">
        <v>1</v>
      </c>
      <c r="F140" s="570" t="s">
        <v>524</v>
      </c>
      <c r="G140" s="571" t="s">
        <v>1505</v>
      </c>
      <c r="H140" s="571">
        <v>13</v>
      </c>
      <c r="I140" s="572">
        <v>3</v>
      </c>
      <c r="J140" s="572">
        <v>1</v>
      </c>
      <c r="K140" s="572">
        <v>0</v>
      </c>
      <c r="L140" s="573">
        <v>0</v>
      </c>
      <c r="M140" s="1003"/>
    </row>
  </sheetData>
  <sheetProtection algorithmName="SHA-512" hashValue="yNy6IUBJQf4w+SlPf/cSkJPootaBZRAUAwJOxYRJouxIddkWHO/3sCVQHQKZMUhOQ9ek8xu7LRuUHvn+6+1sQQ==" saltValue="o0A409GhtjiJhta9k3TT3Q==" spinCount="100000" sheet="1" objects="1" scenarios="1"/>
  <protectedRanges>
    <protectedRange sqref="M134:M1048576 M1:M132 M133" name="Range1"/>
  </protectedRanges>
  <mergeCells count="20">
    <mergeCell ref="B105:L105"/>
    <mergeCell ref="A3:N3"/>
    <mergeCell ref="A6:B6"/>
    <mergeCell ref="B7:L7"/>
    <mergeCell ref="M9:M53"/>
    <mergeCell ref="B56:L56"/>
    <mergeCell ref="M58:M73"/>
    <mergeCell ref="B76:L76"/>
    <mergeCell ref="M78:M81"/>
    <mergeCell ref="B84:L84"/>
    <mergeCell ref="B89:L89"/>
    <mergeCell ref="M91:M102"/>
    <mergeCell ref="B137:L137"/>
    <mergeCell ref="M139:M140"/>
    <mergeCell ref="B110:L110"/>
    <mergeCell ref="M112:M116"/>
    <mergeCell ref="B119:L119"/>
    <mergeCell ref="M121:M123"/>
    <mergeCell ref="B126:L126"/>
    <mergeCell ref="M128:M134"/>
  </mergeCells>
  <conditionalFormatting sqref="A1:Z1048576">
    <cfRule type="expression" dxfId="3"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B423-C9F9-4BB6-8C26-62D01FF8979D}">
  <sheetPr codeName="Sheet21">
    <tabColor theme="5" tint="0.79998168889431442"/>
  </sheetPr>
  <dimension ref="A1:N79"/>
  <sheetViews>
    <sheetView zoomScaleNormal="100" workbookViewId="0"/>
  </sheetViews>
  <sheetFormatPr defaultColWidth="35" defaultRowHeight="12.75" x14ac:dyDescent="0.25"/>
  <cols>
    <col min="1" max="1" width="7.28515625" style="114" bestFit="1" customWidth="1"/>
    <col min="2" max="2" width="21.42578125" style="114" bestFit="1" customWidth="1"/>
    <col min="3" max="3" width="21.42578125" style="114" customWidth="1"/>
    <col min="4" max="4" width="8.140625" style="574" bestFit="1" customWidth="1"/>
    <col min="5" max="5" width="9.7109375" style="114" bestFit="1" customWidth="1"/>
    <col min="6" max="6" width="29.85546875" style="114" customWidth="1"/>
    <col min="7" max="7" width="10.140625" style="114" bestFit="1" customWidth="1"/>
    <col min="8" max="8" width="17.42578125" style="114" customWidth="1"/>
    <col min="9" max="9" width="5.5703125" style="114" bestFit="1" customWidth="1"/>
    <col min="10" max="10" width="9.5703125" style="114" bestFit="1" customWidth="1"/>
    <col min="11" max="12" width="14.5703125" style="114" bestFit="1" customWidth="1"/>
    <col min="13" max="13" width="31.42578125" style="89" bestFit="1" customWidth="1"/>
    <col min="14" max="14" width="9" style="114" bestFit="1" customWidth="1"/>
    <col min="15" max="16359" width="35" style="114"/>
    <col min="16360" max="16360" width="35" style="114" customWidth="1"/>
    <col min="16361" max="16384" width="35" style="114"/>
  </cols>
  <sheetData>
    <row r="1" spans="1:14" x14ac:dyDescent="0.25">
      <c r="A1" s="719" t="s">
        <v>1506</v>
      </c>
      <c r="B1" s="719"/>
      <c r="C1" s="719"/>
      <c r="D1" s="719"/>
      <c r="E1" s="719"/>
      <c r="F1" s="719"/>
      <c r="G1" s="719"/>
      <c r="H1" s="719"/>
      <c r="I1" s="719"/>
      <c r="J1" s="719"/>
      <c r="K1" s="719"/>
      <c r="L1" s="719"/>
      <c r="M1" s="719"/>
      <c r="N1" s="719"/>
    </row>
    <row r="2" spans="1:14" x14ac:dyDescent="0.25">
      <c r="A2" s="114" t="s">
        <v>2097</v>
      </c>
      <c r="D2" s="114"/>
    </row>
    <row r="3" spans="1:14" x14ac:dyDescent="0.25">
      <c r="A3" s="1018" t="s">
        <v>1267</v>
      </c>
      <c r="B3" s="1018"/>
      <c r="C3" s="1018"/>
      <c r="D3" s="1018"/>
      <c r="E3" s="1018"/>
      <c r="F3" s="1018"/>
      <c r="G3" s="1018"/>
      <c r="H3" s="1018"/>
      <c r="I3" s="1018"/>
      <c r="J3" s="1018"/>
      <c r="K3" s="1018"/>
      <c r="L3" s="1018"/>
      <c r="M3" s="1018"/>
      <c r="N3" s="1018"/>
    </row>
    <row r="6" spans="1:14" ht="13.5" thickBot="1" x14ac:dyDescent="0.3">
      <c r="A6" s="1018" t="s">
        <v>1507</v>
      </c>
      <c r="B6" s="1018"/>
      <c r="C6" s="438"/>
    </row>
    <row r="7" spans="1:14" ht="26.25" thickBot="1" x14ac:dyDescent="0.3">
      <c r="B7" s="1004" t="s">
        <v>1140</v>
      </c>
      <c r="C7" s="1005"/>
      <c r="D7" s="1005"/>
      <c r="E7" s="1005"/>
      <c r="F7" s="1005"/>
      <c r="G7" s="1005"/>
      <c r="H7" s="1005"/>
      <c r="I7" s="1005"/>
      <c r="J7" s="1005"/>
      <c r="K7" s="1005"/>
      <c r="L7" s="1005"/>
      <c r="M7" s="439" t="s">
        <v>2090</v>
      </c>
    </row>
    <row r="8" spans="1:14" ht="51.75" thickBot="1" x14ac:dyDescent="0.3">
      <c r="A8" s="720" t="s">
        <v>1491</v>
      </c>
      <c r="B8" s="491" t="s">
        <v>54</v>
      </c>
      <c r="C8" s="576" t="s">
        <v>1492</v>
      </c>
      <c r="D8" s="523" t="s">
        <v>49</v>
      </c>
      <c r="E8" s="492" t="s">
        <v>50</v>
      </c>
      <c r="F8" s="492" t="s">
        <v>63</v>
      </c>
      <c r="G8" s="493" t="s">
        <v>1493</v>
      </c>
      <c r="H8" s="493" t="s">
        <v>55</v>
      </c>
      <c r="I8" s="493" t="s">
        <v>1494</v>
      </c>
      <c r="J8" s="492" t="s">
        <v>1495</v>
      </c>
      <c r="K8" s="492" t="s">
        <v>64</v>
      </c>
      <c r="L8" s="577" t="s">
        <v>65</v>
      </c>
      <c r="M8" s="449" t="s">
        <v>1508</v>
      </c>
    </row>
    <row r="9" spans="1:14" ht="15.75" customHeight="1" x14ac:dyDescent="0.25">
      <c r="A9" s="578"/>
      <c r="B9" s="496" t="s">
        <v>160</v>
      </c>
      <c r="C9" s="497" t="s">
        <v>159</v>
      </c>
      <c r="D9" s="498" t="s">
        <v>2095</v>
      </c>
      <c r="E9" s="455">
        <v>10</v>
      </c>
      <c r="F9" s="553" t="s">
        <v>161</v>
      </c>
      <c r="G9" s="455" t="s">
        <v>1497</v>
      </c>
      <c r="H9" s="455">
        <v>0</v>
      </c>
      <c r="I9" s="454">
        <v>3</v>
      </c>
      <c r="J9" s="454">
        <v>1</v>
      </c>
      <c r="K9" s="454">
        <v>0</v>
      </c>
      <c r="L9" s="454">
        <v>0</v>
      </c>
      <c r="M9" s="1002"/>
    </row>
    <row r="10" spans="1:14" ht="14.25" customHeight="1" thickBot="1" x14ac:dyDescent="0.3">
      <c r="A10" s="579"/>
      <c r="B10" s="513" t="s">
        <v>163</v>
      </c>
      <c r="C10" s="514" t="s">
        <v>162</v>
      </c>
      <c r="D10" s="515" t="s">
        <v>2096</v>
      </c>
      <c r="E10" s="471">
        <v>10</v>
      </c>
      <c r="F10" s="555" t="s">
        <v>161</v>
      </c>
      <c r="G10" s="471" t="s">
        <v>1505</v>
      </c>
      <c r="H10" s="471">
        <v>0</v>
      </c>
      <c r="I10" s="470">
        <v>3</v>
      </c>
      <c r="J10" s="470">
        <v>1</v>
      </c>
      <c r="K10" s="470">
        <v>0</v>
      </c>
      <c r="L10" s="470">
        <v>0</v>
      </c>
      <c r="M10" s="1003"/>
    </row>
    <row r="12" spans="1:14" ht="13.5" thickBot="1" x14ac:dyDescent="0.3"/>
    <row r="13" spans="1:14" ht="26.25" thickBot="1" x14ac:dyDescent="0.3">
      <c r="B13" s="1004" t="s">
        <v>1228</v>
      </c>
      <c r="C13" s="1005"/>
      <c r="D13" s="1005"/>
      <c r="E13" s="1005"/>
      <c r="F13" s="1005"/>
      <c r="G13" s="1005"/>
      <c r="H13" s="1005"/>
      <c r="I13" s="1005"/>
      <c r="J13" s="1005"/>
      <c r="K13" s="1005"/>
      <c r="L13" s="1005"/>
      <c r="M13" s="439" t="s">
        <v>2091</v>
      </c>
    </row>
    <row r="14" spans="1:14" ht="39" thickBot="1" x14ac:dyDescent="0.3">
      <c r="A14" s="720" t="s">
        <v>1491</v>
      </c>
      <c r="B14" s="478" t="s">
        <v>1509</v>
      </c>
      <c r="C14" s="442" t="s">
        <v>1492</v>
      </c>
      <c r="D14" s="580" t="s">
        <v>49</v>
      </c>
      <c r="E14" s="479" t="s">
        <v>50</v>
      </c>
      <c r="F14" s="479" t="s">
        <v>63</v>
      </c>
      <c r="G14" s="480" t="s">
        <v>1493</v>
      </c>
      <c r="H14" s="480" t="s">
        <v>55</v>
      </c>
      <c r="I14" s="480" t="s">
        <v>1494</v>
      </c>
      <c r="J14" s="479" t="s">
        <v>1495</v>
      </c>
      <c r="K14" s="479" t="s">
        <v>64</v>
      </c>
      <c r="L14" s="581" t="s">
        <v>65</v>
      </c>
      <c r="M14" s="449" t="s">
        <v>1488</v>
      </c>
    </row>
    <row r="15" spans="1:14" ht="14.25" customHeight="1" thickBot="1" x14ac:dyDescent="0.3">
      <c r="A15" s="579"/>
      <c r="B15" s="566" t="s">
        <v>462</v>
      </c>
      <c r="C15" s="567" t="s">
        <v>461</v>
      </c>
      <c r="D15" s="582" t="s">
        <v>1463</v>
      </c>
      <c r="E15" s="571">
        <v>10</v>
      </c>
      <c r="F15" s="570" t="s">
        <v>463</v>
      </c>
      <c r="G15" s="571" t="s">
        <v>1497</v>
      </c>
      <c r="H15" s="571">
        <v>0</v>
      </c>
      <c r="I15" s="572">
        <v>3</v>
      </c>
      <c r="J15" s="572">
        <v>1</v>
      </c>
      <c r="K15" s="572">
        <v>0</v>
      </c>
      <c r="L15" s="572">
        <v>0</v>
      </c>
      <c r="M15" s="518"/>
    </row>
    <row r="17" spans="1:13" ht="13.5" thickBot="1" x14ac:dyDescent="0.3"/>
    <row r="18" spans="1:13" ht="26.25" thickBot="1" x14ac:dyDescent="0.3">
      <c r="B18" s="1004" t="s">
        <v>1222</v>
      </c>
      <c r="C18" s="1005"/>
      <c r="D18" s="1005"/>
      <c r="E18" s="1005"/>
      <c r="F18" s="1005"/>
      <c r="G18" s="1005"/>
      <c r="H18" s="1005"/>
      <c r="I18" s="1005"/>
      <c r="J18" s="1005"/>
      <c r="K18" s="1005"/>
      <c r="L18" s="1005"/>
      <c r="M18" s="439" t="s">
        <v>2092</v>
      </c>
    </row>
    <row r="19" spans="1:13" ht="39" thickBot="1" x14ac:dyDescent="0.3">
      <c r="A19" s="720" t="s">
        <v>1491</v>
      </c>
      <c r="B19" s="478" t="s">
        <v>1509</v>
      </c>
      <c r="C19" s="442" t="s">
        <v>1492</v>
      </c>
      <c r="D19" s="580" t="s">
        <v>49</v>
      </c>
      <c r="E19" s="479" t="s">
        <v>50</v>
      </c>
      <c r="F19" s="479" t="s">
        <v>63</v>
      </c>
      <c r="G19" s="480" t="s">
        <v>1493</v>
      </c>
      <c r="H19" s="480" t="s">
        <v>55</v>
      </c>
      <c r="I19" s="480" t="s">
        <v>1494</v>
      </c>
      <c r="J19" s="479" t="s">
        <v>1495</v>
      </c>
      <c r="K19" s="479" t="s">
        <v>64</v>
      </c>
      <c r="L19" s="581" t="s">
        <v>65</v>
      </c>
      <c r="M19" s="449" t="s">
        <v>1488</v>
      </c>
    </row>
    <row r="20" spans="1:13" ht="14.25" customHeight="1" thickBot="1" x14ac:dyDescent="0.3">
      <c r="A20" s="579"/>
      <c r="B20" s="566" t="s">
        <v>451</v>
      </c>
      <c r="C20" s="567" t="s">
        <v>450</v>
      </c>
      <c r="D20" s="582" t="s">
        <v>1510</v>
      </c>
      <c r="E20" s="571">
        <v>10</v>
      </c>
      <c r="F20" s="570" t="s">
        <v>452</v>
      </c>
      <c r="G20" s="571" t="s">
        <v>1497</v>
      </c>
      <c r="H20" s="571">
        <v>1</v>
      </c>
      <c r="I20" s="572">
        <v>2</v>
      </c>
      <c r="J20" s="572">
        <v>0</v>
      </c>
      <c r="K20" s="572">
        <v>0</v>
      </c>
      <c r="L20" s="572">
        <v>0</v>
      </c>
      <c r="M20" s="518"/>
    </row>
    <row r="22" spans="1:13" ht="13.5" thickBot="1" x14ac:dyDescent="0.3"/>
    <row r="23" spans="1:13" ht="26.25" thickBot="1" x14ac:dyDescent="0.3">
      <c r="A23" s="649"/>
      <c r="B23" s="1004" t="s">
        <v>1143</v>
      </c>
      <c r="C23" s="1005"/>
      <c r="D23" s="1005"/>
      <c r="E23" s="1005"/>
      <c r="F23" s="1005"/>
      <c r="G23" s="1005"/>
      <c r="H23" s="1005"/>
      <c r="I23" s="1005"/>
      <c r="J23" s="1005"/>
      <c r="K23" s="1005"/>
      <c r="L23" s="1005"/>
      <c r="M23" s="439" t="s">
        <v>2093</v>
      </c>
    </row>
    <row r="24" spans="1:13" ht="39" thickBot="1" x14ac:dyDescent="0.3">
      <c r="A24" s="720" t="s">
        <v>1491</v>
      </c>
      <c r="B24" s="478" t="s">
        <v>1509</v>
      </c>
      <c r="C24" s="442" t="s">
        <v>1492</v>
      </c>
      <c r="D24" s="580" t="s">
        <v>49</v>
      </c>
      <c r="E24" s="479" t="s">
        <v>50</v>
      </c>
      <c r="F24" s="479" t="s">
        <v>63</v>
      </c>
      <c r="G24" s="480" t="s">
        <v>1493</v>
      </c>
      <c r="H24" s="480" t="s">
        <v>55</v>
      </c>
      <c r="I24" s="480" t="s">
        <v>1494</v>
      </c>
      <c r="J24" s="479" t="s">
        <v>1495</v>
      </c>
      <c r="K24" s="479" t="s">
        <v>64</v>
      </c>
      <c r="L24" s="581" t="s">
        <v>65</v>
      </c>
      <c r="M24" s="449" t="s">
        <v>1488</v>
      </c>
    </row>
    <row r="25" spans="1:13" ht="15.75" customHeight="1" x14ac:dyDescent="0.2">
      <c r="A25" s="721"/>
      <c r="B25" s="463" t="s">
        <v>304</v>
      </c>
      <c r="C25" s="463" t="s">
        <v>303</v>
      </c>
      <c r="D25" s="540" t="s">
        <v>1241</v>
      </c>
      <c r="E25" s="463">
        <v>1</v>
      </c>
      <c r="F25" s="722" t="s">
        <v>305</v>
      </c>
      <c r="G25" s="462" t="s">
        <v>1497</v>
      </c>
      <c r="H25" s="462">
        <v>0</v>
      </c>
      <c r="I25" s="462">
        <v>2</v>
      </c>
      <c r="J25" s="463">
        <v>1</v>
      </c>
      <c r="K25" s="463">
        <v>0</v>
      </c>
      <c r="L25" s="583">
        <v>0</v>
      </c>
      <c r="M25" s="1012"/>
    </row>
    <row r="26" spans="1:13" ht="15.75" customHeight="1" x14ac:dyDescent="0.2">
      <c r="A26" s="721"/>
      <c r="B26" s="463" t="s">
        <v>307</v>
      </c>
      <c r="C26" s="463" t="s">
        <v>306</v>
      </c>
      <c r="D26" s="540" t="s">
        <v>1241</v>
      </c>
      <c r="E26" s="463">
        <v>1</v>
      </c>
      <c r="F26" s="722" t="s">
        <v>308</v>
      </c>
      <c r="G26" s="462" t="s">
        <v>1497</v>
      </c>
      <c r="H26" s="462">
        <v>0</v>
      </c>
      <c r="I26" s="462">
        <v>2</v>
      </c>
      <c r="J26" s="463">
        <v>1</v>
      </c>
      <c r="K26" s="463">
        <v>0</v>
      </c>
      <c r="L26" s="583">
        <v>0</v>
      </c>
      <c r="M26" s="1012"/>
    </row>
    <row r="27" spans="1:13" ht="15.75" customHeight="1" x14ac:dyDescent="0.2">
      <c r="A27" s="721"/>
      <c r="B27" s="463" t="s">
        <v>310</v>
      </c>
      <c r="C27" s="463" t="s">
        <v>309</v>
      </c>
      <c r="D27" s="540" t="s">
        <v>1241</v>
      </c>
      <c r="E27" s="463">
        <v>1</v>
      </c>
      <c r="F27" s="722" t="s">
        <v>311</v>
      </c>
      <c r="G27" s="462" t="s">
        <v>1497</v>
      </c>
      <c r="H27" s="462">
        <v>0</v>
      </c>
      <c r="I27" s="462">
        <v>2</v>
      </c>
      <c r="J27" s="463">
        <v>1</v>
      </c>
      <c r="K27" s="463">
        <v>0</v>
      </c>
      <c r="L27" s="583">
        <v>0</v>
      </c>
      <c r="M27" s="1012"/>
    </row>
    <row r="28" spans="1:13" ht="15.75" customHeight="1" x14ac:dyDescent="0.2">
      <c r="A28" s="721"/>
      <c r="B28" s="463" t="s">
        <v>313</v>
      </c>
      <c r="C28" s="463" t="s">
        <v>312</v>
      </c>
      <c r="D28" s="540" t="s">
        <v>1241</v>
      </c>
      <c r="E28" s="463">
        <v>1</v>
      </c>
      <c r="F28" s="722" t="s">
        <v>314</v>
      </c>
      <c r="G28" s="462" t="s">
        <v>1497</v>
      </c>
      <c r="H28" s="462">
        <v>0</v>
      </c>
      <c r="I28" s="462">
        <v>2</v>
      </c>
      <c r="J28" s="463">
        <v>1</v>
      </c>
      <c r="K28" s="463">
        <v>0</v>
      </c>
      <c r="L28" s="583">
        <v>0</v>
      </c>
      <c r="M28" s="1012"/>
    </row>
    <row r="29" spans="1:13" ht="15.75" customHeight="1" x14ac:dyDescent="0.2">
      <c r="A29" s="721"/>
      <c r="B29" s="463" t="s">
        <v>316</v>
      </c>
      <c r="C29" s="463" t="s">
        <v>315</v>
      </c>
      <c r="D29" s="540" t="s">
        <v>1241</v>
      </c>
      <c r="E29" s="463">
        <v>1</v>
      </c>
      <c r="F29" s="722" t="s">
        <v>317</v>
      </c>
      <c r="G29" s="462" t="s">
        <v>1497</v>
      </c>
      <c r="H29" s="462">
        <v>0</v>
      </c>
      <c r="I29" s="462">
        <v>2</v>
      </c>
      <c r="J29" s="463">
        <v>1</v>
      </c>
      <c r="K29" s="463">
        <v>0</v>
      </c>
      <c r="L29" s="583">
        <v>0</v>
      </c>
      <c r="M29" s="1012"/>
    </row>
    <row r="30" spans="1:13" ht="15.75" customHeight="1" x14ac:dyDescent="0.2">
      <c r="A30" s="721"/>
      <c r="B30" s="463" t="s">
        <v>319</v>
      </c>
      <c r="C30" s="463" t="s">
        <v>318</v>
      </c>
      <c r="D30" s="540" t="s">
        <v>1241</v>
      </c>
      <c r="E30" s="463">
        <v>1</v>
      </c>
      <c r="F30" s="722" t="s">
        <v>320</v>
      </c>
      <c r="G30" s="462" t="s">
        <v>1497</v>
      </c>
      <c r="H30" s="462">
        <v>0</v>
      </c>
      <c r="I30" s="462">
        <v>2</v>
      </c>
      <c r="J30" s="463">
        <v>1</v>
      </c>
      <c r="K30" s="463">
        <v>0</v>
      </c>
      <c r="L30" s="583">
        <v>0</v>
      </c>
      <c r="M30" s="1012"/>
    </row>
    <row r="31" spans="1:13" ht="15.75" customHeight="1" x14ac:dyDescent="0.2">
      <c r="A31" s="721"/>
      <c r="B31" s="463" t="s">
        <v>322</v>
      </c>
      <c r="C31" s="463" t="s">
        <v>321</v>
      </c>
      <c r="D31" s="540" t="s">
        <v>1241</v>
      </c>
      <c r="E31" s="463">
        <v>1</v>
      </c>
      <c r="F31" s="722" t="s">
        <v>323</v>
      </c>
      <c r="G31" s="462" t="s">
        <v>1497</v>
      </c>
      <c r="H31" s="462">
        <v>0</v>
      </c>
      <c r="I31" s="462">
        <v>2</v>
      </c>
      <c r="J31" s="463">
        <v>1</v>
      </c>
      <c r="K31" s="463">
        <v>0</v>
      </c>
      <c r="L31" s="583">
        <v>0</v>
      </c>
      <c r="M31" s="1012"/>
    </row>
    <row r="32" spans="1:13" ht="15.75" customHeight="1" x14ac:dyDescent="0.2">
      <c r="A32" s="721"/>
      <c r="B32" s="463" t="s">
        <v>325</v>
      </c>
      <c r="C32" s="463" t="s">
        <v>324</v>
      </c>
      <c r="D32" s="540" t="s">
        <v>1241</v>
      </c>
      <c r="E32" s="463">
        <v>1</v>
      </c>
      <c r="F32" s="722" t="s">
        <v>326</v>
      </c>
      <c r="G32" s="462" t="s">
        <v>1497</v>
      </c>
      <c r="H32" s="462">
        <v>0</v>
      </c>
      <c r="I32" s="462">
        <v>2</v>
      </c>
      <c r="J32" s="463">
        <v>1</v>
      </c>
      <c r="K32" s="463">
        <v>0</v>
      </c>
      <c r="L32" s="583">
        <v>0</v>
      </c>
      <c r="M32" s="1012"/>
    </row>
    <row r="33" spans="1:13" ht="15.75" customHeight="1" x14ac:dyDescent="0.2">
      <c r="A33" s="721"/>
      <c r="B33" s="463" t="s">
        <v>328</v>
      </c>
      <c r="C33" s="463" t="s">
        <v>327</v>
      </c>
      <c r="D33" s="540" t="s">
        <v>1241</v>
      </c>
      <c r="E33" s="463">
        <v>1</v>
      </c>
      <c r="F33" s="722" t="s">
        <v>329</v>
      </c>
      <c r="G33" s="462" t="s">
        <v>1497</v>
      </c>
      <c r="H33" s="462">
        <v>0</v>
      </c>
      <c r="I33" s="462">
        <v>2</v>
      </c>
      <c r="J33" s="463">
        <v>1</v>
      </c>
      <c r="K33" s="463">
        <v>0</v>
      </c>
      <c r="L33" s="583">
        <v>0</v>
      </c>
      <c r="M33" s="1012"/>
    </row>
    <row r="34" spans="1:13" ht="15.75" customHeight="1" x14ac:dyDescent="0.2">
      <c r="A34" s="721"/>
      <c r="B34" s="463" t="s">
        <v>331</v>
      </c>
      <c r="C34" s="463" t="s">
        <v>330</v>
      </c>
      <c r="D34" s="540" t="s">
        <v>1241</v>
      </c>
      <c r="E34" s="463">
        <v>1</v>
      </c>
      <c r="F34" s="722" t="s">
        <v>332</v>
      </c>
      <c r="G34" s="462" t="s">
        <v>1497</v>
      </c>
      <c r="H34" s="462">
        <v>0</v>
      </c>
      <c r="I34" s="462">
        <v>2</v>
      </c>
      <c r="J34" s="463">
        <v>1</v>
      </c>
      <c r="K34" s="463">
        <v>0</v>
      </c>
      <c r="L34" s="583">
        <v>0</v>
      </c>
      <c r="M34" s="1012"/>
    </row>
    <row r="35" spans="1:13" ht="15.75" customHeight="1" x14ac:dyDescent="0.2">
      <c r="A35" s="721"/>
      <c r="B35" s="463" t="s">
        <v>334</v>
      </c>
      <c r="C35" s="463" t="s">
        <v>333</v>
      </c>
      <c r="D35" s="540" t="s">
        <v>1241</v>
      </c>
      <c r="E35" s="463">
        <v>1</v>
      </c>
      <c r="F35" s="722" t="s">
        <v>335</v>
      </c>
      <c r="G35" s="462" t="s">
        <v>1497</v>
      </c>
      <c r="H35" s="462">
        <v>0</v>
      </c>
      <c r="I35" s="462">
        <v>2</v>
      </c>
      <c r="J35" s="463">
        <v>1</v>
      </c>
      <c r="K35" s="463">
        <v>0</v>
      </c>
      <c r="L35" s="583">
        <v>0</v>
      </c>
      <c r="M35" s="1012"/>
    </row>
    <row r="36" spans="1:13" ht="15.75" customHeight="1" x14ac:dyDescent="0.2">
      <c r="A36" s="721"/>
      <c r="B36" s="463" t="s">
        <v>337</v>
      </c>
      <c r="C36" s="463" t="s">
        <v>336</v>
      </c>
      <c r="D36" s="540" t="s">
        <v>1241</v>
      </c>
      <c r="E36" s="463">
        <v>1</v>
      </c>
      <c r="F36" s="722" t="s">
        <v>338</v>
      </c>
      <c r="G36" s="462" t="s">
        <v>1497</v>
      </c>
      <c r="H36" s="462">
        <v>0</v>
      </c>
      <c r="I36" s="462">
        <v>2</v>
      </c>
      <c r="J36" s="463">
        <v>1</v>
      </c>
      <c r="K36" s="463">
        <v>0</v>
      </c>
      <c r="L36" s="583">
        <v>0</v>
      </c>
      <c r="M36" s="1012"/>
    </row>
    <row r="37" spans="1:13" ht="15.75" customHeight="1" x14ac:dyDescent="0.2">
      <c r="A37" s="721"/>
      <c r="B37" s="463" t="s">
        <v>340</v>
      </c>
      <c r="C37" s="463" t="s">
        <v>339</v>
      </c>
      <c r="D37" s="540" t="s">
        <v>1241</v>
      </c>
      <c r="E37" s="463">
        <v>1</v>
      </c>
      <c r="F37" s="722" t="s">
        <v>341</v>
      </c>
      <c r="G37" s="462" t="s">
        <v>1497</v>
      </c>
      <c r="H37" s="462">
        <v>0</v>
      </c>
      <c r="I37" s="462">
        <v>2</v>
      </c>
      <c r="J37" s="463">
        <v>1</v>
      </c>
      <c r="K37" s="463">
        <v>0</v>
      </c>
      <c r="L37" s="583">
        <v>0</v>
      </c>
      <c r="M37" s="1012"/>
    </row>
    <row r="38" spans="1:13" ht="15.75" customHeight="1" x14ac:dyDescent="0.2">
      <c r="A38" s="721"/>
      <c r="B38" s="463" t="s">
        <v>343</v>
      </c>
      <c r="C38" s="463" t="s">
        <v>342</v>
      </c>
      <c r="D38" s="540" t="s">
        <v>1241</v>
      </c>
      <c r="E38" s="463">
        <v>1</v>
      </c>
      <c r="F38" s="722" t="s">
        <v>344</v>
      </c>
      <c r="G38" s="462" t="s">
        <v>1497</v>
      </c>
      <c r="H38" s="462">
        <v>0</v>
      </c>
      <c r="I38" s="462">
        <v>2</v>
      </c>
      <c r="J38" s="463">
        <v>1</v>
      </c>
      <c r="K38" s="463">
        <v>0</v>
      </c>
      <c r="L38" s="583">
        <v>0</v>
      </c>
      <c r="M38" s="1012"/>
    </row>
    <row r="39" spans="1:13" ht="15.75" customHeight="1" x14ac:dyDescent="0.2">
      <c r="A39" s="721"/>
      <c r="B39" s="463" t="s">
        <v>346</v>
      </c>
      <c r="C39" s="463" t="s">
        <v>345</v>
      </c>
      <c r="D39" s="540" t="s">
        <v>1241</v>
      </c>
      <c r="E39" s="463">
        <v>1</v>
      </c>
      <c r="F39" s="722" t="s">
        <v>347</v>
      </c>
      <c r="G39" s="462" t="s">
        <v>1497</v>
      </c>
      <c r="H39" s="462">
        <v>0</v>
      </c>
      <c r="I39" s="462">
        <v>2</v>
      </c>
      <c r="J39" s="463">
        <v>1</v>
      </c>
      <c r="K39" s="463">
        <v>0</v>
      </c>
      <c r="L39" s="583">
        <v>0</v>
      </c>
      <c r="M39" s="1012"/>
    </row>
    <row r="40" spans="1:13" ht="15.75" customHeight="1" x14ac:dyDescent="0.2">
      <c r="A40" s="721"/>
      <c r="B40" s="463" t="s">
        <v>349</v>
      </c>
      <c r="C40" s="463" t="s">
        <v>348</v>
      </c>
      <c r="D40" s="540" t="s">
        <v>1241</v>
      </c>
      <c r="E40" s="463">
        <v>1</v>
      </c>
      <c r="F40" s="722" t="s">
        <v>350</v>
      </c>
      <c r="G40" s="462" t="s">
        <v>1497</v>
      </c>
      <c r="H40" s="462">
        <v>0</v>
      </c>
      <c r="I40" s="462">
        <v>2</v>
      </c>
      <c r="J40" s="463">
        <v>1</v>
      </c>
      <c r="K40" s="463">
        <v>0</v>
      </c>
      <c r="L40" s="583">
        <v>0</v>
      </c>
      <c r="M40" s="1012"/>
    </row>
    <row r="41" spans="1:13" ht="15.75" customHeight="1" x14ac:dyDescent="0.2">
      <c r="A41" s="721"/>
      <c r="B41" s="463" t="s">
        <v>352</v>
      </c>
      <c r="C41" s="463" t="s">
        <v>351</v>
      </c>
      <c r="D41" s="540" t="s">
        <v>1241</v>
      </c>
      <c r="E41" s="463">
        <v>1</v>
      </c>
      <c r="F41" s="722" t="s">
        <v>353</v>
      </c>
      <c r="G41" s="462" t="s">
        <v>1497</v>
      </c>
      <c r="H41" s="462">
        <v>0</v>
      </c>
      <c r="I41" s="462">
        <v>2</v>
      </c>
      <c r="J41" s="463">
        <v>1</v>
      </c>
      <c r="K41" s="463">
        <v>0</v>
      </c>
      <c r="L41" s="583">
        <v>0</v>
      </c>
      <c r="M41" s="1012"/>
    </row>
    <row r="42" spans="1:13" ht="15.75" customHeight="1" x14ac:dyDescent="0.2">
      <c r="A42" s="721"/>
      <c r="B42" s="463" t="s">
        <v>355</v>
      </c>
      <c r="C42" s="463" t="s">
        <v>354</v>
      </c>
      <c r="D42" s="540" t="s">
        <v>1241</v>
      </c>
      <c r="E42" s="463">
        <v>1</v>
      </c>
      <c r="F42" s="722" t="s">
        <v>356</v>
      </c>
      <c r="G42" s="462" t="s">
        <v>1497</v>
      </c>
      <c r="H42" s="462">
        <v>0</v>
      </c>
      <c r="I42" s="462">
        <v>2</v>
      </c>
      <c r="J42" s="463">
        <v>1</v>
      </c>
      <c r="K42" s="463">
        <v>0</v>
      </c>
      <c r="L42" s="583">
        <v>0</v>
      </c>
      <c r="M42" s="1012"/>
    </row>
    <row r="43" spans="1:13" ht="15.75" customHeight="1" x14ac:dyDescent="0.2">
      <c r="A43" s="721"/>
      <c r="B43" s="463" t="s">
        <v>358</v>
      </c>
      <c r="C43" s="463" t="s">
        <v>357</v>
      </c>
      <c r="D43" s="540" t="s">
        <v>1241</v>
      </c>
      <c r="E43" s="463">
        <v>1</v>
      </c>
      <c r="F43" s="722" t="s">
        <v>359</v>
      </c>
      <c r="G43" s="462" t="s">
        <v>1497</v>
      </c>
      <c r="H43" s="462">
        <v>0</v>
      </c>
      <c r="I43" s="462">
        <v>2</v>
      </c>
      <c r="J43" s="463">
        <v>1</v>
      </c>
      <c r="K43" s="463">
        <v>0</v>
      </c>
      <c r="L43" s="583">
        <v>0</v>
      </c>
      <c r="M43" s="1012"/>
    </row>
    <row r="44" spans="1:13" ht="15.75" customHeight="1" x14ac:dyDescent="0.2">
      <c r="A44" s="721"/>
      <c r="B44" s="463" t="s">
        <v>361</v>
      </c>
      <c r="C44" s="463" t="s">
        <v>360</v>
      </c>
      <c r="D44" s="540" t="s">
        <v>1241</v>
      </c>
      <c r="E44" s="463">
        <v>1</v>
      </c>
      <c r="F44" s="722" t="s">
        <v>362</v>
      </c>
      <c r="G44" s="462" t="s">
        <v>1497</v>
      </c>
      <c r="H44" s="462">
        <v>0</v>
      </c>
      <c r="I44" s="462">
        <v>2</v>
      </c>
      <c r="J44" s="463">
        <v>1</v>
      </c>
      <c r="K44" s="463">
        <v>0</v>
      </c>
      <c r="L44" s="583">
        <v>0</v>
      </c>
      <c r="M44" s="1012"/>
    </row>
    <row r="45" spans="1:13" ht="15.75" customHeight="1" x14ac:dyDescent="0.2">
      <c r="A45" s="721"/>
      <c r="B45" s="463" t="s">
        <v>364</v>
      </c>
      <c r="C45" s="463" t="s">
        <v>363</v>
      </c>
      <c r="D45" s="540" t="s">
        <v>1241</v>
      </c>
      <c r="E45" s="463">
        <v>1</v>
      </c>
      <c r="F45" s="722" t="s">
        <v>365</v>
      </c>
      <c r="G45" s="462" t="s">
        <v>1497</v>
      </c>
      <c r="H45" s="462">
        <v>0</v>
      </c>
      <c r="I45" s="462">
        <v>2</v>
      </c>
      <c r="J45" s="463">
        <v>1</v>
      </c>
      <c r="K45" s="463">
        <v>0</v>
      </c>
      <c r="L45" s="583">
        <v>0</v>
      </c>
      <c r="M45" s="1012"/>
    </row>
    <row r="46" spans="1:13" ht="15.75" customHeight="1" x14ac:dyDescent="0.2">
      <c r="A46" s="721"/>
      <c r="B46" s="463" t="s">
        <v>367</v>
      </c>
      <c r="C46" s="463" t="s">
        <v>366</v>
      </c>
      <c r="D46" s="540" t="s">
        <v>1241</v>
      </c>
      <c r="E46" s="463">
        <v>1</v>
      </c>
      <c r="F46" s="722" t="s">
        <v>368</v>
      </c>
      <c r="G46" s="462" t="s">
        <v>1497</v>
      </c>
      <c r="H46" s="462">
        <v>0</v>
      </c>
      <c r="I46" s="462">
        <v>2</v>
      </c>
      <c r="J46" s="463">
        <v>1</v>
      </c>
      <c r="K46" s="463">
        <v>0</v>
      </c>
      <c r="L46" s="583">
        <v>0</v>
      </c>
      <c r="M46" s="1012"/>
    </row>
    <row r="47" spans="1:13" ht="15.75" customHeight="1" x14ac:dyDescent="0.2">
      <c r="A47" s="721"/>
      <c r="B47" s="463" t="s">
        <v>370</v>
      </c>
      <c r="C47" s="463" t="s">
        <v>369</v>
      </c>
      <c r="D47" s="540" t="s">
        <v>1241</v>
      </c>
      <c r="E47" s="463">
        <v>1</v>
      </c>
      <c r="F47" s="722" t="s">
        <v>371</v>
      </c>
      <c r="G47" s="462" t="s">
        <v>1497</v>
      </c>
      <c r="H47" s="462">
        <v>0</v>
      </c>
      <c r="I47" s="462">
        <v>2</v>
      </c>
      <c r="J47" s="463">
        <v>1</v>
      </c>
      <c r="K47" s="463">
        <v>0</v>
      </c>
      <c r="L47" s="583">
        <v>0</v>
      </c>
      <c r="M47" s="1012"/>
    </row>
    <row r="48" spans="1:13" ht="15.75" customHeight="1" x14ac:dyDescent="0.2">
      <c r="A48" s="721"/>
      <c r="B48" s="463" t="s">
        <v>373</v>
      </c>
      <c r="C48" s="463" t="s">
        <v>372</v>
      </c>
      <c r="D48" s="540" t="s">
        <v>1241</v>
      </c>
      <c r="E48" s="463">
        <v>1</v>
      </c>
      <c r="F48" s="722" t="s">
        <v>374</v>
      </c>
      <c r="G48" s="462" t="s">
        <v>1497</v>
      </c>
      <c r="H48" s="462">
        <v>0</v>
      </c>
      <c r="I48" s="462">
        <v>2</v>
      </c>
      <c r="J48" s="463">
        <v>1</v>
      </c>
      <c r="K48" s="463">
        <v>0</v>
      </c>
      <c r="L48" s="583">
        <v>0</v>
      </c>
      <c r="M48" s="1012"/>
    </row>
    <row r="49" spans="1:13" ht="15.75" customHeight="1" x14ac:dyDescent="0.2">
      <c r="A49" s="721"/>
      <c r="B49" s="463" t="s">
        <v>376</v>
      </c>
      <c r="C49" s="463" t="s">
        <v>375</v>
      </c>
      <c r="D49" s="540" t="s">
        <v>1241</v>
      </c>
      <c r="E49" s="463">
        <v>1</v>
      </c>
      <c r="F49" s="722" t="s">
        <v>377</v>
      </c>
      <c r="G49" s="462" t="s">
        <v>1497</v>
      </c>
      <c r="H49" s="462">
        <v>0</v>
      </c>
      <c r="I49" s="462">
        <v>2</v>
      </c>
      <c r="J49" s="463">
        <v>1</v>
      </c>
      <c r="K49" s="463">
        <v>0</v>
      </c>
      <c r="L49" s="583">
        <v>0</v>
      </c>
      <c r="M49" s="1012"/>
    </row>
    <row r="50" spans="1:13" ht="15.75" customHeight="1" x14ac:dyDescent="0.2">
      <c r="A50" s="721"/>
      <c r="B50" s="463" t="s">
        <v>379</v>
      </c>
      <c r="C50" s="463" t="s">
        <v>378</v>
      </c>
      <c r="D50" s="540" t="s">
        <v>1241</v>
      </c>
      <c r="E50" s="463">
        <v>1</v>
      </c>
      <c r="F50" s="722" t="s">
        <v>380</v>
      </c>
      <c r="G50" s="462" t="s">
        <v>1497</v>
      </c>
      <c r="H50" s="462">
        <v>0</v>
      </c>
      <c r="I50" s="462">
        <v>2</v>
      </c>
      <c r="J50" s="463">
        <v>1</v>
      </c>
      <c r="K50" s="463">
        <v>0</v>
      </c>
      <c r="L50" s="583">
        <v>0</v>
      </c>
      <c r="M50" s="1012"/>
    </row>
    <row r="51" spans="1:13" ht="15.75" customHeight="1" x14ac:dyDescent="0.2">
      <c r="A51" s="721"/>
      <c r="B51" s="463" t="s">
        <v>382</v>
      </c>
      <c r="C51" s="463" t="s">
        <v>381</v>
      </c>
      <c r="D51" s="540" t="s">
        <v>1241</v>
      </c>
      <c r="E51" s="463">
        <v>1</v>
      </c>
      <c r="F51" s="722" t="s">
        <v>383</v>
      </c>
      <c r="G51" s="462" t="s">
        <v>1497</v>
      </c>
      <c r="H51" s="462">
        <v>0</v>
      </c>
      <c r="I51" s="462">
        <v>2</v>
      </c>
      <c r="J51" s="463">
        <v>1</v>
      </c>
      <c r="K51" s="463">
        <v>0</v>
      </c>
      <c r="L51" s="583">
        <v>0</v>
      </c>
      <c r="M51" s="1012"/>
    </row>
    <row r="52" spans="1:13" ht="15.75" customHeight="1" x14ac:dyDescent="0.2">
      <c r="A52" s="721"/>
      <c r="B52" s="463" t="s">
        <v>385</v>
      </c>
      <c r="C52" s="463" t="s">
        <v>384</v>
      </c>
      <c r="D52" s="540" t="s">
        <v>1241</v>
      </c>
      <c r="E52" s="463">
        <v>1</v>
      </c>
      <c r="F52" s="722" t="s">
        <v>386</v>
      </c>
      <c r="G52" s="462" t="s">
        <v>1497</v>
      </c>
      <c r="H52" s="462">
        <v>0</v>
      </c>
      <c r="I52" s="462">
        <v>2</v>
      </c>
      <c r="J52" s="463">
        <v>1</v>
      </c>
      <c r="K52" s="463">
        <v>0</v>
      </c>
      <c r="L52" s="583">
        <v>0</v>
      </c>
      <c r="M52" s="1012"/>
    </row>
    <row r="53" spans="1:13" ht="15.75" customHeight="1" x14ac:dyDescent="0.2">
      <c r="A53" s="721"/>
      <c r="B53" s="463" t="s">
        <v>388</v>
      </c>
      <c r="C53" s="463" t="s">
        <v>387</v>
      </c>
      <c r="D53" s="540" t="s">
        <v>1241</v>
      </c>
      <c r="E53" s="463">
        <v>1</v>
      </c>
      <c r="F53" s="722" t="s">
        <v>389</v>
      </c>
      <c r="G53" s="462" t="s">
        <v>1497</v>
      </c>
      <c r="H53" s="462">
        <v>0</v>
      </c>
      <c r="I53" s="462">
        <v>2</v>
      </c>
      <c r="J53" s="463">
        <v>1</v>
      </c>
      <c r="K53" s="463">
        <v>0</v>
      </c>
      <c r="L53" s="583">
        <v>0</v>
      </c>
      <c r="M53" s="1012"/>
    </row>
    <row r="54" spans="1:13" ht="15.75" customHeight="1" x14ac:dyDescent="0.2">
      <c r="A54" s="721"/>
      <c r="B54" s="463" t="s">
        <v>391</v>
      </c>
      <c r="C54" s="463" t="s">
        <v>390</v>
      </c>
      <c r="D54" s="540" t="s">
        <v>1241</v>
      </c>
      <c r="E54" s="463">
        <v>1</v>
      </c>
      <c r="F54" s="722" t="s">
        <v>392</v>
      </c>
      <c r="G54" s="462" t="s">
        <v>1497</v>
      </c>
      <c r="H54" s="462">
        <v>0</v>
      </c>
      <c r="I54" s="462">
        <v>2</v>
      </c>
      <c r="J54" s="463">
        <v>1</v>
      </c>
      <c r="K54" s="463">
        <v>0</v>
      </c>
      <c r="L54" s="583">
        <v>0</v>
      </c>
      <c r="M54" s="1012"/>
    </row>
    <row r="55" spans="1:13" ht="15.75" customHeight="1" x14ac:dyDescent="0.2">
      <c r="A55" s="721"/>
      <c r="B55" s="463" t="s">
        <v>394</v>
      </c>
      <c r="C55" s="463" t="s">
        <v>393</v>
      </c>
      <c r="D55" s="540" t="s">
        <v>1241</v>
      </c>
      <c r="E55" s="463">
        <v>1</v>
      </c>
      <c r="F55" s="722" t="s">
        <v>395</v>
      </c>
      <c r="G55" s="462" t="s">
        <v>1497</v>
      </c>
      <c r="H55" s="462">
        <v>0</v>
      </c>
      <c r="I55" s="462">
        <v>2</v>
      </c>
      <c r="J55" s="463">
        <v>1</v>
      </c>
      <c r="K55" s="463">
        <v>0</v>
      </c>
      <c r="L55" s="583">
        <v>0</v>
      </c>
      <c r="M55" s="1012"/>
    </row>
    <row r="56" spans="1:13" ht="15.75" customHeight="1" x14ac:dyDescent="0.2">
      <c r="A56" s="721"/>
      <c r="B56" s="463" t="s">
        <v>397</v>
      </c>
      <c r="C56" s="463" t="s">
        <v>396</v>
      </c>
      <c r="D56" s="540" t="s">
        <v>1241</v>
      </c>
      <c r="E56" s="463">
        <v>1</v>
      </c>
      <c r="F56" s="722" t="s">
        <v>398</v>
      </c>
      <c r="G56" s="462" t="s">
        <v>1497</v>
      </c>
      <c r="H56" s="462">
        <v>0</v>
      </c>
      <c r="I56" s="462">
        <v>2</v>
      </c>
      <c r="J56" s="463">
        <v>1</v>
      </c>
      <c r="K56" s="463">
        <v>0</v>
      </c>
      <c r="L56" s="583">
        <v>0</v>
      </c>
      <c r="M56" s="1012"/>
    </row>
    <row r="57" spans="1:13" ht="15.75" customHeight="1" x14ac:dyDescent="0.2">
      <c r="A57" s="721"/>
      <c r="B57" s="463" t="s">
        <v>400</v>
      </c>
      <c r="C57" s="463" t="s">
        <v>399</v>
      </c>
      <c r="D57" s="540" t="s">
        <v>1241</v>
      </c>
      <c r="E57" s="463">
        <v>1</v>
      </c>
      <c r="F57" s="722" t="s">
        <v>401</v>
      </c>
      <c r="G57" s="462" t="s">
        <v>1497</v>
      </c>
      <c r="H57" s="462">
        <v>0</v>
      </c>
      <c r="I57" s="462">
        <v>2</v>
      </c>
      <c r="J57" s="463">
        <v>1</v>
      </c>
      <c r="K57" s="463">
        <v>0</v>
      </c>
      <c r="L57" s="583">
        <v>0</v>
      </c>
      <c r="M57" s="1012"/>
    </row>
    <row r="58" spans="1:13" ht="15.75" customHeight="1" x14ac:dyDescent="0.2">
      <c r="A58" s="721"/>
      <c r="B58" s="463" t="s">
        <v>403</v>
      </c>
      <c r="C58" s="463" t="s">
        <v>402</v>
      </c>
      <c r="D58" s="540" t="s">
        <v>1241</v>
      </c>
      <c r="E58" s="463">
        <v>1</v>
      </c>
      <c r="F58" s="722" t="s">
        <v>404</v>
      </c>
      <c r="G58" s="462" t="s">
        <v>1497</v>
      </c>
      <c r="H58" s="462">
        <v>0</v>
      </c>
      <c r="I58" s="462">
        <v>2</v>
      </c>
      <c r="J58" s="463">
        <v>1</v>
      </c>
      <c r="K58" s="463">
        <v>0</v>
      </c>
      <c r="L58" s="583">
        <v>0</v>
      </c>
      <c r="M58" s="1012"/>
    </row>
    <row r="59" spans="1:13" ht="15.75" customHeight="1" x14ac:dyDescent="0.2">
      <c r="A59" s="721"/>
      <c r="B59" s="463" t="s">
        <v>406</v>
      </c>
      <c r="C59" s="463" t="s">
        <v>405</v>
      </c>
      <c r="D59" s="540" t="s">
        <v>1241</v>
      </c>
      <c r="E59" s="463">
        <v>1</v>
      </c>
      <c r="F59" s="722" t="s">
        <v>407</v>
      </c>
      <c r="G59" s="462" t="s">
        <v>1497</v>
      </c>
      <c r="H59" s="462">
        <v>0</v>
      </c>
      <c r="I59" s="462">
        <v>2</v>
      </c>
      <c r="J59" s="463">
        <v>1</v>
      </c>
      <c r="K59" s="463">
        <v>0</v>
      </c>
      <c r="L59" s="583">
        <v>0</v>
      </c>
      <c r="M59" s="1012"/>
    </row>
    <row r="60" spans="1:13" ht="15.75" customHeight="1" x14ac:dyDescent="0.2">
      <c r="A60" s="721"/>
      <c r="B60" s="463" t="s">
        <v>409</v>
      </c>
      <c r="C60" s="463" t="s">
        <v>408</v>
      </c>
      <c r="D60" s="540" t="s">
        <v>1241</v>
      </c>
      <c r="E60" s="463">
        <v>1</v>
      </c>
      <c r="F60" s="722" t="s">
        <v>410</v>
      </c>
      <c r="G60" s="462" t="s">
        <v>1497</v>
      </c>
      <c r="H60" s="462">
        <v>0</v>
      </c>
      <c r="I60" s="462">
        <v>2</v>
      </c>
      <c r="J60" s="463">
        <v>1</v>
      </c>
      <c r="K60" s="463">
        <v>0</v>
      </c>
      <c r="L60" s="583">
        <v>0</v>
      </c>
      <c r="M60" s="1012"/>
    </row>
    <row r="61" spans="1:13" ht="15.75" customHeight="1" x14ac:dyDescent="0.2">
      <c r="A61" s="721"/>
      <c r="B61" s="463" t="s">
        <v>412</v>
      </c>
      <c r="C61" s="463" t="s">
        <v>411</v>
      </c>
      <c r="D61" s="540" t="s">
        <v>1241</v>
      </c>
      <c r="E61" s="463">
        <v>1</v>
      </c>
      <c r="F61" s="722" t="s">
        <v>413</v>
      </c>
      <c r="G61" s="462" t="s">
        <v>1497</v>
      </c>
      <c r="H61" s="462">
        <v>0</v>
      </c>
      <c r="I61" s="462">
        <v>2</v>
      </c>
      <c r="J61" s="463">
        <v>1</v>
      </c>
      <c r="K61" s="463">
        <v>0</v>
      </c>
      <c r="L61" s="583">
        <v>0</v>
      </c>
      <c r="M61" s="1012"/>
    </row>
    <row r="62" spans="1:13" ht="15.75" customHeight="1" x14ac:dyDescent="0.2">
      <c r="A62" s="721"/>
      <c r="B62" s="463" t="s">
        <v>415</v>
      </c>
      <c r="C62" s="463" t="s">
        <v>414</v>
      </c>
      <c r="D62" s="540" t="s">
        <v>1241</v>
      </c>
      <c r="E62" s="463">
        <v>1</v>
      </c>
      <c r="F62" s="722" t="s">
        <v>416</v>
      </c>
      <c r="G62" s="462" t="s">
        <v>1497</v>
      </c>
      <c r="H62" s="462">
        <v>0</v>
      </c>
      <c r="I62" s="462">
        <v>2</v>
      </c>
      <c r="J62" s="463">
        <v>1</v>
      </c>
      <c r="K62" s="463">
        <v>0</v>
      </c>
      <c r="L62" s="583">
        <v>0</v>
      </c>
      <c r="M62" s="1012"/>
    </row>
    <row r="63" spans="1:13" ht="15.75" customHeight="1" x14ac:dyDescent="0.2">
      <c r="A63" s="721"/>
      <c r="B63" s="463" t="s">
        <v>418</v>
      </c>
      <c r="C63" s="463" t="s">
        <v>417</v>
      </c>
      <c r="D63" s="540" t="s">
        <v>1241</v>
      </c>
      <c r="E63" s="463">
        <v>1</v>
      </c>
      <c r="F63" s="722" t="s">
        <v>419</v>
      </c>
      <c r="G63" s="462" t="s">
        <v>1497</v>
      </c>
      <c r="H63" s="462">
        <v>0</v>
      </c>
      <c r="I63" s="462">
        <v>2</v>
      </c>
      <c r="J63" s="463">
        <v>1</v>
      </c>
      <c r="K63" s="463">
        <v>0</v>
      </c>
      <c r="L63" s="583">
        <v>0</v>
      </c>
      <c r="M63" s="1012"/>
    </row>
    <row r="64" spans="1:13" ht="15.75" customHeight="1" x14ac:dyDescent="0.2">
      <c r="A64" s="721"/>
      <c r="B64" s="463" t="s">
        <v>421</v>
      </c>
      <c r="C64" s="463" t="s">
        <v>420</v>
      </c>
      <c r="D64" s="540" t="s">
        <v>1241</v>
      </c>
      <c r="E64" s="463">
        <v>1</v>
      </c>
      <c r="F64" s="722" t="s">
        <v>422</v>
      </c>
      <c r="G64" s="462" t="s">
        <v>1497</v>
      </c>
      <c r="H64" s="462">
        <v>0</v>
      </c>
      <c r="I64" s="462">
        <v>2</v>
      </c>
      <c r="J64" s="463">
        <v>1</v>
      </c>
      <c r="K64" s="463">
        <v>0</v>
      </c>
      <c r="L64" s="583">
        <v>0</v>
      </c>
      <c r="M64" s="1012"/>
    </row>
    <row r="65" spans="1:13" ht="15.75" customHeight="1" x14ac:dyDescent="0.2">
      <c r="A65" s="721"/>
      <c r="B65" s="463" t="s">
        <v>424</v>
      </c>
      <c r="C65" s="463" t="s">
        <v>423</v>
      </c>
      <c r="D65" s="540" t="s">
        <v>1241</v>
      </c>
      <c r="E65" s="463">
        <v>1</v>
      </c>
      <c r="F65" s="722" t="s">
        <v>425</v>
      </c>
      <c r="G65" s="462" t="s">
        <v>1497</v>
      </c>
      <c r="H65" s="462">
        <v>0</v>
      </c>
      <c r="I65" s="462">
        <v>2</v>
      </c>
      <c r="J65" s="463">
        <v>1</v>
      </c>
      <c r="K65" s="463">
        <v>0</v>
      </c>
      <c r="L65" s="583">
        <v>0</v>
      </c>
      <c r="M65" s="1012"/>
    </row>
    <row r="66" spans="1:13" ht="15.75" customHeight="1" x14ac:dyDescent="0.2">
      <c r="A66" s="721"/>
      <c r="B66" s="463" t="s">
        <v>427</v>
      </c>
      <c r="C66" s="463" t="s">
        <v>426</v>
      </c>
      <c r="D66" s="540" t="s">
        <v>1241</v>
      </c>
      <c r="E66" s="463">
        <v>1</v>
      </c>
      <c r="F66" s="722" t="s">
        <v>428</v>
      </c>
      <c r="G66" s="462" t="s">
        <v>1497</v>
      </c>
      <c r="H66" s="462">
        <v>0</v>
      </c>
      <c r="I66" s="462">
        <v>2</v>
      </c>
      <c r="J66" s="463">
        <v>1</v>
      </c>
      <c r="K66" s="463">
        <v>0</v>
      </c>
      <c r="L66" s="583">
        <v>0</v>
      </c>
      <c r="M66" s="1012"/>
    </row>
    <row r="67" spans="1:13" ht="16.5" customHeight="1" thickBot="1" x14ac:dyDescent="0.25">
      <c r="A67" s="723"/>
      <c r="B67" s="471" t="s">
        <v>430</v>
      </c>
      <c r="C67" s="471" t="s">
        <v>429</v>
      </c>
      <c r="D67" s="515" t="s">
        <v>1241</v>
      </c>
      <c r="E67" s="471">
        <v>1</v>
      </c>
      <c r="F67" s="722" t="s">
        <v>431</v>
      </c>
      <c r="G67" s="470" t="s">
        <v>1497</v>
      </c>
      <c r="H67" s="470">
        <v>0</v>
      </c>
      <c r="I67" s="470">
        <v>2</v>
      </c>
      <c r="J67" s="471">
        <v>1</v>
      </c>
      <c r="K67" s="471">
        <v>0</v>
      </c>
      <c r="L67" s="584">
        <v>0</v>
      </c>
      <c r="M67" s="1013"/>
    </row>
    <row r="69" spans="1:13" ht="13.5" thickBot="1" x14ac:dyDescent="0.3"/>
    <row r="70" spans="1:13" ht="26.25" thickBot="1" x14ac:dyDescent="0.3">
      <c r="B70" s="1004" t="s">
        <v>1144</v>
      </c>
      <c r="C70" s="1005"/>
      <c r="D70" s="1005"/>
      <c r="E70" s="1005"/>
      <c r="F70" s="1005"/>
      <c r="G70" s="1005"/>
      <c r="H70" s="1005"/>
      <c r="I70" s="1005"/>
      <c r="J70" s="1005"/>
      <c r="K70" s="1005"/>
      <c r="L70" s="1005"/>
      <c r="M70" s="439" t="s">
        <v>2100</v>
      </c>
    </row>
    <row r="71" spans="1:13" ht="39" thickBot="1" x14ac:dyDescent="0.3">
      <c r="A71" s="720" t="s">
        <v>1491</v>
      </c>
      <c r="B71" s="491" t="s">
        <v>1509</v>
      </c>
      <c r="C71" s="576" t="s">
        <v>1492</v>
      </c>
      <c r="D71" s="523" t="s">
        <v>49</v>
      </c>
      <c r="E71" s="492" t="s">
        <v>50</v>
      </c>
      <c r="F71" s="492" t="s">
        <v>63</v>
      </c>
      <c r="G71" s="493" t="s">
        <v>1493</v>
      </c>
      <c r="H71" s="493" t="s">
        <v>55</v>
      </c>
      <c r="I71" s="493" t="s">
        <v>1494</v>
      </c>
      <c r="J71" s="492" t="s">
        <v>1495</v>
      </c>
      <c r="K71" s="492" t="s">
        <v>64</v>
      </c>
      <c r="L71" s="585" t="s">
        <v>65</v>
      </c>
      <c r="M71" s="449" t="s">
        <v>1488</v>
      </c>
    </row>
    <row r="72" spans="1:13" ht="15.75" customHeight="1" x14ac:dyDescent="0.25">
      <c r="A72" s="578"/>
      <c r="B72" s="586" t="s">
        <v>453</v>
      </c>
      <c r="C72" s="587" t="s">
        <v>118</v>
      </c>
      <c r="D72" s="499">
        <v>1000.01</v>
      </c>
      <c r="E72" s="588">
        <v>10</v>
      </c>
      <c r="F72" s="589" t="s">
        <v>452</v>
      </c>
      <c r="G72" s="455" t="s">
        <v>1497</v>
      </c>
      <c r="H72" s="455">
        <v>1</v>
      </c>
      <c r="I72" s="454">
        <v>0</v>
      </c>
      <c r="J72" s="454">
        <v>1</v>
      </c>
      <c r="K72" s="455">
        <v>0</v>
      </c>
      <c r="L72" s="456">
        <v>0</v>
      </c>
      <c r="M72" s="1002"/>
    </row>
    <row r="73" spans="1:13" ht="15.75" customHeight="1" x14ac:dyDescent="0.25">
      <c r="B73" s="590" t="s">
        <v>455</v>
      </c>
      <c r="C73" s="591" t="s">
        <v>118</v>
      </c>
      <c r="D73" s="592">
        <v>500.02</v>
      </c>
      <c r="E73" s="593">
        <v>10</v>
      </c>
      <c r="F73" s="594" t="s">
        <v>454</v>
      </c>
      <c r="G73" s="463" t="s">
        <v>1497</v>
      </c>
      <c r="H73" s="483">
        <v>2</v>
      </c>
      <c r="I73" s="462">
        <v>0</v>
      </c>
      <c r="J73" s="462">
        <v>1</v>
      </c>
      <c r="K73" s="463">
        <v>0</v>
      </c>
      <c r="L73" s="464">
        <v>0</v>
      </c>
      <c r="M73" s="1014"/>
    </row>
    <row r="74" spans="1:13" ht="14.25" customHeight="1" thickBot="1" x14ac:dyDescent="0.3">
      <c r="A74" s="579"/>
      <c r="B74" s="595" t="s">
        <v>457</v>
      </c>
      <c r="C74" s="596" t="s">
        <v>118</v>
      </c>
      <c r="D74" s="516">
        <v>500.02</v>
      </c>
      <c r="E74" s="597">
        <v>10</v>
      </c>
      <c r="F74" s="598" t="s">
        <v>456</v>
      </c>
      <c r="G74" s="471" t="s">
        <v>1497</v>
      </c>
      <c r="H74" s="471">
        <v>3</v>
      </c>
      <c r="I74" s="470">
        <v>0</v>
      </c>
      <c r="J74" s="470">
        <v>1</v>
      </c>
      <c r="K74" s="471">
        <v>0</v>
      </c>
      <c r="L74" s="472">
        <v>0</v>
      </c>
      <c r="M74" s="1003"/>
    </row>
    <row r="76" spans="1:13" ht="13.5" thickBot="1" x14ac:dyDescent="0.3"/>
    <row r="77" spans="1:13" ht="26.25" thickBot="1" x14ac:dyDescent="0.3">
      <c r="B77" s="1004" t="s">
        <v>1145</v>
      </c>
      <c r="C77" s="1005"/>
      <c r="D77" s="1005"/>
      <c r="E77" s="1005"/>
      <c r="F77" s="1005"/>
      <c r="G77" s="1005"/>
      <c r="H77" s="1005"/>
      <c r="I77" s="1005"/>
      <c r="J77" s="1005"/>
      <c r="K77" s="1005"/>
      <c r="L77" s="1005"/>
      <c r="M77" s="439" t="s">
        <v>2094</v>
      </c>
    </row>
    <row r="78" spans="1:13" ht="39" thickBot="1" x14ac:dyDescent="0.3">
      <c r="A78" s="720" t="s">
        <v>1491</v>
      </c>
      <c r="B78" s="491" t="s">
        <v>1509</v>
      </c>
      <c r="C78" s="576" t="s">
        <v>1492</v>
      </c>
      <c r="D78" s="523" t="s">
        <v>49</v>
      </c>
      <c r="E78" s="492" t="s">
        <v>50</v>
      </c>
      <c r="F78" s="492" t="s">
        <v>63</v>
      </c>
      <c r="G78" s="493" t="s">
        <v>1493</v>
      </c>
      <c r="H78" s="493" t="s">
        <v>55</v>
      </c>
      <c r="I78" s="493" t="s">
        <v>1494</v>
      </c>
      <c r="J78" s="492" t="s">
        <v>1495</v>
      </c>
      <c r="K78" s="492" t="s">
        <v>64</v>
      </c>
      <c r="L78" s="577" t="s">
        <v>65</v>
      </c>
      <c r="M78" s="449" t="s">
        <v>1488</v>
      </c>
    </row>
    <row r="79" spans="1:13" ht="15.75" customHeight="1" thickBot="1" x14ac:dyDescent="0.3">
      <c r="A79" s="441"/>
      <c r="B79" s="546" t="s">
        <v>459</v>
      </c>
      <c r="C79" s="547" t="s">
        <v>458</v>
      </c>
      <c r="D79" s="532" t="s">
        <v>1462</v>
      </c>
      <c r="E79" s="548">
        <v>10</v>
      </c>
      <c r="F79" s="549" t="s">
        <v>460</v>
      </c>
      <c r="G79" s="447" t="s">
        <v>1497</v>
      </c>
      <c r="H79" s="447">
        <v>0</v>
      </c>
      <c r="I79" s="446">
        <v>2</v>
      </c>
      <c r="J79" s="446">
        <v>1</v>
      </c>
      <c r="K79" s="446">
        <v>0</v>
      </c>
      <c r="L79" s="446">
        <v>0</v>
      </c>
      <c r="M79" s="518"/>
    </row>
  </sheetData>
  <sheetProtection algorithmName="SHA-512" hashValue="6C+JlsN414S1BfNzscePgvzuBSFdMojwL/llPdXzUhSmoh2n+rdzAAvVdBFKUZXY0TGjyNCILCtvw7Aw7Sozcw==" saltValue="ri/3ONJ4CJ4IDnhxAiUsxw==" spinCount="100000" sheet="1" objects="1" scenarios="1"/>
  <protectedRanges>
    <protectedRange sqref="M74:M1048576 M1:M73" name="Range1"/>
  </protectedRanges>
  <mergeCells count="11">
    <mergeCell ref="B18:L18"/>
    <mergeCell ref="A3:N3"/>
    <mergeCell ref="A6:B6"/>
    <mergeCell ref="B7:L7"/>
    <mergeCell ref="M9:M10"/>
    <mergeCell ref="B13:L13"/>
    <mergeCell ref="B23:L23"/>
    <mergeCell ref="M25:M67"/>
    <mergeCell ref="B70:L70"/>
    <mergeCell ref="M72:M74"/>
    <mergeCell ref="B77:L77"/>
  </mergeCells>
  <conditionalFormatting sqref="A1:Z1048576">
    <cfRule type="expression" dxfId="2" priority="1">
      <formula>A1&lt;&gt;#REF!</formula>
    </cfRule>
  </conditionalFormatting>
  <pageMargins left="0.7" right="0.7" top="0.75" bottom="0.75" header="0.3" footer="0.3"/>
  <headerFooter>
    <oddFooter>&amp;C_x000D_&amp;1#&amp;"Aptos"&amp;8&amp;K0000FF Classification –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B97B9-1AFA-4630-89CD-344CAD91CA92}">
  <sheetPr codeName="Sheet22">
    <tabColor theme="5" tint="0.79998168889431442"/>
  </sheetPr>
  <dimension ref="A1:I12"/>
  <sheetViews>
    <sheetView zoomScaleNormal="100" workbookViewId="0">
      <selection sqref="A1:F1"/>
    </sheetView>
  </sheetViews>
  <sheetFormatPr defaultRowHeight="16.5" x14ac:dyDescent="0.25"/>
  <cols>
    <col min="1" max="1" width="25.5703125" style="219" bestFit="1" customWidth="1"/>
    <col min="2" max="2" width="16.140625" style="219" bestFit="1" customWidth="1"/>
    <col min="3" max="3" width="15.28515625" style="219" bestFit="1" customWidth="1"/>
    <col min="4" max="4" width="16.140625" style="219" bestFit="1" customWidth="1"/>
    <col min="5" max="5" width="15.28515625" style="219" bestFit="1" customWidth="1"/>
    <col min="6" max="6" width="16.140625" style="219" bestFit="1" customWidth="1"/>
    <col min="7" max="7" width="15.28515625" style="219" bestFit="1" customWidth="1"/>
    <col min="8" max="8" width="16.140625" style="219" bestFit="1" customWidth="1"/>
    <col min="9" max="9" width="15.28515625" style="219" bestFit="1" customWidth="1"/>
    <col min="10" max="16384" width="9.140625" style="219"/>
  </cols>
  <sheetData>
    <row r="1" spans="1:9" ht="18" x14ac:dyDescent="0.25">
      <c r="A1" s="1022" t="s">
        <v>1511</v>
      </c>
      <c r="B1" s="1022"/>
      <c r="C1" s="1022"/>
      <c r="D1" s="1022"/>
      <c r="E1" s="1022"/>
      <c r="F1" s="1022"/>
    </row>
    <row r="2" spans="1:9" s="176" customFormat="1" ht="15.75" x14ac:dyDescent="0.25">
      <c r="A2" s="1023" t="s">
        <v>1512</v>
      </c>
      <c r="B2" s="1023"/>
      <c r="C2" s="1023"/>
      <c r="D2" s="1023"/>
      <c r="E2" s="1023"/>
      <c r="F2" s="1023"/>
      <c r="G2" s="1023"/>
      <c r="H2" s="1023"/>
      <c r="I2" s="1023"/>
    </row>
    <row r="3" spans="1:9" s="176" customFormat="1" ht="15.75" x14ac:dyDescent="0.25">
      <c r="A3" s="211"/>
      <c r="B3" s="211"/>
      <c r="C3" s="211"/>
      <c r="D3" s="211"/>
      <c r="E3" s="211"/>
      <c r="F3" s="211"/>
      <c r="G3" s="211"/>
    </row>
    <row r="4" spans="1:9" s="176" customFormat="1" ht="15.75" x14ac:dyDescent="0.25">
      <c r="A4" s="599"/>
      <c r="B4" s="1024" t="s">
        <v>1140</v>
      </c>
      <c r="C4" s="1025"/>
      <c r="D4" s="1024" t="s">
        <v>1228</v>
      </c>
      <c r="E4" s="1025"/>
      <c r="F4" s="1024" t="s">
        <v>1222</v>
      </c>
      <c r="G4" s="1025"/>
      <c r="H4" s="1024" t="s">
        <v>1145</v>
      </c>
      <c r="I4" s="1025"/>
    </row>
    <row r="5" spans="1:9" s="176" customFormat="1" ht="99.75" x14ac:dyDescent="0.25">
      <c r="A5" s="600" t="s">
        <v>1205</v>
      </c>
      <c r="B5" s="126" t="s">
        <v>1196</v>
      </c>
      <c r="C5" s="126" t="s">
        <v>1154</v>
      </c>
      <c r="D5" s="126" t="s">
        <v>1196</v>
      </c>
      <c r="E5" s="126" t="s">
        <v>1154</v>
      </c>
      <c r="F5" s="126" t="s">
        <v>1196</v>
      </c>
      <c r="G5" s="126" t="s">
        <v>1154</v>
      </c>
      <c r="H5" s="126" t="s">
        <v>1196</v>
      </c>
      <c r="I5" s="126" t="s">
        <v>1154</v>
      </c>
    </row>
    <row r="6" spans="1:9" s="176" customFormat="1" ht="15.75" x14ac:dyDescent="0.25">
      <c r="A6" s="601" t="s">
        <v>1513</v>
      </c>
      <c r="B6" s="602" t="s">
        <v>1514</v>
      </c>
      <c r="C6" s="1019"/>
      <c r="D6" s="602" t="s">
        <v>1515</v>
      </c>
      <c r="E6" s="1019"/>
      <c r="F6" s="602" t="s">
        <v>1516</v>
      </c>
      <c r="G6" s="1019"/>
      <c r="H6" s="602" t="s">
        <v>1517</v>
      </c>
      <c r="I6" s="1019"/>
    </row>
    <row r="7" spans="1:9" s="176" customFormat="1" ht="15.75" x14ac:dyDescent="0.25">
      <c r="A7" s="603" t="s">
        <v>1518</v>
      </c>
      <c r="B7" s="604" t="s">
        <v>37</v>
      </c>
      <c r="C7" s="1020"/>
      <c r="D7" s="604" t="s">
        <v>22</v>
      </c>
      <c r="E7" s="1020"/>
      <c r="F7" s="604" t="s">
        <v>22</v>
      </c>
      <c r="G7" s="1020"/>
      <c r="H7" s="604" t="s">
        <v>1519</v>
      </c>
      <c r="I7" s="1020"/>
    </row>
    <row r="8" spans="1:9" s="176" customFormat="1" ht="15.75" x14ac:dyDescent="0.25">
      <c r="A8" s="603" t="s">
        <v>1520</v>
      </c>
      <c r="B8" s="604"/>
      <c r="C8" s="1021"/>
      <c r="D8" s="604" t="s">
        <v>2</v>
      </c>
      <c r="E8" s="1021"/>
      <c r="F8" s="604" t="s">
        <v>0</v>
      </c>
      <c r="G8" s="1021"/>
      <c r="H8" s="604"/>
      <c r="I8" s="1021"/>
    </row>
    <row r="9" spans="1:9" s="176" customFormat="1" ht="15.75" x14ac:dyDescent="0.25"/>
    <row r="10" spans="1:9" s="176" customFormat="1" ht="15.75" x14ac:dyDescent="0.25"/>
    <row r="11" spans="1:9" s="176" customFormat="1" ht="15.75" x14ac:dyDescent="0.25"/>
    <row r="12" spans="1:9" s="176" customFormat="1" ht="15.75" x14ac:dyDescent="0.25"/>
  </sheetData>
  <sheetProtection algorithmName="SHA-512" hashValue="XeKnw/N4WKfHLE87itgs5P6EPF1NN4DvBnOPGHkX7p3+nrDK2WU2qF8WruZbrOthSVka/Vy0B844s124qFOb3w==" saltValue="DIFDuM/XGBB/eNGhNMisNw==" spinCount="100000" sheet="1" objects="1" scenarios="1"/>
  <protectedRanges>
    <protectedRange sqref="C1:C1048576 I1:I1048576 G1:G1048576 E1:E1048576" name="Range1"/>
  </protectedRanges>
  <mergeCells count="10">
    <mergeCell ref="C6:C8"/>
    <mergeCell ref="E6:E8"/>
    <mergeCell ref="G6:G8"/>
    <mergeCell ref="I6:I8"/>
    <mergeCell ref="A1:F1"/>
    <mergeCell ref="A2:I2"/>
    <mergeCell ref="B4:C4"/>
    <mergeCell ref="D4:E4"/>
    <mergeCell ref="F4:G4"/>
    <mergeCell ref="H4:I4"/>
  </mergeCells>
  <pageMargins left="0.7" right="0.7" top="0.75" bottom="0.75" header="0.3" footer="0.3"/>
  <pageSetup paperSize="9" orientation="portrait" r:id="rId1"/>
  <headerFooter>
    <oddFooter>&amp;C_x000D_&amp;1#&amp;"Aptos"&amp;8&amp;K0000FF Classification –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5424-78FB-4BAA-9297-8F3AB4C44C2E}">
  <sheetPr codeName="Sheet23">
    <tabColor theme="5" tint="0.79998168889431442"/>
  </sheetPr>
  <dimension ref="A1:I24"/>
  <sheetViews>
    <sheetView zoomScaleNormal="100" workbookViewId="0">
      <selection sqref="A1:F1"/>
    </sheetView>
  </sheetViews>
  <sheetFormatPr defaultRowHeight="16.5" x14ac:dyDescent="0.25"/>
  <cols>
    <col min="1" max="1" width="21" style="219" bestFit="1" customWidth="1"/>
    <col min="2" max="2" width="26.140625" style="219" bestFit="1" customWidth="1"/>
    <col min="3" max="3" width="15.28515625" style="219" bestFit="1" customWidth="1"/>
    <col min="4" max="4" width="26.140625" style="219" bestFit="1" customWidth="1"/>
    <col min="5" max="5" width="15.28515625" style="219" bestFit="1" customWidth="1"/>
    <col min="6" max="6" width="26.140625" style="219" bestFit="1" customWidth="1"/>
    <col min="7" max="7" width="15.28515625" style="219" bestFit="1" customWidth="1"/>
    <col min="8" max="8" width="26.140625" style="219" bestFit="1" customWidth="1"/>
    <col min="9" max="9" width="15.28515625" style="219" bestFit="1" customWidth="1"/>
    <col min="10" max="16384" width="9.140625" style="219"/>
  </cols>
  <sheetData>
    <row r="1" spans="1:9" ht="18" x14ac:dyDescent="0.25">
      <c r="A1" s="1022" t="s">
        <v>1521</v>
      </c>
      <c r="B1" s="1022"/>
      <c r="C1" s="1022"/>
      <c r="D1" s="1022"/>
      <c r="E1" s="1022"/>
      <c r="F1" s="1022"/>
    </row>
    <row r="2" spans="1:9" s="176" customFormat="1" ht="15.75" x14ac:dyDescent="0.25">
      <c r="A2" s="1023" t="s">
        <v>1512</v>
      </c>
      <c r="B2" s="1023"/>
      <c r="C2" s="1023"/>
      <c r="D2" s="1023"/>
      <c r="E2" s="1023"/>
      <c r="F2" s="1023"/>
      <c r="G2" s="1023"/>
      <c r="H2" s="1023"/>
      <c r="I2" s="1023"/>
    </row>
    <row r="3" spans="1:9" x14ac:dyDescent="0.25">
      <c r="A3" s="605"/>
      <c r="B3" s="605"/>
      <c r="C3" s="605"/>
      <c r="D3" s="605"/>
      <c r="E3" s="605"/>
      <c r="F3" s="605"/>
      <c r="G3" s="605"/>
      <c r="H3" s="605"/>
      <c r="I3" s="605"/>
    </row>
    <row r="4" spans="1:9" s="176" customFormat="1" ht="15.75" x14ac:dyDescent="0.25">
      <c r="A4" s="599"/>
      <c r="B4" s="1024" t="s">
        <v>1140</v>
      </c>
      <c r="C4" s="1025"/>
      <c r="D4" s="1024" t="s">
        <v>1228</v>
      </c>
      <c r="E4" s="1025"/>
      <c r="F4" s="1024" t="s">
        <v>1222</v>
      </c>
      <c r="G4" s="1025"/>
    </row>
    <row r="5" spans="1:9" ht="99.75" x14ac:dyDescent="0.25">
      <c r="A5" s="126" t="s">
        <v>1205</v>
      </c>
      <c r="B5" s="126" t="s">
        <v>1196</v>
      </c>
      <c r="C5" s="126" t="s">
        <v>1154</v>
      </c>
      <c r="D5" s="126" t="s">
        <v>1196</v>
      </c>
      <c r="E5" s="126" t="s">
        <v>1154</v>
      </c>
      <c r="F5" s="126" t="s">
        <v>1196</v>
      </c>
      <c r="G5" s="126" t="s">
        <v>1154</v>
      </c>
    </row>
    <row r="6" spans="1:9" s="176" customFormat="1" ht="15.75" x14ac:dyDescent="0.25">
      <c r="A6" s="601" t="s">
        <v>1513</v>
      </c>
      <c r="B6" s="606" t="s">
        <v>1514</v>
      </c>
      <c r="C6" s="1026"/>
      <c r="D6" s="606" t="s">
        <v>1516</v>
      </c>
      <c r="E6" s="1026"/>
      <c r="F6" s="606" t="s">
        <v>1517</v>
      </c>
      <c r="G6" s="1026"/>
    </row>
    <row r="7" spans="1:9" s="176" customFormat="1" ht="15.75" x14ac:dyDescent="0.25">
      <c r="A7" s="603" t="s">
        <v>1522</v>
      </c>
      <c r="B7" s="607" t="s">
        <v>22</v>
      </c>
      <c r="C7" s="1027"/>
      <c r="D7" s="607" t="s">
        <v>1523</v>
      </c>
      <c r="E7" s="1027"/>
      <c r="F7" s="607" t="s">
        <v>22</v>
      </c>
      <c r="G7" s="1027"/>
    </row>
    <row r="8" spans="1:9" s="176" customFormat="1" ht="15.75" x14ac:dyDescent="0.25">
      <c r="A8" s="603" t="s">
        <v>1524</v>
      </c>
      <c r="B8" s="607" t="s">
        <v>1525</v>
      </c>
      <c r="C8" s="1027"/>
      <c r="D8" s="607" t="s">
        <v>1526</v>
      </c>
      <c r="E8" s="1027"/>
      <c r="F8" s="607" t="s">
        <v>1527</v>
      </c>
      <c r="G8" s="1027"/>
    </row>
    <row r="9" spans="1:9" s="176" customFormat="1" ht="15.75" x14ac:dyDescent="0.25">
      <c r="A9" s="603" t="s">
        <v>1528</v>
      </c>
      <c r="B9" s="607" t="s">
        <v>1529</v>
      </c>
      <c r="C9" s="1027"/>
      <c r="D9" s="607" t="str">
        <f>"3879.8930"</f>
        <v>3879.8930</v>
      </c>
      <c r="E9" s="1027"/>
      <c r="F9" s="607" t="s">
        <v>1530</v>
      </c>
      <c r="G9" s="1027"/>
    </row>
    <row r="10" spans="1:9" s="176" customFormat="1" ht="15.75" x14ac:dyDescent="0.25">
      <c r="A10" s="603" t="s">
        <v>1531</v>
      </c>
      <c r="B10" s="604" t="str">
        <f>"69.4300"</f>
        <v>69.4300</v>
      </c>
      <c r="C10" s="1027"/>
      <c r="D10" s="604" t="str">
        <f>"-25.0425"</f>
        <v>-25.0425</v>
      </c>
      <c r="E10" s="1027"/>
      <c r="F10" s="604" t="str">
        <f>"-1.5200"</f>
        <v>-1.5200</v>
      </c>
      <c r="G10" s="1027"/>
    </row>
    <row r="11" spans="1:9" s="176" customFormat="1" ht="15.75" x14ac:dyDescent="0.25">
      <c r="A11" s="603" t="s">
        <v>1532</v>
      </c>
      <c r="B11" s="604" t="str">
        <f>"12197.7000"</f>
        <v>12197.7000</v>
      </c>
      <c r="C11" s="1027"/>
      <c r="D11" s="604" t="str">
        <f>"3883.9010"</f>
        <v>3883.9010</v>
      </c>
      <c r="E11" s="1027"/>
      <c r="F11" s="604" t="str">
        <f>"244.9800"</f>
        <v>244.9800</v>
      </c>
      <c r="G11" s="1027"/>
    </row>
    <row r="12" spans="1:9" s="176" customFormat="1" ht="15.75" x14ac:dyDescent="0.25">
      <c r="A12" s="603" t="s">
        <v>1533</v>
      </c>
      <c r="B12" s="600" t="str">
        <f>"11927.0800"</f>
        <v>11927.0800</v>
      </c>
      <c r="C12" s="1027"/>
      <c r="D12" s="600" t="str">
        <f>"3829.9155"</f>
        <v>3829.9155</v>
      </c>
      <c r="E12" s="1027"/>
      <c r="F12" s="600" t="str">
        <f>"241.5500"</f>
        <v>241.5500</v>
      </c>
      <c r="G12" s="1027"/>
    </row>
    <row r="13" spans="1:9" s="176" customFormat="1" ht="15.75" x14ac:dyDescent="0.25">
      <c r="A13" s="603" t="s">
        <v>1534</v>
      </c>
      <c r="B13" s="600" t="str">
        <f>"12046.53"</f>
        <v>12046.53</v>
      </c>
      <c r="C13" s="1027"/>
      <c r="D13" s="600" t="s">
        <v>1535</v>
      </c>
      <c r="E13" s="1027"/>
      <c r="F13" s="600" t="s">
        <v>1536</v>
      </c>
      <c r="G13" s="1027"/>
    </row>
    <row r="14" spans="1:9" s="176" customFormat="1" ht="15.75" x14ac:dyDescent="0.25">
      <c r="A14" s="603" t="s">
        <v>1537</v>
      </c>
      <c r="B14" s="600" t="str">
        <f>"54273123310.0000"</f>
        <v>54273123310.0000</v>
      </c>
      <c r="C14" s="1027"/>
      <c r="D14" s="600" t="str">
        <f>"156604527227.0000"</f>
        <v>156604527227.0000</v>
      </c>
      <c r="E14" s="1027"/>
      <c r="F14" s="600" t="s">
        <v>1536</v>
      </c>
      <c r="G14" s="1027"/>
    </row>
    <row r="15" spans="1:9" s="176" customFormat="1" ht="15.75" x14ac:dyDescent="0.25">
      <c r="A15" s="603" t="s">
        <v>1538</v>
      </c>
      <c r="B15" s="600" t="s">
        <v>1539</v>
      </c>
      <c r="C15" s="1027"/>
      <c r="D15" s="600" t="str">
        <f>"3862.6948"</f>
        <v>3862.6948</v>
      </c>
      <c r="E15" s="1027"/>
      <c r="F15" s="600" t="str">
        <f>"244.7400"</f>
        <v>244.7400</v>
      </c>
      <c r="G15" s="1027"/>
    </row>
    <row r="16" spans="1:9" s="176" customFormat="1" ht="15.75" x14ac:dyDescent="0.25">
      <c r="A16" s="603" t="s">
        <v>1540</v>
      </c>
      <c r="B16" s="600" t="s">
        <v>1541</v>
      </c>
      <c r="C16" s="1027"/>
      <c r="D16" s="600" t="str">
        <f>"3879.8930"</f>
        <v>3879.8930</v>
      </c>
      <c r="E16" s="1027"/>
      <c r="F16" s="600" t="str">
        <f>"243.6300"</f>
        <v>243.6300</v>
      </c>
      <c r="G16" s="1027"/>
    </row>
    <row r="17" spans="1:7" s="176" customFormat="1" ht="15.75" x14ac:dyDescent="0.25">
      <c r="A17" s="603" t="s">
        <v>1542</v>
      </c>
      <c r="B17" s="600" t="s">
        <v>1543</v>
      </c>
      <c r="C17" s="1027"/>
      <c r="D17" s="600" t="str">
        <f>"3904.9355"</f>
        <v>3904.9355</v>
      </c>
      <c r="E17" s="1027"/>
      <c r="F17" s="600" t="str">
        <f>"245.1500"</f>
        <v>245.1500</v>
      </c>
      <c r="G17" s="1027"/>
    </row>
    <row r="18" spans="1:7" s="176" customFormat="1" ht="15.75" x14ac:dyDescent="0.25">
      <c r="A18" s="603" t="s">
        <v>1544</v>
      </c>
      <c r="B18" s="600" t="s">
        <v>1536</v>
      </c>
      <c r="C18" s="1027"/>
      <c r="D18" s="600" t="str">
        <f>"11513912800"</f>
        <v>11513912800</v>
      </c>
      <c r="E18" s="1027"/>
      <c r="F18" s="600" t="s">
        <v>1536</v>
      </c>
      <c r="G18" s="1027"/>
    </row>
    <row r="19" spans="1:7" s="176" customFormat="1" ht="15.75" x14ac:dyDescent="0.25">
      <c r="A19" s="603" t="s">
        <v>1545</v>
      </c>
      <c r="B19" s="608" t="s">
        <v>1546</v>
      </c>
      <c r="C19" s="1027"/>
      <c r="D19" s="600" t="s">
        <v>1547</v>
      </c>
      <c r="E19" s="1027"/>
      <c r="F19" s="600" t="s">
        <v>1548</v>
      </c>
      <c r="G19" s="1027"/>
    </row>
    <row r="20" spans="1:7" s="176" customFormat="1" ht="15.75" x14ac:dyDescent="0.25">
      <c r="A20" s="603" t="s">
        <v>1549</v>
      </c>
      <c r="B20" s="600"/>
      <c r="C20" s="1028"/>
      <c r="D20" s="600"/>
      <c r="E20" s="1028"/>
      <c r="F20" s="600" t="s">
        <v>1523</v>
      </c>
      <c r="G20" s="1028"/>
    </row>
    <row r="21" spans="1:7" s="176" customFormat="1" ht="15.75" x14ac:dyDescent="0.25"/>
    <row r="22" spans="1:7" s="176" customFormat="1" ht="15.75" x14ac:dyDescent="0.25">
      <c r="A22" s="176" t="s">
        <v>1550</v>
      </c>
    </row>
    <row r="23" spans="1:7" s="176" customFormat="1" ht="15.75" x14ac:dyDescent="0.25"/>
    <row r="24" spans="1:7" s="176" customFormat="1" ht="15.75" x14ac:dyDescent="0.25"/>
  </sheetData>
  <sheetProtection algorithmName="SHA-512" hashValue="1kDPENe1/w05UkJOIRfyzKvGHEO0sr0EwutahdbBiGzLO65vOXKLg3+aekHXecvpK7mwfyn12y9j4d+CLVkkaQ==" saltValue="NufZQbIRsc2FGG6gjqVM5A==" spinCount="100000" sheet="1" objects="1" scenarios="1"/>
  <protectedRanges>
    <protectedRange sqref="C1:C1048576 G1:G1048576 E1:E1048576 I1:I3 I21:I1048576" name="Range1"/>
  </protectedRanges>
  <mergeCells count="8">
    <mergeCell ref="C6:C20"/>
    <mergeCell ref="E6:E20"/>
    <mergeCell ref="G6:G20"/>
    <mergeCell ref="A1:F1"/>
    <mergeCell ref="A2:I2"/>
    <mergeCell ref="B4:C4"/>
    <mergeCell ref="D4:E4"/>
    <mergeCell ref="F4:G4"/>
  </mergeCells>
  <pageMargins left="0.7" right="0.7" top="0.75" bottom="0.75" header="0.3" footer="0.3"/>
  <pageSetup paperSize="9" orientation="portrait" r:id="rId1"/>
  <headerFooter>
    <oddFooter>&amp;C_x000D_&amp;1#&amp;"Aptos"&amp;8&amp;K0000FF Classification –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BD6F-1836-4FB8-8ED8-59D89CD85EC2}">
  <sheetPr codeName="Sheet24">
    <tabColor theme="5" tint="0.79998168889431442"/>
  </sheetPr>
  <dimension ref="A1:N35"/>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21.140625" style="27" bestFit="1" customWidth="1"/>
    <col min="4" max="4" width="29.140625" style="27" bestFit="1" customWidth="1"/>
    <col min="5" max="5" width="20.855468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ustomHeight="1" x14ac:dyDescent="0.25">
      <c r="A1" s="790" t="s">
        <v>1551</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1552</v>
      </c>
      <c r="B5" s="105"/>
      <c r="C5" s="105"/>
      <c r="D5" s="105"/>
      <c r="E5" s="105"/>
      <c r="F5" s="105"/>
      <c r="G5" s="105"/>
    </row>
    <row r="6" spans="1:14" ht="18" x14ac:dyDescent="0.25">
      <c r="A6" s="122" t="s">
        <v>1553</v>
      </c>
      <c r="B6" s="122"/>
      <c r="C6" s="122"/>
      <c r="D6" s="122"/>
      <c r="E6" s="122"/>
      <c r="F6" s="122"/>
      <c r="G6" s="122"/>
    </row>
    <row r="7" spans="1:14" x14ac:dyDescent="0.25">
      <c r="A7" s="145"/>
      <c r="B7" s="792" t="s">
        <v>1194</v>
      </c>
      <c r="C7" s="793"/>
      <c r="D7" s="792" t="s">
        <v>1141</v>
      </c>
      <c r="E7" s="793"/>
    </row>
    <row r="8" spans="1:14" ht="71.25" x14ac:dyDescent="0.25">
      <c r="A8" s="162" t="s">
        <v>1139</v>
      </c>
      <c r="B8" s="118" t="s">
        <v>1196</v>
      </c>
      <c r="C8" s="126" t="s">
        <v>1154</v>
      </c>
      <c r="D8" s="118" t="s">
        <v>1196</v>
      </c>
      <c r="E8" s="126" t="s">
        <v>1154</v>
      </c>
    </row>
    <row r="9" spans="1:14" s="142" customFormat="1" ht="15" x14ac:dyDescent="0.25">
      <c r="A9" s="148" t="s">
        <v>43</v>
      </c>
      <c r="B9" s="148">
        <v>8521686</v>
      </c>
      <c r="C9" s="766"/>
      <c r="D9" s="148">
        <v>149688226</v>
      </c>
      <c r="E9" s="766"/>
    </row>
    <row r="10" spans="1:14" x14ac:dyDescent="0.25">
      <c r="A10" s="116" t="s">
        <v>49</v>
      </c>
      <c r="B10" s="139" t="s">
        <v>1554</v>
      </c>
      <c r="C10" s="767"/>
      <c r="D10" s="139">
        <v>25500</v>
      </c>
      <c r="E10" s="767"/>
    </row>
    <row r="11" spans="1:14" x14ac:dyDescent="0.25">
      <c r="A11" s="116" t="s">
        <v>56</v>
      </c>
      <c r="B11" s="136">
        <v>1</v>
      </c>
      <c r="C11" s="767"/>
      <c r="D11" s="136">
        <v>1</v>
      </c>
      <c r="E11" s="767"/>
    </row>
    <row r="12" spans="1:14" x14ac:dyDescent="0.25">
      <c r="A12" s="116" t="s">
        <v>53</v>
      </c>
      <c r="B12" s="136">
        <v>0</v>
      </c>
      <c r="C12" s="767"/>
      <c r="D12" s="136">
        <v>0</v>
      </c>
      <c r="E12" s="767"/>
    </row>
    <row r="13" spans="1:14" x14ac:dyDescent="0.25">
      <c r="A13" s="116" t="s">
        <v>51</v>
      </c>
      <c r="B13" s="136">
        <v>9</v>
      </c>
      <c r="C13" s="767"/>
      <c r="D13" s="136">
        <v>9</v>
      </c>
      <c r="E13" s="767"/>
    </row>
    <row r="14" spans="1:14" x14ac:dyDescent="0.25">
      <c r="A14" s="116" t="s">
        <v>57</v>
      </c>
      <c r="B14" s="139" t="s">
        <v>1554</v>
      </c>
      <c r="C14" s="767"/>
      <c r="D14" s="139">
        <v>25500</v>
      </c>
      <c r="E14" s="767"/>
    </row>
    <row r="15" spans="1:14" x14ac:dyDescent="0.25">
      <c r="A15" s="116" t="s">
        <v>58</v>
      </c>
      <c r="B15" s="139" t="s">
        <v>1554</v>
      </c>
      <c r="C15" s="767"/>
      <c r="D15" s="139">
        <v>25500</v>
      </c>
      <c r="E15" s="767"/>
    </row>
    <row r="16" spans="1:14" x14ac:dyDescent="0.25">
      <c r="A16" s="116" t="s">
        <v>59</v>
      </c>
      <c r="B16" s="139" t="s">
        <v>1554</v>
      </c>
      <c r="C16" s="767"/>
      <c r="D16" s="139">
        <v>25500</v>
      </c>
      <c r="E16" s="767"/>
    </row>
    <row r="17" spans="1:5" x14ac:dyDescent="0.25">
      <c r="A17" s="116" t="s">
        <v>60</v>
      </c>
      <c r="B17" s="116">
        <v>0</v>
      </c>
      <c r="C17" s="767"/>
      <c r="D17" s="136">
        <v>0</v>
      </c>
      <c r="E17" s="767"/>
    </row>
    <row r="18" spans="1:5" x14ac:dyDescent="0.25">
      <c r="A18" s="116" t="s">
        <v>61</v>
      </c>
      <c r="B18" s="136">
        <v>28860</v>
      </c>
      <c r="C18" s="767"/>
      <c r="D18" s="136">
        <v>1707</v>
      </c>
      <c r="E18" s="767"/>
    </row>
    <row r="19" spans="1:5" x14ac:dyDescent="0.25">
      <c r="A19" s="116" t="s">
        <v>62</v>
      </c>
      <c r="B19" s="116">
        <v>86976</v>
      </c>
      <c r="C19" s="768"/>
      <c r="D19" s="136">
        <v>8019</v>
      </c>
      <c r="E19" s="768"/>
    </row>
    <row r="21" spans="1:5" ht="18" x14ac:dyDescent="0.25">
      <c r="A21" s="105" t="s">
        <v>1555</v>
      </c>
    </row>
    <row r="22" spans="1:5" ht="18" x14ac:dyDescent="0.25">
      <c r="A22" s="122" t="s">
        <v>1553</v>
      </c>
    </row>
    <row r="23" spans="1:5" x14ac:dyDescent="0.25">
      <c r="A23" s="145"/>
      <c r="B23" s="792" t="s">
        <v>1222</v>
      </c>
      <c r="C23" s="793"/>
      <c r="D23" s="792" t="s">
        <v>1195</v>
      </c>
      <c r="E23" s="793"/>
    </row>
    <row r="24" spans="1:5" ht="71.25" x14ac:dyDescent="0.25">
      <c r="A24" s="162" t="s">
        <v>1139</v>
      </c>
      <c r="B24" s="118" t="s">
        <v>1196</v>
      </c>
      <c r="C24" s="126" t="s">
        <v>1154</v>
      </c>
      <c r="D24" s="118" t="s">
        <v>1196</v>
      </c>
      <c r="E24" s="126" t="s">
        <v>1154</v>
      </c>
    </row>
    <row r="25" spans="1:5" s="142" customFormat="1" ht="15" x14ac:dyDescent="0.25">
      <c r="A25" s="148" t="s">
        <v>43</v>
      </c>
      <c r="B25" s="148">
        <v>2296582</v>
      </c>
      <c r="C25" s="766"/>
      <c r="D25" s="148">
        <v>19073217</v>
      </c>
      <c r="E25" s="766"/>
    </row>
    <row r="26" spans="1:5" x14ac:dyDescent="0.25">
      <c r="A26" s="116" t="s">
        <v>49</v>
      </c>
      <c r="B26" s="139" t="s">
        <v>1556</v>
      </c>
      <c r="C26" s="767"/>
      <c r="D26" s="136" t="s">
        <v>1237</v>
      </c>
      <c r="E26" s="767"/>
    </row>
    <row r="27" spans="1:5" x14ac:dyDescent="0.25">
      <c r="A27" s="116" t="s">
        <v>56</v>
      </c>
      <c r="B27" s="136">
        <v>1</v>
      </c>
      <c r="C27" s="767"/>
      <c r="D27" s="116">
        <v>0</v>
      </c>
      <c r="E27" s="767"/>
    </row>
    <row r="28" spans="1:5" x14ac:dyDescent="0.25">
      <c r="A28" s="116" t="s">
        <v>53</v>
      </c>
      <c r="B28" s="136">
        <v>0</v>
      </c>
      <c r="C28" s="767"/>
      <c r="D28" s="116">
        <v>0</v>
      </c>
      <c r="E28" s="767"/>
    </row>
    <row r="29" spans="1:5" x14ac:dyDescent="0.25">
      <c r="A29" s="116" t="s">
        <v>51</v>
      </c>
      <c r="B29" s="136">
        <v>9</v>
      </c>
      <c r="C29" s="767"/>
      <c r="D29" s="116">
        <v>0</v>
      </c>
      <c r="E29" s="767"/>
    </row>
    <row r="30" spans="1:5" x14ac:dyDescent="0.25">
      <c r="A30" s="116" t="s">
        <v>57</v>
      </c>
      <c r="B30" s="139" t="s">
        <v>1556</v>
      </c>
      <c r="C30" s="767"/>
      <c r="D30" s="136" t="s">
        <v>1237</v>
      </c>
      <c r="E30" s="767"/>
    </row>
    <row r="31" spans="1:5" x14ac:dyDescent="0.25">
      <c r="A31" s="116" t="s">
        <v>58</v>
      </c>
      <c r="B31" s="139" t="s">
        <v>1556</v>
      </c>
      <c r="C31" s="767"/>
      <c r="D31" s="136" t="s">
        <v>1237</v>
      </c>
      <c r="E31" s="767"/>
    </row>
    <row r="32" spans="1:5" x14ac:dyDescent="0.25">
      <c r="A32" s="116" t="s">
        <v>59</v>
      </c>
      <c r="B32" s="139" t="s">
        <v>1556</v>
      </c>
      <c r="C32" s="767"/>
      <c r="D32" s="136" t="s">
        <v>1237</v>
      </c>
      <c r="E32" s="767"/>
    </row>
    <row r="33" spans="1:5" x14ac:dyDescent="0.25">
      <c r="A33" s="116" t="s">
        <v>60</v>
      </c>
      <c r="B33" s="116">
        <v>0</v>
      </c>
      <c r="C33" s="767"/>
      <c r="D33" s="116">
        <v>0</v>
      </c>
      <c r="E33" s="767"/>
    </row>
    <row r="34" spans="1:5" x14ac:dyDescent="0.25">
      <c r="A34" s="116" t="s">
        <v>61</v>
      </c>
      <c r="B34" s="136">
        <v>12680</v>
      </c>
      <c r="C34" s="767"/>
      <c r="D34" s="116">
        <v>0</v>
      </c>
      <c r="E34" s="767"/>
    </row>
    <row r="35" spans="1:5" x14ac:dyDescent="0.25">
      <c r="A35" s="116" t="s">
        <v>62</v>
      </c>
      <c r="B35" s="116">
        <v>114120</v>
      </c>
      <c r="C35" s="768"/>
      <c r="D35" s="116">
        <v>0</v>
      </c>
      <c r="E35" s="768"/>
    </row>
  </sheetData>
  <sheetProtection algorithmName="SHA-512" hashValue="q8/0ziT/UsRrP+2bmgBJ9uf/1pPW3PYfKjfIqdMb6s2ckYNXNLQH7Gu8E+ZBGGFpGQN+wzBTmiOAm29Qt8eVoA==" saltValue="oof1KizWzJ8Z5toSHodLZw==" spinCount="100000" sheet="1" objects="1" scenarios="1"/>
  <protectedRanges>
    <protectedRange sqref="C1:C1048576 E1:E1048576" name="Range1"/>
  </protectedRanges>
  <mergeCells count="10">
    <mergeCell ref="B23:C23"/>
    <mergeCell ref="D23:E23"/>
    <mergeCell ref="C25:C35"/>
    <mergeCell ref="E25:E35"/>
    <mergeCell ref="A1:K1"/>
    <mergeCell ref="A2:N2"/>
    <mergeCell ref="B7:C7"/>
    <mergeCell ref="D7:E7"/>
    <mergeCell ref="C9:C19"/>
    <mergeCell ref="E9:E19"/>
  </mergeCells>
  <pageMargins left="0.7" right="0.7" top="0.75" bottom="0.75" header="0.3" footer="0.3"/>
  <pageSetup paperSize="9" orientation="portrait" r:id="rId1"/>
  <headerFooter>
    <oddFooter>&amp;C_x000D_&amp;1#&amp;"Aptos"&amp;8&amp;K0000FF Classification –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4AFF-AC51-4B72-ADE4-51217278E6CC}">
  <sheetPr codeName="Sheet25">
    <tabColor theme="5" tint="0.79998168889431442"/>
  </sheetPr>
  <dimension ref="A1:N31"/>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20.42578125" style="27" bestFit="1" customWidth="1"/>
    <col min="4" max="4" width="29.140625" style="27" bestFit="1" customWidth="1"/>
    <col min="5" max="5" width="20.4257812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1557</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1552</v>
      </c>
      <c r="B5" s="105"/>
      <c r="C5" s="105"/>
      <c r="D5" s="105"/>
      <c r="E5" s="105"/>
      <c r="F5" s="105"/>
      <c r="G5" s="105"/>
    </row>
    <row r="6" spans="1:14" ht="18" x14ac:dyDescent="0.25">
      <c r="A6" s="122" t="s">
        <v>1553</v>
      </c>
      <c r="B6" s="122"/>
      <c r="C6" s="122"/>
      <c r="D6" s="122"/>
      <c r="E6" s="122"/>
      <c r="F6" s="122"/>
      <c r="G6" s="122"/>
    </row>
    <row r="7" spans="1:14" x14ac:dyDescent="0.25">
      <c r="A7" s="145"/>
      <c r="B7" s="792" t="s">
        <v>1194</v>
      </c>
      <c r="C7" s="793"/>
      <c r="D7" s="792" t="s">
        <v>1141</v>
      </c>
      <c r="E7" s="793"/>
    </row>
    <row r="8" spans="1:14" ht="71.25" x14ac:dyDescent="0.25">
      <c r="A8" s="162" t="s">
        <v>1139</v>
      </c>
      <c r="B8" s="118" t="s">
        <v>1196</v>
      </c>
      <c r="C8" s="126" t="s">
        <v>1154</v>
      </c>
      <c r="D8" s="118" t="s">
        <v>1196</v>
      </c>
      <c r="E8" s="126" t="s">
        <v>1154</v>
      </c>
    </row>
    <row r="9" spans="1:14" s="142" customFormat="1" ht="15" x14ac:dyDescent="0.25">
      <c r="A9" s="148" t="s">
        <v>43</v>
      </c>
      <c r="B9" s="148">
        <v>8521686</v>
      </c>
      <c r="C9" s="766"/>
      <c r="D9" s="148">
        <v>149688226</v>
      </c>
      <c r="E9" s="766"/>
    </row>
    <row r="10" spans="1:14" x14ac:dyDescent="0.25">
      <c r="A10" s="116" t="s">
        <v>53</v>
      </c>
      <c r="B10" s="136">
        <v>0</v>
      </c>
      <c r="C10" s="767"/>
      <c r="D10" s="136">
        <v>0</v>
      </c>
      <c r="E10" s="767"/>
    </row>
    <row r="11" spans="1:14" x14ac:dyDescent="0.25">
      <c r="A11" s="116" t="s">
        <v>57</v>
      </c>
      <c r="B11" s="139" t="s">
        <v>1554</v>
      </c>
      <c r="C11" s="767"/>
      <c r="D11" s="139">
        <v>25500</v>
      </c>
      <c r="E11" s="767"/>
    </row>
    <row r="12" spans="1:14" x14ac:dyDescent="0.25">
      <c r="A12" s="116" t="s">
        <v>58</v>
      </c>
      <c r="B12" s="139" t="s">
        <v>1554</v>
      </c>
      <c r="C12" s="767"/>
      <c r="D12" s="139">
        <v>25500</v>
      </c>
      <c r="E12" s="767"/>
    </row>
    <row r="13" spans="1:14" x14ac:dyDescent="0.25">
      <c r="A13" s="116" t="s">
        <v>59</v>
      </c>
      <c r="B13" s="139" t="s">
        <v>1554</v>
      </c>
      <c r="C13" s="767"/>
      <c r="D13" s="139">
        <v>25500</v>
      </c>
      <c r="E13" s="767"/>
    </row>
    <row r="14" spans="1:14" x14ac:dyDescent="0.25">
      <c r="A14" s="116" t="s">
        <v>60</v>
      </c>
      <c r="B14" s="116">
        <v>0</v>
      </c>
      <c r="C14" s="767"/>
      <c r="D14" s="136">
        <v>0</v>
      </c>
      <c r="E14" s="767"/>
    </row>
    <row r="15" spans="1:14" x14ac:dyDescent="0.25">
      <c r="A15" s="116" t="s">
        <v>61</v>
      </c>
      <c r="B15" s="136">
        <v>28860</v>
      </c>
      <c r="C15" s="767"/>
      <c r="D15" s="136">
        <v>1707</v>
      </c>
      <c r="E15" s="767"/>
    </row>
    <row r="16" spans="1:14" x14ac:dyDescent="0.25">
      <c r="A16" s="116" t="s">
        <v>1244</v>
      </c>
      <c r="B16" s="139" t="s">
        <v>1554</v>
      </c>
      <c r="C16" s="767"/>
      <c r="D16" s="139">
        <v>25500</v>
      </c>
      <c r="E16" s="767"/>
    </row>
    <row r="17" spans="1:5" x14ac:dyDescent="0.25">
      <c r="A17" s="116" t="s">
        <v>62</v>
      </c>
      <c r="B17" s="116">
        <v>86976</v>
      </c>
      <c r="C17" s="768"/>
      <c r="D17" s="136">
        <v>8019</v>
      </c>
      <c r="E17" s="768"/>
    </row>
    <row r="19" spans="1:5" ht="18" x14ac:dyDescent="0.25">
      <c r="A19" s="105" t="s">
        <v>1555</v>
      </c>
    </row>
    <row r="20" spans="1:5" ht="18" x14ac:dyDescent="0.25">
      <c r="A20" s="122" t="s">
        <v>1553</v>
      </c>
    </row>
    <row r="21" spans="1:5" x14ac:dyDescent="0.25">
      <c r="A21" s="145"/>
      <c r="B21" s="792" t="s">
        <v>1222</v>
      </c>
      <c r="C21" s="793"/>
      <c r="D21" s="792" t="s">
        <v>1195</v>
      </c>
      <c r="E21" s="793"/>
    </row>
    <row r="22" spans="1:5" ht="71.25" x14ac:dyDescent="0.25">
      <c r="A22" s="162" t="s">
        <v>1139</v>
      </c>
      <c r="B22" s="118" t="s">
        <v>1196</v>
      </c>
      <c r="C22" s="126" t="s">
        <v>1154</v>
      </c>
      <c r="D22" s="118" t="s">
        <v>1196</v>
      </c>
      <c r="E22" s="126" t="s">
        <v>1154</v>
      </c>
    </row>
    <row r="23" spans="1:5" s="142" customFormat="1" ht="15" x14ac:dyDescent="0.25">
      <c r="A23" s="148" t="s">
        <v>43</v>
      </c>
      <c r="B23" s="148">
        <v>2296582</v>
      </c>
      <c r="C23" s="766"/>
      <c r="D23" s="148">
        <v>19073217</v>
      </c>
      <c r="E23" s="766"/>
    </row>
    <row r="24" spans="1:5" x14ac:dyDescent="0.25">
      <c r="A24" s="116" t="s">
        <v>53</v>
      </c>
      <c r="B24" s="136">
        <v>0</v>
      </c>
      <c r="C24" s="767"/>
      <c r="D24" s="136">
        <v>0</v>
      </c>
      <c r="E24" s="767"/>
    </row>
    <row r="25" spans="1:5" x14ac:dyDescent="0.25">
      <c r="A25" s="116" t="s">
        <v>57</v>
      </c>
      <c r="B25" s="139" t="s">
        <v>1556</v>
      </c>
      <c r="C25" s="767"/>
      <c r="D25" s="136" t="s">
        <v>1237</v>
      </c>
      <c r="E25" s="767"/>
    </row>
    <row r="26" spans="1:5" x14ac:dyDescent="0.25">
      <c r="A26" s="116" t="s">
        <v>58</v>
      </c>
      <c r="B26" s="139" t="s">
        <v>1556</v>
      </c>
      <c r="C26" s="767"/>
      <c r="D26" s="136" t="s">
        <v>1237</v>
      </c>
      <c r="E26" s="767"/>
    </row>
    <row r="27" spans="1:5" x14ac:dyDescent="0.25">
      <c r="A27" s="116" t="s">
        <v>59</v>
      </c>
      <c r="B27" s="139" t="s">
        <v>1556</v>
      </c>
      <c r="C27" s="767"/>
      <c r="D27" s="136" t="s">
        <v>1237</v>
      </c>
      <c r="E27" s="767"/>
    </row>
    <row r="28" spans="1:5" x14ac:dyDescent="0.25">
      <c r="A28" s="116" t="s">
        <v>60</v>
      </c>
      <c r="B28" s="116">
        <v>0</v>
      </c>
      <c r="C28" s="767"/>
      <c r="D28" s="116">
        <v>0</v>
      </c>
      <c r="E28" s="767"/>
    </row>
    <row r="29" spans="1:5" x14ac:dyDescent="0.25">
      <c r="A29" s="116" t="s">
        <v>61</v>
      </c>
      <c r="B29" s="136">
        <v>12680</v>
      </c>
      <c r="C29" s="767"/>
      <c r="D29" s="116">
        <v>0</v>
      </c>
      <c r="E29" s="767"/>
    </row>
    <row r="30" spans="1:5" x14ac:dyDescent="0.25">
      <c r="A30" s="116" t="s">
        <v>1244</v>
      </c>
      <c r="B30" s="139" t="s">
        <v>1556</v>
      </c>
      <c r="C30" s="767"/>
      <c r="D30" s="136" t="s">
        <v>1237</v>
      </c>
      <c r="E30" s="767"/>
    </row>
    <row r="31" spans="1:5" x14ac:dyDescent="0.25">
      <c r="A31" s="116" t="s">
        <v>62</v>
      </c>
      <c r="B31" s="116">
        <v>114120</v>
      </c>
      <c r="C31" s="768"/>
      <c r="D31" s="116">
        <v>0</v>
      </c>
      <c r="E31" s="768"/>
    </row>
  </sheetData>
  <sheetProtection algorithmName="SHA-512" hashValue="QajFZQm5RjGFd/4kbWMt8aSqe5jNz4l7Ih7HsROyRJ6I5AKi1CId3NqzDb/8bf55GTWbq8sfXqhtlaxMYvp7hw==" saltValue="cCl8YKmcIu6zjIterYDxYA==" spinCount="100000" sheet="1" objects="1" scenarios="1"/>
  <protectedRanges>
    <protectedRange sqref="C1:C1048576 E1:E1048576" name="Range1"/>
  </protectedRanges>
  <mergeCells count="10">
    <mergeCell ref="B21:C21"/>
    <mergeCell ref="D21:E21"/>
    <mergeCell ref="C23:C31"/>
    <mergeCell ref="E23:E31"/>
    <mergeCell ref="A1:K1"/>
    <mergeCell ref="A2:N2"/>
    <mergeCell ref="B7:C7"/>
    <mergeCell ref="D7:E7"/>
    <mergeCell ref="C9:C17"/>
    <mergeCell ref="E9:E17"/>
  </mergeCells>
  <pageMargins left="0.7" right="0.7" top="0.75" bottom="0.75" header="0.3" footer="0.3"/>
  <headerFooter>
    <oddFooter>&amp;C_x000D_&amp;1#&amp;"Aptos"&amp;8&amp;K0000FF Classification –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AE29-E9E7-4B69-87F6-94F2C2643E61}">
  <sheetPr codeName="Sheet26">
    <tabColor theme="5" tint="0.79998168889431442"/>
  </sheetPr>
  <dimension ref="A1:AO34"/>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1.5703125" style="223" bestFit="1" customWidth="1"/>
    <col min="49" max="49" width="12" style="223" bestFit="1" customWidth="1"/>
    <col min="50" max="50" width="6.42578125" style="223" bestFit="1" customWidth="1"/>
    <col min="51" max="51" width="8.5703125" style="223" bestFit="1" customWidth="1"/>
    <col min="52" max="52" width="13.140625" style="223" bestFit="1" customWidth="1"/>
    <col min="53" max="53" width="15.28515625" style="223" bestFit="1" customWidth="1"/>
    <col min="54" max="16384" width="9.140625" style="223"/>
  </cols>
  <sheetData>
    <row r="1" spans="1:41" s="144" customFormat="1" ht="18" x14ac:dyDescent="0.25">
      <c r="A1" s="779" t="s">
        <v>1558</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x14ac:dyDescent="0.25">
      <c r="A2" s="780" t="s">
        <v>1274</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41"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x14ac:dyDescent="0.2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x14ac:dyDescent="0.25">
      <c r="A5" s="780" t="s">
        <v>1559</v>
      </c>
      <c r="B5" s="780"/>
      <c r="C5" s="780"/>
      <c r="D5" s="780"/>
      <c r="E5" s="780"/>
      <c r="F5" s="780"/>
      <c r="G5" s="780"/>
      <c r="H5" s="780"/>
      <c r="I5" s="780"/>
      <c r="J5" s="780"/>
      <c r="K5" s="780" t="s">
        <v>1560</v>
      </c>
      <c r="L5" s="780"/>
      <c r="M5" s="780"/>
      <c r="N5" s="780"/>
      <c r="O5" s="780"/>
      <c r="P5" s="780"/>
      <c r="Q5" s="780"/>
      <c r="R5" s="780"/>
      <c r="S5" s="780"/>
      <c r="T5" s="780"/>
      <c r="U5" s="780" t="s">
        <v>1561</v>
      </c>
      <c r="V5" s="780"/>
      <c r="W5" s="780"/>
      <c r="X5" s="780"/>
      <c r="Y5" s="780"/>
      <c r="Z5" s="780"/>
      <c r="AA5" s="780"/>
      <c r="AB5" s="780"/>
      <c r="AC5" s="780"/>
      <c r="AD5" s="9"/>
      <c r="AE5" s="780" t="s">
        <v>1562</v>
      </c>
      <c r="AF5" s="780"/>
      <c r="AG5" s="780"/>
      <c r="AH5" s="780"/>
      <c r="AI5" s="780"/>
      <c r="AJ5" s="780"/>
      <c r="AK5" s="780"/>
      <c r="AL5" s="780"/>
      <c r="AM5" s="780"/>
      <c r="AN5" s="780"/>
      <c r="AO5" s="780"/>
    </row>
    <row r="6" spans="1:41" s="610" customFormat="1" ht="15.75" x14ac:dyDescent="0.25">
      <c r="A6" s="609"/>
      <c r="B6" s="609"/>
      <c r="C6" s="609"/>
      <c r="D6" s="609"/>
      <c r="E6" s="609"/>
      <c r="F6" s="609"/>
      <c r="G6" s="609"/>
      <c r="H6" s="609"/>
      <c r="K6" s="609"/>
      <c r="L6" s="609"/>
      <c r="M6" s="609"/>
      <c r="N6" s="609"/>
      <c r="O6" s="609"/>
      <c r="P6" s="609"/>
      <c r="Q6" s="609"/>
      <c r="R6" s="609"/>
      <c r="U6" s="609"/>
      <c r="V6" s="609"/>
      <c r="W6" s="609"/>
      <c r="X6" s="609"/>
      <c r="Y6" s="609"/>
      <c r="Z6" s="609"/>
      <c r="AA6" s="609"/>
      <c r="AB6" s="609"/>
      <c r="AE6" s="609"/>
      <c r="AF6" s="609"/>
      <c r="AG6" s="609"/>
      <c r="AH6" s="609"/>
      <c r="AI6" s="609"/>
      <c r="AJ6" s="609"/>
      <c r="AK6" s="609"/>
      <c r="AL6" s="609"/>
      <c r="AM6" s="609"/>
      <c r="AN6" s="609"/>
    </row>
    <row r="7" spans="1:41" s="610" customFormat="1" thickBot="1" x14ac:dyDescent="0.3"/>
    <row r="8" spans="1:41" s="178" customFormat="1" thickBot="1" x14ac:dyDescent="0.3">
      <c r="A8" s="943" t="s">
        <v>1279</v>
      </c>
      <c r="B8" s="944"/>
      <c r="C8" s="944"/>
      <c r="D8" s="944"/>
      <c r="E8" s="944"/>
      <c r="F8" s="944"/>
      <c r="G8" s="944"/>
      <c r="H8" s="945"/>
      <c r="J8" s="176"/>
      <c r="K8" s="943" t="s">
        <v>1280</v>
      </c>
      <c r="L8" s="944"/>
      <c r="M8" s="944"/>
      <c r="N8" s="944"/>
      <c r="O8" s="944"/>
      <c r="P8" s="944"/>
      <c r="Q8" s="944"/>
      <c r="R8" s="945"/>
      <c r="S8" s="176"/>
      <c r="T8" s="176"/>
      <c r="U8" s="943" t="s">
        <v>1281</v>
      </c>
      <c r="V8" s="944"/>
      <c r="W8" s="944"/>
      <c r="X8" s="944"/>
      <c r="Y8" s="944"/>
      <c r="Z8" s="944"/>
      <c r="AA8" s="944"/>
      <c r="AB8" s="945"/>
      <c r="AC8" s="176"/>
      <c r="AD8" s="176"/>
      <c r="AE8" s="943" t="s">
        <v>1282</v>
      </c>
      <c r="AF8" s="944"/>
      <c r="AG8" s="944"/>
      <c r="AH8" s="944"/>
      <c r="AI8" s="944"/>
      <c r="AJ8" s="944"/>
      <c r="AK8" s="944"/>
      <c r="AL8" s="944"/>
      <c r="AM8" s="944"/>
      <c r="AN8" s="945"/>
      <c r="AO8" s="176"/>
    </row>
    <row r="9" spans="1:41" s="178" customFormat="1" ht="31.5" x14ac:dyDescent="0.25">
      <c r="A9" s="832" t="s">
        <v>1283</v>
      </c>
      <c r="B9" s="833"/>
      <c r="C9" s="833"/>
      <c r="D9" s="834"/>
      <c r="E9" s="835" t="s">
        <v>1284</v>
      </c>
      <c r="F9" s="836"/>
      <c r="G9" s="833"/>
      <c r="H9" s="837"/>
      <c r="I9" s="341" t="s">
        <v>1563</v>
      </c>
      <c r="J9" s="176"/>
      <c r="K9" s="813" t="s">
        <v>1283</v>
      </c>
      <c r="L9" s="814"/>
      <c r="M9" s="814"/>
      <c r="N9" s="815"/>
      <c r="O9" s="816" t="s">
        <v>1284</v>
      </c>
      <c r="P9" s="817"/>
      <c r="Q9" s="814"/>
      <c r="R9" s="818"/>
      <c r="S9" s="341" t="s">
        <v>1563</v>
      </c>
      <c r="T9" s="176"/>
      <c r="U9" s="813" t="s">
        <v>1283</v>
      </c>
      <c r="V9" s="814"/>
      <c r="W9" s="814"/>
      <c r="X9" s="815"/>
      <c r="Y9" s="816" t="s">
        <v>1284</v>
      </c>
      <c r="Z9" s="817"/>
      <c r="AA9" s="814"/>
      <c r="AB9" s="818"/>
      <c r="AC9" s="341" t="s">
        <v>1563</v>
      </c>
      <c r="AD9" s="176"/>
      <c r="AE9" s="813" t="s">
        <v>1283</v>
      </c>
      <c r="AF9" s="814"/>
      <c r="AG9" s="814"/>
      <c r="AH9" s="815"/>
      <c r="AI9" s="815"/>
      <c r="AJ9" s="816" t="s">
        <v>1285</v>
      </c>
      <c r="AK9" s="817"/>
      <c r="AL9" s="814"/>
      <c r="AM9" s="814"/>
      <c r="AN9" s="818"/>
      <c r="AO9" s="341" t="s">
        <v>1563</v>
      </c>
    </row>
    <row r="10" spans="1:41" s="178" customFormat="1" ht="63" x14ac:dyDescent="0.25">
      <c r="A10" s="611" t="s">
        <v>1289</v>
      </c>
      <c r="B10" s="612" t="s">
        <v>49</v>
      </c>
      <c r="C10" s="612" t="s">
        <v>1293</v>
      </c>
      <c r="D10" s="613" t="s">
        <v>1290</v>
      </c>
      <c r="E10" s="614" t="s">
        <v>1289</v>
      </c>
      <c r="F10" s="612" t="s">
        <v>49</v>
      </c>
      <c r="G10" s="612" t="s">
        <v>1293</v>
      </c>
      <c r="H10" s="615" t="s">
        <v>1290</v>
      </c>
      <c r="I10" s="184" t="s">
        <v>1488</v>
      </c>
      <c r="J10" s="176"/>
      <c r="K10" s="611" t="s">
        <v>1289</v>
      </c>
      <c r="L10" s="612" t="s">
        <v>49</v>
      </c>
      <c r="M10" s="612" t="s">
        <v>1293</v>
      </c>
      <c r="N10" s="613" t="s">
        <v>1290</v>
      </c>
      <c r="O10" s="614" t="s">
        <v>1289</v>
      </c>
      <c r="P10" s="612" t="s">
        <v>49</v>
      </c>
      <c r="Q10" s="612" t="s">
        <v>1293</v>
      </c>
      <c r="R10" s="615" t="s">
        <v>1290</v>
      </c>
      <c r="S10" s="184" t="s">
        <v>1488</v>
      </c>
      <c r="T10" s="176"/>
      <c r="U10" s="611" t="s">
        <v>1289</v>
      </c>
      <c r="V10" s="612" t="s">
        <v>49</v>
      </c>
      <c r="W10" s="612" t="s">
        <v>1293</v>
      </c>
      <c r="X10" s="613" t="s">
        <v>1290</v>
      </c>
      <c r="Y10" s="614" t="s">
        <v>1289</v>
      </c>
      <c r="Z10" s="612" t="s">
        <v>49</v>
      </c>
      <c r="AA10" s="612" t="s">
        <v>1293</v>
      </c>
      <c r="AB10" s="615" t="s">
        <v>1290</v>
      </c>
      <c r="AC10" s="184" t="s">
        <v>1488</v>
      </c>
      <c r="AD10" s="176"/>
      <c r="AE10" s="616" t="s">
        <v>1294</v>
      </c>
      <c r="AF10" s="612" t="s">
        <v>1295</v>
      </c>
      <c r="AG10" s="612" t="s">
        <v>49</v>
      </c>
      <c r="AH10" s="613" t="s">
        <v>50</v>
      </c>
      <c r="AI10" s="612" t="s">
        <v>1296</v>
      </c>
      <c r="AJ10" s="617" t="s">
        <v>1297</v>
      </c>
      <c r="AK10" s="612" t="s">
        <v>1295</v>
      </c>
      <c r="AL10" s="612" t="s">
        <v>49</v>
      </c>
      <c r="AM10" s="612" t="s">
        <v>50</v>
      </c>
      <c r="AN10" s="618" t="s">
        <v>1298</v>
      </c>
      <c r="AO10" s="184" t="s">
        <v>1488</v>
      </c>
    </row>
    <row r="11" spans="1:41" x14ac:dyDescent="0.25">
      <c r="A11" s="185">
        <v>1</v>
      </c>
      <c r="B11" s="619" t="s">
        <v>1554</v>
      </c>
      <c r="C11" s="190">
        <v>5</v>
      </c>
      <c r="D11" s="190">
        <v>5</v>
      </c>
      <c r="E11" s="191"/>
      <c r="F11" s="190"/>
      <c r="G11" s="190"/>
      <c r="H11" s="192"/>
      <c r="I11" s="620"/>
      <c r="K11" s="185">
        <v>1</v>
      </c>
      <c r="L11" s="619" t="s">
        <v>1554</v>
      </c>
      <c r="M11" s="190">
        <v>5</v>
      </c>
      <c r="N11" s="190">
        <v>5</v>
      </c>
      <c r="O11" s="191"/>
      <c r="P11" s="190"/>
      <c r="Q11" s="190"/>
      <c r="R11" s="192"/>
      <c r="S11" s="620"/>
      <c r="U11" s="185">
        <v>1</v>
      </c>
      <c r="V11" s="619" t="s">
        <v>1554</v>
      </c>
      <c r="W11" s="190">
        <v>5</v>
      </c>
      <c r="X11" s="190">
        <v>5</v>
      </c>
      <c r="Y11" s="191"/>
      <c r="Z11" s="190"/>
      <c r="AA11" s="190"/>
      <c r="AB11" s="192"/>
      <c r="AC11" s="620"/>
      <c r="AE11" s="621" t="s">
        <v>1564</v>
      </c>
      <c r="AF11" s="214">
        <v>5</v>
      </c>
      <c r="AG11" s="619" t="s">
        <v>1554</v>
      </c>
      <c r="AH11" s="190">
        <v>1</v>
      </c>
      <c r="AI11" s="390">
        <v>0</v>
      </c>
      <c r="AJ11" s="350"/>
      <c r="AK11" s="351"/>
      <c r="AL11" s="351"/>
      <c r="AM11" s="351"/>
      <c r="AN11" s="352"/>
      <c r="AO11" s="805"/>
    </row>
    <row r="12" spans="1:41" ht="17.25" thickBot="1" x14ac:dyDescent="0.3">
      <c r="A12" s="369"/>
      <c r="B12" s="357"/>
      <c r="C12" s="357"/>
      <c r="D12" s="357"/>
      <c r="E12" s="848" t="s">
        <v>1299</v>
      </c>
      <c r="F12" s="849"/>
      <c r="G12" s="849"/>
      <c r="H12" s="850"/>
      <c r="I12" s="622"/>
      <c r="J12" s="176"/>
      <c r="K12" s="369"/>
      <c r="L12" s="357"/>
      <c r="M12" s="357"/>
      <c r="N12" s="357"/>
      <c r="O12" s="848" t="s">
        <v>1299</v>
      </c>
      <c r="P12" s="849"/>
      <c r="Q12" s="849"/>
      <c r="R12" s="850"/>
      <c r="S12" s="622"/>
      <c r="T12" s="176"/>
      <c r="U12" s="369"/>
      <c r="V12" s="357"/>
      <c r="W12" s="357"/>
      <c r="X12" s="357"/>
      <c r="Y12" s="848" t="s">
        <v>1299</v>
      </c>
      <c r="Z12" s="849"/>
      <c r="AA12" s="849"/>
      <c r="AB12" s="850"/>
      <c r="AC12" s="622"/>
      <c r="AD12" s="176"/>
      <c r="AE12" s="621" t="s">
        <v>1565</v>
      </c>
      <c r="AF12" s="214">
        <v>4</v>
      </c>
      <c r="AG12" s="619" t="s">
        <v>1554</v>
      </c>
      <c r="AH12" s="190">
        <v>1</v>
      </c>
      <c r="AI12" s="390">
        <v>0</v>
      </c>
      <c r="AJ12" s="191"/>
      <c r="AK12" s="190"/>
      <c r="AL12" s="190"/>
      <c r="AM12" s="190"/>
      <c r="AN12" s="192"/>
      <c r="AO12" s="805"/>
    </row>
    <row r="13" spans="1:41" x14ac:dyDescent="0.25">
      <c r="A13" s="623"/>
      <c r="B13" s="623"/>
      <c r="C13" s="623"/>
      <c r="D13" s="623"/>
      <c r="E13" s="623"/>
      <c r="F13" s="623"/>
      <c r="G13" s="623"/>
      <c r="H13" s="623"/>
      <c r="I13" s="623"/>
      <c r="J13" s="176"/>
      <c r="K13" s="623"/>
      <c r="L13" s="623"/>
      <c r="M13" s="623"/>
      <c r="N13" s="623"/>
      <c r="O13" s="623"/>
      <c r="P13" s="623"/>
      <c r="Q13" s="623"/>
      <c r="R13" s="623"/>
      <c r="S13" s="623"/>
      <c r="T13" s="176"/>
      <c r="U13" s="623"/>
      <c r="V13" s="623"/>
      <c r="W13" s="623"/>
      <c r="X13" s="623"/>
      <c r="Y13" s="623"/>
      <c r="Z13" s="623"/>
      <c r="AA13" s="623"/>
      <c r="AB13" s="623"/>
      <c r="AC13" s="623"/>
      <c r="AD13" s="176"/>
      <c r="AE13" s="621" t="s">
        <v>1566</v>
      </c>
      <c r="AF13" s="214">
        <v>3</v>
      </c>
      <c r="AG13" s="619" t="s">
        <v>1554</v>
      </c>
      <c r="AH13" s="190">
        <v>1</v>
      </c>
      <c r="AI13" s="390">
        <v>0</v>
      </c>
      <c r="AJ13" s="191"/>
      <c r="AK13" s="190"/>
      <c r="AL13" s="190"/>
      <c r="AM13" s="190"/>
      <c r="AN13" s="192"/>
      <c r="AO13" s="805"/>
    </row>
    <row r="14" spans="1:41" x14ac:dyDescent="0.25">
      <c r="A14" s="623"/>
      <c r="B14" s="623"/>
      <c r="C14" s="623"/>
      <c r="D14" s="623"/>
      <c r="E14" s="623"/>
      <c r="F14" s="623"/>
      <c r="G14" s="623"/>
      <c r="H14" s="623"/>
      <c r="I14" s="623"/>
      <c r="J14" s="176"/>
      <c r="K14" s="623"/>
      <c r="L14" s="623"/>
      <c r="M14" s="623"/>
      <c r="N14" s="623"/>
      <c r="O14" s="623"/>
      <c r="P14" s="623"/>
      <c r="Q14" s="623"/>
      <c r="R14" s="623"/>
      <c r="S14" s="623"/>
      <c r="T14" s="176"/>
      <c r="U14" s="623"/>
      <c r="V14" s="623"/>
      <c r="W14" s="623"/>
      <c r="X14" s="623"/>
      <c r="Y14" s="623"/>
      <c r="Z14" s="623"/>
      <c r="AA14" s="623"/>
      <c r="AB14" s="623"/>
      <c r="AC14" s="623"/>
      <c r="AD14" s="176"/>
      <c r="AE14" s="621" t="s">
        <v>1567</v>
      </c>
      <c r="AF14" s="214">
        <v>2</v>
      </c>
      <c r="AG14" s="619" t="s">
        <v>1554</v>
      </c>
      <c r="AH14" s="190">
        <v>1</v>
      </c>
      <c r="AI14" s="390">
        <v>0</v>
      </c>
      <c r="AJ14" s="624"/>
      <c r="AK14" s="190"/>
      <c r="AL14" s="190"/>
      <c r="AM14" s="190"/>
      <c r="AN14" s="192"/>
      <c r="AO14" s="805"/>
    </row>
    <row r="15" spans="1:41" x14ac:dyDescent="0.25">
      <c r="A15" s="623"/>
      <c r="B15" s="623"/>
      <c r="C15" s="623"/>
      <c r="D15" s="623"/>
      <c r="E15" s="623"/>
      <c r="F15" s="623"/>
      <c r="G15" s="623"/>
      <c r="H15" s="623"/>
      <c r="I15" s="623"/>
      <c r="J15" s="176"/>
      <c r="K15" s="623"/>
      <c r="L15" s="623"/>
      <c r="M15" s="623"/>
      <c r="N15" s="623"/>
      <c r="O15" s="623"/>
      <c r="P15" s="623"/>
      <c r="Q15" s="623"/>
      <c r="R15" s="623"/>
      <c r="S15" s="623"/>
      <c r="T15" s="176"/>
      <c r="U15" s="623"/>
      <c r="V15" s="623"/>
      <c r="W15" s="623"/>
      <c r="X15" s="623"/>
      <c r="Y15" s="623"/>
      <c r="Z15" s="623"/>
      <c r="AA15" s="623"/>
      <c r="AB15" s="623"/>
      <c r="AC15" s="623"/>
      <c r="AD15" s="176"/>
      <c r="AE15" s="621" t="s">
        <v>1568</v>
      </c>
      <c r="AF15" s="190">
        <v>1</v>
      </c>
      <c r="AG15" s="619" t="s">
        <v>1554</v>
      </c>
      <c r="AH15" s="190">
        <v>1</v>
      </c>
      <c r="AI15" s="390">
        <v>0</v>
      </c>
      <c r="AJ15" s="624"/>
      <c r="AK15" s="190"/>
      <c r="AL15" s="190"/>
      <c r="AM15" s="190"/>
      <c r="AN15" s="192"/>
      <c r="AO15" s="805"/>
    </row>
    <row r="16" spans="1:41" ht="17.25" thickBot="1" x14ac:dyDescent="0.3">
      <c r="A16" s="623"/>
      <c r="B16" s="623"/>
      <c r="C16" s="623"/>
      <c r="D16" s="623"/>
      <c r="E16" s="623"/>
      <c r="F16" s="623"/>
      <c r="G16" s="623"/>
      <c r="H16" s="623"/>
      <c r="I16" s="623"/>
      <c r="J16" s="176"/>
      <c r="K16" s="623"/>
      <c r="L16" s="623"/>
      <c r="M16" s="623"/>
      <c r="N16" s="623"/>
      <c r="O16" s="623"/>
      <c r="P16" s="623"/>
      <c r="Q16" s="623"/>
      <c r="R16" s="623"/>
      <c r="S16" s="623"/>
      <c r="T16" s="176"/>
      <c r="U16" s="623"/>
      <c r="V16" s="623"/>
      <c r="W16" s="623"/>
      <c r="X16" s="623"/>
      <c r="Y16" s="623"/>
      <c r="Z16" s="623"/>
      <c r="AA16" s="623"/>
      <c r="AB16" s="623"/>
      <c r="AC16" s="623"/>
      <c r="AD16" s="176"/>
      <c r="AE16" s="433"/>
      <c r="AF16" s="357"/>
      <c r="AG16" s="357"/>
      <c r="AH16" s="357"/>
      <c r="AI16" s="625"/>
      <c r="AJ16" s="1030" t="s">
        <v>1299</v>
      </c>
      <c r="AK16" s="1031"/>
      <c r="AL16" s="1031"/>
      <c r="AM16" s="1031"/>
      <c r="AN16" s="1032"/>
      <c r="AO16" s="806"/>
    </row>
    <row r="17" spans="1:41" s="610" customFormat="1" ht="15.75" x14ac:dyDescent="0.25">
      <c r="A17" s="609"/>
      <c r="B17" s="609"/>
      <c r="C17" s="609"/>
      <c r="D17" s="609"/>
      <c r="E17" s="609"/>
      <c r="F17" s="609"/>
      <c r="G17" s="609"/>
      <c r="H17" s="609"/>
      <c r="K17" s="609"/>
      <c r="L17" s="609"/>
      <c r="M17" s="609"/>
      <c r="N17" s="609"/>
      <c r="O17" s="609"/>
      <c r="P17" s="609"/>
      <c r="Q17" s="609"/>
      <c r="R17" s="609"/>
      <c r="U17" s="609"/>
      <c r="V17" s="609"/>
      <c r="W17" s="609"/>
      <c r="X17" s="609"/>
      <c r="Y17" s="609"/>
      <c r="Z17" s="609"/>
      <c r="AA17" s="609"/>
      <c r="AB17" s="609"/>
      <c r="AE17" s="609"/>
      <c r="AF17" s="609"/>
      <c r="AG17" s="609"/>
      <c r="AH17" s="609"/>
      <c r="AI17" s="609"/>
      <c r="AJ17" s="609"/>
      <c r="AK17" s="609"/>
      <c r="AL17" s="609"/>
      <c r="AM17" s="609"/>
      <c r="AN17" s="609"/>
    </row>
    <row r="18" spans="1:41" s="610" customFormat="1" thickBot="1" x14ac:dyDescent="0.3"/>
    <row r="19" spans="1:41" s="178" customFormat="1" thickBot="1" x14ac:dyDescent="0.3">
      <c r="A19" s="943" t="s">
        <v>1300</v>
      </c>
      <c r="B19" s="944"/>
      <c r="C19" s="944"/>
      <c r="D19" s="944"/>
      <c r="E19" s="944"/>
      <c r="F19" s="944"/>
      <c r="G19" s="944"/>
      <c r="H19" s="945"/>
      <c r="J19" s="176"/>
      <c r="K19" s="943" t="s">
        <v>1301</v>
      </c>
      <c r="L19" s="944"/>
      <c r="M19" s="944"/>
      <c r="N19" s="944"/>
      <c r="O19" s="944"/>
      <c r="P19" s="944"/>
      <c r="Q19" s="944"/>
      <c r="R19" s="945"/>
      <c r="S19" s="176"/>
      <c r="T19" s="176"/>
      <c r="U19" s="943" t="s">
        <v>1569</v>
      </c>
      <c r="V19" s="944"/>
      <c r="W19" s="944"/>
      <c r="X19" s="944"/>
      <c r="Y19" s="944"/>
      <c r="Z19" s="944"/>
      <c r="AA19" s="944"/>
      <c r="AB19" s="945"/>
      <c r="AC19" s="176"/>
      <c r="AD19" s="176"/>
      <c r="AE19" s="943" t="s">
        <v>1422</v>
      </c>
      <c r="AF19" s="944"/>
      <c r="AG19" s="944"/>
      <c r="AH19" s="944"/>
      <c r="AI19" s="944"/>
      <c r="AJ19" s="944"/>
      <c r="AK19" s="944"/>
      <c r="AL19" s="944"/>
      <c r="AM19" s="944"/>
      <c r="AN19" s="945"/>
      <c r="AO19" s="176"/>
    </row>
    <row r="20" spans="1:41" s="178" customFormat="1" ht="31.5" x14ac:dyDescent="0.25">
      <c r="A20" s="990" t="s">
        <v>1283</v>
      </c>
      <c r="B20" s="991"/>
      <c r="C20" s="991"/>
      <c r="D20" s="992"/>
      <c r="E20" s="993" t="s">
        <v>1284</v>
      </c>
      <c r="F20" s="991"/>
      <c r="G20" s="991"/>
      <c r="H20" s="994"/>
      <c r="I20" s="341" t="s">
        <v>1570</v>
      </c>
      <c r="J20" s="176"/>
      <c r="K20" s="990" t="s">
        <v>1283</v>
      </c>
      <c r="L20" s="991"/>
      <c r="M20" s="991"/>
      <c r="N20" s="992"/>
      <c r="O20" s="993" t="s">
        <v>1284</v>
      </c>
      <c r="P20" s="991"/>
      <c r="Q20" s="991"/>
      <c r="R20" s="994"/>
      <c r="S20" s="341" t="s">
        <v>1570</v>
      </c>
      <c r="T20" s="176"/>
      <c r="U20" s="990" t="s">
        <v>1283</v>
      </c>
      <c r="V20" s="991"/>
      <c r="W20" s="991"/>
      <c r="X20" s="992"/>
      <c r="Y20" s="993" t="s">
        <v>1284</v>
      </c>
      <c r="Z20" s="991"/>
      <c r="AA20" s="991"/>
      <c r="AB20" s="994"/>
      <c r="AC20" s="341" t="s">
        <v>1570</v>
      </c>
      <c r="AD20" s="176"/>
      <c r="AE20" s="813" t="s">
        <v>1283</v>
      </c>
      <c r="AF20" s="814"/>
      <c r="AG20" s="814"/>
      <c r="AH20" s="815"/>
      <c r="AI20" s="815"/>
      <c r="AJ20" s="816" t="s">
        <v>1285</v>
      </c>
      <c r="AK20" s="817"/>
      <c r="AL20" s="814"/>
      <c r="AM20" s="814"/>
      <c r="AN20" s="818"/>
      <c r="AO20" s="341" t="s">
        <v>1570</v>
      </c>
    </row>
    <row r="21" spans="1:41" s="178" customFormat="1" ht="63.75" thickBot="1" x14ac:dyDescent="0.3">
      <c r="A21" s="611" t="s">
        <v>1289</v>
      </c>
      <c r="B21" s="612" t="s">
        <v>49</v>
      </c>
      <c r="C21" s="612" t="s">
        <v>1293</v>
      </c>
      <c r="D21" s="613" t="s">
        <v>1290</v>
      </c>
      <c r="E21" s="614" t="s">
        <v>1289</v>
      </c>
      <c r="F21" s="612" t="s">
        <v>49</v>
      </c>
      <c r="G21" s="612" t="s">
        <v>1293</v>
      </c>
      <c r="H21" s="615" t="s">
        <v>1290</v>
      </c>
      <c r="I21" s="184" t="s">
        <v>1488</v>
      </c>
      <c r="J21" s="176"/>
      <c r="K21" s="611" t="s">
        <v>1289</v>
      </c>
      <c r="L21" s="612" t="s">
        <v>49</v>
      </c>
      <c r="M21" s="612" t="s">
        <v>1293</v>
      </c>
      <c r="N21" s="613" t="s">
        <v>1290</v>
      </c>
      <c r="O21" s="614" t="s">
        <v>1289</v>
      </c>
      <c r="P21" s="612" t="s">
        <v>49</v>
      </c>
      <c r="Q21" s="612" t="s">
        <v>1293</v>
      </c>
      <c r="R21" s="615" t="s">
        <v>1290</v>
      </c>
      <c r="S21" s="184" t="s">
        <v>1488</v>
      </c>
      <c r="T21" s="176"/>
      <c r="U21" s="611" t="s">
        <v>1289</v>
      </c>
      <c r="V21" s="612" t="s">
        <v>49</v>
      </c>
      <c r="W21" s="612" t="s">
        <v>1293</v>
      </c>
      <c r="X21" s="613" t="s">
        <v>1290</v>
      </c>
      <c r="Y21" s="614" t="s">
        <v>1289</v>
      </c>
      <c r="Z21" s="612" t="s">
        <v>49</v>
      </c>
      <c r="AA21" s="612" t="s">
        <v>1293</v>
      </c>
      <c r="AB21" s="615" t="s">
        <v>1290</v>
      </c>
      <c r="AC21" s="184" t="s">
        <v>1488</v>
      </c>
      <c r="AD21" s="176"/>
      <c r="AE21" s="616" t="s">
        <v>1294</v>
      </c>
      <c r="AF21" s="612" t="s">
        <v>1295</v>
      </c>
      <c r="AG21" s="612" t="s">
        <v>49</v>
      </c>
      <c r="AH21" s="613" t="s">
        <v>50</v>
      </c>
      <c r="AI21" s="612" t="s">
        <v>1296</v>
      </c>
      <c r="AJ21" s="617" t="s">
        <v>1297</v>
      </c>
      <c r="AK21" s="612" t="s">
        <v>1295</v>
      </c>
      <c r="AL21" s="612" t="s">
        <v>49</v>
      </c>
      <c r="AM21" s="612" t="s">
        <v>50</v>
      </c>
      <c r="AN21" s="618" t="s">
        <v>1298</v>
      </c>
      <c r="AO21" s="184" t="s">
        <v>1488</v>
      </c>
    </row>
    <row r="22" spans="1:41" s="178" customFormat="1" ht="15.75" x14ac:dyDescent="0.25">
      <c r="A22" s="185">
        <v>1</v>
      </c>
      <c r="B22" s="619" t="s">
        <v>1554</v>
      </c>
      <c r="C22" s="190">
        <v>5</v>
      </c>
      <c r="D22" s="190">
        <v>5</v>
      </c>
      <c r="E22" s="191"/>
      <c r="F22" s="190"/>
      <c r="G22" s="190"/>
      <c r="H22" s="192"/>
      <c r="I22" s="620"/>
      <c r="J22" s="176"/>
      <c r="K22" s="185">
        <v>1</v>
      </c>
      <c r="L22" s="619" t="s">
        <v>1554</v>
      </c>
      <c r="M22" s="190">
        <v>5</v>
      </c>
      <c r="N22" s="190">
        <v>5</v>
      </c>
      <c r="O22" s="191"/>
      <c r="P22" s="190"/>
      <c r="Q22" s="190"/>
      <c r="R22" s="192"/>
      <c r="S22" s="620"/>
      <c r="T22" s="176"/>
      <c r="U22" s="185">
        <v>1</v>
      </c>
      <c r="V22" s="619" t="s">
        <v>1554</v>
      </c>
      <c r="W22" s="190">
        <v>5</v>
      </c>
      <c r="X22" s="190">
        <v>5</v>
      </c>
      <c r="Y22" s="191"/>
      <c r="Z22" s="190"/>
      <c r="AA22" s="190"/>
      <c r="AB22" s="192"/>
      <c r="AC22" s="620"/>
      <c r="AD22" s="176"/>
      <c r="AE22" s="621" t="s">
        <v>1571</v>
      </c>
      <c r="AF22" s="214">
        <v>5</v>
      </c>
      <c r="AG22" s="619" t="s">
        <v>1554</v>
      </c>
      <c r="AH22" s="190">
        <v>1</v>
      </c>
      <c r="AI22" s="390">
        <v>0</v>
      </c>
      <c r="AJ22" s="350"/>
      <c r="AK22" s="351"/>
      <c r="AL22" s="351"/>
      <c r="AM22" s="351"/>
      <c r="AN22" s="352"/>
      <c r="AO22" s="1029"/>
    </row>
    <row r="23" spans="1:41" s="178" customFormat="1" thickBot="1" x14ac:dyDescent="0.3">
      <c r="A23" s="369"/>
      <c r="B23" s="357"/>
      <c r="C23" s="357"/>
      <c r="D23" s="357"/>
      <c r="E23" s="848" t="s">
        <v>1299</v>
      </c>
      <c r="F23" s="849"/>
      <c r="G23" s="849"/>
      <c r="H23" s="850"/>
      <c r="I23" s="622"/>
      <c r="J23" s="176"/>
      <c r="K23" s="369"/>
      <c r="L23" s="357"/>
      <c r="M23" s="357"/>
      <c r="N23" s="357"/>
      <c r="O23" s="848" t="s">
        <v>1299</v>
      </c>
      <c r="P23" s="849"/>
      <c r="Q23" s="849"/>
      <c r="R23" s="850"/>
      <c r="S23" s="622"/>
      <c r="T23" s="176"/>
      <c r="U23" s="369"/>
      <c r="V23" s="357"/>
      <c r="W23" s="357"/>
      <c r="X23" s="357"/>
      <c r="Y23" s="848" t="s">
        <v>1299</v>
      </c>
      <c r="Z23" s="849"/>
      <c r="AA23" s="849"/>
      <c r="AB23" s="850"/>
      <c r="AC23" s="622"/>
      <c r="AD23" s="176"/>
      <c r="AE23" s="621" t="s">
        <v>1572</v>
      </c>
      <c r="AF23" s="214">
        <v>4</v>
      </c>
      <c r="AG23" s="619" t="s">
        <v>1554</v>
      </c>
      <c r="AH23" s="190">
        <v>1</v>
      </c>
      <c r="AI23" s="390">
        <v>0</v>
      </c>
      <c r="AJ23" s="191"/>
      <c r="AK23" s="190"/>
      <c r="AL23" s="190"/>
      <c r="AM23" s="190"/>
      <c r="AN23" s="192"/>
      <c r="AO23" s="805"/>
    </row>
    <row r="24" spans="1:41" s="178" customFormat="1" ht="15.75" x14ac:dyDescent="0.25">
      <c r="A24" s="623"/>
      <c r="B24" s="623"/>
      <c r="C24" s="623"/>
      <c r="D24" s="623"/>
      <c r="E24" s="623"/>
      <c r="F24" s="623"/>
      <c r="G24" s="623"/>
      <c r="H24" s="623"/>
      <c r="I24" s="623"/>
      <c r="J24" s="176"/>
      <c r="K24" s="623"/>
      <c r="L24" s="623"/>
      <c r="M24" s="623"/>
      <c r="N24" s="623"/>
      <c r="O24" s="623"/>
      <c r="P24" s="623"/>
      <c r="Q24" s="623"/>
      <c r="R24" s="623"/>
      <c r="S24" s="623"/>
      <c r="T24" s="176"/>
      <c r="U24" s="623"/>
      <c r="V24" s="623"/>
      <c r="W24" s="623"/>
      <c r="X24" s="623"/>
      <c r="Y24" s="623"/>
      <c r="Z24" s="623"/>
      <c r="AA24" s="623"/>
      <c r="AB24" s="623"/>
      <c r="AC24" s="623"/>
      <c r="AD24" s="176"/>
      <c r="AE24" s="621" t="s">
        <v>1573</v>
      </c>
      <c r="AF24" s="214">
        <v>3</v>
      </c>
      <c r="AG24" s="619" t="s">
        <v>1554</v>
      </c>
      <c r="AH24" s="190">
        <v>1</v>
      </c>
      <c r="AI24" s="390">
        <v>0</v>
      </c>
      <c r="AJ24" s="191"/>
      <c r="AK24" s="190"/>
      <c r="AL24" s="190"/>
      <c r="AM24" s="190"/>
      <c r="AN24" s="192"/>
      <c r="AO24" s="805"/>
    </row>
    <row r="25" spans="1:41" s="178" customFormat="1" ht="15.75" x14ac:dyDescent="0.25">
      <c r="A25" s="623"/>
      <c r="B25" s="623"/>
      <c r="C25" s="623"/>
      <c r="D25" s="623"/>
      <c r="E25" s="623"/>
      <c r="F25" s="623"/>
      <c r="G25" s="623"/>
      <c r="H25" s="623"/>
      <c r="I25" s="623"/>
      <c r="J25" s="176"/>
      <c r="K25" s="623"/>
      <c r="L25" s="623"/>
      <c r="M25" s="623"/>
      <c r="N25" s="623"/>
      <c r="O25" s="623"/>
      <c r="P25" s="623"/>
      <c r="Q25" s="623"/>
      <c r="R25" s="623"/>
      <c r="S25" s="623"/>
      <c r="T25" s="176"/>
      <c r="U25" s="623"/>
      <c r="V25" s="623"/>
      <c r="W25" s="623"/>
      <c r="X25" s="623"/>
      <c r="Y25" s="623"/>
      <c r="Z25" s="623"/>
      <c r="AA25" s="623"/>
      <c r="AB25" s="623"/>
      <c r="AC25" s="623"/>
      <c r="AD25" s="176"/>
      <c r="AE25" s="621" t="s">
        <v>1574</v>
      </c>
      <c r="AF25" s="214">
        <v>2</v>
      </c>
      <c r="AG25" s="619" t="s">
        <v>1554</v>
      </c>
      <c r="AH25" s="190">
        <v>1</v>
      </c>
      <c r="AI25" s="390">
        <v>0</v>
      </c>
      <c r="AJ25" s="624"/>
      <c r="AK25" s="190"/>
      <c r="AL25" s="190"/>
      <c r="AM25" s="190"/>
      <c r="AN25" s="192"/>
      <c r="AO25" s="805"/>
    </row>
    <row r="26" spans="1:41" s="178" customFormat="1" ht="15.75" x14ac:dyDescent="0.25">
      <c r="A26" s="623"/>
      <c r="B26" s="623"/>
      <c r="C26" s="623"/>
      <c r="D26" s="623"/>
      <c r="E26" s="623"/>
      <c r="F26" s="623"/>
      <c r="G26" s="623"/>
      <c r="H26" s="623"/>
      <c r="I26" s="623"/>
      <c r="J26" s="176"/>
      <c r="K26" s="623"/>
      <c r="L26" s="623"/>
      <c r="M26" s="623"/>
      <c r="N26" s="623"/>
      <c r="O26" s="623"/>
      <c r="P26" s="623"/>
      <c r="Q26" s="623"/>
      <c r="R26" s="623"/>
      <c r="S26" s="623"/>
      <c r="T26" s="176"/>
      <c r="U26" s="623"/>
      <c r="V26" s="623"/>
      <c r="W26" s="623"/>
      <c r="X26" s="623"/>
      <c r="Y26" s="623"/>
      <c r="Z26" s="623"/>
      <c r="AA26" s="623"/>
      <c r="AB26" s="623"/>
      <c r="AC26" s="623"/>
      <c r="AD26" s="176"/>
      <c r="AE26" s="621" t="s">
        <v>1575</v>
      </c>
      <c r="AF26" s="190">
        <v>1</v>
      </c>
      <c r="AG26" s="619" t="s">
        <v>1554</v>
      </c>
      <c r="AH26" s="190">
        <v>1</v>
      </c>
      <c r="AI26" s="390">
        <v>0</v>
      </c>
      <c r="AJ26" s="624"/>
      <c r="AK26" s="190"/>
      <c r="AL26" s="190"/>
      <c r="AM26" s="190"/>
      <c r="AN26" s="192"/>
      <c r="AO26" s="805"/>
    </row>
    <row r="27" spans="1:41" ht="17.25" thickBot="1" x14ac:dyDescent="0.3">
      <c r="A27" s="623"/>
      <c r="B27" s="623"/>
      <c r="C27" s="623"/>
      <c r="D27" s="623"/>
      <c r="E27" s="623"/>
      <c r="F27" s="623"/>
      <c r="G27" s="623"/>
      <c r="H27" s="623"/>
      <c r="I27" s="623"/>
      <c r="J27" s="176"/>
      <c r="K27" s="623"/>
      <c r="L27" s="623"/>
      <c r="M27" s="623"/>
      <c r="N27" s="623"/>
      <c r="O27" s="623"/>
      <c r="P27" s="623"/>
      <c r="Q27" s="623"/>
      <c r="R27" s="623"/>
      <c r="S27" s="623"/>
      <c r="T27" s="176"/>
      <c r="U27" s="623"/>
      <c r="V27" s="623"/>
      <c r="W27" s="623"/>
      <c r="X27" s="623"/>
      <c r="Y27" s="623"/>
      <c r="Z27" s="623"/>
      <c r="AA27" s="623"/>
      <c r="AB27" s="623"/>
      <c r="AC27" s="623"/>
      <c r="AD27" s="176"/>
      <c r="AE27" s="433"/>
      <c r="AF27" s="357"/>
      <c r="AG27" s="357"/>
      <c r="AH27" s="357"/>
      <c r="AI27" s="625"/>
      <c r="AJ27" s="1030" t="s">
        <v>1299</v>
      </c>
      <c r="AK27" s="1031"/>
      <c r="AL27" s="1031"/>
      <c r="AM27" s="1031"/>
      <c r="AN27" s="1032"/>
      <c r="AO27" s="806"/>
    </row>
    <row r="28" spans="1:41" s="610" customFormat="1" ht="15.75" x14ac:dyDescent="0.25">
      <c r="A28" s="609"/>
      <c r="B28" s="609"/>
      <c r="C28" s="609"/>
      <c r="D28" s="609"/>
      <c r="E28" s="609"/>
      <c r="F28" s="609"/>
      <c r="G28" s="609"/>
      <c r="H28" s="609"/>
      <c r="K28" s="609"/>
      <c r="L28" s="609"/>
      <c r="M28" s="609"/>
      <c r="N28" s="609"/>
      <c r="O28" s="609"/>
      <c r="P28" s="609"/>
      <c r="Q28" s="609"/>
      <c r="R28" s="609"/>
      <c r="U28" s="609"/>
      <c r="V28" s="609"/>
      <c r="W28" s="609"/>
      <c r="X28" s="609"/>
      <c r="Y28" s="609"/>
      <c r="Z28" s="609"/>
      <c r="AA28" s="609"/>
      <c r="AB28" s="609"/>
      <c r="AE28" s="609"/>
      <c r="AF28" s="609"/>
      <c r="AG28" s="609"/>
      <c r="AH28" s="609"/>
      <c r="AI28" s="609"/>
      <c r="AJ28" s="609"/>
      <c r="AK28" s="609"/>
      <c r="AL28" s="609"/>
      <c r="AM28" s="609"/>
      <c r="AN28" s="609"/>
    </row>
    <row r="29" spans="1:41" s="610" customFormat="1" thickBot="1" x14ac:dyDescent="0.3"/>
    <row r="30" spans="1:41" s="178" customFormat="1" thickBot="1" x14ac:dyDescent="0.3">
      <c r="A30" s="943" t="s">
        <v>1305</v>
      </c>
      <c r="B30" s="944"/>
      <c r="C30" s="944"/>
      <c r="D30" s="944"/>
      <c r="E30" s="944"/>
      <c r="F30" s="944"/>
      <c r="G30" s="944"/>
      <c r="H30" s="945"/>
      <c r="J30" s="176"/>
      <c r="K30" s="943" t="s">
        <v>1306</v>
      </c>
      <c r="L30" s="944"/>
      <c r="M30" s="944"/>
      <c r="N30" s="944"/>
      <c r="O30" s="944"/>
      <c r="P30" s="944"/>
      <c r="Q30" s="944"/>
      <c r="R30" s="945"/>
      <c r="S30" s="176"/>
      <c r="T30" s="176"/>
      <c r="U30" s="943" t="s">
        <v>1576</v>
      </c>
      <c r="V30" s="944"/>
      <c r="W30" s="944"/>
      <c r="X30" s="944"/>
      <c r="Y30" s="944"/>
      <c r="Z30" s="944"/>
      <c r="AA30" s="944"/>
      <c r="AB30" s="945"/>
      <c r="AC30" s="176"/>
      <c r="AD30" s="176"/>
      <c r="AE30" s="943" t="s">
        <v>1307</v>
      </c>
      <c r="AF30" s="944"/>
      <c r="AG30" s="944"/>
      <c r="AH30" s="944"/>
      <c r="AI30" s="944"/>
      <c r="AJ30" s="944"/>
      <c r="AK30" s="944"/>
      <c r="AL30" s="944"/>
      <c r="AM30" s="944"/>
      <c r="AN30" s="945"/>
      <c r="AO30" s="176"/>
    </row>
    <row r="31" spans="1:41" s="178" customFormat="1" ht="31.5" x14ac:dyDescent="0.25">
      <c r="A31" s="813" t="s">
        <v>1283</v>
      </c>
      <c r="B31" s="814"/>
      <c r="C31" s="814"/>
      <c r="D31" s="815"/>
      <c r="E31" s="813" t="s">
        <v>1284</v>
      </c>
      <c r="F31" s="817"/>
      <c r="G31" s="814"/>
      <c r="H31" s="818"/>
      <c r="I31" s="341" t="s">
        <v>1577</v>
      </c>
      <c r="J31" s="176"/>
      <c r="K31" s="813" t="s">
        <v>1283</v>
      </c>
      <c r="L31" s="814"/>
      <c r="M31" s="814"/>
      <c r="N31" s="815"/>
      <c r="O31" s="813" t="s">
        <v>1284</v>
      </c>
      <c r="P31" s="817"/>
      <c r="Q31" s="814"/>
      <c r="R31" s="818"/>
      <c r="S31" s="341" t="s">
        <v>1577</v>
      </c>
      <c r="T31" s="176"/>
      <c r="U31" s="813" t="s">
        <v>1283</v>
      </c>
      <c r="V31" s="814"/>
      <c r="W31" s="814"/>
      <c r="X31" s="815"/>
      <c r="Y31" s="813" t="s">
        <v>1284</v>
      </c>
      <c r="Z31" s="817"/>
      <c r="AA31" s="814"/>
      <c r="AB31" s="818"/>
      <c r="AC31" s="341" t="s">
        <v>1577</v>
      </c>
      <c r="AD31" s="176"/>
      <c r="AE31" s="813" t="s">
        <v>1283</v>
      </c>
      <c r="AF31" s="814"/>
      <c r="AG31" s="814"/>
      <c r="AH31" s="815"/>
      <c r="AI31" s="815"/>
      <c r="AJ31" s="816" t="s">
        <v>1285</v>
      </c>
      <c r="AK31" s="817"/>
      <c r="AL31" s="814"/>
      <c r="AM31" s="814"/>
      <c r="AN31" s="818"/>
      <c r="AO31" s="341" t="s">
        <v>1577</v>
      </c>
    </row>
    <row r="32" spans="1:41" s="178" customFormat="1" ht="63.75" thickBot="1" x14ac:dyDescent="0.3">
      <c r="A32" s="369" t="s">
        <v>1289</v>
      </c>
      <c r="B32" s="436" t="s">
        <v>49</v>
      </c>
      <c r="C32" s="436" t="s">
        <v>1293</v>
      </c>
      <c r="D32" s="357" t="s">
        <v>1290</v>
      </c>
      <c r="E32" s="369" t="s">
        <v>1289</v>
      </c>
      <c r="F32" s="436" t="s">
        <v>49</v>
      </c>
      <c r="G32" s="436" t="s">
        <v>1293</v>
      </c>
      <c r="H32" s="358" t="s">
        <v>1290</v>
      </c>
      <c r="I32" s="184" t="s">
        <v>1488</v>
      </c>
      <c r="J32" s="176"/>
      <c r="K32" s="369" t="s">
        <v>1289</v>
      </c>
      <c r="L32" s="436" t="s">
        <v>49</v>
      </c>
      <c r="M32" s="436" t="s">
        <v>1293</v>
      </c>
      <c r="N32" s="357" t="s">
        <v>1290</v>
      </c>
      <c r="O32" s="369" t="s">
        <v>1289</v>
      </c>
      <c r="P32" s="436" t="s">
        <v>49</v>
      </c>
      <c r="Q32" s="436" t="s">
        <v>1293</v>
      </c>
      <c r="R32" s="358" t="s">
        <v>1290</v>
      </c>
      <c r="S32" s="184" t="s">
        <v>1488</v>
      </c>
      <c r="T32" s="627"/>
      <c r="U32" s="369" t="s">
        <v>1289</v>
      </c>
      <c r="V32" s="436" t="s">
        <v>49</v>
      </c>
      <c r="W32" s="436" t="s">
        <v>1293</v>
      </c>
      <c r="X32" s="357" t="s">
        <v>1290</v>
      </c>
      <c r="Y32" s="369" t="s">
        <v>1289</v>
      </c>
      <c r="Z32" s="436" t="s">
        <v>49</v>
      </c>
      <c r="AA32" s="436" t="s">
        <v>1293</v>
      </c>
      <c r="AB32" s="358" t="s">
        <v>1290</v>
      </c>
      <c r="AC32" s="184" t="s">
        <v>1488</v>
      </c>
      <c r="AD32" s="176"/>
      <c r="AE32" s="616" t="s">
        <v>1294</v>
      </c>
      <c r="AF32" s="612" t="s">
        <v>1295</v>
      </c>
      <c r="AG32" s="612" t="s">
        <v>49</v>
      </c>
      <c r="AH32" s="613" t="s">
        <v>50</v>
      </c>
      <c r="AI32" s="612" t="s">
        <v>1296</v>
      </c>
      <c r="AJ32" s="617" t="s">
        <v>1297</v>
      </c>
      <c r="AK32" s="612" t="s">
        <v>1295</v>
      </c>
      <c r="AL32" s="612" t="s">
        <v>49</v>
      </c>
      <c r="AM32" s="612" t="s">
        <v>50</v>
      </c>
      <c r="AN32" s="618" t="s">
        <v>1298</v>
      </c>
      <c r="AO32" s="184" t="s">
        <v>1488</v>
      </c>
    </row>
    <row r="33" spans="1:41" s="178" customFormat="1" ht="15.75" x14ac:dyDescent="0.25">
      <c r="A33" s="185">
        <v>1</v>
      </c>
      <c r="B33" s="628">
        <v>255</v>
      </c>
      <c r="C33" s="190">
        <v>1</v>
      </c>
      <c r="D33" s="190">
        <v>1</v>
      </c>
      <c r="E33" s="191"/>
      <c r="F33" s="190"/>
      <c r="G33" s="190"/>
      <c r="H33" s="192"/>
      <c r="I33" s="620"/>
      <c r="J33" s="176"/>
      <c r="K33" s="185">
        <v>1</v>
      </c>
      <c r="L33" s="628">
        <v>255</v>
      </c>
      <c r="M33" s="190">
        <v>1</v>
      </c>
      <c r="N33" s="190">
        <v>1</v>
      </c>
      <c r="O33" s="191"/>
      <c r="P33" s="190"/>
      <c r="Q33" s="190"/>
      <c r="R33" s="192"/>
      <c r="S33" s="620"/>
      <c r="T33" s="176"/>
      <c r="U33" s="185">
        <v>1</v>
      </c>
      <c r="V33" s="628">
        <v>255</v>
      </c>
      <c r="W33" s="190">
        <v>1</v>
      </c>
      <c r="X33" s="190">
        <v>1</v>
      </c>
      <c r="Y33" s="191"/>
      <c r="Z33" s="190"/>
      <c r="AA33" s="190"/>
      <c r="AB33" s="192"/>
      <c r="AC33" s="620"/>
      <c r="AD33" s="176"/>
      <c r="AE33" s="621" t="s">
        <v>1578</v>
      </c>
      <c r="AF33" s="190">
        <v>1</v>
      </c>
      <c r="AG33" s="619" t="s">
        <v>1579</v>
      </c>
      <c r="AH33" s="190">
        <v>1</v>
      </c>
      <c r="AI33" s="390">
        <v>0</v>
      </c>
      <c r="AJ33" s="629"/>
      <c r="AK33" s="630"/>
      <c r="AL33" s="630"/>
      <c r="AM33" s="630"/>
      <c r="AN33" s="631"/>
      <c r="AO33" s="1029"/>
    </row>
    <row r="34" spans="1:41" s="178" customFormat="1" thickBot="1" x14ac:dyDescent="0.3">
      <c r="A34" s="369"/>
      <c r="B34" s="357"/>
      <c r="C34" s="357"/>
      <c r="D34" s="357"/>
      <c r="E34" s="848" t="s">
        <v>1299</v>
      </c>
      <c r="F34" s="849"/>
      <c r="G34" s="849"/>
      <c r="H34" s="850"/>
      <c r="I34" s="622"/>
      <c r="J34" s="176"/>
      <c r="K34" s="369"/>
      <c r="L34" s="357"/>
      <c r="M34" s="357"/>
      <c r="N34" s="357"/>
      <c r="O34" s="848" t="s">
        <v>1299</v>
      </c>
      <c r="P34" s="849"/>
      <c r="Q34" s="849"/>
      <c r="R34" s="850"/>
      <c r="S34" s="622"/>
      <c r="T34" s="176"/>
      <c r="U34" s="369"/>
      <c r="V34" s="357"/>
      <c r="W34" s="357"/>
      <c r="X34" s="357"/>
      <c r="Y34" s="848" t="s">
        <v>1299</v>
      </c>
      <c r="Z34" s="849"/>
      <c r="AA34" s="849"/>
      <c r="AB34" s="850"/>
      <c r="AC34" s="622"/>
      <c r="AD34" s="176"/>
      <c r="AE34" s="433"/>
      <c r="AF34" s="217"/>
      <c r="AG34" s="626"/>
      <c r="AH34" s="357"/>
      <c r="AI34" s="625"/>
      <c r="AJ34" s="1030" t="s">
        <v>1299</v>
      </c>
      <c r="AK34" s="1031"/>
      <c r="AL34" s="1031"/>
      <c r="AM34" s="1031"/>
      <c r="AN34" s="1032"/>
      <c r="AO34" s="806"/>
    </row>
  </sheetData>
  <sheetProtection algorithmName="SHA-512" hashValue="QLJ1nQsYb4QiMsNOhAlZfY3qXL1a7i3BoRpU06ln9UmD9IGnkX5ocPKHboSRQp84pNwDuXcuYtzunWLaiCaTwA==" saltValue="g5GL26/UGvPRWnJMkDuQhw==" spinCount="100000" sheet="1" objects="1" scenarios="1"/>
  <protectedRanges>
    <protectedRange sqref="AO1:AO1048576 AC1:AC1048576 I1:I1048576 S1:S1048576" name="Range1"/>
  </protectedRanges>
  <mergeCells count="58">
    <mergeCell ref="A1:S1"/>
    <mergeCell ref="A2:T2"/>
    <mergeCell ref="A3:J3"/>
    <mergeCell ref="A5:J5"/>
    <mergeCell ref="K5:T5"/>
    <mergeCell ref="A9:D9"/>
    <mergeCell ref="E9:H9"/>
    <mergeCell ref="K9:N9"/>
    <mergeCell ref="O9:R9"/>
    <mergeCell ref="U9:X9"/>
    <mergeCell ref="AE5:AO5"/>
    <mergeCell ref="A8:H8"/>
    <mergeCell ref="K8:R8"/>
    <mergeCell ref="U8:AB8"/>
    <mergeCell ref="AE8:AN8"/>
    <mergeCell ref="U5:AC5"/>
    <mergeCell ref="Y9:AB9"/>
    <mergeCell ref="AE9:AI9"/>
    <mergeCell ref="AJ9:AN9"/>
    <mergeCell ref="AO11:AO16"/>
    <mergeCell ref="E12:H12"/>
    <mergeCell ref="O12:R12"/>
    <mergeCell ref="Y12:AB12"/>
    <mergeCell ref="AJ16:AN16"/>
    <mergeCell ref="A19:H19"/>
    <mergeCell ref="K19:R19"/>
    <mergeCell ref="U19:AB19"/>
    <mergeCell ref="AE19:AN19"/>
    <mergeCell ref="A20:D20"/>
    <mergeCell ref="E20:H20"/>
    <mergeCell ref="K20:N20"/>
    <mergeCell ref="O20:R20"/>
    <mergeCell ref="U20:X20"/>
    <mergeCell ref="Y20:AB20"/>
    <mergeCell ref="AE20:AI20"/>
    <mergeCell ref="AJ20:AN20"/>
    <mergeCell ref="AO22:AO27"/>
    <mergeCell ref="E23:H23"/>
    <mergeCell ref="O23:R23"/>
    <mergeCell ref="Y23:AB23"/>
    <mergeCell ref="AJ27:AN27"/>
    <mergeCell ref="A30:H30"/>
    <mergeCell ref="K30:R30"/>
    <mergeCell ref="U30:AB30"/>
    <mergeCell ref="AE30:AN30"/>
    <mergeCell ref="A31:D31"/>
    <mergeCell ref="E31:H31"/>
    <mergeCell ref="K31:N31"/>
    <mergeCell ref="O31:R31"/>
    <mergeCell ref="U31:X31"/>
    <mergeCell ref="Y31:AB31"/>
    <mergeCell ref="AE31:AI31"/>
    <mergeCell ref="AJ31:AN31"/>
    <mergeCell ref="AO33:AO34"/>
    <mergeCell ref="E34:H34"/>
    <mergeCell ref="O34:R34"/>
    <mergeCell ref="Y34:AB34"/>
    <mergeCell ref="AJ34:AN34"/>
  </mergeCells>
  <pageMargins left="0.7" right="0.7" top="0.75" bottom="0.75" header="0.3" footer="0.3"/>
  <pageSetup paperSize="9" orientation="portrait" r:id="rId1"/>
  <headerFooter>
    <oddFooter>&amp;C_x000D_&amp;1#&amp;"Aptos"&amp;8&amp;K0000FF Classification –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73D1-2C41-487C-A044-0C2D4EDEA71A}">
  <sheetPr codeName="Sheet27">
    <tabColor theme="5" tint="0.79998168889431442"/>
  </sheetPr>
  <dimension ref="A1:AZ21"/>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13.140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1.5703125" style="223" bestFit="1" customWidth="1"/>
    <col min="49" max="49" width="12" style="223" bestFit="1" customWidth="1"/>
    <col min="50" max="50" width="6.42578125" style="223" bestFit="1" customWidth="1"/>
    <col min="51" max="51" width="8.5703125" style="223" bestFit="1" customWidth="1"/>
    <col min="52" max="52" width="13.140625" style="223" bestFit="1" customWidth="1"/>
    <col min="53" max="53" width="15.28515625" style="223" bestFit="1" customWidth="1"/>
    <col min="54" max="16384" width="9.140625" style="223"/>
  </cols>
  <sheetData>
    <row r="1" spans="1:52" s="144" customFormat="1" ht="18" x14ac:dyDescent="0.25">
      <c r="A1" s="779" t="s">
        <v>1580</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52" s="32" customFormat="1" ht="15.75" x14ac:dyDescent="0.25">
      <c r="A2" s="780" t="s">
        <v>1274</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52"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52" s="144" customFormat="1" ht="15" x14ac:dyDescent="0.2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52" s="32" customFormat="1" ht="15" x14ac:dyDescent="0.25">
      <c r="A5" s="780" t="s">
        <v>1581</v>
      </c>
      <c r="B5" s="780"/>
      <c r="C5" s="780"/>
      <c r="D5" s="780"/>
      <c r="E5" s="780"/>
      <c r="F5" s="780"/>
      <c r="G5" s="780"/>
      <c r="H5" s="780"/>
      <c r="I5" s="780"/>
      <c r="J5" s="780"/>
      <c r="K5" s="780" t="s">
        <v>1582</v>
      </c>
      <c r="L5" s="780"/>
      <c r="M5" s="780"/>
      <c r="N5" s="780"/>
      <c r="O5" s="780"/>
      <c r="P5" s="780"/>
      <c r="Q5" s="780"/>
      <c r="R5" s="780"/>
      <c r="S5" s="780"/>
      <c r="T5" s="780"/>
      <c r="U5" s="780" t="s">
        <v>1583</v>
      </c>
      <c r="V5" s="780"/>
      <c r="W5" s="780"/>
      <c r="X5" s="780"/>
      <c r="Y5" s="780"/>
      <c r="Z5" s="780"/>
      <c r="AA5" s="780"/>
      <c r="AB5" s="780"/>
      <c r="AC5" s="780"/>
      <c r="AD5" s="9"/>
      <c r="AE5" s="780" t="s">
        <v>1584</v>
      </c>
      <c r="AF5" s="780"/>
      <c r="AG5" s="780"/>
      <c r="AH5" s="780"/>
      <c r="AI5" s="780"/>
      <c r="AJ5" s="780"/>
      <c r="AK5" s="780"/>
      <c r="AL5" s="780"/>
      <c r="AM5" s="780"/>
      <c r="AN5" s="780"/>
      <c r="AO5" s="780"/>
    </row>
    <row r="6" spans="1:52" s="610" customFormat="1" ht="15.75" x14ac:dyDescent="0.25">
      <c r="A6" s="609"/>
      <c r="B6" s="609"/>
      <c r="C6" s="609"/>
      <c r="D6" s="609"/>
      <c r="E6" s="609"/>
      <c r="F6" s="609"/>
      <c r="G6" s="609"/>
      <c r="H6" s="609"/>
      <c r="K6" s="609"/>
      <c r="L6" s="609"/>
      <c r="M6" s="609"/>
      <c r="N6" s="609"/>
      <c r="O6" s="609"/>
      <c r="P6" s="609"/>
      <c r="Q6" s="609"/>
      <c r="R6" s="609"/>
      <c r="U6" s="609"/>
      <c r="V6" s="609"/>
      <c r="W6" s="609"/>
      <c r="X6" s="609"/>
      <c r="Y6" s="609"/>
      <c r="Z6" s="609"/>
      <c r="AA6" s="609"/>
      <c r="AB6" s="609"/>
      <c r="AE6" s="609"/>
      <c r="AF6" s="609"/>
      <c r="AG6" s="609"/>
      <c r="AH6" s="609"/>
      <c r="AI6" s="609"/>
      <c r="AJ6" s="609"/>
      <c r="AK6" s="609"/>
      <c r="AL6" s="609"/>
      <c r="AM6" s="609"/>
      <c r="AN6" s="609"/>
    </row>
    <row r="7" spans="1:52" s="610" customFormat="1" thickBot="1" x14ac:dyDescent="0.3"/>
    <row r="8" spans="1:52" s="178" customFormat="1" ht="16.5" customHeight="1" thickBot="1" x14ac:dyDescent="0.3">
      <c r="A8" s="943" t="s">
        <v>1585</v>
      </c>
      <c r="B8" s="944"/>
      <c r="C8" s="944"/>
      <c r="D8" s="944"/>
      <c r="E8" s="944"/>
      <c r="F8" s="944"/>
      <c r="G8" s="944"/>
      <c r="H8" s="945"/>
      <c r="J8" s="176"/>
      <c r="K8" s="943" t="s">
        <v>1586</v>
      </c>
      <c r="L8" s="944"/>
      <c r="M8" s="944"/>
      <c r="N8" s="944"/>
      <c r="O8" s="944"/>
      <c r="P8" s="944"/>
      <c r="Q8" s="944"/>
      <c r="R8" s="945"/>
      <c r="S8" s="176"/>
      <c r="T8" s="176"/>
      <c r="U8" s="943" t="s">
        <v>1421</v>
      </c>
      <c r="V8" s="944"/>
      <c r="W8" s="944"/>
      <c r="X8" s="944"/>
      <c r="Y8" s="944"/>
      <c r="Z8" s="944"/>
      <c r="AA8" s="944"/>
      <c r="AB8" s="945"/>
      <c r="AC8" s="176"/>
      <c r="AD8" s="176"/>
      <c r="AE8" s="943" t="s">
        <v>1587</v>
      </c>
      <c r="AF8" s="944"/>
      <c r="AG8" s="944"/>
      <c r="AH8" s="944"/>
      <c r="AI8" s="944"/>
      <c r="AJ8" s="944"/>
      <c r="AK8" s="944"/>
      <c r="AL8" s="944"/>
      <c r="AM8" s="944"/>
      <c r="AN8" s="945"/>
      <c r="AO8" s="176"/>
    </row>
    <row r="9" spans="1:52" s="178" customFormat="1" ht="31.5" x14ac:dyDescent="0.25">
      <c r="A9" s="813" t="s">
        <v>1283</v>
      </c>
      <c r="B9" s="814"/>
      <c r="C9" s="814"/>
      <c r="D9" s="815"/>
      <c r="E9" s="813" t="s">
        <v>1284</v>
      </c>
      <c r="F9" s="817"/>
      <c r="G9" s="814"/>
      <c r="H9" s="818"/>
      <c r="I9" s="341" t="s">
        <v>1588</v>
      </c>
      <c r="J9" s="176"/>
      <c r="K9" s="813" t="s">
        <v>1283</v>
      </c>
      <c r="L9" s="814"/>
      <c r="M9" s="814"/>
      <c r="N9" s="815"/>
      <c r="O9" s="813" t="s">
        <v>1284</v>
      </c>
      <c r="P9" s="817"/>
      <c r="Q9" s="814"/>
      <c r="R9" s="818"/>
      <c r="S9" s="341" t="s">
        <v>1588</v>
      </c>
      <c r="T9" s="176"/>
      <c r="U9" s="813" t="s">
        <v>1283</v>
      </c>
      <c r="V9" s="814"/>
      <c r="W9" s="814"/>
      <c r="X9" s="815"/>
      <c r="Y9" s="813" t="s">
        <v>1284</v>
      </c>
      <c r="Z9" s="817"/>
      <c r="AA9" s="814"/>
      <c r="AB9" s="818"/>
      <c r="AC9" s="341" t="s">
        <v>1588</v>
      </c>
      <c r="AD9" s="176"/>
      <c r="AE9" s="813" t="s">
        <v>1283</v>
      </c>
      <c r="AF9" s="814"/>
      <c r="AG9" s="814"/>
      <c r="AH9" s="815"/>
      <c r="AI9" s="815"/>
      <c r="AJ9" s="816" t="s">
        <v>1285</v>
      </c>
      <c r="AK9" s="817"/>
      <c r="AL9" s="814"/>
      <c r="AM9" s="814"/>
      <c r="AN9" s="818"/>
      <c r="AO9" s="341" t="s">
        <v>1588</v>
      </c>
    </row>
    <row r="10" spans="1:52" s="178" customFormat="1" ht="63.75" thickBot="1" x14ac:dyDescent="0.3">
      <c r="A10" s="369" t="s">
        <v>1289</v>
      </c>
      <c r="B10" s="436" t="s">
        <v>49</v>
      </c>
      <c r="C10" s="436" t="s">
        <v>1293</v>
      </c>
      <c r="D10" s="357" t="s">
        <v>1290</v>
      </c>
      <c r="E10" s="369" t="s">
        <v>1289</v>
      </c>
      <c r="F10" s="436" t="s">
        <v>49</v>
      </c>
      <c r="G10" s="436" t="s">
        <v>1293</v>
      </c>
      <c r="H10" s="358" t="s">
        <v>1290</v>
      </c>
      <c r="I10" s="184" t="s">
        <v>1488</v>
      </c>
      <c r="J10" s="176"/>
      <c r="K10" s="369" t="s">
        <v>1289</v>
      </c>
      <c r="L10" s="436" t="s">
        <v>49</v>
      </c>
      <c r="M10" s="436" t="s">
        <v>1293</v>
      </c>
      <c r="N10" s="357" t="s">
        <v>1290</v>
      </c>
      <c r="O10" s="369" t="s">
        <v>1289</v>
      </c>
      <c r="P10" s="436" t="s">
        <v>49</v>
      </c>
      <c r="Q10" s="436" t="s">
        <v>1293</v>
      </c>
      <c r="R10" s="358" t="s">
        <v>1290</v>
      </c>
      <c r="S10" s="184" t="s">
        <v>1488</v>
      </c>
      <c r="T10" s="627"/>
      <c r="U10" s="369" t="s">
        <v>1289</v>
      </c>
      <c r="V10" s="436" t="s">
        <v>49</v>
      </c>
      <c r="W10" s="436" t="s">
        <v>1293</v>
      </c>
      <c r="X10" s="357" t="s">
        <v>1290</v>
      </c>
      <c r="Y10" s="369" t="s">
        <v>1289</v>
      </c>
      <c r="Z10" s="436" t="s">
        <v>49</v>
      </c>
      <c r="AA10" s="436" t="s">
        <v>1293</v>
      </c>
      <c r="AB10" s="358" t="s">
        <v>1290</v>
      </c>
      <c r="AC10" s="184" t="s">
        <v>1488</v>
      </c>
      <c r="AD10" s="176"/>
      <c r="AE10" s="616" t="s">
        <v>1294</v>
      </c>
      <c r="AF10" s="612" t="s">
        <v>1295</v>
      </c>
      <c r="AG10" s="612" t="s">
        <v>49</v>
      </c>
      <c r="AH10" s="613" t="s">
        <v>50</v>
      </c>
      <c r="AI10" s="612" t="s">
        <v>1296</v>
      </c>
      <c r="AJ10" s="616" t="s">
        <v>1297</v>
      </c>
      <c r="AK10" s="612" t="s">
        <v>1295</v>
      </c>
      <c r="AL10" s="612" t="s">
        <v>49</v>
      </c>
      <c r="AM10" s="613" t="s">
        <v>50</v>
      </c>
      <c r="AN10" s="612" t="s">
        <v>1298</v>
      </c>
      <c r="AO10" s="184" t="s">
        <v>1488</v>
      </c>
    </row>
    <row r="11" spans="1:52" s="178" customFormat="1" ht="15.75" x14ac:dyDescent="0.25">
      <c r="A11" s="185">
        <v>1</v>
      </c>
      <c r="B11" s="619" t="s">
        <v>1556</v>
      </c>
      <c r="C11" s="190">
        <v>10</v>
      </c>
      <c r="D11" s="190">
        <v>10</v>
      </c>
      <c r="E11" s="191"/>
      <c r="F11" s="190"/>
      <c r="G11" s="190"/>
      <c r="H11" s="192"/>
      <c r="I11" s="620"/>
      <c r="J11" s="176"/>
      <c r="K11" s="185">
        <v>1</v>
      </c>
      <c r="L11" s="619" t="s">
        <v>1556</v>
      </c>
      <c r="M11" s="190">
        <v>10</v>
      </c>
      <c r="N11" s="190">
        <v>10</v>
      </c>
      <c r="O11" s="191"/>
      <c r="P11" s="190"/>
      <c r="Q11" s="190"/>
      <c r="R11" s="192"/>
      <c r="S11" s="620"/>
      <c r="T11" s="176"/>
      <c r="U11" s="185">
        <v>1</v>
      </c>
      <c r="V11" s="619" t="s">
        <v>1556</v>
      </c>
      <c r="W11" s="190">
        <v>10</v>
      </c>
      <c r="X11" s="190">
        <v>10</v>
      </c>
      <c r="Y11" s="191"/>
      <c r="Z11" s="190"/>
      <c r="AA11" s="190"/>
      <c r="AB11" s="192"/>
      <c r="AC11" s="620"/>
      <c r="AD11" s="176"/>
      <c r="AE11" s="621" t="s">
        <v>1589</v>
      </c>
      <c r="AF11" s="214">
        <v>10</v>
      </c>
      <c r="AG11" s="632" t="s">
        <v>1556</v>
      </c>
      <c r="AH11" s="190">
        <v>1</v>
      </c>
      <c r="AI11" s="390">
        <v>0</v>
      </c>
      <c r="AJ11" s="629"/>
      <c r="AK11" s="630"/>
      <c r="AL11" s="630"/>
      <c r="AM11" s="630"/>
      <c r="AN11" s="631"/>
      <c r="AO11" s="1029"/>
    </row>
    <row r="12" spans="1:52" ht="17.25" thickBot="1" x14ac:dyDescent="0.3">
      <c r="A12" s="369"/>
      <c r="B12" s="357"/>
      <c r="C12" s="357"/>
      <c r="D12" s="357"/>
      <c r="E12" s="848" t="s">
        <v>1299</v>
      </c>
      <c r="F12" s="849"/>
      <c r="G12" s="849"/>
      <c r="H12" s="850"/>
      <c r="I12" s="622"/>
      <c r="J12" s="176"/>
      <c r="K12" s="369"/>
      <c r="L12" s="357"/>
      <c r="M12" s="357"/>
      <c r="N12" s="357"/>
      <c r="O12" s="848" t="s">
        <v>1299</v>
      </c>
      <c r="P12" s="849"/>
      <c r="Q12" s="849"/>
      <c r="R12" s="850"/>
      <c r="S12" s="622"/>
      <c r="T12" s="176"/>
      <c r="U12" s="369"/>
      <c r="V12" s="357"/>
      <c r="W12" s="357"/>
      <c r="X12" s="357"/>
      <c r="Y12" s="848" t="s">
        <v>1299</v>
      </c>
      <c r="Z12" s="849"/>
      <c r="AA12" s="849"/>
      <c r="AB12" s="850"/>
      <c r="AC12" s="622"/>
      <c r="AD12" s="176"/>
      <c r="AE12" s="621" t="s">
        <v>1590</v>
      </c>
      <c r="AF12" s="214">
        <v>9</v>
      </c>
      <c r="AG12" s="632" t="s">
        <v>1556</v>
      </c>
      <c r="AH12" s="190">
        <v>1</v>
      </c>
      <c r="AI12" s="390">
        <v>0</v>
      </c>
      <c r="AJ12" s="633"/>
      <c r="AK12" s="634"/>
      <c r="AL12" s="634"/>
      <c r="AM12" s="634"/>
      <c r="AN12" s="635"/>
      <c r="AO12" s="805"/>
    </row>
    <row r="13" spans="1:52" x14ac:dyDescent="0.25">
      <c r="A13" s="623"/>
      <c r="B13" s="623"/>
      <c r="C13" s="623"/>
      <c r="D13" s="623"/>
      <c r="E13" s="623"/>
      <c r="F13" s="623"/>
      <c r="G13" s="623"/>
      <c r="H13" s="623"/>
      <c r="I13" s="623"/>
      <c r="J13" s="176"/>
      <c r="K13" s="623"/>
      <c r="L13" s="623"/>
      <c r="M13" s="623"/>
      <c r="N13" s="623"/>
      <c r="O13" s="623"/>
      <c r="P13" s="623"/>
      <c r="Q13" s="623"/>
      <c r="R13" s="623"/>
      <c r="S13" s="623"/>
      <c r="T13" s="176"/>
      <c r="U13" s="623"/>
      <c r="V13" s="623"/>
      <c r="W13" s="623"/>
      <c r="X13" s="623"/>
      <c r="Y13" s="623"/>
      <c r="Z13" s="623"/>
      <c r="AA13" s="623"/>
      <c r="AB13" s="623"/>
      <c r="AC13" s="623"/>
      <c r="AD13" s="176"/>
      <c r="AE13" s="621" t="s">
        <v>1591</v>
      </c>
      <c r="AF13" s="214">
        <v>8</v>
      </c>
      <c r="AG13" s="632" t="s">
        <v>1556</v>
      </c>
      <c r="AH13" s="190">
        <v>1</v>
      </c>
      <c r="AI13" s="390">
        <v>0</v>
      </c>
      <c r="AJ13" s="624"/>
      <c r="AK13" s="190"/>
      <c r="AL13" s="190"/>
      <c r="AM13" s="190"/>
      <c r="AN13" s="192"/>
      <c r="AO13" s="805"/>
    </row>
    <row r="14" spans="1:52" s="219" customFormat="1" x14ac:dyDescent="0.25">
      <c r="A14" s="623"/>
      <c r="B14" s="623"/>
      <c r="C14" s="623"/>
      <c r="D14" s="623"/>
      <c r="E14" s="623"/>
      <c r="F14" s="623"/>
      <c r="G14" s="623"/>
      <c r="H14" s="623"/>
      <c r="I14" s="623"/>
      <c r="J14" s="176"/>
      <c r="K14" s="623"/>
      <c r="L14" s="623"/>
      <c r="M14" s="623"/>
      <c r="N14" s="623"/>
      <c r="O14" s="623"/>
      <c r="P14" s="623"/>
      <c r="Q14" s="623"/>
      <c r="R14" s="623"/>
      <c r="S14" s="623"/>
      <c r="T14" s="176"/>
      <c r="U14" s="623"/>
      <c r="V14" s="623"/>
      <c r="W14" s="623"/>
      <c r="X14" s="623"/>
      <c r="Y14" s="623"/>
      <c r="Z14" s="623"/>
      <c r="AA14" s="623"/>
      <c r="AB14" s="623"/>
      <c r="AC14" s="623"/>
      <c r="AD14" s="176"/>
      <c r="AE14" s="621" t="s">
        <v>1592</v>
      </c>
      <c r="AF14" s="214">
        <v>7</v>
      </c>
      <c r="AG14" s="632" t="s">
        <v>1556</v>
      </c>
      <c r="AH14" s="190">
        <v>1</v>
      </c>
      <c r="AI14" s="390">
        <v>0</v>
      </c>
      <c r="AJ14" s="191"/>
      <c r="AK14" s="190"/>
      <c r="AL14" s="190"/>
      <c r="AM14" s="190"/>
      <c r="AN14" s="192"/>
      <c r="AO14" s="805"/>
      <c r="AP14" s="223"/>
      <c r="AQ14" s="223"/>
      <c r="AR14" s="223"/>
      <c r="AS14" s="223"/>
      <c r="AT14" s="223"/>
      <c r="AU14" s="223"/>
      <c r="AV14" s="223"/>
      <c r="AW14" s="223"/>
      <c r="AX14" s="223"/>
      <c r="AY14" s="223"/>
      <c r="AZ14" s="223"/>
    </row>
    <row r="15" spans="1:52" x14ac:dyDescent="0.25">
      <c r="A15" s="623"/>
      <c r="B15" s="623"/>
      <c r="C15" s="623"/>
      <c r="D15" s="623"/>
      <c r="E15" s="623"/>
      <c r="F15" s="623"/>
      <c r="G15" s="623"/>
      <c r="H15" s="623"/>
      <c r="I15" s="623"/>
      <c r="J15" s="176"/>
      <c r="K15" s="623"/>
      <c r="L15" s="623"/>
      <c r="M15" s="623"/>
      <c r="N15" s="623"/>
      <c r="O15" s="623"/>
      <c r="P15" s="623"/>
      <c r="Q15" s="623"/>
      <c r="R15" s="623"/>
      <c r="S15" s="623"/>
      <c r="T15" s="176"/>
      <c r="U15" s="623"/>
      <c r="V15" s="623"/>
      <c r="W15" s="623"/>
      <c r="X15" s="623"/>
      <c r="Y15" s="623"/>
      <c r="Z15" s="623"/>
      <c r="AA15" s="623"/>
      <c r="AB15" s="623"/>
      <c r="AC15" s="623"/>
      <c r="AD15" s="176"/>
      <c r="AE15" s="621" t="s">
        <v>1593</v>
      </c>
      <c r="AF15" s="214">
        <v>6</v>
      </c>
      <c r="AG15" s="632" t="s">
        <v>1556</v>
      </c>
      <c r="AH15" s="190">
        <v>1</v>
      </c>
      <c r="AI15" s="390">
        <v>0</v>
      </c>
      <c r="AJ15" s="624"/>
      <c r="AK15" s="190"/>
      <c r="AL15" s="214"/>
      <c r="AM15" s="190"/>
      <c r="AN15" s="192"/>
      <c r="AO15" s="805"/>
    </row>
    <row r="16" spans="1:52" x14ac:dyDescent="0.25">
      <c r="A16" s="219"/>
      <c r="B16" s="219"/>
      <c r="C16" s="219"/>
      <c r="D16" s="219"/>
      <c r="E16" s="219"/>
      <c r="F16" s="219"/>
      <c r="G16" s="219"/>
      <c r="H16" s="219"/>
      <c r="I16" s="219"/>
      <c r="J16" s="176"/>
      <c r="T16" s="176"/>
      <c r="AD16" s="176"/>
      <c r="AE16" s="621" t="s">
        <v>1594</v>
      </c>
      <c r="AF16" s="214">
        <v>5</v>
      </c>
      <c r="AG16" s="632" t="s">
        <v>1556</v>
      </c>
      <c r="AH16" s="190">
        <v>1</v>
      </c>
      <c r="AI16" s="390">
        <v>0</v>
      </c>
      <c r="AJ16" s="624"/>
      <c r="AK16" s="190"/>
      <c r="AL16" s="214"/>
      <c r="AM16" s="190"/>
      <c r="AN16" s="192"/>
      <c r="AO16" s="805"/>
    </row>
    <row r="17" spans="1:41" x14ac:dyDescent="0.25">
      <c r="A17" s="219"/>
      <c r="B17" s="219"/>
      <c r="C17" s="219"/>
      <c r="D17" s="219"/>
      <c r="E17" s="219"/>
      <c r="F17" s="219"/>
      <c r="G17" s="219"/>
      <c r="H17" s="219"/>
      <c r="I17" s="219"/>
      <c r="J17" s="176"/>
      <c r="T17" s="176"/>
      <c r="AD17" s="176"/>
      <c r="AE17" s="621" t="s">
        <v>1595</v>
      </c>
      <c r="AF17" s="214">
        <v>4</v>
      </c>
      <c r="AG17" s="632" t="s">
        <v>1556</v>
      </c>
      <c r="AH17" s="190">
        <v>1</v>
      </c>
      <c r="AI17" s="390">
        <v>0</v>
      </c>
      <c r="AJ17" s="624"/>
      <c r="AK17" s="190"/>
      <c r="AL17" s="190"/>
      <c r="AM17" s="190"/>
      <c r="AN17" s="192"/>
      <c r="AO17" s="805"/>
    </row>
    <row r="18" spans="1:41" x14ac:dyDescent="0.25">
      <c r="A18" s="219"/>
      <c r="B18" s="219"/>
      <c r="C18" s="219"/>
      <c r="D18" s="219"/>
      <c r="E18" s="219"/>
      <c r="F18" s="219"/>
      <c r="G18" s="219"/>
      <c r="H18" s="219"/>
      <c r="I18" s="219"/>
      <c r="J18" s="176"/>
      <c r="T18" s="176"/>
      <c r="AD18" s="176"/>
      <c r="AE18" s="621" t="s">
        <v>1596</v>
      </c>
      <c r="AF18" s="214">
        <v>3</v>
      </c>
      <c r="AG18" s="632" t="s">
        <v>1556</v>
      </c>
      <c r="AH18" s="190">
        <v>1</v>
      </c>
      <c r="AI18" s="390">
        <v>0</v>
      </c>
      <c r="AJ18" s="624"/>
      <c r="AK18" s="190"/>
      <c r="AL18" s="190"/>
      <c r="AM18" s="190"/>
      <c r="AN18" s="192"/>
      <c r="AO18" s="805"/>
    </row>
    <row r="19" spans="1:41" x14ac:dyDescent="0.25">
      <c r="A19" s="219"/>
      <c r="B19" s="219"/>
      <c r="C19" s="219"/>
      <c r="D19" s="219"/>
      <c r="E19" s="219"/>
      <c r="F19" s="219"/>
      <c r="G19" s="219"/>
      <c r="H19" s="219"/>
      <c r="I19" s="219"/>
      <c r="J19" s="176"/>
      <c r="T19" s="176"/>
      <c r="AD19" s="176"/>
      <c r="AE19" s="621" t="s">
        <v>1597</v>
      </c>
      <c r="AF19" s="214">
        <v>2</v>
      </c>
      <c r="AG19" s="632" t="s">
        <v>1556</v>
      </c>
      <c r="AH19" s="190">
        <v>1</v>
      </c>
      <c r="AI19" s="390">
        <v>0</v>
      </c>
      <c r="AJ19" s="624"/>
      <c r="AK19" s="190"/>
      <c r="AL19" s="190"/>
      <c r="AM19" s="190"/>
      <c r="AN19" s="190"/>
      <c r="AO19" s="805"/>
    </row>
    <row r="20" spans="1:41" x14ac:dyDescent="0.25">
      <c r="A20" s="219"/>
      <c r="B20" s="219"/>
      <c r="C20" s="219"/>
      <c r="D20" s="219"/>
      <c r="E20" s="219"/>
      <c r="F20" s="219"/>
      <c r="G20" s="219"/>
      <c r="H20" s="219"/>
      <c r="I20" s="219"/>
      <c r="J20" s="176"/>
      <c r="AE20" s="621" t="s">
        <v>1598</v>
      </c>
      <c r="AF20" s="190">
        <v>1</v>
      </c>
      <c r="AG20" s="632" t="s">
        <v>1556</v>
      </c>
      <c r="AH20" s="190">
        <v>1</v>
      </c>
      <c r="AI20" s="390">
        <v>0</v>
      </c>
      <c r="AJ20" s="624"/>
      <c r="AK20" s="190"/>
      <c r="AL20" s="190"/>
      <c r="AM20" s="190"/>
      <c r="AN20" s="190"/>
      <c r="AO20" s="805"/>
    </row>
    <row r="21" spans="1:41" ht="17.25" thickBot="1" x14ac:dyDescent="0.3">
      <c r="A21" s="219"/>
      <c r="B21" s="219"/>
      <c r="C21" s="219"/>
      <c r="D21" s="219"/>
      <c r="E21" s="219"/>
      <c r="F21" s="219"/>
      <c r="G21" s="219"/>
      <c r="H21" s="219"/>
      <c r="I21" s="219"/>
      <c r="J21" s="176"/>
      <c r="AE21" s="433"/>
      <c r="AF21" s="357"/>
      <c r="AG21" s="357"/>
      <c r="AH21" s="357"/>
      <c r="AI21" s="625"/>
      <c r="AJ21" s="1030" t="s">
        <v>1299</v>
      </c>
      <c r="AK21" s="1031"/>
      <c r="AL21" s="1031"/>
      <c r="AM21" s="1031"/>
      <c r="AN21" s="1032"/>
      <c r="AO21" s="806"/>
    </row>
  </sheetData>
  <sheetProtection algorithmName="SHA-512" hashValue="erzf3F/nWzTD2rflpG7oxYFPK5ILQlQ2moDm++RpMRAoTvHIZ0zIV+/dUF96Cmh9hllPx7PXYPVlHafEJhv+tg==" saltValue="QcX4zaoEDQpyos9aqT+pZg==" spinCount="100000" sheet="1" objects="1" scenarios="1"/>
  <protectedRanges>
    <protectedRange sqref="I1:I7 S1:S7 AC1:AC7 AO1:AO7 I22:I1048576 S22:S1048576 AC22:AC1048576 AO22:AO1048576" name="Range2"/>
    <protectedRange sqref="I1:I7 S1:S7 AC1:AC7 AO1:AO7 I22:I1048576 S22:S1048576 AC22:AC1048576 AO22:AO1048576" name="Range1"/>
    <protectedRange sqref="AO8:AO21 AC8:AC21 S8:S21 I8:I21" name="Range1_1"/>
  </protectedRanges>
  <mergeCells count="24">
    <mergeCell ref="A1:S1"/>
    <mergeCell ref="A2:T2"/>
    <mergeCell ref="A3:J3"/>
    <mergeCell ref="A5:J5"/>
    <mergeCell ref="K5:T5"/>
    <mergeCell ref="A9:D9"/>
    <mergeCell ref="E9:H9"/>
    <mergeCell ref="K9:N9"/>
    <mergeCell ref="O9:R9"/>
    <mergeCell ref="U9:X9"/>
    <mergeCell ref="AE5:AO5"/>
    <mergeCell ref="A8:H8"/>
    <mergeCell ref="K8:R8"/>
    <mergeCell ref="U8:AB8"/>
    <mergeCell ref="AE8:AN8"/>
    <mergeCell ref="U5:AC5"/>
    <mergeCell ref="Y9:AB9"/>
    <mergeCell ref="AE9:AI9"/>
    <mergeCell ref="AJ9:AN9"/>
    <mergeCell ref="AO11:AO21"/>
    <mergeCell ref="E12:H12"/>
    <mergeCell ref="O12:R12"/>
    <mergeCell ref="Y12:AB12"/>
    <mergeCell ref="AJ21:AN21"/>
  </mergeCells>
  <pageMargins left="0.7" right="0.7" top="0.75" bottom="0.75" header="0.3" footer="0.3"/>
  <pageSetup paperSize="9" orientation="portrait" r:id="rId1"/>
  <headerFooter>
    <oddFooter>&amp;C_x000D_&amp;1#&amp;"Aptos"&amp;8&amp;K0000FF Classification –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B211-19A5-4CFE-A23E-680788AC0D85}">
  <sheetPr codeName="Sheet28">
    <tabColor theme="5" tint="0.79998168889431442"/>
  </sheetPr>
  <dimension ref="A1:P31"/>
  <sheetViews>
    <sheetView zoomScaleNormal="100" workbookViewId="0"/>
  </sheetViews>
  <sheetFormatPr defaultColWidth="35" defaultRowHeight="14.25" x14ac:dyDescent="0.25"/>
  <cols>
    <col min="1" max="1" width="7.28515625" style="27"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6" style="89" customWidth="1"/>
    <col min="12" max="12" width="14.7109375" style="27" customWidth="1"/>
    <col min="13" max="13" width="14.28515625" style="27" bestFit="1" customWidth="1"/>
    <col min="14" max="16357" width="35" style="27"/>
    <col min="16358" max="16358" width="35" style="27" customWidth="1"/>
    <col min="16359" max="16384" width="35" style="27"/>
  </cols>
  <sheetData>
    <row r="1" spans="1:16" ht="18" x14ac:dyDescent="0.25">
      <c r="A1" s="104" t="s">
        <v>1599</v>
      </c>
      <c r="B1" s="104"/>
      <c r="C1" s="104"/>
      <c r="D1" s="104"/>
      <c r="E1" s="104"/>
      <c r="F1" s="104"/>
      <c r="G1" s="104"/>
      <c r="H1" s="104"/>
      <c r="I1" s="104"/>
      <c r="J1" s="104"/>
      <c r="K1" s="104"/>
      <c r="L1" s="104"/>
      <c r="M1" s="104"/>
      <c r="N1" s="104"/>
      <c r="O1" s="104"/>
      <c r="P1" s="104"/>
    </row>
    <row r="2" spans="1:16" ht="15" x14ac:dyDescent="0.25">
      <c r="A2" s="9" t="s">
        <v>1600</v>
      </c>
      <c r="B2" s="9"/>
      <c r="C2" s="9"/>
      <c r="D2" s="9"/>
      <c r="E2" s="9"/>
      <c r="F2" s="9"/>
      <c r="G2" s="9"/>
      <c r="H2" s="9"/>
      <c r="I2" s="9"/>
      <c r="J2" s="9"/>
      <c r="K2" s="9"/>
      <c r="L2" s="9"/>
    </row>
    <row r="3" spans="1:16" ht="15" x14ac:dyDescent="0.25">
      <c r="A3" s="780" t="s">
        <v>1267</v>
      </c>
      <c r="B3" s="780"/>
      <c r="C3" s="780"/>
      <c r="D3" s="780"/>
      <c r="E3" s="780"/>
      <c r="F3" s="780"/>
      <c r="G3" s="780"/>
      <c r="H3" s="780"/>
      <c r="I3" s="780"/>
      <c r="J3" s="780"/>
      <c r="K3" s="780"/>
      <c r="L3" s="780"/>
    </row>
    <row r="4" spans="1:16" ht="15" x14ac:dyDescent="0.25">
      <c r="A4" s="780" t="s">
        <v>1601</v>
      </c>
      <c r="B4" s="780"/>
      <c r="C4" s="780"/>
      <c r="D4" s="780"/>
      <c r="E4" s="780"/>
      <c r="F4" s="780"/>
      <c r="G4" s="780"/>
      <c r="H4" s="780"/>
      <c r="I4" s="780"/>
      <c r="J4" s="780"/>
      <c r="K4" s="780"/>
      <c r="L4" s="780"/>
    </row>
    <row r="6" spans="1:16" ht="18.75" thickBot="1" x14ac:dyDescent="0.3">
      <c r="A6" s="777" t="s">
        <v>1602</v>
      </c>
      <c r="B6" s="777"/>
    </row>
    <row r="7" spans="1:16" ht="26.25" customHeight="1" thickBot="1" x14ac:dyDescent="0.3">
      <c r="B7" s="1009" t="s">
        <v>1140</v>
      </c>
      <c r="C7" s="1010"/>
      <c r="D7" s="1010"/>
      <c r="E7" s="1010"/>
      <c r="F7" s="1010"/>
      <c r="G7" s="1010"/>
      <c r="H7" s="1010"/>
      <c r="I7" s="1010"/>
      <c r="J7" s="1040"/>
      <c r="K7" s="1044" t="s">
        <v>1603</v>
      </c>
      <c r="L7" s="1045"/>
      <c r="M7" s="1046"/>
    </row>
    <row r="8" spans="1:16" ht="64.5" thickBot="1" x14ac:dyDescent="0.3">
      <c r="B8" s="1041"/>
      <c r="C8" s="1042"/>
      <c r="D8" s="1042"/>
      <c r="E8" s="1042"/>
      <c r="F8" s="1042"/>
      <c r="G8" s="1042"/>
      <c r="H8" s="1042"/>
      <c r="I8" s="1042"/>
      <c r="J8" s="1043"/>
      <c r="K8" s="636" t="s">
        <v>1604</v>
      </c>
      <c r="L8" s="636" t="s">
        <v>1605</v>
      </c>
      <c r="M8" s="636" t="s">
        <v>1606</v>
      </c>
    </row>
    <row r="9" spans="1:16" ht="39" customHeight="1" x14ac:dyDescent="0.25">
      <c r="A9" s="637" t="s">
        <v>1491</v>
      </c>
      <c r="B9" s="491" t="s">
        <v>54</v>
      </c>
      <c r="C9" s="523" t="s">
        <v>49</v>
      </c>
      <c r="D9" s="492" t="s">
        <v>50</v>
      </c>
      <c r="E9" s="492" t="s">
        <v>63</v>
      </c>
      <c r="F9" s="493" t="s">
        <v>1493</v>
      </c>
      <c r="G9" s="493" t="s">
        <v>1494</v>
      </c>
      <c r="H9" s="492" t="s">
        <v>1495</v>
      </c>
      <c r="I9" s="585" t="s">
        <v>64</v>
      </c>
      <c r="J9" s="492" t="s">
        <v>65</v>
      </c>
      <c r="K9" s="1047" t="s">
        <v>1154</v>
      </c>
      <c r="L9" s="1047"/>
      <c r="M9" s="1048"/>
    </row>
    <row r="10" spans="1:16" ht="15.75" customHeight="1" x14ac:dyDescent="0.25">
      <c r="A10" s="638"/>
      <c r="B10" s="509" t="s">
        <v>1607</v>
      </c>
      <c r="C10" s="540" t="s">
        <v>1554</v>
      </c>
      <c r="D10" s="463" t="s">
        <v>117</v>
      </c>
      <c r="E10" s="554" t="s">
        <v>1608</v>
      </c>
      <c r="F10" s="463" t="s">
        <v>1497</v>
      </c>
      <c r="G10" s="639" t="s">
        <v>120</v>
      </c>
      <c r="H10" s="639">
        <v>1</v>
      </c>
      <c r="I10" s="640">
        <v>0</v>
      </c>
      <c r="J10" s="639">
        <v>0</v>
      </c>
      <c r="K10" s="1033"/>
      <c r="L10" s="1034"/>
      <c r="M10" s="1035"/>
    </row>
    <row r="11" spans="1:16" ht="15.75" customHeight="1" x14ac:dyDescent="0.25">
      <c r="A11" s="641"/>
      <c r="B11" s="502" t="s">
        <v>1609</v>
      </c>
      <c r="C11" s="642" t="s">
        <v>1554</v>
      </c>
      <c r="D11" s="483" t="s">
        <v>117</v>
      </c>
      <c r="E11" s="643" t="s">
        <v>1608</v>
      </c>
      <c r="F11" s="483" t="s">
        <v>1497</v>
      </c>
      <c r="G11" s="644" t="s">
        <v>120</v>
      </c>
      <c r="H11" s="644">
        <v>1</v>
      </c>
      <c r="I11" s="645">
        <v>0</v>
      </c>
      <c r="J11" s="644">
        <v>0</v>
      </c>
      <c r="K11" s="1036"/>
      <c r="L11" s="1037"/>
      <c r="M11" s="1007"/>
    </row>
    <row r="12" spans="1:16" ht="15.75" customHeight="1" x14ac:dyDescent="0.25">
      <c r="A12" s="641"/>
      <c r="B12" s="502" t="s">
        <v>1610</v>
      </c>
      <c r="C12" s="642" t="s">
        <v>1554</v>
      </c>
      <c r="D12" s="483" t="s">
        <v>117</v>
      </c>
      <c r="E12" s="643" t="s">
        <v>1608</v>
      </c>
      <c r="F12" s="483" t="s">
        <v>1497</v>
      </c>
      <c r="G12" s="644" t="s">
        <v>120</v>
      </c>
      <c r="H12" s="644">
        <v>1</v>
      </c>
      <c r="I12" s="645">
        <v>0</v>
      </c>
      <c r="J12" s="644">
        <v>0</v>
      </c>
      <c r="K12" s="1036"/>
      <c r="L12" s="1037"/>
      <c r="M12" s="1007"/>
    </row>
    <row r="13" spans="1:16" ht="15.75" customHeight="1" x14ac:dyDescent="0.25">
      <c r="A13" s="641"/>
      <c r="B13" s="502" t="s">
        <v>1611</v>
      </c>
      <c r="C13" s="642" t="s">
        <v>1554</v>
      </c>
      <c r="D13" s="483" t="s">
        <v>117</v>
      </c>
      <c r="E13" s="643" t="s">
        <v>1608</v>
      </c>
      <c r="F13" s="483" t="s">
        <v>1497</v>
      </c>
      <c r="G13" s="644" t="s">
        <v>119</v>
      </c>
      <c r="H13" s="644">
        <v>1</v>
      </c>
      <c r="I13" s="645">
        <v>0</v>
      </c>
      <c r="J13" s="644">
        <v>0</v>
      </c>
      <c r="K13" s="1036"/>
      <c r="L13" s="1037"/>
      <c r="M13" s="1007"/>
    </row>
    <row r="14" spans="1:16" ht="15.75" customHeight="1" x14ac:dyDescent="0.25">
      <c r="A14" s="641"/>
      <c r="B14" s="502" t="s">
        <v>1611</v>
      </c>
      <c r="C14" s="642" t="s">
        <v>1554</v>
      </c>
      <c r="D14" s="483" t="s">
        <v>117</v>
      </c>
      <c r="E14" s="643" t="s">
        <v>1608</v>
      </c>
      <c r="F14" s="483" t="s">
        <v>1497</v>
      </c>
      <c r="G14" s="644" t="s">
        <v>119</v>
      </c>
      <c r="H14" s="644">
        <v>1</v>
      </c>
      <c r="I14" s="645">
        <v>0</v>
      </c>
      <c r="J14" s="644">
        <v>0</v>
      </c>
      <c r="K14" s="1036"/>
      <c r="L14" s="1037"/>
      <c r="M14" s="1007"/>
    </row>
    <row r="15" spans="1:16" ht="15.75" customHeight="1" x14ac:dyDescent="0.25">
      <c r="A15" s="641"/>
      <c r="B15" s="502" t="s">
        <v>1611</v>
      </c>
      <c r="C15" s="642" t="s">
        <v>1554</v>
      </c>
      <c r="D15" s="483" t="s">
        <v>117</v>
      </c>
      <c r="E15" s="643" t="s">
        <v>1608</v>
      </c>
      <c r="F15" s="483" t="s">
        <v>1497</v>
      </c>
      <c r="G15" s="644" t="s">
        <v>119</v>
      </c>
      <c r="H15" s="644">
        <v>1</v>
      </c>
      <c r="I15" s="645">
        <v>0</v>
      </c>
      <c r="J15" s="644">
        <v>0</v>
      </c>
      <c r="K15" s="1036"/>
      <c r="L15" s="1037"/>
      <c r="M15" s="1007"/>
    </row>
    <row r="16" spans="1:16" ht="15.75" customHeight="1" thickBot="1" x14ac:dyDescent="0.3">
      <c r="A16" s="646"/>
      <c r="B16" s="566" t="s">
        <v>1611</v>
      </c>
      <c r="C16" s="568" t="s">
        <v>1554</v>
      </c>
      <c r="D16" s="571" t="s">
        <v>117</v>
      </c>
      <c r="E16" s="570" t="s">
        <v>1608</v>
      </c>
      <c r="F16" s="571" t="s">
        <v>1497</v>
      </c>
      <c r="G16" s="647" t="s">
        <v>119</v>
      </c>
      <c r="H16" s="647">
        <v>1</v>
      </c>
      <c r="I16" s="648">
        <v>0</v>
      </c>
      <c r="J16" s="647">
        <v>0</v>
      </c>
      <c r="K16" s="1038"/>
      <c r="L16" s="1039"/>
      <c r="M16" s="1008"/>
    </row>
    <row r="18" spans="1:13" ht="18.75" thickBot="1" x14ac:dyDescent="0.3">
      <c r="A18" s="777" t="s">
        <v>1612</v>
      </c>
      <c r="B18" s="777"/>
    </row>
    <row r="19" spans="1:13" ht="26.25" customHeight="1" thickBot="1" x14ac:dyDescent="0.3">
      <c r="B19" s="1009" t="s">
        <v>1141</v>
      </c>
      <c r="C19" s="1010"/>
      <c r="D19" s="1010"/>
      <c r="E19" s="1010"/>
      <c r="F19" s="1010"/>
      <c r="G19" s="1010"/>
      <c r="H19" s="1010"/>
      <c r="I19" s="1010"/>
      <c r="J19" s="1040"/>
      <c r="K19" s="1044" t="s">
        <v>1613</v>
      </c>
      <c r="L19" s="1045"/>
      <c r="M19" s="1046"/>
    </row>
    <row r="20" spans="1:13" ht="64.5" thickBot="1" x14ac:dyDescent="0.3">
      <c r="B20" s="1041"/>
      <c r="C20" s="1042"/>
      <c r="D20" s="1042"/>
      <c r="E20" s="1042"/>
      <c r="F20" s="1042"/>
      <c r="G20" s="1042"/>
      <c r="H20" s="1042"/>
      <c r="I20" s="1042"/>
      <c r="J20" s="1043"/>
      <c r="K20" s="636" t="s">
        <v>1614</v>
      </c>
      <c r="L20" s="636" t="s">
        <v>1615</v>
      </c>
      <c r="M20" s="636" t="s">
        <v>1616</v>
      </c>
    </row>
    <row r="21" spans="1:13" ht="39" customHeight="1" x14ac:dyDescent="0.25">
      <c r="A21" s="637" t="s">
        <v>1491</v>
      </c>
      <c r="B21" s="491" t="s">
        <v>54</v>
      </c>
      <c r="C21" s="523" t="s">
        <v>49</v>
      </c>
      <c r="D21" s="492" t="s">
        <v>50</v>
      </c>
      <c r="E21" s="492" t="s">
        <v>63</v>
      </c>
      <c r="F21" s="493" t="s">
        <v>1493</v>
      </c>
      <c r="G21" s="493" t="s">
        <v>1494</v>
      </c>
      <c r="H21" s="492" t="s">
        <v>1495</v>
      </c>
      <c r="I21" s="585" t="s">
        <v>64</v>
      </c>
      <c r="J21" s="492" t="s">
        <v>65</v>
      </c>
      <c r="K21" s="1047" t="s">
        <v>1154</v>
      </c>
      <c r="L21" s="1047"/>
      <c r="M21" s="1048"/>
    </row>
    <row r="22" spans="1:13" ht="15.75" customHeight="1" x14ac:dyDescent="0.25">
      <c r="A22" s="638"/>
      <c r="B22" s="509" t="s">
        <v>1617</v>
      </c>
      <c r="C22" s="540" t="s">
        <v>576</v>
      </c>
      <c r="D22" s="463" t="s">
        <v>117</v>
      </c>
      <c r="E22" s="554" t="s">
        <v>1608</v>
      </c>
      <c r="F22" s="463" t="s">
        <v>1497</v>
      </c>
      <c r="G22" s="639" t="s">
        <v>120</v>
      </c>
      <c r="H22" s="639">
        <v>1</v>
      </c>
      <c r="I22" s="640">
        <v>0</v>
      </c>
      <c r="J22" s="639">
        <v>0</v>
      </c>
      <c r="K22" s="1033"/>
      <c r="L22" s="1034"/>
      <c r="M22" s="1035"/>
    </row>
    <row r="23" spans="1:13" ht="15.75" customHeight="1" x14ac:dyDescent="0.25">
      <c r="A23" s="641"/>
      <c r="B23" s="502" t="s">
        <v>1618</v>
      </c>
      <c r="C23" s="642" t="s">
        <v>576</v>
      </c>
      <c r="D23" s="483" t="s">
        <v>117</v>
      </c>
      <c r="E23" s="643" t="s">
        <v>1619</v>
      </c>
      <c r="F23" s="483" t="s">
        <v>1497</v>
      </c>
      <c r="G23" s="644" t="s">
        <v>119</v>
      </c>
      <c r="H23" s="644">
        <v>1</v>
      </c>
      <c r="I23" s="645">
        <v>0</v>
      </c>
      <c r="J23" s="644">
        <v>0</v>
      </c>
      <c r="K23" s="1036"/>
      <c r="L23" s="1037"/>
      <c r="M23" s="1007"/>
    </row>
    <row r="24" spans="1:13" ht="15.75" customHeight="1" x14ac:dyDescent="0.25">
      <c r="A24" s="641"/>
      <c r="B24" s="502" t="s">
        <v>1618</v>
      </c>
      <c r="C24" s="642" t="s">
        <v>576</v>
      </c>
      <c r="D24" s="483" t="s">
        <v>117</v>
      </c>
      <c r="E24" s="643" t="s">
        <v>1619</v>
      </c>
      <c r="F24" s="483" t="s">
        <v>1497</v>
      </c>
      <c r="G24" s="644" t="s">
        <v>119</v>
      </c>
      <c r="H24" s="644">
        <v>1</v>
      </c>
      <c r="I24" s="645">
        <v>0</v>
      </c>
      <c r="J24" s="644">
        <v>0</v>
      </c>
      <c r="K24" s="1036"/>
      <c r="L24" s="1037"/>
      <c r="M24" s="1007"/>
    </row>
    <row r="25" spans="1:13" ht="15.75" customHeight="1" x14ac:dyDescent="0.25">
      <c r="A25" s="641"/>
      <c r="B25" s="502" t="s">
        <v>1618</v>
      </c>
      <c r="C25" s="642" t="s">
        <v>576</v>
      </c>
      <c r="D25" s="483" t="s">
        <v>117</v>
      </c>
      <c r="E25" s="643" t="s">
        <v>1619</v>
      </c>
      <c r="F25" s="483" t="s">
        <v>1497</v>
      </c>
      <c r="G25" s="644" t="s">
        <v>119</v>
      </c>
      <c r="H25" s="644">
        <v>1</v>
      </c>
      <c r="I25" s="645">
        <v>0</v>
      </c>
      <c r="J25" s="644">
        <v>0</v>
      </c>
      <c r="K25" s="1036"/>
      <c r="L25" s="1037"/>
      <c r="M25" s="1007"/>
    </row>
    <row r="26" spans="1:13" ht="15.75" customHeight="1" x14ac:dyDescent="0.25">
      <c r="A26" s="641"/>
      <c r="B26" s="502" t="s">
        <v>1618</v>
      </c>
      <c r="C26" s="642" t="s">
        <v>576</v>
      </c>
      <c r="D26" s="483" t="s">
        <v>117</v>
      </c>
      <c r="E26" s="643" t="s">
        <v>1619</v>
      </c>
      <c r="F26" s="483" t="s">
        <v>1497</v>
      </c>
      <c r="G26" s="644" t="s">
        <v>119</v>
      </c>
      <c r="H26" s="644">
        <v>1</v>
      </c>
      <c r="I26" s="645">
        <v>0</v>
      </c>
      <c r="J26" s="644">
        <v>0</v>
      </c>
      <c r="K26" s="1036"/>
      <c r="L26" s="1037"/>
      <c r="M26" s="1007"/>
    </row>
    <row r="27" spans="1:13" ht="15.75" customHeight="1" x14ac:dyDescent="0.25">
      <c r="A27" s="641"/>
      <c r="B27" s="502" t="s">
        <v>1618</v>
      </c>
      <c r="C27" s="642" t="s">
        <v>576</v>
      </c>
      <c r="D27" s="483" t="s">
        <v>117</v>
      </c>
      <c r="E27" s="643" t="s">
        <v>1619</v>
      </c>
      <c r="F27" s="483" t="s">
        <v>1497</v>
      </c>
      <c r="G27" s="644" t="s">
        <v>119</v>
      </c>
      <c r="H27" s="644">
        <v>1</v>
      </c>
      <c r="I27" s="645">
        <v>0</v>
      </c>
      <c r="J27" s="644">
        <v>0</v>
      </c>
      <c r="K27" s="1036"/>
      <c r="L27" s="1037"/>
      <c r="M27" s="1007"/>
    </row>
    <row r="28" spans="1:13" ht="15.75" customHeight="1" x14ac:dyDescent="0.25">
      <c r="A28" s="641"/>
      <c r="B28" s="502" t="s">
        <v>1618</v>
      </c>
      <c r="C28" s="642" t="s">
        <v>576</v>
      </c>
      <c r="D28" s="483" t="s">
        <v>117</v>
      </c>
      <c r="E28" s="643" t="s">
        <v>1619</v>
      </c>
      <c r="F28" s="483" t="s">
        <v>1497</v>
      </c>
      <c r="G28" s="644" t="s">
        <v>119</v>
      </c>
      <c r="H28" s="644">
        <v>1</v>
      </c>
      <c r="I28" s="645">
        <v>0</v>
      </c>
      <c r="J28" s="644">
        <v>0</v>
      </c>
      <c r="K28" s="1036"/>
      <c r="L28" s="1037"/>
      <c r="M28" s="1007"/>
    </row>
    <row r="29" spans="1:13" ht="15.75" customHeight="1" x14ac:dyDescent="0.25">
      <c r="A29" s="641"/>
      <c r="B29" s="502" t="s">
        <v>1618</v>
      </c>
      <c r="C29" s="642" t="s">
        <v>576</v>
      </c>
      <c r="D29" s="483" t="s">
        <v>117</v>
      </c>
      <c r="E29" s="643" t="s">
        <v>1619</v>
      </c>
      <c r="F29" s="483" t="s">
        <v>1497</v>
      </c>
      <c r="G29" s="644" t="s">
        <v>119</v>
      </c>
      <c r="H29" s="644">
        <v>1</v>
      </c>
      <c r="I29" s="645">
        <v>0</v>
      </c>
      <c r="J29" s="644">
        <v>0</v>
      </c>
      <c r="K29" s="1036"/>
      <c r="L29" s="1037"/>
      <c r="M29" s="1007"/>
    </row>
    <row r="30" spans="1:13" ht="15.75" customHeight="1" x14ac:dyDescent="0.25">
      <c r="A30" s="641"/>
      <c r="B30" s="502" t="s">
        <v>1620</v>
      </c>
      <c r="C30" s="642" t="s">
        <v>576</v>
      </c>
      <c r="D30" s="483" t="s">
        <v>117</v>
      </c>
      <c r="E30" s="643" t="s">
        <v>1619</v>
      </c>
      <c r="F30" s="483" t="s">
        <v>1497</v>
      </c>
      <c r="G30" s="644" t="s">
        <v>120</v>
      </c>
      <c r="H30" s="644">
        <v>1</v>
      </c>
      <c r="I30" s="645">
        <v>0</v>
      </c>
      <c r="J30" s="644">
        <v>0</v>
      </c>
      <c r="K30" s="1036"/>
      <c r="L30" s="1037"/>
      <c r="M30" s="1007"/>
    </row>
    <row r="31" spans="1:13" ht="15.75" customHeight="1" thickBot="1" x14ac:dyDescent="0.3">
      <c r="A31" s="646"/>
      <c r="B31" s="566" t="s">
        <v>1621</v>
      </c>
      <c r="C31" s="568" t="s">
        <v>576</v>
      </c>
      <c r="D31" s="571" t="s">
        <v>117</v>
      </c>
      <c r="E31" s="570" t="s">
        <v>1619</v>
      </c>
      <c r="F31" s="571" t="s">
        <v>1497</v>
      </c>
      <c r="G31" s="647" t="s">
        <v>120</v>
      </c>
      <c r="H31" s="647">
        <v>1</v>
      </c>
      <c r="I31" s="648">
        <v>0</v>
      </c>
      <c r="J31" s="647">
        <v>0</v>
      </c>
      <c r="K31" s="1038"/>
      <c r="L31" s="1039"/>
      <c r="M31" s="1008"/>
    </row>
  </sheetData>
  <sheetProtection algorithmName="SHA-512" hashValue="msgOrqEDjpssk2s2ggO6fPXpXkuSrL/K/Lpba86bxIqx/Ld3ETDUPPsi2rPSJCyyYGbWiI3nOOFTud0g8GepeQ==" saltValue="uGEmnXMImuRGZBMdtZ/CXg==" spinCount="100000" sheet="1" objects="1" scenarios="1"/>
  <protectedRanges>
    <protectedRange sqref="K22:M31 K10:M16" name="Range1"/>
  </protectedRanges>
  <mergeCells count="12">
    <mergeCell ref="K22:M31"/>
    <mergeCell ref="A3:L3"/>
    <mergeCell ref="A4:L4"/>
    <mergeCell ref="A6:B6"/>
    <mergeCell ref="B7:J8"/>
    <mergeCell ref="K7:M7"/>
    <mergeCell ref="K9:M9"/>
    <mergeCell ref="K10:M16"/>
    <mergeCell ref="A18:B18"/>
    <mergeCell ref="B19:J20"/>
    <mergeCell ref="K19:M19"/>
    <mergeCell ref="K21:M21"/>
  </mergeCells>
  <pageMargins left="0.7" right="0.7" top="0.75" bottom="0.75" header="0.3" footer="0.3"/>
  <pageSetup paperSize="9" orientation="portrait" r:id="rId1"/>
  <headerFooter>
    <oddFooter>&amp;C_x000D_&amp;1#&amp;"Aptos"&amp;8&amp;K0000FF Classification –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BAF2-2D57-4C04-AC70-AC0917E09907}">
  <sheetPr codeName="Sheet29">
    <tabColor theme="5" tint="0.79998168889431442"/>
  </sheetPr>
  <dimension ref="A1:N30"/>
  <sheetViews>
    <sheetView zoomScaleNormal="100" workbookViewId="0">
      <selection sqref="A1:N1"/>
    </sheetView>
  </sheetViews>
  <sheetFormatPr defaultColWidth="35" defaultRowHeight="14.25" x14ac:dyDescent="0.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4.28515625" style="89" bestFit="1" customWidth="1"/>
    <col min="12" max="12" width="16.5703125" style="27" customWidth="1"/>
    <col min="13" max="13" width="14.28515625" style="27" bestFit="1" customWidth="1"/>
    <col min="14" max="16357" width="35" style="27"/>
    <col min="16358" max="16358" width="35" style="27" customWidth="1"/>
    <col min="16359" max="16384" width="35" style="27"/>
  </cols>
  <sheetData>
    <row r="1" spans="1:14" ht="18" x14ac:dyDescent="0.25">
      <c r="A1" s="779" t="s">
        <v>1622</v>
      </c>
      <c r="B1" s="779"/>
      <c r="C1" s="779"/>
      <c r="D1" s="779"/>
      <c r="E1" s="779"/>
      <c r="F1" s="779"/>
      <c r="G1" s="779"/>
      <c r="H1" s="779"/>
      <c r="I1" s="779"/>
      <c r="J1" s="779"/>
      <c r="K1" s="779"/>
      <c r="L1" s="779"/>
      <c r="M1" s="779"/>
      <c r="N1" s="779"/>
    </row>
    <row r="2" spans="1:14" ht="15.75" x14ac:dyDescent="0.25">
      <c r="A2" s="780" t="s">
        <v>1135</v>
      </c>
      <c r="B2" s="780"/>
      <c r="C2" s="780"/>
      <c r="D2" s="780"/>
      <c r="E2" s="780"/>
      <c r="F2" s="780"/>
      <c r="G2" s="780"/>
      <c r="H2" s="780"/>
      <c r="I2" s="780"/>
      <c r="J2" s="780"/>
      <c r="K2" s="780"/>
      <c r="L2" s="780"/>
      <c r="M2" s="9"/>
    </row>
    <row r="3" spans="1:14" ht="15" x14ac:dyDescent="0.25">
      <c r="A3" s="780" t="s">
        <v>1267</v>
      </c>
      <c r="B3" s="780"/>
      <c r="C3" s="780"/>
      <c r="D3" s="780"/>
      <c r="E3" s="780"/>
      <c r="F3" s="780"/>
      <c r="G3" s="780"/>
      <c r="H3" s="780"/>
      <c r="I3" s="780"/>
      <c r="J3" s="780"/>
      <c r="K3" s="780"/>
      <c r="L3" s="780"/>
    </row>
    <row r="4" spans="1:14" ht="15" x14ac:dyDescent="0.25">
      <c r="A4" s="780" t="s">
        <v>1601</v>
      </c>
      <c r="B4" s="780"/>
      <c r="C4" s="780"/>
      <c r="D4" s="780"/>
      <c r="E4" s="780"/>
      <c r="F4" s="780"/>
      <c r="G4" s="780"/>
      <c r="H4" s="780"/>
      <c r="I4" s="780"/>
      <c r="J4" s="780"/>
      <c r="K4" s="780"/>
      <c r="L4" s="780"/>
    </row>
    <row r="6" spans="1:14" ht="18.75" thickBot="1" x14ac:dyDescent="0.3">
      <c r="A6" s="777" t="s">
        <v>1602</v>
      </c>
      <c r="B6" s="777"/>
    </row>
    <row r="7" spans="1:14" ht="26.25" customHeight="1" thickBot="1" x14ac:dyDescent="0.3">
      <c r="B7" s="1009" t="s">
        <v>1140</v>
      </c>
      <c r="C7" s="1010"/>
      <c r="D7" s="1010"/>
      <c r="E7" s="1010"/>
      <c r="F7" s="1010"/>
      <c r="G7" s="1010"/>
      <c r="H7" s="1010"/>
      <c r="I7" s="1010"/>
      <c r="J7" s="1040"/>
      <c r="K7" s="1044" t="s">
        <v>1623</v>
      </c>
      <c r="L7" s="1045"/>
      <c r="M7" s="1046"/>
    </row>
    <row r="8" spans="1:14" ht="64.5" thickBot="1" x14ac:dyDescent="0.3">
      <c r="B8" s="1041"/>
      <c r="C8" s="1042"/>
      <c r="D8" s="1042"/>
      <c r="E8" s="1042"/>
      <c r="F8" s="1042"/>
      <c r="G8" s="1042"/>
      <c r="H8" s="1042"/>
      <c r="I8" s="1042"/>
      <c r="J8" s="1043"/>
      <c r="K8" s="636" t="s">
        <v>1624</v>
      </c>
      <c r="L8" s="636" t="s">
        <v>1625</v>
      </c>
      <c r="M8" s="636" t="s">
        <v>1626</v>
      </c>
    </row>
    <row r="9" spans="1:14" ht="39" customHeight="1" thickBot="1" x14ac:dyDescent="0.3">
      <c r="A9" s="637" t="s">
        <v>1491</v>
      </c>
      <c r="B9" s="491" t="s">
        <v>54</v>
      </c>
      <c r="C9" s="523" t="s">
        <v>49</v>
      </c>
      <c r="D9" s="492" t="s">
        <v>50</v>
      </c>
      <c r="E9" s="492" t="s">
        <v>63</v>
      </c>
      <c r="F9" s="493" t="s">
        <v>1493</v>
      </c>
      <c r="G9" s="493" t="s">
        <v>1494</v>
      </c>
      <c r="H9" s="492" t="s">
        <v>1495</v>
      </c>
      <c r="I9" s="585" t="s">
        <v>64</v>
      </c>
      <c r="J9" s="492" t="s">
        <v>65</v>
      </c>
      <c r="K9" s="1047" t="s">
        <v>1154</v>
      </c>
      <c r="L9" s="1047"/>
      <c r="M9" s="1048"/>
    </row>
    <row r="10" spans="1:14" ht="15.75" customHeight="1" x14ac:dyDescent="0.25">
      <c r="A10" s="649"/>
      <c r="B10" s="496" t="s">
        <v>1627</v>
      </c>
      <c r="C10" s="498" t="s">
        <v>1556</v>
      </c>
      <c r="D10" s="455" t="s">
        <v>117</v>
      </c>
      <c r="E10" s="553" t="s">
        <v>1608</v>
      </c>
      <c r="F10" s="455" t="s">
        <v>1497</v>
      </c>
      <c r="G10" s="650" t="s">
        <v>119</v>
      </c>
      <c r="H10" s="650">
        <v>1</v>
      </c>
      <c r="I10" s="651">
        <v>0</v>
      </c>
      <c r="J10" s="650">
        <v>0</v>
      </c>
      <c r="K10" s="1049"/>
      <c r="L10" s="1050"/>
      <c r="M10" s="1006"/>
    </row>
    <row r="11" spans="1:14" ht="15.75" customHeight="1" x14ac:dyDescent="0.25">
      <c r="A11" s="641"/>
      <c r="B11" s="502" t="s">
        <v>1627</v>
      </c>
      <c r="C11" s="642" t="s">
        <v>1556</v>
      </c>
      <c r="D11" s="483" t="s">
        <v>117</v>
      </c>
      <c r="E11" s="643" t="s">
        <v>1608</v>
      </c>
      <c r="F11" s="483" t="s">
        <v>1497</v>
      </c>
      <c r="G11" s="644" t="s">
        <v>119</v>
      </c>
      <c r="H11" s="639">
        <v>1</v>
      </c>
      <c r="I11" s="640">
        <v>0</v>
      </c>
      <c r="J11" s="639">
        <v>0</v>
      </c>
      <c r="K11" s="1036"/>
      <c r="L11" s="1037"/>
      <c r="M11" s="1007"/>
    </row>
    <row r="12" spans="1:14" ht="15.75" customHeight="1" x14ac:dyDescent="0.25">
      <c r="A12" s="641"/>
      <c r="B12" s="502" t="s">
        <v>1628</v>
      </c>
      <c r="C12" s="642" t="s">
        <v>1556</v>
      </c>
      <c r="D12" s="483" t="s">
        <v>117</v>
      </c>
      <c r="E12" s="643" t="s">
        <v>1608</v>
      </c>
      <c r="F12" s="483" t="s">
        <v>1497</v>
      </c>
      <c r="G12" s="644" t="s">
        <v>119</v>
      </c>
      <c r="H12" s="639">
        <v>1</v>
      </c>
      <c r="I12" s="640">
        <v>0</v>
      </c>
      <c r="J12" s="639">
        <v>0</v>
      </c>
      <c r="K12" s="1036"/>
      <c r="L12" s="1037"/>
      <c r="M12" s="1007"/>
    </row>
    <row r="13" spans="1:14" ht="15.75" customHeight="1" x14ac:dyDescent="0.25">
      <c r="A13" s="641"/>
      <c r="B13" s="502" t="s">
        <v>1628</v>
      </c>
      <c r="C13" s="642" t="s">
        <v>1556</v>
      </c>
      <c r="D13" s="483" t="s">
        <v>117</v>
      </c>
      <c r="E13" s="643" t="s">
        <v>1608</v>
      </c>
      <c r="F13" s="483" t="s">
        <v>1497</v>
      </c>
      <c r="G13" s="644" t="s">
        <v>119</v>
      </c>
      <c r="H13" s="639">
        <v>1</v>
      </c>
      <c r="I13" s="640">
        <v>0</v>
      </c>
      <c r="J13" s="639">
        <v>0</v>
      </c>
      <c r="K13" s="1036"/>
      <c r="L13" s="1037"/>
      <c r="M13" s="1007"/>
    </row>
    <row r="14" spans="1:14" ht="15.75" customHeight="1" x14ac:dyDescent="0.25">
      <c r="A14" s="641"/>
      <c r="B14" s="502" t="s">
        <v>1628</v>
      </c>
      <c r="C14" s="642" t="s">
        <v>1556</v>
      </c>
      <c r="D14" s="483" t="s">
        <v>117</v>
      </c>
      <c r="E14" s="643" t="s">
        <v>1608</v>
      </c>
      <c r="F14" s="483" t="s">
        <v>1497</v>
      </c>
      <c r="G14" s="644" t="s">
        <v>119</v>
      </c>
      <c r="H14" s="639">
        <v>1</v>
      </c>
      <c r="I14" s="640">
        <v>0</v>
      </c>
      <c r="J14" s="639">
        <v>0</v>
      </c>
      <c r="K14" s="1036"/>
      <c r="L14" s="1037"/>
      <c r="M14" s="1007"/>
    </row>
    <row r="15" spans="1:14" ht="15.75" customHeight="1" x14ac:dyDescent="0.25">
      <c r="A15" s="641"/>
      <c r="B15" s="502" t="s">
        <v>1628</v>
      </c>
      <c r="C15" s="642" t="s">
        <v>1556</v>
      </c>
      <c r="D15" s="483" t="s">
        <v>117</v>
      </c>
      <c r="E15" s="643" t="s">
        <v>1608</v>
      </c>
      <c r="F15" s="483" t="s">
        <v>1497</v>
      </c>
      <c r="G15" s="644" t="s">
        <v>119</v>
      </c>
      <c r="H15" s="639">
        <v>1</v>
      </c>
      <c r="I15" s="640">
        <v>0</v>
      </c>
      <c r="J15" s="639">
        <v>0</v>
      </c>
      <c r="K15" s="1036"/>
      <c r="L15" s="1037"/>
      <c r="M15" s="1007"/>
    </row>
    <row r="16" spans="1:14" ht="15.75" customHeight="1" x14ac:dyDescent="0.25">
      <c r="A16" s="641"/>
      <c r="B16" s="502" t="s">
        <v>1628</v>
      </c>
      <c r="C16" s="642" t="s">
        <v>1556</v>
      </c>
      <c r="D16" s="483" t="s">
        <v>117</v>
      </c>
      <c r="E16" s="643" t="s">
        <v>1608</v>
      </c>
      <c r="F16" s="483" t="s">
        <v>1497</v>
      </c>
      <c r="G16" s="644" t="s">
        <v>119</v>
      </c>
      <c r="H16" s="639">
        <v>1</v>
      </c>
      <c r="I16" s="640">
        <v>0</v>
      </c>
      <c r="J16" s="639">
        <v>0</v>
      </c>
      <c r="K16" s="1036"/>
      <c r="L16" s="1037"/>
      <c r="M16" s="1007"/>
    </row>
    <row r="17" spans="1:13" ht="15.75" customHeight="1" x14ac:dyDescent="0.25">
      <c r="A17" s="641"/>
      <c r="B17" s="502" t="s">
        <v>1628</v>
      </c>
      <c r="C17" s="642" t="s">
        <v>1556</v>
      </c>
      <c r="D17" s="483" t="s">
        <v>117</v>
      </c>
      <c r="E17" s="643" t="s">
        <v>1608</v>
      </c>
      <c r="F17" s="483" t="s">
        <v>1497</v>
      </c>
      <c r="G17" s="644" t="s">
        <v>119</v>
      </c>
      <c r="H17" s="639">
        <v>1</v>
      </c>
      <c r="I17" s="640">
        <v>0</v>
      </c>
      <c r="J17" s="639">
        <v>0</v>
      </c>
      <c r="K17" s="1036"/>
      <c r="L17" s="1037"/>
      <c r="M17" s="1007"/>
    </row>
    <row r="18" spans="1:13" ht="15.75" customHeight="1" x14ac:dyDescent="0.25">
      <c r="A18" s="641"/>
      <c r="B18" s="502" t="s">
        <v>1628</v>
      </c>
      <c r="C18" s="642" t="s">
        <v>1556</v>
      </c>
      <c r="D18" s="483" t="s">
        <v>117</v>
      </c>
      <c r="E18" s="643" t="s">
        <v>1608</v>
      </c>
      <c r="F18" s="483" t="s">
        <v>1497</v>
      </c>
      <c r="G18" s="644" t="s">
        <v>119</v>
      </c>
      <c r="H18" s="639">
        <v>1</v>
      </c>
      <c r="I18" s="640">
        <v>0</v>
      </c>
      <c r="J18" s="639">
        <v>0</v>
      </c>
      <c r="K18" s="1036"/>
      <c r="L18" s="1037"/>
      <c r="M18" s="1007"/>
    </row>
    <row r="19" spans="1:13" ht="15.75" customHeight="1" x14ac:dyDescent="0.25">
      <c r="A19" s="641"/>
      <c r="B19" s="502" t="s">
        <v>1628</v>
      </c>
      <c r="C19" s="642" t="s">
        <v>1556</v>
      </c>
      <c r="D19" s="483" t="s">
        <v>117</v>
      </c>
      <c r="E19" s="643" t="s">
        <v>1608</v>
      </c>
      <c r="F19" s="483" t="s">
        <v>1497</v>
      </c>
      <c r="G19" s="644" t="s">
        <v>119</v>
      </c>
      <c r="H19" s="639">
        <v>1</v>
      </c>
      <c r="I19" s="640">
        <v>0</v>
      </c>
      <c r="J19" s="639">
        <v>0</v>
      </c>
      <c r="K19" s="1036"/>
      <c r="L19" s="1037"/>
      <c r="M19" s="1007"/>
    </row>
    <row r="20" spans="1:13" ht="15.75" customHeight="1" x14ac:dyDescent="0.25">
      <c r="A20" s="641"/>
      <c r="B20" s="502" t="s">
        <v>1628</v>
      </c>
      <c r="C20" s="642" t="s">
        <v>1556</v>
      </c>
      <c r="D20" s="483" t="s">
        <v>117</v>
      </c>
      <c r="E20" s="643" t="s">
        <v>1608</v>
      </c>
      <c r="F20" s="483" t="s">
        <v>1497</v>
      </c>
      <c r="G20" s="644" t="s">
        <v>119</v>
      </c>
      <c r="H20" s="639">
        <v>1</v>
      </c>
      <c r="I20" s="640">
        <v>0</v>
      </c>
      <c r="J20" s="639">
        <v>0</v>
      </c>
      <c r="K20" s="1036"/>
      <c r="L20" s="1037"/>
      <c r="M20" s="1007"/>
    </row>
    <row r="21" spans="1:13" ht="15.75" customHeight="1" x14ac:dyDescent="0.25">
      <c r="A21" s="641"/>
      <c r="B21" s="502" t="s">
        <v>1629</v>
      </c>
      <c r="C21" s="642" t="s">
        <v>1556</v>
      </c>
      <c r="D21" s="483" t="s">
        <v>117</v>
      </c>
      <c r="E21" s="643" t="s">
        <v>1608</v>
      </c>
      <c r="F21" s="483" t="s">
        <v>1497</v>
      </c>
      <c r="G21" s="644" t="s">
        <v>119</v>
      </c>
      <c r="H21" s="639">
        <v>1</v>
      </c>
      <c r="I21" s="640">
        <v>0</v>
      </c>
      <c r="J21" s="639">
        <v>0</v>
      </c>
      <c r="K21" s="1036"/>
      <c r="L21" s="1037"/>
      <c r="M21" s="1007"/>
    </row>
    <row r="22" spans="1:13" ht="15.75" customHeight="1" x14ac:dyDescent="0.25">
      <c r="A22" s="641"/>
      <c r="B22" s="502" t="s">
        <v>1629</v>
      </c>
      <c r="C22" s="642" t="s">
        <v>1556</v>
      </c>
      <c r="D22" s="483" t="s">
        <v>117</v>
      </c>
      <c r="E22" s="643" t="s">
        <v>1608</v>
      </c>
      <c r="F22" s="483" t="s">
        <v>1497</v>
      </c>
      <c r="G22" s="644" t="s">
        <v>119</v>
      </c>
      <c r="H22" s="639">
        <v>1</v>
      </c>
      <c r="I22" s="640">
        <v>0</v>
      </c>
      <c r="J22" s="639">
        <v>0</v>
      </c>
      <c r="K22" s="1036"/>
      <c r="L22" s="1037"/>
      <c r="M22" s="1007"/>
    </row>
    <row r="23" spans="1:13" ht="15.75" customHeight="1" x14ac:dyDescent="0.25">
      <c r="A23" s="641"/>
      <c r="B23" s="502" t="s">
        <v>1629</v>
      </c>
      <c r="C23" s="642" t="s">
        <v>1556</v>
      </c>
      <c r="D23" s="483" t="s">
        <v>117</v>
      </c>
      <c r="E23" s="643" t="s">
        <v>1608</v>
      </c>
      <c r="F23" s="483" t="s">
        <v>1497</v>
      </c>
      <c r="G23" s="644" t="s">
        <v>119</v>
      </c>
      <c r="H23" s="639">
        <v>1</v>
      </c>
      <c r="I23" s="640">
        <v>0</v>
      </c>
      <c r="J23" s="639">
        <v>0</v>
      </c>
      <c r="K23" s="1036"/>
      <c r="L23" s="1037"/>
      <c r="M23" s="1007"/>
    </row>
    <row r="24" spans="1:13" ht="15.75" customHeight="1" x14ac:dyDescent="0.25">
      <c r="A24" s="641"/>
      <c r="B24" s="502" t="s">
        <v>1629</v>
      </c>
      <c r="C24" s="642" t="s">
        <v>1556</v>
      </c>
      <c r="D24" s="483" t="s">
        <v>117</v>
      </c>
      <c r="E24" s="643" t="s">
        <v>1608</v>
      </c>
      <c r="F24" s="483" t="s">
        <v>1497</v>
      </c>
      <c r="G24" s="644" t="s">
        <v>119</v>
      </c>
      <c r="H24" s="639">
        <v>1</v>
      </c>
      <c r="I24" s="640">
        <v>0</v>
      </c>
      <c r="J24" s="639">
        <v>0</v>
      </c>
      <c r="K24" s="1036"/>
      <c r="L24" s="1037"/>
      <c r="M24" s="1007"/>
    </row>
    <row r="25" spans="1:13" ht="15.75" customHeight="1" x14ac:dyDescent="0.25">
      <c r="A25" s="641"/>
      <c r="B25" s="502" t="s">
        <v>1629</v>
      </c>
      <c r="C25" s="642" t="s">
        <v>1556</v>
      </c>
      <c r="D25" s="483" t="s">
        <v>117</v>
      </c>
      <c r="E25" s="643" t="s">
        <v>1608</v>
      </c>
      <c r="F25" s="483" t="s">
        <v>1497</v>
      </c>
      <c r="G25" s="644" t="s">
        <v>119</v>
      </c>
      <c r="H25" s="639">
        <v>1</v>
      </c>
      <c r="I25" s="640">
        <v>0</v>
      </c>
      <c r="J25" s="639">
        <v>0</v>
      </c>
      <c r="K25" s="1036"/>
      <c r="L25" s="1037"/>
      <c r="M25" s="1007"/>
    </row>
    <row r="26" spans="1:13" ht="15.75" customHeight="1" x14ac:dyDescent="0.25">
      <c r="A26" s="641"/>
      <c r="B26" s="502" t="s">
        <v>1629</v>
      </c>
      <c r="C26" s="642" t="s">
        <v>1556</v>
      </c>
      <c r="D26" s="483" t="s">
        <v>117</v>
      </c>
      <c r="E26" s="643" t="s">
        <v>1608</v>
      </c>
      <c r="F26" s="483" t="s">
        <v>1497</v>
      </c>
      <c r="G26" s="644" t="s">
        <v>119</v>
      </c>
      <c r="H26" s="639">
        <v>1</v>
      </c>
      <c r="I26" s="640">
        <v>0</v>
      </c>
      <c r="J26" s="639">
        <v>0</v>
      </c>
      <c r="K26" s="1036"/>
      <c r="L26" s="1037"/>
      <c r="M26" s="1007"/>
    </row>
    <row r="27" spans="1:13" ht="15.75" customHeight="1" x14ac:dyDescent="0.25">
      <c r="A27" s="641"/>
      <c r="B27" s="502" t="s">
        <v>1629</v>
      </c>
      <c r="C27" s="642" t="s">
        <v>1556</v>
      </c>
      <c r="D27" s="483" t="s">
        <v>117</v>
      </c>
      <c r="E27" s="643" t="s">
        <v>1608</v>
      </c>
      <c r="F27" s="483" t="s">
        <v>1497</v>
      </c>
      <c r="G27" s="644" t="s">
        <v>119</v>
      </c>
      <c r="H27" s="639">
        <v>1</v>
      </c>
      <c r="I27" s="640">
        <v>0</v>
      </c>
      <c r="J27" s="639">
        <v>0</v>
      </c>
      <c r="K27" s="1036"/>
      <c r="L27" s="1037"/>
      <c r="M27" s="1007"/>
    </row>
    <row r="28" spans="1:13" ht="15.75" customHeight="1" x14ac:dyDescent="0.25">
      <c r="A28" s="641"/>
      <c r="B28" s="502" t="s">
        <v>1629</v>
      </c>
      <c r="C28" s="642" t="s">
        <v>1556</v>
      </c>
      <c r="D28" s="483" t="s">
        <v>117</v>
      </c>
      <c r="E28" s="643" t="s">
        <v>1608</v>
      </c>
      <c r="F28" s="483" t="s">
        <v>1497</v>
      </c>
      <c r="G28" s="644" t="s">
        <v>119</v>
      </c>
      <c r="H28" s="639">
        <v>1</v>
      </c>
      <c r="I28" s="640">
        <v>0</v>
      </c>
      <c r="J28" s="639">
        <v>0</v>
      </c>
      <c r="K28" s="1036"/>
      <c r="L28" s="1037"/>
      <c r="M28" s="1007"/>
    </row>
    <row r="29" spans="1:13" ht="15.75" customHeight="1" x14ac:dyDescent="0.25">
      <c r="A29" s="641"/>
      <c r="B29" s="502" t="s">
        <v>1629</v>
      </c>
      <c r="C29" s="642" t="s">
        <v>1556</v>
      </c>
      <c r="D29" s="483" t="s">
        <v>117</v>
      </c>
      <c r="E29" s="643" t="s">
        <v>1608</v>
      </c>
      <c r="F29" s="483" t="s">
        <v>1497</v>
      </c>
      <c r="G29" s="644" t="s">
        <v>119</v>
      </c>
      <c r="H29" s="639">
        <v>1</v>
      </c>
      <c r="I29" s="640">
        <v>0</v>
      </c>
      <c r="J29" s="639">
        <v>0</v>
      </c>
      <c r="K29" s="1036"/>
      <c r="L29" s="1037"/>
      <c r="M29" s="1007"/>
    </row>
    <row r="30" spans="1:13" ht="15.75" customHeight="1" thickBot="1" x14ac:dyDescent="0.3">
      <c r="A30" s="646"/>
      <c r="B30" s="566" t="s">
        <v>1630</v>
      </c>
      <c r="C30" s="568" t="s">
        <v>1556</v>
      </c>
      <c r="D30" s="571" t="s">
        <v>117</v>
      </c>
      <c r="E30" s="570" t="s">
        <v>1608</v>
      </c>
      <c r="F30" s="571" t="s">
        <v>1497</v>
      </c>
      <c r="G30" s="647" t="s">
        <v>119</v>
      </c>
      <c r="H30" s="652">
        <v>1</v>
      </c>
      <c r="I30" s="653">
        <v>0</v>
      </c>
      <c r="J30" s="652">
        <v>0</v>
      </c>
      <c r="K30" s="1038"/>
      <c r="L30" s="1039"/>
      <c r="M30" s="1008"/>
    </row>
  </sheetData>
  <sheetProtection algorithmName="SHA-512" hashValue="6YtmMvWbGJCQV9O7nzb7Bg5IVogRR9TQyJryKsYZi2QmLKuGBW7x+/FuokDXISWQ0if5twxxdQD8RX70k7wdBA==" saltValue="++3IhPKihOo4PAmXakfytQ==" spinCount="100000" sheet="1" objects="1" scenarios="1"/>
  <protectedRanges>
    <protectedRange sqref="K10:M30" name="Range1"/>
  </protectedRanges>
  <mergeCells count="9">
    <mergeCell ref="K9:M9"/>
    <mergeCell ref="K10:M30"/>
    <mergeCell ref="A1:N1"/>
    <mergeCell ref="A2:L2"/>
    <mergeCell ref="A3:L3"/>
    <mergeCell ref="A4:L4"/>
    <mergeCell ref="A6:B6"/>
    <mergeCell ref="B7:J8"/>
    <mergeCell ref="K7:M7"/>
  </mergeCells>
  <pageMargins left="0.7" right="0.7" top="0.75" bottom="0.75" header="0.3" footer="0.3"/>
  <pageSetup paperSize="9" orientation="portrait" r:id="rId1"/>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7226-AB91-41B7-844D-8BD50C181981}">
  <sheetPr codeName="Sheet4">
    <tabColor theme="5" tint="0.79998168889431442"/>
  </sheetPr>
  <dimension ref="A1:H38"/>
  <sheetViews>
    <sheetView zoomScaleNormal="100" workbookViewId="0">
      <selection sqref="A1:F1"/>
    </sheetView>
  </sheetViews>
  <sheetFormatPr defaultColWidth="47.140625" defaultRowHeight="15.75" customHeight="1" x14ac:dyDescent="0.25"/>
  <cols>
    <col min="1" max="1" width="5.140625" style="28" bestFit="1" customWidth="1"/>
    <col min="2" max="2" width="4.140625" style="28" bestFit="1" customWidth="1"/>
    <col min="3" max="3" width="23.5703125" style="28" bestFit="1" customWidth="1"/>
    <col min="4" max="4" width="18.42578125" style="28" bestFit="1" customWidth="1"/>
    <col min="5" max="5" width="18" style="28" bestFit="1" customWidth="1"/>
    <col min="6" max="6" width="60" style="28" customWidth="1"/>
    <col min="7" max="16384" width="47.140625" style="28"/>
  </cols>
  <sheetData>
    <row r="1" spans="1:6" ht="26.25" x14ac:dyDescent="0.25">
      <c r="A1" s="749" t="s">
        <v>891</v>
      </c>
      <c r="B1" s="749"/>
      <c r="C1" s="749"/>
      <c r="D1" s="749"/>
      <c r="E1" s="749"/>
      <c r="F1" s="749"/>
    </row>
    <row r="2" spans="1:6" ht="15.75" customHeight="1" x14ac:dyDescent="0.25">
      <c r="A2" s="29"/>
    </row>
    <row r="3" spans="1:6" s="30" customFormat="1" ht="15" x14ac:dyDescent="0.25">
      <c r="A3" s="742" t="s">
        <v>892</v>
      </c>
      <c r="B3" s="742"/>
      <c r="C3" s="742"/>
      <c r="D3" s="742"/>
      <c r="E3" s="742"/>
      <c r="F3" s="742"/>
    </row>
    <row r="4" spans="1:6" s="30" customFormat="1" ht="15.75" customHeight="1" x14ac:dyDescent="0.25"/>
    <row r="5" spans="1:6" s="30" customFormat="1" ht="15.75" customHeight="1" x14ac:dyDescent="0.25">
      <c r="A5" s="750" t="s">
        <v>893</v>
      </c>
      <c r="B5" s="750"/>
      <c r="C5" s="750"/>
      <c r="D5" s="750"/>
      <c r="E5" s="750"/>
    </row>
    <row r="6" spans="1:6" s="30" customFormat="1" ht="40.5" customHeight="1" x14ac:dyDescent="0.25">
      <c r="A6" s="742" t="s">
        <v>894</v>
      </c>
      <c r="B6" s="742"/>
      <c r="C6" s="742"/>
      <c r="D6" s="742"/>
      <c r="E6" s="742"/>
      <c r="F6" s="742"/>
    </row>
    <row r="7" spans="1:6" s="30" customFormat="1" ht="15.75" customHeight="1" x14ac:dyDescent="0.25"/>
    <row r="8" spans="1:6" s="30" customFormat="1" ht="36" customHeight="1" x14ac:dyDescent="0.25">
      <c r="A8" s="751" t="s">
        <v>895</v>
      </c>
      <c r="B8" s="751"/>
      <c r="C8" s="751"/>
      <c r="D8" s="751"/>
      <c r="E8" s="751"/>
      <c r="F8" s="751"/>
    </row>
    <row r="9" spans="1:6" s="30" customFormat="1" ht="15.75" customHeight="1" x14ac:dyDescent="0.25"/>
    <row r="10" spans="1:6" s="30" customFormat="1" ht="39" customHeight="1" x14ac:dyDescent="0.25">
      <c r="A10" s="742" t="s">
        <v>896</v>
      </c>
      <c r="B10" s="742"/>
      <c r="C10" s="742"/>
      <c r="D10" s="742"/>
      <c r="E10" s="742"/>
      <c r="F10" s="742"/>
    </row>
    <row r="11" spans="1:6" s="30" customFormat="1" ht="15.75" customHeight="1" x14ac:dyDescent="0.25"/>
    <row r="12" spans="1:6" s="30" customFormat="1" ht="35.25" customHeight="1" x14ac:dyDescent="0.25">
      <c r="A12" s="742" t="s">
        <v>897</v>
      </c>
      <c r="B12" s="742"/>
      <c r="C12" s="742"/>
      <c r="D12" s="742"/>
      <c r="E12" s="742"/>
      <c r="F12" s="742"/>
    </row>
    <row r="13" spans="1:6" s="30" customFormat="1" ht="15" x14ac:dyDescent="0.25">
      <c r="A13" s="26"/>
      <c r="B13" s="26"/>
      <c r="C13" s="26"/>
      <c r="D13" s="26"/>
      <c r="E13" s="26"/>
      <c r="F13" s="26"/>
    </row>
    <row r="14" spans="1:6" s="30" customFormat="1" ht="15.75" customHeight="1" x14ac:dyDescent="0.25">
      <c r="A14" s="751" t="s">
        <v>898</v>
      </c>
      <c r="B14" s="751"/>
      <c r="C14" s="751"/>
      <c r="D14" s="751"/>
      <c r="E14" s="751"/>
      <c r="F14" s="751"/>
    </row>
    <row r="15" spans="1:6" s="30" customFormat="1" ht="15.75" customHeight="1" x14ac:dyDescent="0.25"/>
    <row r="16" spans="1:6" s="33" customFormat="1" ht="15.75" customHeight="1" x14ac:dyDescent="0.25">
      <c r="A16" s="750" t="s">
        <v>899</v>
      </c>
      <c r="B16" s="750"/>
      <c r="C16" s="750"/>
      <c r="D16" s="750"/>
      <c r="E16" s="750"/>
    </row>
    <row r="17" spans="1:8" s="30" customFormat="1" ht="15.75" customHeight="1" x14ac:dyDescent="0.25">
      <c r="A17" s="751" t="s">
        <v>900</v>
      </c>
      <c r="B17" s="751"/>
      <c r="C17" s="751"/>
      <c r="D17" s="751"/>
      <c r="E17" s="751"/>
      <c r="F17" s="751"/>
    </row>
    <row r="18" spans="1:8" s="30" customFormat="1" ht="15" x14ac:dyDescent="0.25">
      <c r="A18" s="26"/>
      <c r="B18" s="26"/>
      <c r="C18" s="26"/>
      <c r="D18" s="26"/>
      <c r="E18" s="26"/>
      <c r="F18" s="26"/>
    </row>
    <row r="19" spans="1:8" s="33" customFormat="1" ht="15.75" customHeight="1" x14ac:dyDescent="0.25">
      <c r="A19" s="750" t="s">
        <v>901</v>
      </c>
      <c r="B19" s="750"/>
      <c r="C19" s="750"/>
      <c r="D19" s="750"/>
      <c r="E19" s="750"/>
    </row>
    <row r="20" spans="1:8" s="26" customFormat="1" ht="15.75" customHeight="1" x14ac:dyDescent="0.25">
      <c r="A20" s="747" t="s">
        <v>902</v>
      </c>
      <c r="B20" s="748"/>
      <c r="C20" s="748"/>
      <c r="D20" s="34"/>
      <c r="E20" s="34"/>
      <c r="F20" s="35" t="s">
        <v>903</v>
      </c>
      <c r="G20" s="33"/>
      <c r="H20" s="33"/>
    </row>
    <row r="21" spans="1:8" s="26" customFormat="1" ht="15.75" customHeight="1" x14ac:dyDescent="0.25">
      <c r="A21" s="744" t="s">
        <v>904</v>
      </c>
      <c r="B21" s="745"/>
      <c r="C21" s="745"/>
      <c r="D21" s="36"/>
      <c r="E21" s="36"/>
      <c r="F21" s="15"/>
    </row>
    <row r="22" spans="1:8" s="26" customFormat="1" ht="15.75" customHeight="1" x14ac:dyDescent="0.25">
      <c r="A22" s="37" t="s">
        <v>905</v>
      </c>
      <c r="B22" s="742" t="s">
        <v>906</v>
      </c>
      <c r="C22" s="742"/>
      <c r="F22" s="38"/>
    </row>
    <row r="23" spans="1:8" s="26" customFormat="1" ht="15.75" customHeight="1" x14ac:dyDescent="0.25">
      <c r="A23" s="37" t="s">
        <v>907</v>
      </c>
      <c r="B23" s="742" t="s">
        <v>908</v>
      </c>
      <c r="C23" s="742"/>
      <c r="F23" s="38"/>
    </row>
    <row r="24" spans="1:8" s="26" customFormat="1" ht="60" x14ac:dyDescent="0.25">
      <c r="A24" s="37"/>
      <c r="B24" s="31" t="s">
        <v>909</v>
      </c>
      <c r="C24" s="742" t="s">
        <v>910</v>
      </c>
      <c r="D24" s="742"/>
      <c r="E24" s="742"/>
      <c r="F24" s="38" t="s">
        <v>911</v>
      </c>
    </row>
    <row r="25" spans="1:8" s="26" customFormat="1" x14ac:dyDescent="0.25">
      <c r="A25" s="37"/>
      <c r="B25" s="31"/>
      <c r="F25" s="38"/>
    </row>
    <row r="26" spans="1:8" ht="60" x14ac:dyDescent="0.25">
      <c r="A26" s="39"/>
      <c r="B26" s="31" t="s">
        <v>912</v>
      </c>
      <c r="C26" s="742" t="s">
        <v>913</v>
      </c>
      <c r="D26" s="742"/>
      <c r="E26" s="742"/>
      <c r="F26" s="38" t="s">
        <v>914</v>
      </c>
    </row>
    <row r="27" spans="1:8" s="26" customFormat="1" x14ac:dyDescent="0.25">
      <c r="A27" s="37"/>
      <c r="F27" s="38"/>
    </row>
    <row r="28" spans="1:8" s="26" customFormat="1" x14ac:dyDescent="0.25">
      <c r="A28" s="37"/>
      <c r="B28" s="31"/>
      <c r="F28" s="38"/>
    </row>
    <row r="29" spans="1:8" s="26" customFormat="1" ht="45" x14ac:dyDescent="0.25">
      <c r="A29" s="37"/>
      <c r="B29" s="31" t="s">
        <v>915</v>
      </c>
      <c r="C29" s="742" t="s">
        <v>916</v>
      </c>
      <c r="D29" s="742"/>
      <c r="E29" s="742"/>
      <c r="F29" s="38" t="s">
        <v>917</v>
      </c>
    </row>
    <row r="30" spans="1:8" s="26" customFormat="1" x14ac:dyDescent="0.25">
      <c r="A30" s="40"/>
      <c r="B30" s="41"/>
      <c r="C30" s="42"/>
      <c r="D30" s="42"/>
      <c r="E30" s="42"/>
      <c r="F30" s="16"/>
    </row>
    <row r="31" spans="1:8" s="26" customFormat="1" ht="15.75" customHeight="1" x14ac:dyDescent="0.25">
      <c r="A31" s="744" t="s">
        <v>918</v>
      </c>
      <c r="B31" s="745"/>
      <c r="C31" s="745"/>
      <c r="D31" s="745"/>
      <c r="E31" s="746"/>
      <c r="F31" s="15"/>
    </row>
    <row r="32" spans="1:8" s="26" customFormat="1" ht="45" customHeight="1" x14ac:dyDescent="0.25">
      <c r="A32" s="37">
        <v>2</v>
      </c>
      <c r="B32" s="742" t="s">
        <v>919</v>
      </c>
      <c r="C32" s="742"/>
      <c r="D32" s="742"/>
      <c r="E32" s="43"/>
      <c r="F32" s="44" t="s">
        <v>920</v>
      </c>
    </row>
    <row r="33" spans="1:6" s="26" customFormat="1" x14ac:dyDescent="0.25">
      <c r="A33" s="37"/>
      <c r="E33" s="43"/>
      <c r="F33" s="44"/>
    </row>
    <row r="34" spans="1:6" s="26" customFormat="1" ht="60" customHeight="1" x14ac:dyDescent="0.25">
      <c r="A34" s="37">
        <v>3</v>
      </c>
      <c r="B34" s="742" t="s">
        <v>921</v>
      </c>
      <c r="C34" s="742"/>
      <c r="D34" s="742"/>
      <c r="E34" s="43"/>
      <c r="F34" s="44" t="s">
        <v>922</v>
      </c>
    </row>
    <row r="35" spans="1:6" s="26" customFormat="1" x14ac:dyDescent="0.25">
      <c r="A35" s="37"/>
      <c r="E35" s="43"/>
      <c r="F35" s="44"/>
    </row>
    <row r="36" spans="1:6" s="45" customFormat="1" ht="45" customHeight="1" x14ac:dyDescent="0.25">
      <c r="A36" s="37">
        <v>4</v>
      </c>
      <c r="B36" s="742" t="s">
        <v>923</v>
      </c>
      <c r="C36" s="742"/>
      <c r="D36" s="742"/>
      <c r="E36" s="43"/>
      <c r="F36" s="44" t="s">
        <v>924</v>
      </c>
    </row>
    <row r="37" spans="1:6" s="45" customFormat="1" x14ac:dyDescent="0.25">
      <c r="A37" s="37"/>
      <c r="B37" s="26"/>
      <c r="C37" s="26"/>
      <c r="D37" s="26"/>
      <c r="E37" s="43"/>
      <c r="F37" s="44"/>
    </row>
    <row r="38" spans="1:6" s="26" customFormat="1" ht="45" customHeight="1" x14ac:dyDescent="0.25">
      <c r="A38" s="40">
        <v>5</v>
      </c>
      <c r="B38" s="743" t="s">
        <v>925</v>
      </c>
      <c r="C38" s="743"/>
      <c r="D38" s="743"/>
      <c r="E38" s="726"/>
      <c r="F38" s="46" t="s">
        <v>926</v>
      </c>
    </row>
  </sheetData>
  <mergeCells count="23">
    <mergeCell ref="A20:C20"/>
    <mergeCell ref="A1:F1"/>
    <mergeCell ref="A3:F3"/>
    <mergeCell ref="A5:E5"/>
    <mergeCell ref="A6:F6"/>
    <mergeCell ref="A8:F8"/>
    <mergeCell ref="A10:F10"/>
    <mergeCell ref="A12:F12"/>
    <mergeCell ref="A14:F14"/>
    <mergeCell ref="A16:E16"/>
    <mergeCell ref="A17:F17"/>
    <mergeCell ref="A19:E19"/>
    <mergeCell ref="A21:C21"/>
    <mergeCell ref="B22:C22"/>
    <mergeCell ref="B23:C23"/>
    <mergeCell ref="C24:E24"/>
    <mergeCell ref="C26:E26"/>
    <mergeCell ref="B38:D38"/>
    <mergeCell ref="C29:E29"/>
    <mergeCell ref="A31:E31"/>
    <mergeCell ref="B32:D32"/>
    <mergeCell ref="B34:D34"/>
    <mergeCell ref="B36:D36"/>
  </mergeCells>
  <pageMargins left="0.7" right="0.7" top="0.75" bottom="0.75" header="0.3" footer="0.3"/>
  <headerFooter>
    <oddFooter>&amp;C_x000D_&amp;1#&amp;"Aptos"&amp;8&amp;K0000FF Classification – Internal</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E38B-090D-497C-96F7-34B00DB7A6E3}">
  <sheetPr codeName="Sheet30">
    <tabColor theme="5" tint="0.79998168889431442"/>
  </sheetPr>
  <dimension ref="A1:O64"/>
  <sheetViews>
    <sheetView zoomScaleNormal="100" workbookViewId="0">
      <selection sqref="A1:K1"/>
    </sheetView>
  </sheetViews>
  <sheetFormatPr defaultRowHeight="14.25" x14ac:dyDescent="0.25"/>
  <cols>
    <col min="1" max="1" width="11.28515625" style="27" customWidth="1"/>
    <col min="2" max="2" width="28" style="27" customWidth="1"/>
    <col min="3" max="3" width="20.7109375" style="27" customWidth="1"/>
    <col min="4" max="4" width="11.28515625" style="27" bestFit="1" customWidth="1"/>
    <col min="5" max="5" width="28.28515625" style="27" customWidth="1"/>
    <col min="6" max="6" width="20.7109375" style="27" customWidth="1"/>
    <col min="7" max="7" width="11.28515625" style="27" bestFit="1" customWidth="1"/>
    <col min="8" max="8" width="27.140625" style="27" customWidth="1"/>
    <col min="9" max="9" width="20.7109375" style="27" customWidth="1"/>
    <col min="10" max="10" width="11.28515625" style="27" bestFit="1" customWidth="1"/>
    <col min="11" max="11" width="27.140625" style="27" customWidth="1"/>
    <col min="12" max="12" width="20.7109375" style="27" customWidth="1"/>
    <col min="13" max="13" width="11.28515625" style="27" customWidth="1"/>
    <col min="14" max="14" width="27.140625" style="27" customWidth="1"/>
    <col min="15" max="15" width="20.7109375" style="27" customWidth="1"/>
    <col min="16" max="16384" width="9.140625" style="27"/>
  </cols>
  <sheetData>
    <row r="1" spans="1:15" ht="18" x14ac:dyDescent="0.25">
      <c r="A1" s="790" t="s">
        <v>1631</v>
      </c>
      <c r="B1" s="779"/>
      <c r="C1" s="779"/>
      <c r="D1" s="779"/>
      <c r="E1" s="779"/>
      <c r="F1" s="779"/>
      <c r="G1" s="779"/>
      <c r="H1" s="779"/>
      <c r="I1" s="779"/>
      <c r="J1" s="779"/>
      <c r="K1" s="779"/>
    </row>
    <row r="2" spans="1:15" ht="15" x14ac:dyDescent="0.25">
      <c r="A2" s="780" t="s">
        <v>1632</v>
      </c>
      <c r="B2" s="780"/>
      <c r="C2" s="780"/>
      <c r="D2" s="780"/>
      <c r="E2" s="780"/>
      <c r="F2" s="780"/>
      <c r="G2" s="780"/>
      <c r="H2" s="780"/>
      <c r="I2" s="780"/>
      <c r="J2" s="780"/>
      <c r="K2" s="780"/>
      <c r="L2" s="780"/>
      <c r="M2" s="780"/>
      <c r="N2" s="780"/>
    </row>
    <row r="3" spans="1:15" ht="15" x14ac:dyDescent="0.25">
      <c r="A3" s="6"/>
      <c r="B3" s="6"/>
      <c r="C3" s="6"/>
      <c r="D3" s="6"/>
      <c r="E3" s="6"/>
      <c r="F3" s="6"/>
      <c r="G3" s="6"/>
      <c r="H3" s="6"/>
      <c r="I3" s="6"/>
      <c r="J3" s="6"/>
      <c r="K3" s="6"/>
      <c r="L3" s="6"/>
      <c r="M3" s="6"/>
      <c r="N3" s="6"/>
    </row>
    <row r="4" spans="1:15" ht="18" x14ac:dyDescent="0.25">
      <c r="A4" s="105" t="s">
        <v>1633</v>
      </c>
      <c r="B4" s="105"/>
      <c r="C4" s="105"/>
      <c r="D4" s="105"/>
      <c r="E4" s="105"/>
      <c r="F4" s="105"/>
      <c r="G4" s="105"/>
      <c r="J4" s="105"/>
    </row>
    <row r="5" spans="1:15" x14ac:dyDescent="0.25">
      <c r="A5" s="760" t="s">
        <v>1140</v>
      </c>
      <c r="B5" s="760"/>
      <c r="C5" s="760"/>
      <c r="D5" s="760" t="s">
        <v>1228</v>
      </c>
      <c r="E5" s="760"/>
      <c r="F5" s="760"/>
      <c r="G5" s="760" t="s">
        <v>1222</v>
      </c>
      <c r="H5" s="760"/>
      <c r="I5" s="760"/>
      <c r="J5" s="760" t="s">
        <v>1143</v>
      </c>
      <c r="K5" s="760"/>
      <c r="L5" s="760"/>
    </row>
    <row r="6" spans="1:15" ht="75" x14ac:dyDescent="0.25">
      <c r="A6" s="654" t="s">
        <v>1634</v>
      </c>
      <c r="B6" s="147" t="s">
        <v>1196</v>
      </c>
      <c r="C6" s="151" t="s">
        <v>1488</v>
      </c>
      <c r="D6" s="654" t="s">
        <v>1634</v>
      </c>
      <c r="E6" s="147" t="s">
        <v>1196</v>
      </c>
      <c r="F6" s="151" t="s">
        <v>1488</v>
      </c>
      <c r="G6" s="654" t="s">
        <v>1634</v>
      </c>
      <c r="H6" s="147" t="s">
        <v>1196</v>
      </c>
      <c r="I6" s="151" t="s">
        <v>1488</v>
      </c>
      <c r="J6" s="654" t="s">
        <v>1634</v>
      </c>
      <c r="K6" s="147" t="s">
        <v>1196</v>
      </c>
      <c r="L6" s="151" t="s">
        <v>1488</v>
      </c>
    </row>
    <row r="7" spans="1:15" ht="28.5" x14ac:dyDescent="0.25">
      <c r="A7" s="1051">
        <v>101</v>
      </c>
      <c r="B7" s="655" t="s">
        <v>1955</v>
      </c>
      <c r="C7" s="656"/>
      <c r="D7" s="1051">
        <v>102</v>
      </c>
      <c r="E7" s="655" t="s">
        <v>1893</v>
      </c>
      <c r="F7" s="656"/>
      <c r="G7" s="1051">
        <v>151</v>
      </c>
      <c r="H7" s="655" t="s">
        <v>1894</v>
      </c>
      <c r="I7" s="656"/>
      <c r="J7" s="1051">
        <v>152</v>
      </c>
      <c r="K7" s="655" t="s">
        <v>1895</v>
      </c>
      <c r="L7" s="656"/>
    </row>
    <row r="8" spans="1:15" ht="57" x14ac:dyDescent="0.25">
      <c r="A8" s="1052"/>
      <c r="B8" s="655" t="s">
        <v>1956</v>
      </c>
      <c r="C8" s="656"/>
      <c r="D8" s="1052"/>
      <c r="E8" s="655" t="s">
        <v>1896</v>
      </c>
      <c r="F8" s="656"/>
      <c r="G8" s="1052"/>
      <c r="H8" s="655" t="s">
        <v>1897</v>
      </c>
      <c r="I8" s="656"/>
      <c r="J8" s="1052"/>
      <c r="K8" s="655" t="s">
        <v>1898</v>
      </c>
      <c r="L8" s="656"/>
    </row>
    <row r="10" spans="1:15" x14ac:dyDescent="0.25">
      <c r="A10" s="760" t="s">
        <v>1144</v>
      </c>
      <c r="B10" s="760"/>
      <c r="C10" s="760"/>
      <c r="D10" s="760" t="s">
        <v>1145</v>
      </c>
      <c r="E10" s="760"/>
      <c r="F10" s="760"/>
      <c r="G10" s="760" t="s">
        <v>1146</v>
      </c>
      <c r="H10" s="760"/>
      <c r="I10" s="760"/>
      <c r="J10" s="760" t="s">
        <v>1147</v>
      </c>
      <c r="K10" s="760"/>
      <c r="L10" s="760"/>
      <c r="M10" s="760" t="s">
        <v>1502</v>
      </c>
      <c r="N10" s="760"/>
      <c r="O10" s="760"/>
    </row>
    <row r="11" spans="1:15" ht="75" x14ac:dyDescent="0.25">
      <c r="A11" s="654" t="s">
        <v>1634</v>
      </c>
      <c r="B11" s="147" t="s">
        <v>1196</v>
      </c>
      <c r="C11" s="151" t="s">
        <v>1488</v>
      </c>
      <c r="D11" s="654" t="s">
        <v>1634</v>
      </c>
      <c r="E11" s="147" t="s">
        <v>1196</v>
      </c>
      <c r="F11" s="151" t="s">
        <v>1488</v>
      </c>
      <c r="G11" s="654" t="s">
        <v>1634</v>
      </c>
      <c r="H11" s="147" t="s">
        <v>1196</v>
      </c>
      <c r="I11" s="151" t="s">
        <v>1488</v>
      </c>
      <c r="J11" s="654" t="s">
        <v>1634</v>
      </c>
      <c r="K11" s="147" t="s">
        <v>1196</v>
      </c>
      <c r="L11" s="151" t="s">
        <v>1488</v>
      </c>
      <c r="M11" s="654" t="s">
        <v>1634</v>
      </c>
      <c r="N11" s="147" t="s">
        <v>1196</v>
      </c>
      <c r="O11" s="151" t="s">
        <v>1488</v>
      </c>
    </row>
    <row r="12" spans="1:15" ht="28.5" x14ac:dyDescent="0.25">
      <c r="A12" s="1051">
        <v>161</v>
      </c>
      <c r="B12" s="655" t="s">
        <v>1894</v>
      </c>
      <c r="C12" s="656"/>
      <c r="D12" s="1051">
        <v>162</v>
      </c>
      <c r="E12" s="655" t="s">
        <v>1899</v>
      </c>
      <c r="F12" s="656"/>
      <c r="G12" s="1051">
        <v>201</v>
      </c>
      <c r="H12" s="655" t="s">
        <v>1900</v>
      </c>
      <c r="I12" s="656"/>
      <c r="J12" s="1051">
        <v>301</v>
      </c>
      <c r="K12" s="655" t="s">
        <v>1901</v>
      </c>
      <c r="L12" s="656"/>
      <c r="M12" s="1051">
        <v>302</v>
      </c>
      <c r="N12" s="655" t="s">
        <v>1902</v>
      </c>
      <c r="O12" s="656"/>
    </row>
    <row r="13" spans="1:15" ht="57" x14ac:dyDescent="0.25">
      <c r="A13" s="1052"/>
      <c r="B13" s="655" t="s">
        <v>1897</v>
      </c>
      <c r="C13" s="656"/>
      <c r="D13" s="1052"/>
      <c r="E13" s="655" t="s">
        <v>1903</v>
      </c>
      <c r="F13" s="656"/>
      <c r="G13" s="1052"/>
      <c r="H13" s="655" t="s">
        <v>1904</v>
      </c>
      <c r="I13" s="656"/>
      <c r="J13" s="1052"/>
      <c r="K13" s="655" t="s">
        <v>1905</v>
      </c>
      <c r="L13" s="656"/>
      <c r="M13" s="1052"/>
      <c r="N13" s="655" t="s">
        <v>1906</v>
      </c>
      <c r="O13" s="656"/>
    </row>
    <row r="15" spans="1:15" ht="15" x14ac:dyDescent="0.25">
      <c r="A15" s="657"/>
      <c r="B15" s="45"/>
    </row>
    <row r="17" spans="1:12" ht="18" x14ac:dyDescent="0.25">
      <c r="A17" s="105" t="s">
        <v>1887</v>
      </c>
      <c r="B17" s="105"/>
      <c r="C17" s="105"/>
      <c r="D17" s="105"/>
      <c r="E17" s="105"/>
      <c r="F17" s="105"/>
      <c r="G17" s="105"/>
      <c r="J17" s="105"/>
    </row>
    <row r="18" spans="1:12" x14ac:dyDescent="0.25">
      <c r="A18" s="760" t="s">
        <v>1149</v>
      </c>
      <c r="B18" s="760"/>
      <c r="C18" s="760"/>
      <c r="D18" s="760" t="s">
        <v>1150</v>
      </c>
      <c r="E18" s="760"/>
      <c r="F18" s="760"/>
      <c r="G18" s="760" t="s">
        <v>1151</v>
      </c>
      <c r="H18" s="760"/>
      <c r="I18" s="760"/>
      <c r="J18" s="760" t="s">
        <v>1152</v>
      </c>
      <c r="K18" s="760"/>
      <c r="L18" s="760"/>
    </row>
    <row r="19" spans="1:12" ht="75" x14ac:dyDescent="0.25">
      <c r="A19" s="654" t="s">
        <v>1634</v>
      </c>
      <c r="B19" s="147" t="s">
        <v>1196</v>
      </c>
      <c r="C19" s="151" t="s">
        <v>1488</v>
      </c>
      <c r="D19" s="654" t="s">
        <v>1634</v>
      </c>
      <c r="E19" s="147" t="s">
        <v>1196</v>
      </c>
      <c r="F19" s="151" t="s">
        <v>1488</v>
      </c>
      <c r="G19" s="654" t="s">
        <v>1634</v>
      </c>
      <c r="H19" s="147" t="s">
        <v>1196</v>
      </c>
      <c r="I19" s="151" t="s">
        <v>1488</v>
      </c>
      <c r="J19" s="654" t="s">
        <v>1634</v>
      </c>
      <c r="K19" s="147" t="s">
        <v>1196</v>
      </c>
      <c r="L19" s="151" t="s">
        <v>1488</v>
      </c>
    </row>
    <row r="20" spans="1:12" ht="28.5" x14ac:dyDescent="0.25">
      <c r="A20" s="1051">
        <v>134</v>
      </c>
      <c r="B20" s="655" t="s">
        <v>1939</v>
      </c>
      <c r="C20" s="656"/>
      <c r="D20" s="1051">
        <v>135</v>
      </c>
      <c r="E20" s="655" t="s">
        <v>1907</v>
      </c>
      <c r="F20" s="656"/>
      <c r="G20" s="1051">
        <v>171</v>
      </c>
      <c r="H20" s="655" t="s">
        <v>1908</v>
      </c>
      <c r="I20" s="656"/>
      <c r="J20" s="1051">
        <v>172</v>
      </c>
      <c r="K20" s="655" t="s">
        <v>1909</v>
      </c>
      <c r="L20" s="656"/>
    </row>
    <row r="21" spans="1:12" ht="57" x14ac:dyDescent="0.25">
      <c r="A21" s="1052"/>
      <c r="B21" s="655" t="s">
        <v>1940</v>
      </c>
      <c r="C21" s="656"/>
      <c r="D21" s="1052"/>
      <c r="E21" s="655" t="s">
        <v>1910</v>
      </c>
      <c r="F21" s="656"/>
      <c r="G21" s="1052"/>
      <c r="H21" s="655" t="s">
        <v>1911</v>
      </c>
      <c r="I21" s="656"/>
      <c r="J21" s="1052"/>
      <c r="K21" s="655" t="s">
        <v>1912</v>
      </c>
      <c r="L21" s="656"/>
    </row>
    <row r="23" spans="1:12" x14ac:dyDescent="0.25">
      <c r="A23" s="760" t="s">
        <v>1183</v>
      </c>
      <c r="B23" s="760"/>
      <c r="C23" s="760"/>
      <c r="D23" s="760" t="s">
        <v>1185</v>
      </c>
      <c r="E23" s="760"/>
      <c r="F23" s="760"/>
    </row>
    <row r="24" spans="1:12" ht="75" x14ac:dyDescent="0.25">
      <c r="A24" s="654" t="s">
        <v>1634</v>
      </c>
      <c r="B24" s="147" t="s">
        <v>1196</v>
      </c>
      <c r="C24" s="151" t="s">
        <v>1488</v>
      </c>
      <c r="D24" s="654" t="s">
        <v>1634</v>
      </c>
      <c r="E24" s="147" t="s">
        <v>1196</v>
      </c>
      <c r="F24" s="151" t="s">
        <v>1488</v>
      </c>
    </row>
    <row r="25" spans="1:12" ht="28.5" x14ac:dyDescent="0.25">
      <c r="A25" s="1051">
        <v>234</v>
      </c>
      <c r="B25" s="655" t="s">
        <v>1941</v>
      </c>
      <c r="C25" s="656"/>
      <c r="D25" s="1051">
        <v>235</v>
      </c>
      <c r="E25" s="655" t="s">
        <v>1902</v>
      </c>
      <c r="F25" s="656"/>
    </row>
    <row r="26" spans="1:12" ht="57" x14ac:dyDescent="0.25">
      <c r="A26" s="1052"/>
      <c r="B26" s="655" t="s">
        <v>1942</v>
      </c>
      <c r="C26" s="656"/>
      <c r="D26" s="1052"/>
      <c r="E26" s="655" t="s">
        <v>1906</v>
      </c>
      <c r="F26" s="656"/>
    </row>
    <row r="27" spans="1:12" ht="15" x14ac:dyDescent="0.25">
      <c r="A27" s="657"/>
      <c r="B27" s="45"/>
    </row>
    <row r="29" spans="1:12" ht="18" x14ac:dyDescent="0.25">
      <c r="A29" s="105" t="s">
        <v>1888</v>
      </c>
      <c r="B29" s="105"/>
      <c r="C29" s="105"/>
      <c r="D29" s="105"/>
      <c r="E29" s="105"/>
      <c r="F29" s="105"/>
      <c r="G29" s="105"/>
      <c r="J29" s="105"/>
    </row>
    <row r="30" spans="1:12" x14ac:dyDescent="0.25">
      <c r="A30" s="760" t="s">
        <v>1635</v>
      </c>
      <c r="B30" s="760"/>
      <c r="C30" s="760"/>
      <c r="D30" s="760" t="s">
        <v>1187</v>
      </c>
      <c r="E30" s="760"/>
      <c r="F30" s="760"/>
      <c r="G30" s="760" t="s">
        <v>1191</v>
      </c>
      <c r="H30" s="760"/>
      <c r="I30" s="760"/>
      <c r="J30" s="760" t="s">
        <v>1636</v>
      </c>
      <c r="K30" s="760"/>
      <c r="L30" s="760"/>
    </row>
    <row r="31" spans="1:12" ht="75" x14ac:dyDescent="0.25">
      <c r="A31" s="654" t="s">
        <v>1634</v>
      </c>
      <c r="B31" s="147" t="s">
        <v>1196</v>
      </c>
      <c r="C31" s="151" t="s">
        <v>1488</v>
      </c>
      <c r="D31" s="654" t="s">
        <v>1634</v>
      </c>
      <c r="E31" s="147" t="s">
        <v>1196</v>
      </c>
      <c r="F31" s="151" t="s">
        <v>1488</v>
      </c>
      <c r="G31" s="654" t="s">
        <v>1634</v>
      </c>
      <c r="H31" s="147" t="s">
        <v>1196</v>
      </c>
      <c r="I31" s="151" t="s">
        <v>1488</v>
      </c>
      <c r="J31" s="654" t="s">
        <v>1634</v>
      </c>
      <c r="K31" s="147" t="s">
        <v>1196</v>
      </c>
      <c r="L31" s="151" t="s">
        <v>1488</v>
      </c>
    </row>
    <row r="32" spans="1:12" ht="28.5" x14ac:dyDescent="0.25">
      <c r="A32" s="1051">
        <v>131</v>
      </c>
      <c r="B32" s="655" t="s">
        <v>1943</v>
      </c>
      <c r="C32" s="656"/>
      <c r="D32" s="1051">
        <v>132</v>
      </c>
      <c r="E32" s="655" t="s">
        <v>1913</v>
      </c>
      <c r="F32" s="656"/>
      <c r="G32" s="1051">
        <v>174</v>
      </c>
      <c r="H32" s="655" t="s">
        <v>1914</v>
      </c>
      <c r="I32" s="656"/>
      <c r="J32" s="1051">
        <v>175</v>
      </c>
      <c r="K32" s="655" t="s">
        <v>1915</v>
      </c>
      <c r="L32" s="656"/>
    </row>
    <row r="33" spans="1:15" ht="57" x14ac:dyDescent="0.25">
      <c r="A33" s="1052"/>
      <c r="B33" s="655" t="s">
        <v>1944</v>
      </c>
      <c r="C33" s="656"/>
      <c r="D33" s="1052"/>
      <c r="E33" s="655" t="s">
        <v>1916</v>
      </c>
      <c r="F33" s="656"/>
      <c r="G33" s="1052"/>
      <c r="H33" s="655" t="s">
        <v>1917</v>
      </c>
      <c r="I33" s="656"/>
      <c r="J33" s="1052"/>
      <c r="K33" s="655" t="s">
        <v>1918</v>
      </c>
      <c r="L33" s="656"/>
    </row>
    <row r="35" spans="1:15" x14ac:dyDescent="0.25">
      <c r="A35" s="760" t="s">
        <v>1637</v>
      </c>
      <c r="B35" s="760"/>
      <c r="C35" s="760"/>
      <c r="D35" s="760" t="s">
        <v>1638</v>
      </c>
      <c r="E35" s="760"/>
      <c r="F35" s="760"/>
      <c r="G35" s="760" t="s">
        <v>1639</v>
      </c>
      <c r="H35" s="760"/>
      <c r="I35" s="760"/>
    </row>
    <row r="36" spans="1:15" ht="75" x14ac:dyDescent="0.25">
      <c r="A36" s="654" t="s">
        <v>1634</v>
      </c>
      <c r="B36" s="147" t="s">
        <v>1196</v>
      </c>
      <c r="C36" s="151" t="s">
        <v>1488</v>
      </c>
      <c r="D36" s="654" t="s">
        <v>1634</v>
      </c>
      <c r="E36" s="147" t="s">
        <v>1196</v>
      </c>
      <c r="F36" s="151" t="s">
        <v>1488</v>
      </c>
      <c r="G36" s="654" t="s">
        <v>1634</v>
      </c>
      <c r="H36" s="147" t="s">
        <v>1196</v>
      </c>
      <c r="I36" s="151" t="s">
        <v>1488</v>
      </c>
    </row>
    <row r="37" spans="1:15" ht="28.5" x14ac:dyDescent="0.25">
      <c r="A37" s="1051">
        <v>231</v>
      </c>
      <c r="B37" s="655" t="s">
        <v>1945</v>
      </c>
      <c r="C37" s="656"/>
      <c r="D37" s="1051">
        <v>331</v>
      </c>
      <c r="E37" s="655" t="s">
        <v>1919</v>
      </c>
      <c r="F37" s="656"/>
      <c r="G37" s="1051">
        <v>332</v>
      </c>
      <c r="H37" s="655" t="s">
        <v>1902</v>
      </c>
      <c r="I37" s="656"/>
    </row>
    <row r="38" spans="1:15" ht="57" x14ac:dyDescent="0.25">
      <c r="A38" s="1052"/>
      <c r="B38" s="655" t="s">
        <v>1946</v>
      </c>
      <c r="C38" s="656"/>
      <c r="D38" s="1052"/>
      <c r="E38" s="655" t="s">
        <v>1920</v>
      </c>
      <c r="F38" s="656"/>
      <c r="G38" s="1052"/>
      <c r="H38" s="655" t="s">
        <v>1906</v>
      </c>
      <c r="I38" s="656"/>
    </row>
    <row r="41" spans="1:15" ht="18" x14ac:dyDescent="0.25">
      <c r="A41" s="105" t="s">
        <v>1889</v>
      </c>
      <c r="B41" s="105"/>
      <c r="C41" s="105"/>
      <c r="D41" s="105"/>
      <c r="E41" s="105"/>
      <c r="F41" s="105"/>
      <c r="G41" s="105"/>
      <c r="J41" s="105"/>
    </row>
    <row r="42" spans="1:15" x14ac:dyDescent="0.25">
      <c r="A42" s="760" t="s">
        <v>1640</v>
      </c>
      <c r="B42" s="760"/>
      <c r="C42" s="760"/>
      <c r="D42" s="760" t="s">
        <v>1641</v>
      </c>
      <c r="E42" s="760"/>
      <c r="F42" s="760"/>
      <c r="G42" s="760" t="s">
        <v>1642</v>
      </c>
      <c r="H42" s="760"/>
      <c r="I42" s="760"/>
      <c r="J42" s="760" t="s">
        <v>1643</v>
      </c>
      <c r="K42" s="760"/>
      <c r="L42" s="760"/>
      <c r="M42" s="760" t="s">
        <v>1644</v>
      </c>
      <c r="N42" s="760"/>
      <c r="O42" s="760"/>
    </row>
    <row r="43" spans="1:15" ht="75" x14ac:dyDescent="0.25">
      <c r="A43" s="654" t="s">
        <v>1634</v>
      </c>
      <c r="B43" s="147" t="s">
        <v>1196</v>
      </c>
      <c r="C43" s="151" t="s">
        <v>1488</v>
      </c>
      <c r="D43" s="654" t="s">
        <v>1634</v>
      </c>
      <c r="E43" s="147" t="s">
        <v>1196</v>
      </c>
      <c r="F43" s="151" t="s">
        <v>1488</v>
      </c>
      <c r="G43" s="654" t="s">
        <v>1634</v>
      </c>
      <c r="H43" s="147" t="s">
        <v>1196</v>
      </c>
      <c r="I43" s="151" t="s">
        <v>1488</v>
      </c>
      <c r="J43" s="654" t="s">
        <v>1634</v>
      </c>
      <c r="K43" s="147" t="s">
        <v>1196</v>
      </c>
      <c r="L43" s="151" t="s">
        <v>1488</v>
      </c>
      <c r="M43" s="654" t="s">
        <v>1634</v>
      </c>
      <c r="N43" s="147" t="s">
        <v>1196</v>
      </c>
      <c r="O43" s="151" t="s">
        <v>1488</v>
      </c>
    </row>
    <row r="44" spans="1:15" ht="28.5" x14ac:dyDescent="0.25">
      <c r="A44" s="1051">
        <v>121</v>
      </c>
      <c r="B44" s="655" t="s">
        <v>1947</v>
      </c>
      <c r="C44" s="656"/>
      <c r="D44" s="1051">
        <v>122</v>
      </c>
      <c r="E44" s="655" t="s">
        <v>1921</v>
      </c>
      <c r="F44" s="656"/>
      <c r="G44" s="1051">
        <v>221</v>
      </c>
      <c r="H44" s="655" t="s">
        <v>1922</v>
      </c>
      <c r="I44" s="656"/>
      <c r="J44" s="1051">
        <v>321</v>
      </c>
      <c r="K44" s="655" t="s">
        <v>1923</v>
      </c>
      <c r="L44" s="656"/>
      <c r="M44" s="1051">
        <v>322</v>
      </c>
      <c r="N44" s="655" t="s">
        <v>1902</v>
      </c>
      <c r="O44" s="656"/>
    </row>
    <row r="45" spans="1:15" ht="57" x14ac:dyDescent="0.25">
      <c r="A45" s="1052"/>
      <c r="B45" s="655" t="s">
        <v>1948</v>
      </c>
      <c r="C45" s="656"/>
      <c r="D45" s="1052"/>
      <c r="E45" s="655" t="s">
        <v>1924</v>
      </c>
      <c r="F45" s="656"/>
      <c r="G45" s="1052"/>
      <c r="H45" s="655" t="s">
        <v>1925</v>
      </c>
      <c r="I45" s="656"/>
      <c r="J45" s="1052"/>
      <c r="K45" s="655" t="s">
        <v>1926</v>
      </c>
      <c r="L45" s="656"/>
      <c r="M45" s="1052"/>
      <c r="N45" s="655" t="s">
        <v>1906</v>
      </c>
      <c r="O45" s="656"/>
    </row>
    <row r="46" spans="1:15" ht="18" x14ac:dyDescent="0.25">
      <c r="A46" s="105"/>
      <c r="B46" s="105"/>
      <c r="C46" s="105"/>
      <c r="D46" s="105"/>
      <c r="E46" s="105"/>
      <c r="F46" s="105"/>
      <c r="G46" s="105"/>
      <c r="J46" s="105"/>
    </row>
    <row r="47" spans="1:15" ht="18" x14ac:dyDescent="0.25">
      <c r="A47" s="105"/>
      <c r="B47" s="105"/>
      <c r="C47" s="105"/>
      <c r="D47" s="105"/>
      <c r="E47" s="105"/>
      <c r="F47" s="105"/>
      <c r="G47" s="105"/>
      <c r="J47" s="105"/>
    </row>
    <row r="48" spans="1:15" ht="18" x14ac:dyDescent="0.25">
      <c r="A48" s="105" t="s">
        <v>1890</v>
      </c>
      <c r="B48" s="105"/>
      <c r="C48" s="105"/>
      <c r="D48" s="105"/>
      <c r="E48" s="105"/>
      <c r="F48" s="105"/>
      <c r="G48" s="105"/>
      <c r="J48" s="105"/>
    </row>
    <row r="49" spans="1:15" x14ac:dyDescent="0.25">
      <c r="A49" s="760" t="s">
        <v>1645</v>
      </c>
      <c r="B49" s="760"/>
      <c r="C49" s="760"/>
      <c r="D49" s="760" t="s">
        <v>1646</v>
      </c>
      <c r="E49" s="760"/>
      <c r="F49" s="760"/>
      <c r="G49" s="760" t="s">
        <v>1647</v>
      </c>
      <c r="H49" s="760"/>
      <c r="I49" s="760"/>
      <c r="J49" s="760" t="s">
        <v>1648</v>
      </c>
      <c r="K49" s="760"/>
      <c r="L49" s="760"/>
      <c r="M49" s="760" t="s">
        <v>1649</v>
      </c>
      <c r="N49" s="760"/>
      <c r="O49" s="760"/>
    </row>
    <row r="50" spans="1:15" ht="75" x14ac:dyDescent="0.25">
      <c r="A50" s="654" t="s">
        <v>1634</v>
      </c>
      <c r="B50" s="147" t="s">
        <v>1196</v>
      </c>
      <c r="C50" s="151" t="s">
        <v>1488</v>
      </c>
      <c r="D50" s="654" t="s">
        <v>1634</v>
      </c>
      <c r="E50" s="147" t="s">
        <v>1196</v>
      </c>
      <c r="F50" s="151" t="s">
        <v>1488</v>
      </c>
      <c r="G50" s="654" t="s">
        <v>1634</v>
      </c>
      <c r="H50" s="147" t="s">
        <v>1196</v>
      </c>
      <c r="I50" s="151" t="s">
        <v>1488</v>
      </c>
      <c r="J50" s="654" t="s">
        <v>1634</v>
      </c>
      <c r="K50" s="147" t="s">
        <v>1196</v>
      </c>
      <c r="L50" s="151" t="s">
        <v>1488</v>
      </c>
      <c r="M50" s="654" t="s">
        <v>1634</v>
      </c>
      <c r="N50" s="147" t="s">
        <v>1196</v>
      </c>
      <c r="O50" s="151" t="s">
        <v>1488</v>
      </c>
    </row>
    <row r="51" spans="1:15" ht="28.5" x14ac:dyDescent="0.25">
      <c r="A51" s="1051">
        <v>137</v>
      </c>
      <c r="B51" s="655" t="s">
        <v>1949</v>
      </c>
      <c r="C51" s="656"/>
      <c r="D51" s="1051">
        <v>138</v>
      </c>
      <c r="E51" s="655" t="s">
        <v>1927</v>
      </c>
      <c r="F51" s="656"/>
      <c r="G51" s="1051">
        <v>237</v>
      </c>
      <c r="H51" s="655" t="s">
        <v>1928</v>
      </c>
      <c r="I51" s="656"/>
      <c r="J51" s="1053">
        <v>238</v>
      </c>
      <c r="K51" s="655" t="s">
        <v>1902</v>
      </c>
      <c r="L51" s="656"/>
      <c r="M51" s="1053">
        <v>179</v>
      </c>
      <c r="N51" s="655" t="s">
        <v>1929</v>
      </c>
      <c r="O51" s="656"/>
    </row>
    <row r="52" spans="1:15" ht="57" x14ac:dyDescent="0.25">
      <c r="A52" s="1052"/>
      <c r="B52" s="655" t="s">
        <v>1950</v>
      </c>
      <c r="C52" s="656"/>
      <c r="D52" s="1052"/>
      <c r="E52" s="655" t="s">
        <v>1930</v>
      </c>
      <c r="F52" s="656"/>
      <c r="G52" s="1052"/>
      <c r="H52" s="655" t="s">
        <v>1931</v>
      </c>
      <c r="I52" s="656"/>
      <c r="J52" s="1054"/>
      <c r="K52" s="655" t="s">
        <v>1906</v>
      </c>
      <c r="L52" s="656"/>
      <c r="M52" s="1054"/>
      <c r="N52" s="655" t="s">
        <v>1932</v>
      </c>
      <c r="O52" s="656"/>
    </row>
    <row r="54" spans="1:15" x14ac:dyDescent="0.25">
      <c r="A54" s="760" t="s">
        <v>1881</v>
      </c>
      <c r="B54" s="760"/>
      <c r="C54" s="760"/>
    </row>
    <row r="55" spans="1:15" ht="75" x14ac:dyDescent="0.25">
      <c r="A55" s="654" t="s">
        <v>1634</v>
      </c>
      <c r="B55" s="147" t="s">
        <v>1196</v>
      </c>
      <c r="C55" s="151" t="s">
        <v>1488</v>
      </c>
    </row>
    <row r="56" spans="1:15" ht="28.5" x14ac:dyDescent="0.25">
      <c r="A56" s="1053">
        <v>180</v>
      </c>
      <c r="B56" s="655" t="s">
        <v>1951</v>
      </c>
      <c r="C56" s="656"/>
    </row>
    <row r="57" spans="1:15" ht="57" x14ac:dyDescent="0.25">
      <c r="A57" s="1054"/>
      <c r="B57" s="655" t="s">
        <v>1952</v>
      </c>
      <c r="C57" s="656"/>
    </row>
    <row r="58" spans="1:15" ht="15" x14ac:dyDescent="0.25">
      <c r="A58" s="657"/>
      <c r="B58" s="45"/>
      <c r="D58" s="657"/>
      <c r="E58" s="45"/>
    </row>
    <row r="59" spans="1:15" ht="15" x14ac:dyDescent="0.25">
      <c r="A59" s="657"/>
      <c r="B59" s="45"/>
      <c r="D59" s="657"/>
      <c r="E59" s="45"/>
    </row>
    <row r="60" spans="1:15" ht="18" x14ac:dyDescent="0.25">
      <c r="A60" s="105" t="s">
        <v>1891</v>
      </c>
      <c r="B60" s="105"/>
      <c r="C60" s="105"/>
      <c r="D60" s="105"/>
      <c r="E60" s="105"/>
      <c r="F60" s="105"/>
      <c r="G60" s="105"/>
      <c r="J60" s="105"/>
    </row>
    <row r="61" spans="1:15" x14ac:dyDescent="0.25">
      <c r="A61" s="1055" t="s">
        <v>1882</v>
      </c>
      <c r="B61" s="1055"/>
      <c r="C61" s="1055"/>
      <c r="D61" s="1055" t="s">
        <v>1883</v>
      </c>
      <c r="E61" s="1055"/>
      <c r="F61" s="1055"/>
      <c r="G61" s="1055" t="s">
        <v>1884</v>
      </c>
      <c r="H61" s="1055"/>
      <c r="I61" s="1055"/>
      <c r="J61" s="1055" t="s">
        <v>1885</v>
      </c>
      <c r="K61" s="1055"/>
      <c r="L61" s="1055"/>
      <c r="M61" s="1055" t="s">
        <v>1886</v>
      </c>
      <c r="N61" s="1055"/>
      <c r="O61" s="1055"/>
    </row>
    <row r="62" spans="1:15" ht="75" x14ac:dyDescent="0.25">
      <c r="A62" s="659" t="s">
        <v>1634</v>
      </c>
      <c r="B62" s="660" t="s">
        <v>1196</v>
      </c>
      <c r="C62" s="168" t="s">
        <v>1488</v>
      </c>
      <c r="D62" s="659" t="s">
        <v>1634</v>
      </c>
      <c r="E62" s="660" t="s">
        <v>1196</v>
      </c>
      <c r="F62" s="168" t="s">
        <v>1488</v>
      </c>
      <c r="G62" s="659" t="s">
        <v>1634</v>
      </c>
      <c r="H62" s="660" t="s">
        <v>1196</v>
      </c>
      <c r="I62" s="168" t="s">
        <v>1488</v>
      </c>
      <c r="J62" s="659" t="s">
        <v>1634</v>
      </c>
      <c r="K62" s="660" t="s">
        <v>1196</v>
      </c>
      <c r="L62" s="168" t="s">
        <v>1488</v>
      </c>
      <c r="M62" s="659" t="s">
        <v>1634</v>
      </c>
      <c r="N62" s="660" t="s">
        <v>1196</v>
      </c>
      <c r="O62" s="168" t="s">
        <v>1488</v>
      </c>
    </row>
    <row r="63" spans="1:15" ht="28.5" x14ac:dyDescent="0.25">
      <c r="A63" s="1053">
        <v>111</v>
      </c>
      <c r="B63" s="655" t="s">
        <v>1953</v>
      </c>
      <c r="C63" s="656"/>
      <c r="D63" s="1053">
        <v>112</v>
      </c>
      <c r="E63" s="655" t="s">
        <v>1933</v>
      </c>
      <c r="F63" s="656"/>
      <c r="G63" s="1053">
        <v>211</v>
      </c>
      <c r="H63" s="655" t="s">
        <v>1934</v>
      </c>
      <c r="I63" s="656"/>
      <c r="J63" s="1053">
        <v>311</v>
      </c>
      <c r="K63" s="655" t="s">
        <v>1935</v>
      </c>
      <c r="L63" s="656"/>
      <c r="M63" s="1053">
        <v>312</v>
      </c>
      <c r="N63" s="655" t="s">
        <v>1902</v>
      </c>
      <c r="O63" s="656"/>
    </row>
    <row r="64" spans="1:15" ht="57" x14ac:dyDescent="0.25">
      <c r="A64" s="1054"/>
      <c r="B64" s="655" t="s">
        <v>1954</v>
      </c>
      <c r="C64" s="656"/>
      <c r="D64" s="1054"/>
      <c r="E64" s="655" t="s">
        <v>1936</v>
      </c>
      <c r="F64" s="656"/>
      <c r="G64" s="1054"/>
      <c r="H64" s="655" t="s">
        <v>1937</v>
      </c>
      <c r="I64" s="656"/>
      <c r="J64" s="1054"/>
      <c r="K64" s="655" t="s">
        <v>1938</v>
      </c>
      <c r="L64" s="656"/>
      <c r="M64" s="1054"/>
      <c r="N64" s="655" t="s">
        <v>1906</v>
      </c>
      <c r="O64" s="656"/>
    </row>
  </sheetData>
  <sheetProtection algorithmName="SHA-512" hashValue="twItUwMS2HOwEzUMJelGH5+69N+VrWvOR6YlWNvgcZFyAIAw55jS7Manvkv6kXaykXl4P12VLCtCcu8nz/meEA==" saltValue="pzkjZBVH76WRo3lW0wgapQ==" spinCount="100000" sheet="1" objects="1" scenarios="1"/>
  <protectedRanges>
    <protectedRange sqref="L2:L4 C1:C4 F65:F1048576 F1:F4 I1:I4 I65:I1048576 L65:L1048576 C65:C1048576" name="Range1"/>
    <protectedRange sqref="L5:L22 L27:L34 O49:O52 C5:C64 L58:L64 I58:I64 O10:O13 L39:L53 F5:F64 I5:I53 O42:O45 O61:O64" name="Range1_2"/>
  </protectedRanges>
  <mergeCells count="78">
    <mergeCell ref="A1:K1"/>
    <mergeCell ref="A2:N2"/>
    <mergeCell ref="A5:C5"/>
    <mergeCell ref="D5:F5"/>
    <mergeCell ref="G5:I5"/>
    <mergeCell ref="J5:L5"/>
    <mergeCell ref="A7:A8"/>
    <mergeCell ref="D7:D8"/>
    <mergeCell ref="G7:G8"/>
    <mergeCell ref="J7:J8"/>
    <mergeCell ref="A10:C10"/>
    <mergeCell ref="D10:F10"/>
    <mergeCell ref="G10:I10"/>
    <mergeCell ref="J10:L10"/>
    <mergeCell ref="A25:A26"/>
    <mergeCell ref="A12:A13"/>
    <mergeCell ref="D12:D13"/>
    <mergeCell ref="G12:G13"/>
    <mergeCell ref="J12:J13"/>
    <mergeCell ref="A18:C18"/>
    <mergeCell ref="D18:F18"/>
    <mergeCell ref="G18:I18"/>
    <mergeCell ref="J18:L18"/>
    <mergeCell ref="A20:A21"/>
    <mergeCell ref="D20:D21"/>
    <mergeCell ref="G20:G21"/>
    <mergeCell ref="J20:J21"/>
    <mergeCell ref="A23:C23"/>
    <mergeCell ref="D23:F23"/>
    <mergeCell ref="D25:D26"/>
    <mergeCell ref="A30:C30"/>
    <mergeCell ref="D30:F30"/>
    <mergeCell ref="G30:I30"/>
    <mergeCell ref="J30:L30"/>
    <mergeCell ref="A32:A33"/>
    <mergeCell ref="D32:D33"/>
    <mergeCell ref="G32:G33"/>
    <mergeCell ref="J32:J33"/>
    <mergeCell ref="A44:A45"/>
    <mergeCell ref="D44:D45"/>
    <mergeCell ref="G44:G45"/>
    <mergeCell ref="J44:J45"/>
    <mergeCell ref="A35:C35"/>
    <mergeCell ref="D35:F35"/>
    <mergeCell ref="A37:A38"/>
    <mergeCell ref="D37:D38"/>
    <mergeCell ref="A42:C42"/>
    <mergeCell ref="D42:F42"/>
    <mergeCell ref="G35:I35"/>
    <mergeCell ref="G37:G38"/>
    <mergeCell ref="G42:I42"/>
    <mergeCell ref="J42:L42"/>
    <mergeCell ref="G49:I49"/>
    <mergeCell ref="M49:O49"/>
    <mergeCell ref="A51:A52"/>
    <mergeCell ref="D51:D52"/>
    <mergeCell ref="G51:G52"/>
    <mergeCell ref="M51:M52"/>
    <mergeCell ref="A49:C49"/>
    <mergeCell ref="D49:F49"/>
    <mergeCell ref="M61:O61"/>
    <mergeCell ref="M63:M64"/>
    <mergeCell ref="A63:A64"/>
    <mergeCell ref="D63:D64"/>
    <mergeCell ref="G63:G64"/>
    <mergeCell ref="J63:J64"/>
    <mergeCell ref="J61:L61"/>
    <mergeCell ref="A54:C54"/>
    <mergeCell ref="A56:A57"/>
    <mergeCell ref="A61:C61"/>
    <mergeCell ref="D61:F61"/>
    <mergeCell ref="G61:I61"/>
    <mergeCell ref="M10:O10"/>
    <mergeCell ref="M12:M13"/>
    <mergeCell ref="J49:L49"/>
    <mergeCell ref="J51:J52"/>
    <mergeCell ref="M44:M45"/>
    <mergeCell ref="M42:O42"/>
  </mergeCells>
  <conditionalFormatting sqref="A1:Z1048576">
    <cfRule type="expression" dxfId="1" priority="1">
      <formula>A1&lt;&gt;#REF!</formula>
    </cfRule>
  </conditionalFormatting>
  <pageMargins left="0.7" right="0.7" top="0.75" bottom="0.75" header="0.3" footer="0.3"/>
  <headerFooter>
    <oddFooter>&amp;C_x000D_&amp;1#&amp;"Aptos"&amp;8&amp;K0000FF Classification – Internal</oddFooter>
  </headerFooter>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42-A840-4176-98FB-70A5B075F1D0}">
  <sheetPr codeName="Sheet31">
    <tabColor theme="5" tint="0.79998168889431442"/>
  </sheetPr>
  <dimension ref="A1:O64"/>
  <sheetViews>
    <sheetView zoomScaleNormal="100" workbookViewId="0">
      <selection sqref="A1:K1"/>
    </sheetView>
  </sheetViews>
  <sheetFormatPr defaultRowHeight="14.25" x14ac:dyDescent="0.25"/>
  <cols>
    <col min="1" max="1" width="11.28515625" style="27" customWidth="1"/>
    <col min="2" max="2" width="28" style="27" customWidth="1"/>
    <col min="3" max="3" width="20.7109375" style="27" customWidth="1"/>
    <col min="4" max="4" width="11.28515625" style="27" bestFit="1" customWidth="1"/>
    <col min="5" max="5" width="28.28515625" style="27" customWidth="1"/>
    <col min="6" max="6" width="20.7109375" style="27" customWidth="1"/>
    <col min="7" max="7" width="11.28515625" style="27" bestFit="1" customWidth="1"/>
    <col min="8" max="8" width="27.140625" style="27" customWidth="1"/>
    <col min="9" max="9" width="20.7109375" style="27" customWidth="1"/>
    <col min="10" max="10" width="11.28515625" style="27" bestFit="1" customWidth="1"/>
    <col min="11" max="11" width="27.140625" style="27" customWidth="1"/>
    <col min="12" max="12" width="20.7109375" style="27" customWidth="1"/>
    <col min="13" max="13" width="11.28515625" style="27" customWidth="1"/>
    <col min="14" max="14" width="27.140625" style="27" customWidth="1"/>
    <col min="15" max="15" width="20.7109375" style="27" customWidth="1"/>
    <col min="16" max="16384" width="9.140625" style="27"/>
  </cols>
  <sheetData>
    <row r="1" spans="1:15" ht="18" x14ac:dyDescent="0.25">
      <c r="A1" s="790" t="s">
        <v>1892</v>
      </c>
      <c r="B1" s="779"/>
      <c r="C1" s="779"/>
      <c r="D1" s="779"/>
      <c r="E1" s="779"/>
      <c r="F1" s="779"/>
      <c r="G1" s="779"/>
      <c r="H1" s="779"/>
      <c r="I1" s="779"/>
      <c r="J1" s="779"/>
      <c r="K1" s="779"/>
    </row>
    <row r="2" spans="1:15" ht="15" x14ac:dyDescent="0.25">
      <c r="A2" s="780" t="s">
        <v>1632</v>
      </c>
      <c r="B2" s="780"/>
      <c r="C2" s="780"/>
      <c r="D2" s="780"/>
      <c r="E2" s="780"/>
      <c r="F2" s="780"/>
      <c r="G2" s="780"/>
      <c r="H2" s="780"/>
      <c r="I2" s="780"/>
      <c r="J2" s="780"/>
      <c r="K2" s="780"/>
      <c r="L2" s="780"/>
      <c r="M2" s="780"/>
      <c r="N2" s="780"/>
    </row>
    <row r="3" spans="1:15" ht="15" x14ac:dyDescent="0.25">
      <c r="A3" s="6"/>
      <c r="B3" s="6"/>
      <c r="C3" s="6"/>
      <c r="D3" s="6"/>
      <c r="E3" s="6"/>
      <c r="F3" s="6"/>
      <c r="G3" s="6"/>
      <c r="H3" s="6"/>
      <c r="I3" s="6"/>
      <c r="J3" s="6"/>
      <c r="K3" s="6"/>
      <c r="L3" s="6"/>
      <c r="M3" s="6"/>
      <c r="N3" s="6"/>
    </row>
    <row r="4" spans="1:15" ht="18" x14ac:dyDescent="0.25">
      <c r="A4" s="105" t="s">
        <v>1633</v>
      </c>
      <c r="B4" s="105"/>
      <c r="C4" s="105"/>
      <c r="D4" s="105"/>
      <c r="E4" s="105"/>
      <c r="F4" s="105"/>
      <c r="G4" s="105"/>
      <c r="J4" s="105"/>
    </row>
    <row r="5" spans="1:15" x14ac:dyDescent="0.25">
      <c r="A5" s="760" t="s">
        <v>1140</v>
      </c>
      <c r="B5" s="760"/>
      <c r="C5" s="760"/>
      <c r="D5" s="760" t="s">
        <v>1228</v>
      </c>
      <c r="E5" s="760"/>
      <c r="F5" s="760"/>
      <c r="G5" s="760" t="s">
        <v>1222</v>
      </c>
      <c r="H5" s="760"/>
      <c r="I5" s="760"/>
      <c r="J5" s="760" t="s">
        <v>1143</v>
      </c>
      <c r="K5" s="760"/>
      <c r="L5" s="760"/>
    </row>
    <row r="6" spans="1:15" ht="75" x14ac:dyDescent="0.25">
      <c r="A6" s="654" t="s">
        <v>1634</v>
      </c>
      <c r="B6" s="147" t="s">
        <v>1196</v>
      </c>
      <c r="C6" s="151" t="s">
        <v>1488</v>
      </c>
      <c r="D6" s="654" t="s">
        <v>1634</v>
      </c>
      <c r="E6" s="147" t="s">
        <v>1196</v>
      </c>
      <c r="F6" s="151" t="s">
        <v>1488</v>
      </c>
      <c r="G6" s="654" t="s">
        <v>1634</v>
      </c>
      <c r="H6" s="147" t="s">
        <v>1196</v>
      </c>
      <c r="I6" s="151" t="s">
        <v>1488</v>
      </c>
      <c r="J6" s="654" t="s">
        <v>1634</v>
      </c>
      <c r="K6" s="147" t="s">
        <v>1196</v>
      </c>
      <c r="L6" s="151" t="s">
        <v>1488</v>
      </c>
    </row>
    <row r="7" spans="1:15" ht="28.5" x14ac:dyDescent="0.25">
      <c r="A7" s="1051">
        <v>101</v>
      </c>
      <c r="B7" s="655" t="s">
        <v>1955</v>
      </c>
      <c r="C7" s="656"/>
      <c r="D7" s="1051">
        <v>102</v>
      </c>
      <c r="E7" s="655" t="s">
        <v>1893</v>
      </c>
      <c r="F7" s="656"/>
      <c r="G7" s="1051">
        <v>151</v>
      </c>
      <c r="H7" s="655" t="s">
        <v>1894</v>
      </c>
      <c r="I7" s="656"/>
      <c r="J7" s="1051">
        <v>152</v>
      </c>
      <c r="K7" s="655" t="s">
        <v>1895</v>
      </c>
      <c r="L7" s="656"/>
    </row>
    <row r="8" spans="1:15" ht="57" x14ac:dyDescent="0.25">
      <c r="A8" s="1052"/>
      <c r="B8" s="655" t="s">
        <v>1956</v>
      </c>
      <c r="C8" s="656"/>
      <c r="D8" s="1052"/>
      <c r="E8" s="655" t="s">
        <v>1896</v>
      </c>
      <c r="F8" s="656"/>
      <c r="G8" s="1052"/>
      <c r="H8" s="655" t="s">
        <v>1897</v>
      </c>
      <c r="I8" s="656"/>
      <c r="J8" s="1052"/>
      <c r="K8" s="655" t="s">
        <v>1898</v>
      </c>
      <c r="L8" s="656"/>
    </row>
    <row r="10" spans="1:15" x14ac:dyDescent="0.25">
      <c r="A10" s="760" t="s">
        <v>1144</v>
      </c>
      <c r="B10" s="760"/>
      <c r="C10" s="760"/>
      <c r="D10" s="760" t="s">
        <v>1145</v>
      </c>
      <c r="E10" s="760"/>
      <c r="F10" s="760"/>
      <c r="G10" s="760" t="s">
        <v>1146</v>
      </c>
      <c r="H10" s="760"/>
      <c r="I10" s="760"/>
      <c r="J10" s="760" t="s">
        <v>1147</v>
      </c>
      <c r="K10" s="760"/>
      <c r="L10" s="760"/>
      <c r="M10" s="760" t="s">
        <v>1502</v>
      </c>
      <c r="N10" s="760"/>
      <c r="O10" s="760"/>
    </row>
    <row r="11" spans="1:15" ht="75" x14ac:dyDescent="0.25">
      <c r="A11" s="654" t="s">
        <v>1634</v>
      </c>
      <c r="B11" s="147" t="s">
        <v>1196</v>
      </c>
      <c r="C11" s="151" t="s">
        <v>1488</v>
      </c>
      <c r="D11" s="654" t="s">
        <v>1634</v>
      </c>
      <c r="E11" s="147" t="s">
        <v>1196</v>
      </c>
      <c r="F11" s="151" t="s">
        <v>1488</v>
      </c>
      <c r="G11" s="654" t="s">
        <v>1634</v>
      </c>
      <c r="H11" s="147" t="s">
        <v>1196</v>
      </c>
      <c r="I11" s="151" t="s">
        <v>1488</v>
      </c>
      <c r="J11" s="654" t="s">
        <v>1634</v>
      </c>
      <c r="K11" s="147" t="s">
        <v>1196</v>
      </c>
      <c r="L11" s="151" t="s">
        <v>1488</v>
      </c>
      <c r="M11" s="654" t="s">
        <v>1634</v>
      </c>
      <c r="N11" s="147" t="s">
        <v>1196</v>
      </c>
      <c r="O11" s="151" t="s">
        <v>1488</v>
      </c>
    </row>
    <row r="12" spans="1:15" ht="28.5" x14ac:dyDescent="0.25">
      <c r="A12" s="1051">
        <v>161</v>
      </c>
      <c r="B12" s="655" t="s">
        <v>1894</v>
      </c>
      <c r="C12" s="656"/>
      <c r="D12" s="1051">
        <v>162</v>
      </c>
      <c r="E12" s="655" t="s">
        <v>1899</v>
      </c>
      <c r="F12" s="656"/>
      <c r="G12" s="1051">
        <v>201</v>
      </c>
      <c r="H12" s="655" t="s">
        <v>1900</v>
      </c>
      <c r="I12" s="656"/>
      <c r="J12" s="1051">
        <v>301</v>
      </c>
      <c r="K12" s="655" t="s">
        <v>1901</v>
      </c>
      <c r="L12" s="656"/>
      <c r="M12" s="1051">
        <v>302</v>
      </c>
      <c r="N12" s="655" t="s">
        <v>1902</v>
      </c>
      <c r="O12" s="656"/>
    </row>
    <row r="13" spans="1:15" ht="57" x14ac:dyDescent="0.25">
      <c r="A13" s="1052"/>
      <c r="B13" s="655" t="s">
        <v>1897</v>
      </c>
      <c r="C13" s="656"/>
      <c r="D13" s="1052"/>
      <c r="E13" s="655" t="s">
        <v>1903</v>
      </c>
      <c r="F13" s="656"/>
      <c r="G13" s="1052"/>
      <c r="H13" s="655" t="s">
        <v>1904</v>
      </c>
      <c r="I13" s="656"/>
      <c r="J13" s="1052"/>
      <c r="K13" s="655" t="s">
        <v>1905</v>
      </c>
      <c r="L13" s="656"/>
      <c r="M13" s="1052"/>
      <c r="N13" s="655" t="s">
        <v>1906</v>
      </c>
      <c r="O13" s="656"/>
    </row>
    <row r="15" spans="1:15" ht="15" x14ac:dyDescent="0.25">
      <c r="A15" s="657"/>
      <c r="B15" s="45"/>
    </row>
    <row r="17" spans="1:12" ht="18" x14ac:dyDescent="0.25">
      <c r="A17" s="105" t="s">
        <v>1887</v>
      </c>
      <c r="B17" s="105"/>
      <c r="C17" s="105"/>
      <c r="D17" s="105"/>
      <c r="E17" s="105"/>
      <c r="F17" s="105"/>
      <c r="G17" s="105"/>
      <c r="J17" s="105"/>
    </row>
    <row r="18" spans="1:12" x14ac:dyDescent="0.25">
      <c r="A18" s="760" t="s">
        <v>1149</v>
      </c>
      <c r="B18" s="760"/>
      <c r="C18" s="760"/>
      <c r="D18" s="760" t="s">
        <v>1150</v>
      </c>
      <c r="E18" s="760"/>
      <c r="F18" s="760"/>
      <c r="G18" s="760" t="s">
        <v>1151</v>
      </c>
      <c r="H18" s="760"/>
      <c r="I18" s="760"/>
      <c r="J18" s="760" t="s">
        <v>1152</v>
      </c>
      <c r="K18" s="760"/>
      <c r="L18" s="760"/>
    </row>
    <row r="19" spans="1:12" ht="75" x14ac:dyDescent="0.25">
      <c r="A19" s="654" t="s">
        <v>1634</v>
      </c>
      <c r="B19" s="147" t="s">
        <v>1196</v>
      </c>
      <c r="C19" s="151" t="s">
        <v>1488</v>
      </c>
      <c r="D19" s="654" t="s">
        <v>1634</v>
      </c>
      <c r="E19" s="147" t="s">
        <v>1196</v>
      </c>
      <c r="F19" s="151" t="s">
        <v>1488</v>
      </c>
      <c r="G19" s="654" t="s">
        <v>1634</v>
      </c>
      <c r="H19" s="147" t="s">
        <v>1196</v>
      </c>
      <c r="I19" s="151" t="s">
        <v>1488</v>
      </c>
      <c r="J19" s="654" t="s">
        <v>1634</v>
      </c>
      <c r="K19" s="147" t="s">
        <v>1196</v>
      </c>
      <c r="L19" s="151" t="s">
        <v>1488</v>
      </c>
    </row>
    <row r="20" spans="1:12" ht="28.5" x14ac:dyDescent="0.25">
      <c r="A20" s="1051">
        <v>134</v>
      </c>
      <c r="B20" s="655" t="s">
        <v>1939</v>
      </c>
      <c r="C20" s="656"/>
      <c r="D20" s="1051">
        <v>135</v>
      </c>
      <c r="E20" s="655" t="s">
        <v>1907</v>
      </c>
      <c r="F20" s="656"/>
      <c r="G20" s="1051">
        <v>171</v>
      </c>
      <c r="H20" s="655" t="s">
        <v>1957</v>
      </c>
      <c r="I20" s="656"/>
      <c r="J20" s="1051">
        <v>172</v>
      </c>
      <c r="K20" s="655" t="s">
        <v>1958</v>
      </c>
      <c r="L20" s="656"/>
    </row>
    <row r="21" spans="1:12" ht="57" x14ac:dyDescent="0.25">
      <c r="A21" s="1052"/>
      <c r="B21" s="655" t="s">
        <v>1940</v>
      </c>
      <c r="C21" s="656"/>
      <c r="D21" s="1052"/>
      <c r="E21" s="655" t="s">
        <v>1910</v>
      </c>
      <c r="F21" s="656"/>
      <c r="G21" s="1052"/>
      <c r="H21" s="655" t="s">
        <v>1959</v>
      </c>
      <c r="I21" s="656"/>
      <c r="J21" s="1052"/>
      <c r="K21" s="655" t="s">
        <v>1960</v>
      </c>
      <c r="L21" s="656"/>
    </row>
    <row r="23" spans="1:12" x14ac:dyDescent="0.25">
      <c r="A23" s="760" t="s">
        <v>1183</v>
      </c>
      <c r="B23" s="760"/>
      <c r="C23" s="760"/>
      <c r="D23" s="760" t="s">
        <v>1185</v>
      </c>
      <c r="E23" s="760"/>
      <c r="F23" s="760"/>
    </row>
    <row r="24" spans="1:12" ht="75" x14ac:dyDescent="0.25">
      <c r="A24" s="654" t="s">
        <v>1634</v>
      </c>
      <c r="B24" s="147" t="s">
        <v>1196</v>
      </c>
      <c r="C24" s="151" t="s">
        <v>1488</v>
      </c>
      <c r="D24" s="654" t="s">
        <v>1634</v>
      </c>
      <c r="E24" s="147" t="s">
        <v>1196</v>
      </c>
      <c r="F24" s="151" t="s">
        <v>1488</v>
      </c>
    </row>
    <row r="25" spans="1:12" ht="28.5" x14ac:dyDescent="0.25">
      <c r="A25" s="1051">
        <v>234</v>
      </c>
      <c r="B25" s="655" t="s">
        <v>1941</v>
      </c>
      <c r="C25" s="656"/>
      <c r="D25" s="1051">
        <v>235</v>
      </c>
      <c r="E25" s="655" t="s">
        <v>1902</v>
      </c>
      <c r="F25" s="656"/>
    </row>
    <row r="26" spans="1:12" ht="57" x14ac:dyDescent="0.25">
      <c r="A26" s="1052"/>
      <c r="B26" s="655" t="s">
        <v>1942</v>
      </c>
      <c r="C26" s="656"/>
      <c r="D26" s="1052"/>
      <c r="E26" s="655" t="s">
        <v>1906</v>
      </c>
      <c r="F26" s="656"/>
    </row>
    <row r="27" spans="1:12" ht="15" x14ac:dyDescent="0.25">
      <c r="A27" s="657"/>
      <c r="B27" s="45"/>
    </row>
    <row r="29" spans="1:12" ht="18" x14ac:dyDescent="0.25">
      <c r="A29" s="105" t="s">
        <v>1888</v>
      </c>
      <c r="B29" s="105"/>
      <c r="C29" s="105"/>
      <c r="D29" s="105"/>
      <c r="E29" s="105"/>
      <c r="F29" s="105"/>
      <c r="G29" s="105"/>
      <c r="J29" s="105"/>
    </row>
    <row r="30" spans="1:12" x14ac:dyDescent="0.25">
      <c r="A30" s="760" t="s">
        <v>1635</v>
      </c>
      <c r="B30" s="760"/>
      <c r="C30" s="760"/>
      <c r="D30" s="760" t="s">
        <v>1187</v>
      </c>
      <c r="E30" s="760"/>
      <c r="F30" s="760"/>
      <c r="G30" s="760" t="s">
        <v>1191</v>
      </c>
      <c r="H30" s="760"/>
      <c r="I30" s="760"/>
      <c r="J30" s="760" t="s">
        <v>1636</v>
      </c>
      <c r="K30" s="760"/>
      <c r="L30" s="760"/>
    </row>
    <row r="31" spans="1:12" ht="75" x14ac:dyDescent="0.25">
      <c r="A31" s="654" t="s">
        <v>1634</v>
      </c>
      <c r="B31" s="147" t="s">
        <v>1196</v>
      </c>
      <c r="C31" s="151" t="s">
        <v>1488</v>
      </c>
      <c r="D31" s="654" t="s">
        <v>1634</v>
      </c>
      <c r="E31" s="147" t="s">
        <v>1196</v>
      </c>
      <c r="F31" s="151" t="s">
        <v>1488</v>
      </c>
      <c r="G31" s="654" t="s">
        <v>1634</v>
      </c>
      <c r="H31" s="147" t="s">
        <v>1196</v>
      </c>
      <c r="I31" s="151" t="s">
        <v>1488</v>
      </c>
      <c r="J31" s="654" t="s">
        <v>1634</v>
      </c>
      <c r="K31" s="147" t="s">
        <v>1196</v>
      </c>
      <c r="L31" s="151" t="s">
        <v>1488</v>
      </c>
    </row>
    <row r="32" spans="1:12" ht="28.5" x14ac:dyDescent="0.25">
      <c r="A32" s="1051">
        <v>131</v>
      </c>
      <c r="B32" s="655" t="s">
        <v>1943</v>
      </c>
      <c r="C32" s="656"/>
      <c r="D32" s="1051">
        <v>132</v>
      </c>
      <c r="E32" s="655" t="s">
        <v>1913</v>
      </c>
      <c r="F32" s="656"/>
      <c r="G32" s="1051">
        <v>174</v>
      </c>
      <c r="H32" s="655" t="s">
        <v>1961</v>
      </c>
      <c r="I32" s="656"/>
      <c r="J32" s="1051">
        <v>175</v>
      </c>
      <c r="K32" s="655" t="s">
        <v>1958</v>
      </c>
      <c r="L32" s="656"/>
    </row>
    <row r="33" spans="1:15" ht="57" x14ac:dyDescent="0.25">
      <c r="A33" s="1052"/>
      <c r="B33" s="655" t="s">
        <v>1944</v>
      </c>
      <c r="C33" s="656"/>
      <c r="D33" s="1052"/>
      <c r="E33" s="655" t="s">
        <v>1916</v>
      </c>
      <c r="F33" s="656"/>
      <c r="G33" s="1052"/>
      <c r="H33" s="655" t="s">
        <v>1962</v>
      </c>
      <c r="I33" s="656"/>
      <c r="J33" s="1052"/>
      <c r="K33" s="655" t="s">
        <v>1960</v>
      </c>
      <c r="L33" s="656"/>
    </row>
    <row r="35" spans="1:15" x14ac:dyDescent="0.25">
      <c r="A35" s="760" t="s">
        <v>1637</v>
      </c>
      <c r="B35" s="760"/>
      <c r="C35" s="760"/>
      <c r="D35" s="760" t="s">
        <v>1638</v>
      </c>
      <c r="E35" s="760"/>
      <c r="F35" s="760"/>
      <c r="G35" s="760" t="s">
        <v>1639</v>
      </c>
      <c r="H35" s="760"/>
      <c r="I35" s="760"/>
    </row>
    <row r="36" spans="1:15" ht="75" x14ac:dyDescent="0.25">
      <c r="A36" s="654" t="s">
        <v>1634</v>
      </c>
      <c r="B36" s="147" t="s">
        <v>1196</v>
      </c>
      <c r="C36" s="151" t="s">
        <v>1488</v>
      </c>
      <c r="D36" s="654" t="s">
        <v>1634</v>
      </c>
      <c r="E36" s="147" t="s">
        <v>1196</v>
      </c>
      <c r="F36" s="151" t="s">
        <v>1488</v>
      </c>
      <c r="G36" s="654" t="s">
        <v>1634</v>
      </c>
      <c r="H36" s="147" t="s">
        <v>1196</v>
      </c>
      <c r="I36" s="151" t="s">
        <v>1488</v>
      </c>
    </row>
    <row r="37" spans="1:15" ht="28.5" x14ac:dyDescent="0.25">
      <c r="A37" s="1051">
        <v>231</v>
      </c>
      <c r="B37" s="655" t="s">
        <v>1945</v>
      </c>
      <c r="C37" s="656"/>
      <c r="D37" s="1051">
        <v>331</v>
      </c>
      <c r="E37" s="655" t="s">
        <v>1919</v>
      </c>
      <c r="F37" s="656"/>
      <c r="G37" s="1051">
        <v>332</v>
      </c>
      <c r="H37" s="655" t="s">
        <v>1902</v>
      </c>
      <c r="I37" s="656"/>
    </row>
    <row r="38" spans="1:15" ht="57" x14ac:dyDescent="0.25">
      <c r="A38" s="1052"/>
      <c r="B38" s="655" t="s">
        <v>1946</v>
      </c>
      <c r="C38" s="656"/>
      <c r="D38" s="1052"/>
      <c r="E38" s="655" t="s">
        <v>1920</v>
      </c>
      <c r="F38" s="656"/>
      <c r="G38" s="1052"/>
      <c r="H38" s="655" t="s">
        <v>1906</v>
      </c>
      <c r="I38" s="656"/>
    </row>
    <row r="41" spans="1:15" ht="18" x14ac:dyDescent="0.25">
      <c r="A41" s="105" t="s">
        <v>1889</v>
      </c>
      <c r="B41" s="105"/>
      <c r="C41" s="105"/>
      <c r="D41" s="105"/>
      <c r="E41" s="105"/>
      <c r="F41" s="105"/>
      <c r="G41" s="105"/>
      <c r="J41" s="105"/>
    </row>
    <row r="42" spans="1:15" x14ac:dyDescent="0.25">
      <c r="A42" s="760" t="s">
        <v>1640</v>
      </c>
      <c r="B42" s="760"/>
      <c r="C42" s="760"/>
      <c r="D42" s="760" t="s">
        <v>1641</v>
      </c>
      <c r="E42" s="760"/>
      <c r="F42" s="760"/>
      <c r="G42" s="760" t="s">
        <v>1642</v>
      </c>
      <c r="H42" s="760"/>
      <c r="I42" s="760"/>
      <c r="J42" s="760" t="s">
        <v>1643</v>
      </c>
      <c r="K42" s="760"/>
      <c r="L42" s="760"/>
      <c r="M42" s="760" t="s">
        <v>1644</v>
      </c>
      <c r="N42" s="760"/>
      <c r="O42" s="760"/>
    </row>
    <row r="43" spans="1:15" ht="75" x14ac:dyDescent="0.25">
      <c r="A43" s="654" t="s">
        <v>1634</v>
      </c>
      <c r="B43" s="147" t="s">
        <v>1196</v>
      </c>
      <c r="C43" s="151" t="s">
        <v>1488</v>
      </c>
      <c r="D43" s="654" t="s">
        <v>1634</v>
      </c>
      <c r="E43" s="147" t="s">
        <v>1196</v>
      </c>
      <c r="F43" s="151" t="s">
        <v>1488</v>
      </c>
      <c r="G43" s="654" t="s">
        <v>1634</v>
      </c>
      <c r="H43" s="147" t="s">
        <v>1196</v>
      </c>
      <c r="I43" s="151" t="s">
        <v>1488</v>
      </c>
      <c r="J43" s="654" t="s">
        <v>1634</v>
      </c>
      <c r="K43" s="147" t="s">
        <v>1196</v>
      </c>
      <c r="L43" s="151" t="s">
        <v>1488</v>
      </c>
      <c r="M43" s="654" t="s">
        <v>1634</v>
      </c>
      <c r="N43" s="147" t="s">
        <v>1196</v>
      </c>
      <c r="O43" s="151" t="s">
        <v>1488</v>
      </c>
    </row>
    <row r="44" spans="1:15" ht="28.5" x14ac:dyDescent="0.25">
      <c r="A44" s="1051">
        <v>121</v>
      </c>
      <c r="B44" s="655" t="s">
        <v>1947</v>
      </c>
      <c r="C44" s="656"/>
      <c r="D44" s="1051">
        <v>122</v>
      </c>
      <c r="E44" s="655" t="s">
        <v>1921</v>
      </c>
      <c r="F44" s="656"/>
      <c r="G44" s="1051">
        <v>221</v>
      </c>
      <c r="H44" s="655" t="s">
        <v>1922</v>
      </c>
      <c r="I44" s="656"/>
      <c r="J44" s="1051">
        <v>321</v>
      </c>
      <c r="K44" s="655" t="s">
        <v>1923</v>
      </c>
      <c r="L44" s="656"/>
      <c r="M44" s="1051">
        <v>322</v>
      </c>
      <c r="N44" s="655" t="s">
        <v>1902</v>
      </c>
      <c r="O44" s="656"/>
    </row>
    <row r="45" spans="1:15" ht="57" x14ac:dyDescent="0.25">
      <c r="A45" s="1052"/>
      <c r="B45" s="655" t="s">
        <v>1948</v>
      </c>
      <c r="C45" s="656"/>
      <c r="D45" s="1052"/>
      <c r="E45" s="655" t="s">
        <v>1924</v>
      </c>
      <c r="F45" s="656"/>
      <c r="G45" s="1052"/>
      <c r="H45" s="655" t="s">
        <v>1925</v>
      </c>
      <c r="I45" s="656"/>
      <c r="J45" s="1052"/>
      <c r="K45" s="655" t="s">
        <v>1926</v>
      </c>
      <c r="L45" s="656"/>
      <c r="M45" s="1052"/>
      <c r="N45" s="655" t="s">
        <v>1906</v>
      </c>
      <c r="O45" s="656"/>
    </row>
    <row r="46" spans="1:15" ht="18" x14ac:dyDescent="0.25">
      <c r="A46" s="105"/>
      <c r="B46" s="105"/>
      <c r="C46" s="105"/>
      <c r="D46" s="105"/>
      <c r="E46" s="105"/>
      <c r="F46" s="105"/>
      <c r="G46" s="105"/>
      <c r="J46" s="105"/>
    </row>
    <row r="47" spans="1:15" ht="18" x14ac:dyDescent="0.25">
      <c r="A47" s="105"/>
      <c r="B47" s="105"/>
      <c r="C47" s="105"/>
      <c r="D47" s="105"/>
      <c r="E47" s="105"/>
      <c r="F47" s="105"/>
      <c r="G47" s="105"/>
      <c r="J47" s="105"/>
    </row>
    <row r="48" spans="1:15" ht="18" x14ac:dyDescent="0.25">
      <c r="A48" s="105" t="s">
        <v>1890</v>
      </c>
      <c r="B48" s="105"/>
      <c r="C48" s="105"/>
      <c r="D48" s="105"/>
      <c r="E48" s="105"/>
      <c r="F48" s="105"/>
      <c r="G48" s="105"/>
      <c r="J48" s="105"/>
    </row>
    <row r="49" spans="1:15" x14ac:dyDescent="0.25">
      <c r="A49" s="760" t="s">
        <v>1645</v>
      </c>
      <c r="B49" s="760"/>
      <c r="C49" s="760"/>
      <c r="D49" s="760" t="s">
        <v>1646</v>
      </c>
      <c r="E49" s="760"/>
      <c r="F49" s="760"/>
      <c r="G49" s="760" t="s">
        <v>1647</v>
      </c>
      <c r="H49" s="760"/>
      <c r="I49" s="760"/>
      <c r="J49" s="760" t="s">
        <v>1648</v>
      </c>
      <c r="K49" s="760"/>
      <c r="L49" s="760"/>
      <c r="M49" s="760" t="s">
        <v>1649</v>
      </c>
      <c r="N49" s="760"/>
      <c r="O49" s="760"/>
    </row>
    <row r="50" spans="1:15" ht="75" x14ac:dyDescent="0.25">
      <c r="A50" s="654" t="s">
        <v>1634</v>
      </c>
      <c r="B50" s="147" t="s">
        <v>1196</v>
      </c>
      <c r="C50" s="151" t="s">
        <v>1488</v>
      </c>
      <c r="D50" s="654" t="s">
        <v>1634</v>
      </c>
      <c r="E50" s="147" t="s">
        <v>1196</v>
      </c>
      <c r="F50" s="151" t="s">
        <v>1488</v>
      </c>
      <c r="G50" s="654" t="s">
        <v>1634</v>
      </c>
      <c r="H50" s="147" t="s">
        <v>1196</v>
      </c>
      <c r="I50" s="151" t="s">
        <v>1488</v>
      </c>
      <c r="J50" s="654" t="s">
        <v>1634</v>
      </c>
      <c r="K50" s="147" t="s">
        <v>1196</v>
      </c>
      <c r="L50" s="151" t="s">
        <v>1488</v>
      </c>
      <c r="M50" s="654" t="s">
        <v>1634</v>
      </c>
      <c r="N50" s="147" t="s">
        <v>1196</v>
      </c>
      <c r="O50" s="151" t="s">
        <v>1488</v>
      </c>
    </row>
    <row r="51" spans="1:15" ht="28.5" x14ac:dyDescent="0.25">
      <c r="A51" s="1051">
        <v>137</v>
      </c>
      <c r="B51" s="655" t="s">
        <v>1949</v>
      </c>
      <c r="C51" s="656"/>
      <c r="D51" s="1051">
        <v>138</v>
      </c>
      <c r="E51" s="655" t="s">
        <v>1927</v>
      </c>
      <c r="F51" s="656"/>
      <c r="G51" s="1051">
        <v>237</v>
      </c>
      <c r="H51" s="655" t="s">
        <v>1928</v>
      </c>
      <c r="I51" s="656"/>
      <c r="J51" s="1053">
        <v>238</v>
      </c>
      <c r="K51" s="655" t="s">
        <v>1902</v>
      </c>
      <c r="L51" s="656"/>
      <c r="M51" s="1053">
        <v>179</v>
      </c>
      <c r="N51" s="655" t="s">
        <v>1963</v>
      </c>
      <c r="O51" s="656"/>
    </row>
    <row r="52" spans="1:15" ht="57" x14ac:dyDescent="0.25">
      <c r="A52" s="1052"/>
      <c r="B52" s="655" t="s">
        <v>1950</v>
      </c>
      <c r="C52" s="656"/>
      <c r="D52" s="1052"/>
      <c r="E52" s="655" t="s">
        <v>1930</v>
      </c>
      <c r="F52" s="656"/>
      <c r="G52" s="1052"/>
      <c r="H52" s="655" t="s">
        <v>1931</v>
      </c>
      <c r="I52" s="656"/>
      <c r="J52" s="1054"/>
      <c r="K52" s="655" t="s">
        <v>1906</v>
      </c>
      <c r="L52" s="656"/>
      <c r="M52" s="1054"/>
      <c r="N52" s="655" t="s">
        <v>1964</v>
      </c>
      <c r="O52" s="656"/>
    </row>
    <row r="54" spans="1:15" x14ac:dyDescent="0.25">
      <c r="A54" s="760" t="s">
        <v>1881</v>
      </c>
      <c r="B54" s="760"/>
      <c r="C54" s="760"/>
    </row>
    <row r="55" spans="1:15" ht="75" x14ac:dyDescent="0.25">
      <c r="A55" s="654" t="s">
        <v>1634</v>
      </c>
      <c r="B55" s="147" t="s">
        <v>1196</v>
      </c>
      <c r="C55" s="151" t="s">
        <v>1488</v>
      </c>
    </row>
    <row r="56" spans="1:15" ht="28.5" x14ac:dyDescent="0.25">
      <c r="A56" s="1053">
        <v>180</v>
      </c>
      <c r="B56" s="655" t="s">
        <v>1965</v>
      </c>
      <c r="C56" s="656"/>
    </row>
    <row r="57" spans="1:15" ht="57" x14ac:dyDescent="0.25">
      <c r="A57" s="1054"/>
      <c r="B57" s="655" t="s">
        <v>1966</v>
      </c>
      <c r="C57" s="656"/>
    </row>
    <row r="58" spans="1:15" ht="15" x14ac:dyDescent="0.25">
      <c r="A58" s="657"/>
      <c r="B58" s="45"/>
      <c r="D58" s="657"/>
      <c r="E58" s="45"/>
    </row>
    <row r="59" spans="1:15" ht="15" x14ac:dyDescent="0.25">
      <c r="A59" s="657"/>
      <c r="B59" s="45"/>
      <c r="D59" s="657"/>
      <c r="E59" s="45"/>
    </row>
    <row r="60" spans="1:15" ht="18" x14ac:dyDescent="0.25">
      <c r="A60" s="105" t="s">
        <v>1891</v>
      </c>
      <c r="B60" s="105"/>
      <c r="C60" s="105"/>
      <c r="D60" s="105"/>
      <c r="E60" s="105"/>
      <c r="F60" s="105"/>
      <c r="G60" s="105"/>
      <c r="J60" s="105"/>
    </row>
    <row r="61" spans="1:15" x14ac:dyDescent="0.25">
      <c r="A61" s="1055" t="s">
        <v>1882</v>
      </c>
      <c r="B61" s="1055"/>
      <c r="C61" s="1055"/>
      <c r="D61" s="1055" t="s">
        <v>1883</v>
      </c>
      <c r="E61" s="1055"/>
      <c r="F61" s="1055"/>
      <c r="G61" s="1055" t="s">
        <v>1884</v>
      </c>
      <c r="H61" s="1055"/>
      <c r="I61" s="1055"/>
      <c r="J61" s="1055" t="s">
        <v>1885</v>
      </c>
      <c r="K61" s="1055"/>
      <c r="L61" s="1055"/>
      <c r="M61" s="1055" t="s">
        <v>1886</v>
      </c>
      <c r="N61" s="1055"/>
      <c r="O61" s="1055"/>
    </row>
    <row r="62" spans="1:15" ht="75" x14ac:dyDescent="0.25">
      <c r="A62" s="659" t="s">
        <v>1634</v>
      </c>
      <c r="B62" s="660" t="s">
        <v>1196</v>
      </c>
      <c r="C62" s="168" t="s">
        <v>1488</v>
      </c>
      <c r="D62" s="659" t="s">
        <v>1634</v>
      </c>
      <c r="E62" s="660" t="s">
        <v>1196</v>
      </c>
      <c r="F62" s="168" t="s">
        <v>1488</v>
      </c>
      <c r="G62" s="659" t="s">
        <v>1634</v>
      </c>
      <c r="H62" s="660" t="s">
        <v>1196</v>
      </c>
      <c r="I62" s="168" t="s">
        <v>1488</v>
      </c>
      <c r="J62" s="659" t="s">
        <v>1634</v>
      </c>
      <c r="K62" s="660" t="s">
        <v>1196</v>
      </c>
      <c r="L62" s="168" t="s">
        <v>1488</v>
      </c>
      <c r="M62" s="659" t="s">
        <v>1634</v>
      </c>
      <c r="N62" s="660" t="s">
        <v>1196</v>
      </c>
      <c r="O62" s="168" t="s">
        <v>1488</v>
      </c>
    </row>
    <row r="63" spans="1:15" ht="28.5" x14ac:dyDescent="0.25">
      <c r="A63" s="1053">
        <v>111</v>
      </c>
      <c r="B63" s="655" t="s">
        <v>1967</v>
      </c>
      <c r="C63" s="656"/>
      <c r="D63" s="1053">
        <v>112</v>
      </c>
      <c r="E63" s="655" t="s">
        <v>1968</v>
      </c>
      <c r="F63" s="656"/>
      <c r="G63" s="1053">
        <v>211</v>
      </c>
      <c r="H63" s="655" t="s">
        <v>1969</v>
      </c>
      <c r="I63" s="656"/>
      <c r="J63" s="1053">
        <v>311</v>
      </c>
      <c r="K63" s="655" t="s">
        <v>1970</v>
      </c>
      <c r="L63" s="656"/>
      <c r="M63" s="1053">
        <v>312</v>
      </c>
      <c r="N63" s="655" t="s">
        <v>1902</v>
      </c>
      <c r="O63" s="656"/>
    </row>
    <row r="64" spans="1:15" ht="57" x14ac:dyDescent="0.25">
      <c r="A64" s="1054"/>
      <c r="B64" s="655" t="s">
        <v>1971</v>
      </c>
      <c r="C64" s="656"/>
      <c r="D64" s="1054"/>
      <c r="E64" s="655" t="s">
        <v>1972</v>
      </c>
      <c r="F64" s="656"/>
      <c r="G64" s="1054"/>
      <c r="H64" s="655" t="s">
        <v>1973</v>
      </c>
      <c r="I64" s="656"/>
      <c r="J64" s="1054"/>
      <c r="K64" s="655" t="s">
        <v>1974</v>
      </c>
      <c r="L64" s="656"/>
      <c r="M64" s="1054"/>
      <c r="N64" s="655" t="s">
        <v>1906</v>
      </c>
      <c r="O64" s="656"/>
    </row>
  </sheetData>
  <sheetProtection algorithmName="SHA-512" hashValue="MAV3S7JGZ6SosAPgy4cue2tR81iAjMKMdYil7k60NMa0Thb027urqWYtpJMJH/uxMzSllIhB+rfK8C3QcOuKhw==" saltValue="iIazB3ticEb3SViVaLJlZw==" spinCount="100000" sheet="1" objects="1" scenarios="1"/>
  <protectedRanges>
    <protectedRange sqref="L2:L4 C1:C4 F65:F1048576 F1:F4 I1:I4 I65:I1048576 L65:L1048576 C65:C1048576" name="Range1"/>
    <protectedRange sqref="L5:L22 L27:L34 O49:O52 C5:C64 L58:L64 I58:I64 O10:O13 L39:L53 F5:F64 I5:I53 O42:O45 O61:O64" name="Range1_2"/>
  </protectedRanges>
  <mergeCells count="78">
    <mergeCell ref="A1:K1"/>
    <mergeCell ref="A2:N2"/>
    <mergeCell ref="A5:C5"/>
    <mergeCell ref="D5:F5"/>
    <mergeCell ref="G5:I5"/>
    <mergeCell ref="J5:L5"/>
    <mergeCell ref="A7:A8"/>
    <mergeCell ref="D7:D8"/>
    <mergeCell ref="G7:G8"/>
    <mergeCell ref="J7:J8"/>
    <mergeCell ref="A10:C10"/>
    <mergeCell ref="D10:F10"/>
    <mergeCell ref="G10:I10"/>
    <mergeCell ref="J10:L10"/>
    <mergeCell ref="M10:O10"/>
    <mergeCell ref="A12:A13"/>
    <mergeCell ref="D12:D13"/>
    <mergeCell ref="G12:G13"/>
    <mergeCell ref="J12:J13"/>
    <mergeCell ref="M12:M13"/>
    <mergeCell ref="A18:C18"/>
    <mergeCell ref="D18:F18"/>
    <mergeCell ref="G18:I18"/>
    <mergeCell ref="J18:L18"/>
    <mergeCell ref="A20:A21"/>
    <mergeCell ref="D20:D21"/>
    <mergeCell ref="G20:G21"/>
    <mergeCell ref="J20:J21"/>
    <mergeCell ref="A23:C23"/>
    <mergeCell ref="D23:F23"/>
    <mergeCell ref="A25:A26"/>
    <mergeCell ref="D25:D26"/>
    <mergeCell ref="A30:C30"/>
    <mergeCell ref="D30:F30"/>
    <mergeCell ref="G30:I30"/>
    <mergeCell ref="J30:L30"/>
    <mergeCell ref="A32:A33"/>
    <mergeCell ref="D32:D33"/>
    <mergeCell ref="G32:G33"/>
    <mergeCell ref="J32:J33"/>
    <mergeCell ref="A35:C35"/>
    <mergeCell ref="D35:F35"/>
    <mergeCell ref="G35:I35"/>
    <mergeCell ref="A37:A38"/>
    <mergeCell ref="D37:D38"/>
    <mergeCell ref="G37:G38"/>
    <mergeCell ref="A44:A45"/>
    <mergeCell ref="D44:D45"/>
    <mergeCell ref="G44:G45"/>
    <mergeCell ref="J44:J45"/>
    <mergeCell ref="M44:M45"/>
    <mergeCell ref="A42:C42"/>
    <mergeCell ref="D42:F42"/>
    <mergeCell ref="G42:I42"/>
    <mergeCell ref="J42:L42"/>
    <mergeCell ref="M42:O42"/>
    <mergeCell ref="A51:A52"/>
    <mergeCell ref="D51:D52"/>
    <mergeCell ref="G51:G52"/>
    <mergeCell ref="J51:J52"/>
    <mergeCell ref="M51:M52"/>
    <mergeCell ref="A49:C49"/>
    <mergeCell ref="D49:F49"/>
    <mergeCell ref="G49:I49"/>
    <mergeCell ref="J49:L49"/>
    <mergeCell ref="M49:O49"/>
    <mergeCell ref="A54:C54"/>
    <mergeCell ref="A56:A57"/>
    <mergeCell ref="A61:C61"/>
    <mergeCell ref="D61:F61"/>
    <mergeCell ref="G61:I61"/>
    <mergeCell ref="M61:O61"/>
    <mergeCell ref="A63:A64"/>
    <mergeCell ref="D63:D64"/>
    <mergeCell ref="G63:G64"/>
    <mergeCell ref="J63:J64"/>
    <mergeCell ref="M63:M64"/>
    <mergeCell ref="J61:L61"/>
  </mergeCells>
  <conditionalFormatting sqref="A1:Z1048576">
    <cfRule type="expression" dxfId="0" priority="1">
      <formula>A1&lt;&gt;#REF!</formula>
    </cfRule>
  </conditionalFormatting>
  <pageMargins left="0.7" right="0.7" top="0.75" bottom="0.75" header="0.3" footer="0.3"/>
  <headerFooter>
    <oddFooter>&amp;C_x000D_&amp;1#&amp;"Aptos"&amp;8&amp;K0000FF Classification –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74B1-D026-4A28-B356-13A7A30F8F5F}">
  <sheetPr codeName="Sheet32">
    <tabColor theme="5" tint="0.79998168889431442"/>
  </sheetPr>
  <dimension ref="A1:N146"/>
  <sheetViews>
    <sheetView zoomScaleNormal="100" workbookViewId="0">
      <selection sqref="A1:F1"/>
    </sheetView>
  </sheetViews>
  <sheetFormatPr defaultRowHeight="15.75" x14ac:dyDescent="0.25"/>
  <cols>
    <col min="1" max="1" width="22" style="27" bestFit="1" customWidth="1"/>
    <col min="2" max="2" width="28.140625" style="27" bestFit="1" customWidth="1"/>
    <col min="3" max="3" width="46.5703125" style="144" bestFit="1" customWidth="1"/>
    <col min="4" max="4" width="16.5703125" style="144" customWidth="1"/>
    <col min="5" max="5" width="45.140625" style="144" bestFit="1" customWidth="1"/>
    <col min="6" max="6" width="20.85546875" style="144" customWidth="1"/>
    <col min="7" max="16384" width="9.140625" style="120"/>
  </cols>
  <sheetData>
    <row r="1" spans="1:14" ht="18" x14ac:dyDescent="0.25">
      <c r="A1" s="779" t="s">
        <v>1650</v>
      </c>
      <c r="B1" s="779"/>
      <c r="C1" s="779"/>
      <c r="D1" s="779"/>
      <c r="E1" s="779"/>
      <c r="F1" s="779"/>
    </row>
    <row r="2" spans="1:14" x14ac:dyDescent="0.25">
      <c r="A2" s="780" t="s">
        <v>1651</v>
      </c>
      <c r="B2" s="780"/>
      <c r="C2" s="780"/>
      <c r="D2" s="780"/>
      <c r="E2" s="780"/>
      <c r="F2" s="780"/>
      <c r="G2" s="1056"/>
      <c r="H2" s="1056"/>
      <c r="I2" s="1056"/>
      <c r="J2" s="1056"/>
      <c r="K2" s="1056"/>
      <c r="L2" s="1056"/>
      <c r="M2" s="1056"/>
      <c r="N2" s="1056"/>
    </row>
    <row r="3" spans="1:14" s="27" customFormat="1" ht="15" x14ac:dyDescent="0.25">
      <c r="A3" s="780" t="s">
        <v>1601</v>
      </c>
      <c r="B3" s="780"/>
      <c r="C3" s="780"/>
      <c r="D3" s="780"/>
      <c r="E3" s="780"/>
      <c r="F3" s="780"/>
      <c r="G3" s="780"/>
      <c r="H3" s="780"/>
      <c r="I3" s="780"/>
      <c r="J3" s="780"/>
    </row>
    <row r="4" spans="1:14" s="27" customFormat="1" ht="15" x14ac:dyDescent="0.25">
      <c r="A4" s="6"/>
      <c r="B4" s="6"/>
      <c r="C4" s="6"/>
      <c r="D4" s="6"/>
      <c r="E4" s="6"/>
      <c r="F4" s="6"/>
      <c r="G4" s="6"/>
      <c r="H4" s="6"/>
      <c r="I4" s="6"/>
      <c r="J4" s="6"/>
    </row>
    <row r="5" spans="1:14" ht="18" x14ac:dyDescent="0.25">
      <c r="A5" s="777" t="s">
        <v>1652</v>
      </c>
      <c r="B5" s="777"/>
      <c r="C5" s="777"/>
      <c r="D5" s="121"/>
      <c r="E5" s="121"/>
      <c r="F5" s="121"/>
    </row>
    <row r="6" spans="1:14" x14ac:dyDescent="0.25">
      <c r="A6" s="769" t="s">
        <v>1137</v>
      </c>
      <c r="B6" s="769"/>
      <c r="C6" s="121"/>
      <c r="D6" s="121"/>
      <c r="E6" s="121"/>
      <c r="F6" s="121"/>
    </row>
    <row r="7" spans="1:14" x14ac:dyDescent="0.25">
      <c r="A7" s="760" t="s">
        <v>1138</v>
      </c>
      <c r="B7" s="770" t="s">
        <v>1139</v>
      </c>
      <c r="C7" s="772" t="s">
        <v>1140</v>
      </c>
      <c r="D7" s="773"/>
      <c r="E7" s="772" t="s">
        <v>1228</v>
      </c>
      <c r="F7" s="773"/>
    </row>
    <row r="8" spans="1:14" ht="85.5" x14ac:dyDescent="0.25">
      <c r="A8" s="760"/>
      <c r="B8" s="771"/>
      <c r="C8" s="118" t="s">
        <v>1153</v>
      </c>
      <c r="D8" s="126" t="s">
        <v>1154</v>
      </c>
      <c r="E8" s="118" t="s">
        <v>1153</v>
      </c>
      <c r="F8" s="126" t="s">
        <v>1154</v>
      </c>
    </row>
    <row r="9" spans="1:14" x14ac:dyDescent="0.25">
      <c r="A9" s="128">
        <v>303</v>
      </c>
      <c r="B9" s="129" t="s">
        <v>43</v>
      </c>
      <c r="C9" s="129">
        <v>91688866</v>
      </c>
      <c r="D9" s="766"/>
      <c r="E9" s="130">
        <v>17827797</v>
      </c>
      <c r="F9" s="766"/>
    </row>
    <row r="10" spans="1:14" x14ac:dyDescent="0.25">
      <c r="A10" s="118">
        <v>303</v>
      </c>
      <c r="B10" s="134" t="s">
        <v>80</v>
      </c>
      <c r="C10" s="135" t="s">
        <v>1653</v>
      </c>
      <c r="D10" s="767"/>
      <c r="E10" s="135" t="s">
        <v>1654</v>
      </c>
      <c r="F10" s="767"/>
    </row>
    <row r="11" spans="1:14" x14ac:dyDescent="0.25">
      <c r="A11" s="118">
        <v>303</v>
      </c>
      <c r="B11" s="134" t="s">
        <v>101</v>
      </c>
      <c r="C11" s="134">
        <v>1</v>
      </c>
      <c r="D11" s="767"/>
      <c r="E11" s="134">
        <v>3</v>
      </c>
      <c r="F11" s="767"/>
    </row>
    <row r="12" spans="1:14" x14ac:dyDescent="0.25">
      <c r="A12" s="118">
        <v>303</v>
      </c>
      <c r="B12" s="134" t="s">
        <v>102</v>
      </c>
      <c r="C12" s="134">
        <v>0</v>
      </c>
      <c r="D12" s="767"/>
      <c r="E12" s="134">
        <v>2</v>
      </c>
      <c r="F12" s="767"/>
    </row>
    <row r="13" spans="1:14" x14ac:dyDescent="0.25">
      <c r="A13" s="118">
        <v>303</v>
      </c>
      <c r="B13" s="134" t="s">
        <v>103</v>
      </c>
      <c r="C13" s="134">
        <v>0</v>
      </c>
      <c r="D13" s="767"/>
      <c r="E13" s="134">
        <v>0</v>
      </c>
      <c r="F13" s="767"/>
    </row>
    <row r="14" spans="1:14" x14ac:dyDescent="0.25">
      <c r="A14" s="118">
        <v>303</v>
      </c>
      <c r="B14" s="134" t="s">
        <v>104</v>
      </c>
      <c r="C14" s="134">
        <v>14000</v>
      </c>
      <c r="D14" s="767"/>
      <c r="E14" s="134">
        <v>0</v>
      </c>
      <c r="F14" s="767"/>
    </row>
    <row r="15" spans="1:14" x14ac:dyDescent="0.25">
      <c r="A15" s="118">
        <v>303</v>
      </c>
      <c r="B15" s="134" t="s">
        <v>105</v>
      </c>
      <c r="C15" s="134">
        <v>20220629</v>
      </c>
      <c r="D15" s="767"/>
      <c r="E15" s="134">
        <v>20220629</v>
      </c>
      <c r="F15" s="767"/>
    </row>
    <row r="16" spans="1:14" x14ac:dyDescent="0.25">
      <c r="A16" s="118">
        <v>303</v>
      </c>
      <c r="B16" s="134" t="s">
        <v>1155</v>
      </c>
      <c r="C16" s="134">
        <v>0</v>
      </c>
      <c r="D16" s="767"/>
      <c r="E16" s="134">
        <v>0</v>
      </c>
      <c r="F16" s="767"/>
    </row>
    <row r="17" spans="1:6" x14ac:dyDescent="0.25">
      <c r="A17" s="118">
        <v>303</v>
      </c>
      <c r="B17" s="134" t="s">
        <v>106</v>
      </c>
      <c r="C17" s="134">
        <v>1</v>
      </c>
      <c r="D17" s="767"/>
      <c r="E17" s="134">
        <v>0</v>
      </c>
      <c r="F17" s="767"/>
    </row>
    <row r="18" spans="1:6" x14ac:dyDescent="0.25">
      <c r="A18" s="128">
        <v>304</v>
      </c>
      <c r="B18" s="129" t="s">
        <v>1156</v>
      </c>
      <c r="C18" s="129">
        <v>91688866</v>
      </c>
      <c r="D18" s="767"/>
      <c r="E18" s="130">
        <v>17827797</v>
      </c>
      <c r="F18" s="767"/>
    </row>
    <row r="19" spans="1:6" x14ac:dyDescent="0.25">
      <c r="A19" s="118">
        <v>304</v>
      </c>
      <c r="B19" s="134" t="s">
        <v>80</v>
      </c>
      <c r="C19" s="135" t="s">
        <v>1653</v>
      </c>
      <c r="D19" s="767"/>
      <c r="E19" s="135" t="s">
        <v>1654</v>
      </c>
      <c r="F19" s="767"/>
    </row>
    <row r="20" spans="1:6" x14ac:dyDescent="0.25">
      <c r="A20" s="118">
        <v>304</v>
      </c>
      <c r="B20" s="134" t="s">
        <v>78</v>
      </c>
      <c r="C20" s="135">
        <v>12</v>
      </c>
      <c r="D20" s="767"/>
      <c r="E20" s="135">
        <v>12</v>
      </c>
      <c r="F20" s="767"/>
    </row>
    <row r="21" spans="1:6" x14ac:dyDescent="0.25">
      <c r="A21" s="118">
        <v>304</v>
      </c>
      <c r="B21" s="134" t="s">
        <v>41</v>
      </c>
      <c r="C21" s="135">
        <v>34</v>
      </c>
      <c r="D21" s="767"/>
      <c r="E21" s="135">
        <v>2</v>
      </c>
      <c r="F21" s="767"/>
    </row>
    <row r="22" spans="1:6" x14ac:dyDescent="0.25">
      <c r="A22" s="118">
        <v>304</v>
      </c>
      <c r="B22" s="134" t="s">
        <v>1157</v>
      </c>
      <c r="C22" s="135">
        <v>22</v>
      </c>
      <c r="D22" s="767"/>
      <c r="E22" s="135">
        <v>4</v>
      </c>
      <c r="F22" s="767"/>
    </row>
    <row r="23" spans="1:6" x14ac:dyDescent="0.25">
      <c r="A23" s="118">
        <v>304</v>
      </c>
      <c r="B23" s="134" t="s">
        <v>81</v>
      </c>
      <c r="C23" s="135">
        <v>0</v>
      </c>
      <c r="D23" s="767"/>
      <c r="E23" s="135">
        <v>0</v>
      </c>
      <c r="F23" s="767"/>
    </row>
    <row r="24" spans="1:6" x14ac:dyDescent="0.25">
      <c r="A24" s="128">
        <v>304</v>
      </c>
      <c r="B24" s="129" t="s">
        <v>44</v>
      </c>
      <c r="C24" s="129">
        <v>4002</v>
      </c>
      <c r="D24" s="767"/>
      <c r="E24" s="129">
        <v>2005</v>
      </c>
      <c r="F24" s="767"/>
    </row>
    <row r="25" spans="1:6" x14ac:dyDescent="0.25">
      <c r="A25" s="118">
        <v>304</v>
      </c>
      <c r="B25" s="134" t="s">
        <v>105</v>
      </c>
      <c r="C25" s="135" t="s">
        <v>1158</v>
      </c>
      <c r="D25" s="767"/>
      <c r="E25" s="135" t="s">
        <v>1158</v>
      </c>
      <c r="F25" s="767"/>
    </row>
    <row r="26" spans="1:6" x14ac:dyDescent="0.25">
      <c r="A26" s="118">
        <v>304</v>
      </c>
      <c r="B26" s="134" t="s">
        <v>104</v>
      </c>
      <c r="C26" s="134">
        <v>14000</v>
      </c>
      <c r="D26" s="767"/>
      <c r="E26" s="134">
        <v>0</v>
      </c>
      <c r="F26" s="767"/>
    </row>
    <row r="27" spans="1:6" x14ac:dyDescent="0.25">
      <c r="A27" s="118">
        <v>304</v>
      </c>
      <c r="B27" s="134" t="s">
        <v>94</v>
      </c>
      <c r="C27" s="134">
        <v>0</v>
      </c>
      <c r="D27" s="767"/>
      <c r="E27" s="134">
        <v>0</v>
      </c>
      <c r="F27" s="767"/>
    </row>
    <row r="28" spans="1:6" x14ac:dyDescent="0.25">
      <c r="A28" s="118">
        <v>304</v>
      </c>
      <c r="B28" s="134" t="s">
        <v>85</v>
      </c>
      <c r="C28" s="134"/>
      <c r="D28" s="767"/>
      <c r="E28" s="134"/>
      <c r="F28" s="767"/>
    </row>
    <row r="29" spans="1:6" x14ac:dyDescent="0.25">
      <c r="A29" s="118">
        <v>304</v>
      </c>
      <c r="B29" s="134" t="s">
        <v>77</v>
      </c>
      <c r="C29" s="134">
        <v>1</v>
      </c>
      <c r="D29" s="767"/>
      <c r="E29" s="134">
        <v>1</v>
      </c>
      <c r="F29" s="767"/>
    </row>
    <row r="30" spans="1:6" x14ac:dyDescent="0.25">
      <c r="A30" s="118">
        <v>304</v>
      </c>
      <c r="B30" s="134" t="s">
        <v>1159</v>
      </c>
      <c r="C30" s="134">
        <v>0</v>
      </c>
      <c r="D30" s="767"/>
      <c r="E30" s="134">
        <v>0</v>
      </c>
      <c r="F30" s="767"/>
    </row>
    <row r="31" spans="1:6" x14ac:dyDescent="0.25">
      <c r="A31" s="118">
        <v>304</v>
      </c>
      <c r="B31" s="134" t="s">
        <v>107</v>
      </c>
      <c r="C31" s="134">
        <v>20220629</v>
      </c>
      <c r="D31" s="767"/>
      <c r="E31" s="134">
        <v>20220629</v>
      </c>
      <c r="F31" s="767"/>
    </row>
    <row r="32" spans="1:6" x14ac:dyDescent="0.25">
      <c r="A32" s="118">
        <v>304</v>
      </c>
      <c r="B32" s="134" t="s">
        <v>108</v>
      </c>
      <c r="C32" s="137" t="s">
        <v>1655</v>
      </c>
      <c r="D32" s="767"/>
      <c r="E32" s="137" t="s">
        <v>1655</v>
      </c>
      <c r="F32" s="767"/>
    </row>
    <row r="33" spans="1:6" x14ac:dyDescent="0.25">
      <c r="A33" s="118">
        <v>304</v>
      </c>
      <c r="B33" s="134" t="s">
        <v>1160</v>
      </c>
      <c r="C33" s="137" t="s">
        <v>1656</v>
      </c>
      <c r="D33" s="767"/>
      <c r="E33" s="137" t="s">
        <v>1656</v>
      </c>
      <c r="F33" s="767"/>
    </row>
    <row r="34" spans="1:6" x14ac:dyDescent="0.25">
      <c r="A34" s="118">
        <v>304</v>
      </c>
      <c r="B34" s="134" t="s">
        <v>1161</v>
      </c>
      <c r="C34" s="138">
        <v>0</v>
      </c>
      <c r="D34" s="767"/>
      <c r="E34" s="138">
        <v>0</v>
      </c>
      <c r="F34" s="767"/>
    </row>
    <row r="35" spans="1:6" x14ac:dyDescent="0.25">
      <c r="A35" s="118">
        <v>304</v>
      </c>
      <c r="B35" s="134" t="s">
        <v>1162</v>
      </c>
      <c r="C35" s="134">
        <v>0</v>
      </c>
      <c r="D35" s="767"/>
      <c r="E35" s="134">
        <v>0</v>
      </c>
      <c r="F35" s="767"/>
    </row>
    <row r="36" spans="1:6" x14ac:dyDescent="0.25">
      <c r="A36" s="140">
        <v>301</v>
      </c>
      <c r="B36" s="129" t="s">
        <v>44</v>
      </c>
      <c r="C36" s="129">
        <v>4002</v>
      </c>
      <c r="D36" s="767"/>
      <c r="E36" s="129">
        <v>2005</v>
      </c>
      <c r="F36" s="767"/>
    </row>
    <row r="37" spans="1:6" x14ac:dyDescent="0.25">
      <c r="A37" s="118">
        <v>301</v>
      </c>
      <c r="B37" s="134" t="s">
        <v>84</v>
      </c>
      <c r="C37" s="134">
        <v>2</v>
      </c>
      <c r="D37" s="767"/>
      <c r="E37" s="134">
        <v>2</v>
      </c>
      <c r="F37" s="767"/>
    </row>
    <row r="38" spans="1:6" x14ac:dyDescent="0.25">
      <c r="A38" s="118">
        <v>301</v>
      </c>
      <c r="B38" s="134" t="s">
        <v>85</v>
      </c>
      <c r="C38" s="134"/>
      <c r="D38" s="767"/>
      <c r="E38" s="134"/>
      <c r="F38" s="767"/>
    </row>
    <row r="39" spans="1:6" x14ac:dyDescent="0.25">
      <c r="A39" s="118">
        <v>301</v>
      </c>
      <c r="B39" s="134" t="s">
        <v>86</v>
      </c>
      <c r="C39" s="135" t="s">
        <v>2</v>
      </c>
      <c r="D39" s="767"/>
      <c r="E39" s="135" t="s">
        <v>1163</v>
      </c>
      <c r="F39" s="767"/>
    </row>
    <row r="40" spans="1:6" x14ac:dyDescent="0.25">
      <c r="A40" s="118">
        <v>301</v>
      </c>
      <c r="B40" s="134" t="s">
        <v>88</v>
      </c>
      <c r="C40" s="135">
        <v>1</v>
      </c>
      <c r="D40" s="767"/>
      <c r="E40" s="135">
        <v>1</v>
      </c>
      <c r="F40" s="767"/>
    </row>
    <row r="41" spans="1:6" x14ac:dyDescent="0.25">
      <c r="A41" s="118">
        <v>301</v>
      </c>
      <c r="B41" s="134" t="s">
        <v>89</v>
      </c>
      <c r="C41" s="135" t="s">
        <v>1657</v>
      </c>
      <c r="D41" s="767"/>
      <c r="E41" s="135" t="s">
        <v>5</v>
      </c>
      <c r="F41" s="767"/>
    </row>
    <row r="42" spans="1:6" x14ac:dyDescent="0.25">
      <c r="A42" s="118">
        <v>301</v>
      </c>
      <c r="B42" s="134" t="s">
        <v>90</v>
      </c>
      <c r="C42" s="135">
        <v>0</v>
      </c>
      <c r="D42" s="767"/>
      <c r="E42" s="135">
        <v>0</v>
      </c>
      <c r="F42" s="767"/>
    </row>
    <row r="43" spans="1:6" x14ac:dyDescent="0.25">
      <c r="A43" s="118">
        <v>301</v>
      </c>
      <c r="B43" s="134" t="s">
        <v>91</v>
      </c>
      <c r="C43" s="135"/>
      <c r="D43" s="767"/>
      <c r="E43" s="138" t="s">
        <v>1188</v>
      </c>
      <c r="F43" s="767"/>
    </row>
    <row r="44" spans="1:6" x14ac:dyDescent="0.25">
      <c r="A44" s="118">
        <v>301</v>
      </c>
      <c r="B44" s="134" t="s">
        <v>92</v>
      </c>
      <c r="C44" s="135">
        <v>7</v>
      </c>
      <c r="D44" s="767"/>
      <c r="E44" s="135">
        <v>1</v>
      </c>
      <c r="F44" s="767"/>
    </row>
    <row r="45" spans="1:6" x14ac:dyDescent="0.25">
      <c r="A45" s="118">
        <v>301</v>
      </c>
      <c r="B45" s="134" t="s">
        <v>1159</v>
      </c>
      <c r="C45" s="135">
        <v>0</v>
      </c>
      <c r="D45" s="767"/>
      <c r="E45" s="135">
        <v>0</v>
      </c>
      <c r="F45" s="767"/>
    </row>
    <row r="46" spans="1:6" x14ac:dyDescent="0.25">
      <c r="A46" s="118">
        <v>301</v>
      </c>
      <c r="B46" s="134" t="s">
        <v>1165</v>
      </c>
      <c r="C46" s="135" t="s">
        <v>1164</v>
      </c>
      <c r="D46" s="767"/>
      <c r="E46" s="135" t="s">
        <v>1658</v>
      </c>
      <c r="F46" s="767"/>
    </row>
    <row r="47" spans="1:6" x14ac:dyDescent="0.25">
      <c r="A47" s="118">
        <v>302</v>
      </c>
      <c r="B47" s="134" t="s">
        <v>78</v>
      </c>
      <c r="C47" s="135">
        <v>12</v>
      </c>
      <c r="D47" s="767"/>
      <c r="E47" s="135">
        <v>12</v>
      </c>
      <c r="F47" s="767"/>
    </row>
    <row r="48" spans="1:6" x14ac:dyDescent="0.25">
      <c r="A48" s="118">
        <v>302</v>
      </c>
      <c r="B48" s="134" t="s">
        <v>41</v>
      </c>
      <c r="C48" s="135">
        <v>34</v>
      </c>
      <c r="D48" s="767"/>
      <c r="E48" s="135">
        <v>2</v>
      </c>
      <c r="F48" s="767"/>
    </row>
    <row r="49" spans="1:6" x14ac:dyDescent="0.25">
      <c r="A49" s="118">
        <v>302</v>
      </c>
      <c r="B49" s="134" t="s">
        <v>79</v>
      </c>
      <c r="C49" s="135">
        <v>22</v>
      </c>
      <c r="D49" s="767"/>
      <c r="E49" s="135">
        <v>4</v>
      </c>
      <c r="F49" s="767"/>
    </row>
    <row r="50" spans="1:6" x14ac:dyDescent="0.25">
      <c r="A50" s="118">
        <v>302</v>
      </c>
      <c r="B50" s="134" t="s">
        <v>81</v>
      </c>
      <c r="C50" s="135">
        <v>0</v>
      </c>
      <c r="D50" s="767"/>
      <c r="E50" s="135">
        <v>0</v>
      </c>
      <c r="F50" s="767"/>
    </row>
    <row r="51" spans="1:6" x14ac:dyDescent="0.25">
      <c r="A51" s="128">
        <v>302</v>
      </c>
      <c r="B51" s="129" t="s">
        <v>44</v>
      </c>
      <c r="C51" s="129">
        <v>4002</v>
      </c>
      <c r="D51" s="767"/>
      <c r="E51" s="129">
        <v>2005</v>
      </c>
      <c r="F51" s="767"/>
    </row>
    <row r="52" spans="1:6" x14ac:dyDescent="0.25">
      <c r="A52" s="118">
        <v>302</v>
      </c>
      <c r="B52" s="134" t="s">
        <v>93</v>
      </c>
      <c r="C52" s="134">
        <v>50</v>
      </c>
      <c r="D52" s="767"/>
      <c r="E52" s="134">
        <v>400</v>
      </c>
      <c r="F52" s="767"/>
    </row>
    <row r="53" spans="1:6" x14ac:dyDescent="0.25">
      <c r="A53" s="118">
        <v>302</v>
      </c>
      <c r="B53" s="134" t="s">
        <v>94</v>
      </c>
      <c r="C53" s="134">
        <v>1</v>
      </c>
      <c r="D53" s="767"/>
      <c r="E53" s="134">
        <v>400</v>
      </c>
      <c r="F53" s="767"/>
    </row>
    <row r="54" spans="1:6" x14ac:dyDescent="0.25">
      <c r="A54" s="118">
        <v>302</v>
      </c>
      <c r="B54" s="134" t="s">
        <v>95</v>
      </c>
      <c r="C54" s="134">
        <v>0</v>
      </c>
      <c r="D54" s="767"/>
      <c r="E54" s="134">
        <v>0</v>
      </c>
      <c r="F54" s="767"/>
    </row>
    <row r="55" spans="1:6" x14ac:dyDescent="0.25">
      <c r="A55" s="118">
        <v>302</v>
      </c>
      <c r="B55" s="134" t="s">
        <v>96</v>
      </c>
      <c r="C55" s="134">
        <v>0</v>
      </c>
      <c r="D55" s="767"/>
      <c r="E55" s="134">
        <v>0</v>
      </c>
      <c r="F55" s="767"/>
    </row>
    <row r="56" spans="1:6" x14ac:dyDescent="0.25">
      <c r="A56" s="118">
        <v>302</v>
      </c>
      <c r="B56" s="134" t="s">
        <v>97</v>
      </c>
      <c r="C56" s="134">
        <v>0</v>
      </c>
      <c r="D56" s="767"/>
      <c r="E56" s="134">
        <v>2</v>
      </c>
      <c r="F56" s="767"/>
    </row>
    <row r="57" spans="1:6" x14ac:dyDescent="0.25">
      <c r="A57" s="118">
        <v>302</v>
      </c>
      <c r="B57" s="134" t="s">
        <v>98</v>
      </c>
      <c r="C57" s="134">
        <v>1</v>
      </c>
      <c r="D57" s="767"/>
      <c r="E57" s="134">
        <v>1</v>
      </c>
      <c r="F57" s="767"/>
    </row>
    <row r="58" spans="1:6" x14ac:dyDescent="0.25">
      <c r="A58" s="118">
        <v>302</v>
      </c>
      <c r="B58" s="134" t="s">
        <v>99</v>
      </c>
      <c r="C58" s="134">
        <v>1</v>
      </c>
      <c r="D58" s="767"/>
      <c r="E58" s="134">
        <v>1</v>
      </c>
      <c r="F58" s="767"/>
    </row>
    <row r="59" spans="1:6" x14ac:dyDescent="0.25">
      <c r="A59" s="118">
        <v>302</v>
      </c>
      <c r="B59" s="134" t="s">
        <v>1168</v>
      </c>
      <c r="C59" s="134">
        <v>1</v>
      </c>
      <c r="D59" s="767"/>
      <c r="E59" s="134">
        <v>1</v>
      </c>
      <c r="F59" s="767"/>
    </row>
    <row r="60" spans="1:6" x14ac:dyDescent="0.25">
      <c r="A60" s="118">
        <v>302</v>
      </c>
      <c r="B60" s="134" t="s">
        <v>86</v>
      </c>
      <c r="C60" s="135" t="s">
        <v>2</v>
      </c>
      <c r="D60" s="767"/>
      <c r="E60" s="135" t="s">
        <v>1163</v>
      </c>
      <c r="F60" s="767"/>
    </row>
    <row r="61" spans="1:6" x14ac:dyDescent="0.25">
      <c r="A61" s="118">
        <v>302</v>
      </c>
      <c r="B61" s="134" t="s">
        <v>82</v>
      </c>
      <c r="C61" s="135" t="s">
        <v>1659</v>
      </c>
      <c r="D61" s="767"/>
      <c r="E61" s="135" t="s">
        <v>1660</v>
      </c>
      <c r="F61" s="767"/>
    </row>
    <row r="62" spans="1:6" x14ac:dyDescent="0.25">
      <c r="A62" s="118">
        <v>302</v>
      </c>
      <c r="B62" s="134" t="s">
        <v>83</v>
      </c>
      <c r="C62" s="135" t="s">
        <v>1661</v>
      </c>
      <c r="D62" s="767"/>
      <c r="E62" s="135" t="s">
        <v>1662</v>
      </c>
      <c r="F62" s="767"/>
    </row>
    <row r="63" spans="1:6" x14ac:dyDescent="0.25">
      <c r="A63" s="118">
        <v>302</v>
      </c>
      <c r="B63" s="134" t="s">
        <v>100</v>
      </c>
      <c r="C63" s="135" t="s">
        <v>1177</v>
      </c>
      <c r="D63" s="767"/>
      <c r="E63" s="135" t="s">
        <v>1177</v>
      </c>
      <c r="F63" s="767"/>
    </row>
    <row r="64" spans="1:6" x14ac:dyDescent="0.25">
      <c r="A64" s="118">
        <v>302</v>
      </c>
      <c r="B64" s="134" t="s">
        <v>1178</v>
      </c>
      <c r="C64" s="135" t="s">
        <v>2</v>
      </c>
      <c r="D64" s="767"/>
      <c r="E64" s="135" t="s">
        <v>1163</v>
      </c>
      <c r="F64" s="767"/>
    </row>
    <row r="65" spans="1:6" x14ac:dyDescent="0.25">
      <c r="A65" s="118">
        <v>302</v>
      </c>
      <c r="B65" s="134" t="s">
        <v>76</v>
      </c>
      <c r="C65" s="135">
        <v>0</v>
      </c>
      <c r="D65" s="767"/>
      <c r="E65" s="135">
        <v>0</v>
      </c>
      <c r="F65" s="767"/>
    </row>
    <row r="66" spans="1:6" x14ac:dyDescent="0.25">
      <c r="A66" s="118">
        <v>302</v>
      </c>
      <c r="B66" s="134" t="s">
        <v>1179</v>
      </c>
      <c r="C66" s="135">
        <v>1</v>
      </c>
      <c r="D66" s="767"/>
      <c r="E66" s="135">
        <v>1</v>
      </c>
      <c r="F66" s="767"/>
    </row>
    <row r="67" spans="1:6" x14ac:dyDescent="0.25">
      <c r="A67" s="128">
        <v>305</v>
      </c>
      <c r="B67" s="129" t="s">
        <v>109</v>
      </c>
      <c r="C67" s="130" t="s">
        <v>1032</v>
      </c>
      <c r="D67" s="767"/>
      <c r="E67" s="130" t="s">
        <v>1032</v>
      </c>
      <c r="F67" s="767"/>
    </row>
    <row r="68" spans="1:6" x14ac:dyDescent="0.25">
      <c r="A68" s="118">
        <v>305</v>
      </c>
      <c r="B68" s="134" t="s">
        <v>110</v>
      </c>
      <c r="C68" s="135" t="s">
        <v>1536</v>
      </c>
      <c r="D68" s="767"/>
      <c r="E68" s="135" t="s">
        <v>1536</v>
      </c>
      <c r="F68" s="767"/>
    </row>
    <row r="69" spans="1:6" x14ac:dyDescent="0.25">
      <c r="A69" s="118">
        <v>305</v>
      </c>
      <c r="B69" s="134" t="s">
        <v>111</v>
      </c>
      <c r="C69" s="135" t="s">
        <v>1536</v>
      </c>
      <c r="D69" s="767"/>
      <c r="E69" s="135" t="s">
        <v>1536</v>
      </c>
      <c r="F69" s="767"/>
    </row>
    <row r="70" spans="1:6" x14ac:dyDescent="0.25">
      <c r="A70" s="118">
        <v>305</v>
      </c>
      <c r="B70" s="134" t="s">
        <v>112</v>
      </c>
      <c r="C70" s="135" t="s">
        <v>1536</v>
      </c>
      <c r="D70" s="767"/>
      <c r="E70" s="135" t="s">
        <v>1536</v>
      </c>
      <c r="F70" s="767"/>
    </row>
    <row r="71" spans="1:6" x14ac:dyDescent="0.25">
      <c r="A71" s="128">
        <v>305</v>
      </c>
      <c r="B71" s="129" t="s">
        <v>109</v>
      </c>
      <c r="C71" s="130" t="s">
        <v>1536</v>
      </c>
      <c r="D71" s="767"/>
      <c r="E71" s="130" t="s">
        <v>1536</v>
      </c>
      <c r="F71" s="767"/>
    </row>
    <row r="72" spans="1:6" x14ac:dyDescent="0.25">
      <c r="A72" s="118">
        <v>305</v>
      </c>
      <c r="B72" s="134" t="s">
        <v>110</v>
      </c>
      <c r="C72" s="135" t="s">
        <v>1536</v>
      </c>
      <c r="D72" s="767"/>
      <c r="E72" s="135" t="s">
        <v>1536</v>
      </c>
      <c r="F72" s="767"/>
    </row>
    <row r="73" spans="1:6" x14ac:dyDescent="0.25">
      <c r="A73" s="118">
        <v>305</v>
      </c>
      <c r="B73" s="134" t="s">
        <v>111</v>
      </c>
      <c r="C73" s="135" t="s">
        <v>1536</v>
      </c>
      <c r="D73" s="767"/>
      <c r="E73" s="135" t="s">
        <v>1536</v>
      </c>
      <c r="F73" s="767"/>
    </row>
    <row r="74" spans="1:6" x14ac:dyDescent="0.25">
      <c r="A74" s="118">
        <v>305</v>
      </c>
      <c r="B74" s="134" t="s">
        <v>112</v>
      </c>
      <c r="C74" s="135" t="s">
        <v>1536</v>
      </c>
      <c r="D74" s="768"/>
      <c r="E74" s="135" t="s">
        <v>1536</v>
      </c>
      <c r="F74" s="768"/>
    </row>
    <row r="75" spans="1:6" x14ac:dyDescent="0.25">
      <c r="A75" s="91"/>
      <c r="C75" s="165"/>
      <c r="D75" s="661"/>
      <c r="E75" s="165"/>
      <c r="F75" s="661"/>
    </row>
    <row r="77" spans="1:6" ht="18" x14ac:dyDescent="0.25">
      <c r="A77" s="777" t="s">
        <v>1663</v>
      </c>
      <c r="B77" s="777"/>
      <c r="C77" s="777"/>
    </row>
    <row r="78" spans="1:6" x14ac:dyDescent="0.25">
      <c r="A78" s="769" t="s">
        <v>1137</v>
      </c>
      <c r="B78" s="769"/>
      <c r="C78" s="662"/>
    </row>
    <row r="79" spans="1:6" x14ac:dyDescent="0.25">
      <c r="A79" s="760" t="s">
        <v>1138</v>
      </c>
      <c r="B79" s="770" t="s">
        <v>1139</v>
      </c>
      <c r="C79" s="772" t="s">
        <v>1222</v>
      </c>
      <c r="D79" s="773"/>
      <c r="E79" s="772" t="s">
        <v>1143</v>
      </c>
      <c r="F79" s="773"/>
    </row>
    <row r="80" spans="1:6" ht="85.5" x14ac:dyDescent="0.25">
      <c r="A80" s="760"/>
      <c r="B80" s="771"/>
      <c r="C80" s="118" t="s">
        <v>1153</v>
      </c>
      <c r="D80" s="126" t="s">
        <v>1154</v>
      </c>
      <c r="E80" s="118" t="s">
        <v>1153</v>
      </c>
      <c r="F80" s="126" t="s">
        <v>1154</v>
      </c>
    </row>
    <row r="81" spans="1:6" x14ac:dyDescent="0.25">
      <c r="A81" s="128">
        <v>303</v>
      </c>
      <c r="B81" s="129" t="s">
        <v>43</v>
      </c>
      <c r="C81" s="129">
        <v>25233288</v>
      </c>
      <c r="D81" s="766"/>
      <c r="E81" s="129">
        <v>24380436</v>
      </c>
      <c r="F81" s="766"/>
    </row>
    <row r="82" spans="1:6" x14ac:dyDescent="0.25">
      <c r="A82" s="118">
        <v>303</v>
      </c>
      <c r="B82" s="134" t="s">
        <v>80</v>
      </c>
      <c r="C82" s="135" t="s">
        <v>1664</v>
      </c>
      <c r="D82" s="767"/>
      <c r="E82" s="135" t="s">
        <v>1665</v>
      </c>
      <c r="F82" s="767"/>
    </row>
    <row r="83" spans="1:6" x14ac:dyDescent="0.25">
      <c r="A83" s="118">
        <v>303</v>
      </c>
      <c r="B83" s="134" t="s">
        <v>101</v>
      </c>
      <c r="C83" s="134">
        <v>1</v>
      </c>
      <c r="D83" s="767"/>
      <c r="E83" s="134">
        <v>1</v>
      </c>
      <c r="F83" s="767"/>
    </row>
    <row r="84" spans="1:6" x14ac:dyDescent="0.25">
      <c r="A84" s="118">
        <v>303</v>
      </c>
      <c r="B84" s="134" t="s">
        <v>102</v>
      </c>
      <c r="C84" s="134">
        <v>2</v>
      </c>
      <c r="D84" s="767"/>
      <c r="E84" s="134">
        <v>2</v>
      </c>
      <c r="F84" s="767"/>
    </row>
    <row r="85" spans="1:6" x14ac:dyDescent="0.25">
      <c r="A85" s="118">
        <v>303</v>
      </c>
      <c r="B85" s="134" t="s">
        <v>103</v>
      </c>
      <c r="C85" s="134">
        <v>0</v>
      </c>
      <c r="D85" s="767"/>
      <c r="E85" s="134">
        <v>0</v>
      </c>
      <c r="F85" s="767"/>
    </row>
    <row r="86" spans="1:6" x14ac:dyDescent="0.25">
      <c r="A86" s="118">
        <v>303</v>
      </c>
      <c r="B86" s="134" t="s">
        <v>104</v>
      </c>
      <c r="C86" s="138" t="s">
        <v>1666</v>
      </c>
      <c r="D86" s="767"/>
      <c r="E86" s="138" t="s">
        <v>1667</v>
      </c>
      <c r="F86" s="767"/>
    </row>
    <row r="87" spans="1:6" x14ac:dyDescent="0.25">
      <c r="A87" s="118">
        <v>303</v>
      </c>
      <c r="B87" s="134" t="s">
        <v>105</v>
      </c>
      <c r="C87" s="134">
        <v>20220629</v>
      </c>
      <c r="D87" s="767"/>
      <c r="E87" s="134">
        <v>20220629</v>
      </c>
      <c r="F87" s="767"/>
    </row>
    <row r="88" spans="1:6" x14ac:dyDescent="0.25">
      <c r="A88" s="118">
        <v>303</v>
      </c>
      <c r="B88" s="134" t="s">
        <v>1155</v>
      </c>
      <c r="C88" s="134">
        <v>2</v>
      </c>
      <c r="D88" s="767"/>
      <c r="E88" s="134">
        <v>2</v>
      </c>
      <c r="F88" s="767"/>
    </row>
    <row r="89" spans="1:6" x14ac:dyDescent="0.25">
      <c r="A89" s="118">
        <v>303</v>
      </c>
      <c r="B89" s="134" t="s">
        <v>106</v>
      </c>
      <c r="C89" s="134">
        <v>1</v>
      </c>
      <c r="D89" s="767"/>
      <c r="E89" s="134">
        <v>1</v>
      </c>
      <c r="F89" s="767"/>
    </row>
    <row r="90" spans="1:6" x14ac:dyDescent="0.25">
      <c r="A90" s="128">
        <v>304</v>
      </c>
      <c r="B90" s="129" t="s">
        <v>1156</v>
      </c>
      <c r="C90" s="129">
        <v>25233288</v>
      </c>
      <c r="D90" s="767"/>
      <c r="E90" s="129">
        <v>24380436</v>
      </c>
      <c r="F90" s="767"/>
    </row>
    <row r="91" spans="1:6" x14ac:dyDescent="0.25">
      <c r="A91" s="118">
        <v>304</v>
      </c>
      <c r="B91" s="134" t="s">
        <v>80</v>
      </c>
      <c r="C91" s="135" t="s">
        <v>1664</v>
      </c>
      <c r="D91" s="767"/>
      <c r="E91" s="135" t="s">
        <v>1665</v>
      </c>
      <c r="F91" s="767"/>
    </row>
    <row r="92" spans="1:6" x14ac:dyDescent="0.25">
      <c r="A92" s="118">
        <v>304</v>
      </c>
      <c r="B92" s="134" t="s">
        <v>78</v>
      </c>
      <c r="C92" s="135">
        <v>12</v>
      </c>
      <c r="D92" s="767"/>
      <c r="E92" s="135">
        <v>12</v>
      </c>
      <c r="F92" s="767"/>
    </row>
    <row r="93" spans="1:6" x14ac:dyDescent="0.25">
      <c r="A93" s="118">
        <v>304</v>
      </c>
      <c r="B93" s="134" t="s">
        <v>41</v>
      </c>
      <c r="C93" s="135">
        <v>20</v>
      </c>
      <c r="D93" s="767"/>
      <c r="E93" s="135">
        <v>20</v>
      </c>
      <c r="F93" s="767"/>
    </row>
    <row r="94" spans="1:6" x14ac:dyDescent="0.25">
      <c r="A94" s="118">
        <v>304</v>
      </c>
      <c r="B94" s="134" t="s">
        <v>1157</v>
      </c>
      <c r="C94" s="135">
        <v>6</v>
      </c>
      <c r="D94" s="767"/>
      <c r="E94" s="135">
        <v>6</v>
      </c>
      <c r="F94" s="767"/>
    </row>
    <row r="95" spans="1:6" x14ac:dyDescent="0.25">
      <c r="A95" s="118">
        <v>304</v>
      </c>
      <c r="B95" s="134" t="s">
        <v>81</v>
      </c>
      <c r="C95" s="135">
        <v>0</v>
      </c>
      <c r="D95" s="767"/>
      <c r="E95" s="135">
        <v>0</v>
      </c>
      <c r="F95" s="767"/>
    </row>
    <row r="96" spans="1:6" x14ac:dyDescent="0.25">
      <c r="A96" s="128">
        <v>304</v>
      </c>
      <c r="B96" s="129" t="s">
        <v>44</v>
      </c>
      <c r="C96" s="129">
        <v>1928</v>
      </c>
      <c r="D96" s="767"/>
      <c r="E96" s="129">
        <v>1044</v>
      </c>
      <c r="F96" s="767"/>
    </row>
    <row r="97" spans="1:6" x14ac:dyDescent="0.25">
      <c r="A97" s="118">
        <v>304</v>
      </c>
      <c r="B97" s="134" t="s">
        <v>105</v>
      </c>
      <c r="C97" s="135" t="s">
        <v>1158</v>
      </c>
      <c r="D97" s="767"/>
      <c r="E97" s="135" t="s">
        <v>1158</v>
      </c>
      <c r="F97" s="767"/>
    </row>
    <row r="98" spans="1:6" x14ac:dyDescent="0.25">
      <c r="A98" s="118">
        <v>304</v>
      </c>
      <c r="B98" s="134" t="s">
        <v>104</v>
      </c>
      <c r="C98" s="138" t="s">
        <v>1666</v>
      </c>
      <c r="D98" s="767"/>
      <c r="E98" s="138" t="s">
        <v>1667</v>
      </c>
      <c r="F98" s="767"/>
    </row>
    <row r="99" spans="1:6" x14ac:dyDescent="0.25">
      <c r="A99" s="118">
        <v>304</v>
      </c>
      <c r="B99" s="134" t="s">
        <v>94</v>
      </c>
      <c r="C99" s="134">
        <v>0</v>
      </c>
      <c r="D99" s="767"/>
      <c r="E99" s="134">
        <v>0</v>
      </c>
      <c r="F99" s="767"/>
    </row>
    <row r="100" spans="1:6" x14ac:dyDescent="0.25">
      <c r="A100" s="118">
        <v>304</v>
      </c>
      <c r="B100" s="134" t="s">
        <v>85</v>
      </c>
      <c r="C100" s="134"/>
      <c r="D100" s="767"/>
      <c r="E100" s="134"/>
      <c r="F100" s="767"/>
    </row>
    <row r="101" spans="1:6" x14ac:dyDescent="0.25">
      <c r="A101" s="118">
        <v>304</v>
      </c>
      <c r="B101" s="134" t="s">
        <v>77</v>
      </c>
      <c r="C101" s="134">
        <v>1</v>
      </c>
      <c r="D101" s="767"/>
      <c r="E101" s="134">
        <v>1</v>
      </c>
      <c r="F101" s="767"/>
    </row>
    <row r="102" spans="1:6" x14ac:dyDescent="0.25">
      <c r="A102" s="118">
        <v>304</v>
      </c>
      <c r="B102" s="134" t="s">
        <v>1159</v>
      </c>
      <c r="C102" s="134">
        <v>0</v>
      </c>
      <c r="D102" s="767"/>
      <c r="E102" s="134">
        <v>0</v>
      </c>
      <c r="F102" s="767"/>
    </row>
    <row r="103" spans="1:6" x14ac:dyDescent="0.25">
      <c r="A103" s="118">
        <v>304</v>
      </c>
      <c r="B103" s="134" t="s">
        <v>107</v>
      </c>
      <c r="C103" s="134">
        <v>20220629</v>
      </c>
      <c r="D103" s="767"/>
      <c r="E103" s="134">
        <v>20220629</v>
      </c>
      <c r="F103" s="767"/>
    </row>
    <row r="104" spans="1:6" x14ac:dyDescent="0.25">
      <c r="A104" s="118">
        <v>304</v>
      </c>
      <c r="B104" s="134" t="s">
        <v>108</v>
      </c>
      <c r="C104" s="137" t="s">
        <v>1655</v>
      </c>
      <c r="D104" s="767"/>
      <c r="E104" s="137" t="s">
        <v>1655</v>
      </c>
      <c r="F104" s="767"/>
    </row>
    <row r="105" spans="1:6" x14ac:dyDescent="0.25">
      <c r="A105" s="118">
        <v>304</v>
      </c>
      <c r="B105" s="134" t="s">
        <v>1160</v>
      </c>
      <c r="C105" s="137" t="s">
        <v>1656</v>
      </c>
      <c r="D105" s="767"/>
      <c r="E105" s="137" t="s">
        <v>1656</v>
      </c>
      <c r="F105" s="767"/>
    </row>
    <row r="106" spans="1:6" x14ac:dyDescent="0.25">
      <c r="A106" s="118">
        <v>304</v>
      </c>
      <c r="B106" s="134" t="s">
        <v>1161</v>
      </c>
      <c r="C106" s="138">
        <v>0</v>
      </c>
      <c r="D106" s="767"/>
      <c r="E106" s="138">
        <v>0</v>
      </c>
      <c r="F106" s="767"/>
    </row>
    <row r="107" spans="1:6" x14ac:dyDescent="0.25">
      <c r="A107" s="118">
        <v>304</v>
      </c>
      <c r="B107" s="134" t="s">
        <v>1162</v>
      </c>
      <c r="C107" s="134">
        <v>0</v>
      </c>
      <c r="D107" s="767"/>
      <c r="E107" s="134">
        <v>0</v>
      </c>
      <c r="F107" s="767"/>
    </row>
    <row r="108" spans="1:6" x14ac:dyDescent="0.25">
      <c r="A108" s="140">
        <v>301</v>
      </c>
      <c r="B108" s="129" t="s">
        <v>44</v>
      </c>
      <c r="C108" s="129">
        <v>1928</v>
      </c>
      <c r="D108" s="767"/>
      <c r="E108" s="129">
        <v>1044</v>
      </c>
      <c r="F108" s="767"/>
    </row>
    <row r="109" spans="1:6" x14ac:dyDescent="0.25">
      <c r="A109" s="118">
        <v>301</v>
      </c>
      <c r="B109" s="134" t="s">
        <v>84</v>
      </c>
      <c r="C109" s="134">
        <v>2</v>
      </c>
      <c r="D109" s="767"/>
      <c r="E109" s="134">
        <v>2</v>
      </c>
      <c r="F109" s="767"/>
    </row>
    <row r="110" spans="1:6" x14ac:dyDescent="0.25">
      <c r="A110" s="118">
        <v>301</v>
      </c>
      <c r="B110" s="134" t="s">
        <v>85</v>
      </c>
      <c r="C110" s="135"/>
      <c r="D110" s="767"/>
      <c r="E110" s="134"/>
      <c r="F110" s="767"/>
    </row>
    <row r="111" spans="1:6" x14ac:dyDescent="0.25">
      <c r="A111" s="118">
        <v>301</v>
      </c>
      <c r="B111" s="134" t="s">
        <v>86</v>
      </c>
      <c r="C111" s="135" t="s">
        <v>1163</v>
      </c>
      <c r="D111" s="767"/>
      <c r="E111" s="135" t="s">
        <v>1163</v>
      </c>
      <c r="F111" s="767"/>
    </row>
    <row r="112" spans="1:6" x14ac:dyDescent="0.25">
      <c r="A112" s="118">
        <v>301</v>
      </c>
      <c r="B112" s="134" t="s">
        <v>88</v>
      </c>
      <c r="C112" s="135">
        <v>1</v>
      </c>
      <c r="D112" s="767"/>
      <c r="E112" s="135">
        <v>1</v>
      </c>
      <c r="F112" s="767"/>
    </row>
    <row r="113" spans="1:6" x14ac:dyDescent="0.25">
      <c r="A113" s="118">
        <v>301</v>
      </c>
      <c r="B113" s="134" t="s">
        <v>89</v>
      </c>
      <c r="C113" s="135" t="s">
        <v>4</v>
      </c>
      <c r="D113" s="767"/>
      <c r="E113" s="135" t="s">
        <v>3</v>
      </c>
      <c r="F113" s="767"/>
    </row>
    <row r="114" spans="1:6" x14ac:dyDescent="0.25">
      <c r="A114" s="118">
        <v>301</v>
      </c>
      <c r="B114" s="134" t="s">
        <v>90</v>
      </c>
      <c r="C114" s="135">
        <v>0</v>
      </c>
      <c r="D114" s="767"/>
      <c r="E114" s="135">
        <v>0</v>
      </c>
      <c r="F114" s="767"/>
    </row>
    <row r="115" spans="1:6" x14ac:dyDescent="0.25">
      <c r="A115" s="118">
        <v>301</v>
      </c>
      <c r="B115" s="134" t="s">
        <v>91</v>
      </c>
      <c r="C115" s="138"/>
      <c r="D115" s="767"/>
      <c r="E115" s="135"/>
      <c r="F115" s="767"/>
    </row>
    <row r="116" spans="1:6" x14ac:dyDescent="0.25">
      <c r="A116" s="118">
        <v>301</v>
      </c>
      <c r="B116" s="134" t="s">
        <v>92</v>
      </c>
      <c r="C116" s="135">
        <v>1</v>
      </c>
      <c r="D116" s="767"/>
      <c r="E116" s="135">
        <v>1</v>
      </c>
      <c r="F116" s="767"/>
    </row>
    <row r="117" spans="1:6" x14ac:dyDescent="0.25">
      <c r="A117" s="118">
        <v>301</v>
      </c>
      <c r="B117" s="134" t="s">
        <v>1159</v>
      </c>
      <c r="C117" s="135">
        <v>0</v>
      </c>
      <c r="D117" s="767"/>
      <c r="E117" s="135">
        <v>0</v>
      </c>
      <c r="F117" s="767"/>
    </row>
    <row r="118" spans="1:6" x14ac:dyDescent="0.25">
      <c r="A118" s="118">
        <v>301</v>
      </c>
      <c r="B118" s="134" t="s">
        <v>1165</v>
      </c>
      <c r="C118" s="135" t="s">
        <v>1668</v>
      </c>
      <c r="D118" s="767"/>
      <c r="E118" s="135" t="s">
        <v>1669</v>
      </c>
      <c r="F118" s="767"/>
    </row>
    <row r="119" spans="1:6" x14ac:dyDescent="0.25">
      <c r="A119" s="118">
        <v>302</v>
      </c>
      <c r="B119" s="134" t="s">
        <v>78</v>
      </c>
      <c r="C119" s="135">
        <v>12</v>
      </c>
      <c r="D119" s="767"/>
      <c r="E119" s="135">
        <v>12</v>
      </c>
      <c r="F119" s="767"/>
    </row>
    <row r="120" spans="1:6" x14ac:dyDescent="0.25">
      <c r="A120" s="118">
        <v>302</v>
      </c>
      <c r="B120" s="134" t="s">
        <v>41</v>
      </c>
      <c r="C120" s="135">
        <v>20</v>
      </c>
      <c r="D120" s="767"/>
      <c r="E120" s="135">
        <v>20</v>
      </c>
      <c r="F120" s="767"/>
    </row>
    <row r="121" spans="1:6" x14ac:dyDescent="0.25">
      <c r="A121" s="118">
        <v>302</v>
      </c>
      <c r="B121" s="134" t="s">
        <v>79</v>
      </c>
      <c r="C121" s="135">
        <v>6</v>
      </c>
      <c r="D121" s="767"/>
      <c r="E121" s="135">
        <v>6</v>
      </c>
      <c r="F121" s="767"/>
    </row>
    <row r="122" spans="1:6" x14ac:dyDescent="0.25">
      <c r="A122" s="118">
        <v>302</v>
      </c>
      <c r="B122" s="134" t="s">
        <v>81</v>
      </c>
      <c r="C122" s="135">
        <v>0</v>
      </c>
      <c r="D122" s="767"/>
      <c r="E122" s="135">
        <v>0</v>
      </c>
      <c r="F122" s="767"/>
    </row>
    <row r="123" spans="1:6" x14ac:dyDescent="0.25">
      <c r="A123" s="128">
        <v>302</v>
      </c>
      <c r="B123" s="129" t="s">
        <v>44</v>
      </c>
      <c r="C123" s="129">
        <v>1928</v>
      </c>
      <c r="D123" s="767"/>
      <c r="E123" s="129">
        <v>1044</v>
      </c>
      <c r="F123" s="767"/>
    </row>
    <row r="124" spans="1:6" x14ac:dyDescent="0.25">
      <c r="A124" s="118">
        <v>302</v>
      </c>
      <c r="B124" s="134" t="s">
        <v>93</v>
      </c>
      <c r="C124" s="134">
        <v>400</v>
      </c>
      <c r="D124" s="767"/>
      <c r="E124" s="134">
        <v>500</v>
      </c>
      <c r="F124" s="767"/>
    </row>
    <row r="125" spans="1:6" x14ac:dyDescent="0.25">
      <c r="A125" s="118">
        <v>302</v>
      </c>
      <c r="B125" s="134" t="s">
        <v>94</v>
      </c>
      <c r="C125" s="134">
        <v>400</v>
      </c>
      <c r="D125" s="767"/>
      <c r="E125" s="134">
        <v>500</v>
      </c>
      <c r="F125" s="767"/>
    </row>
    <row r="126" spans="1:6" x14ac:dyDescent="0.25">
      <c r="A126" s="118">
        <v>302</v>
      </c>
      <c r="B126" s="134" t="s">
        <v>95</v>
      </c>
      <c r="C126" s="134">
        <v>2</v>
      </c>
      <c r="D126" s="767"/>
      <c r="E126" s="134">
        <v>2</v>
      </c>
      <c r="F126" s="767"/>
    </row>
    <row r="127" spans="1:6" x14ac:dyDescent="0.25">
      <c r="A127" s="118">
        <v>302</v>
      </c>
      <c r="B127" s="134" t="s">
        <v>96</v>
      </c>
      <c r="C127" s="134">
        <v>0</v>
      </c>
      <c r="D127" s="767"/>
      <c r="E127" s="134">
        <v>0</v>
      </c>
      <c r="F127" s="767"/>
    </row>
    <row r="128" spans="1:6" x14ac:dyDescent="0.25">
      <c r="A128" s="118">
        <v>302</v>
      </c>
      <c r="B128" s="134" t="s">
        <v>97</v>
      </c>
      <c r="C128" s="134">
        <v>2</v>
      </c>
      <c r="D128" s="767"/>
      <c r="E128" s="134">
        <v>2</v>
      </c>
      <c r="F128" s="767"/>
    </row>
    <row r="129" spans="1:6" x14ac:dyDescent="0.25">
      <c r="A129" s="118">
        <v>302</v>
      </c>
      <c r="B129" s="134" t="s">
        <v>98</v>
      </c>
      <c r="C129" s="134">
        <v>1</v>
      </c>
      <c r="D129" s="767"/>
      <c r="E129" s="134">
        <v>1</v>
      </c>
      <c r="F129" s="767"/>
    </row>
    <row r="130" spans="1:6" x14ac:dyDescent="0.25">
      <c r="A130" s="118">
        <v>302</v>
      </c>
      <c r="B130" s="134" t="s">
        <v>99</v>
      </c>
      <c r="C130" s="134">
        <v>1</v>
      </c>
      <c r="D130" s="767"/>
      <c r="E130" s="134">
        <v>1</v>
      </c>
      <c r="F130" s="767"/>
    </row>
    <row r="131" spans="1:6" x14ac:dyDescent="0.25">
      <c r="A131" s="118">
        <v>302</v>
      </c>
      <c r="B131" s="134" t="s">
        <v>1168</v>
      </c>
      <c r="C131" s="134">
        <v>1</v>
      </c>
      <c r="D131" s="767"/>
      <c r="E131" s="134">
        <v>1</v>
      </c>
      <c r="F131" s="767"/>
    </row>
    <row r="132" spans="1:6" x14ac:dyDescent="0.25">
      <c r="A132" s="118">
        <v>302</v>
      </c>
      <c r="B132" s="134" t="s">
        <v>86</v>
      </c>
      <c r="C132" s="135" t="s">
        <v>1163</v>
      </c>
      <c r="D132" s="767"/>
      <c r="E132" s="135" t="s">
        <v>1163</v>
      </c>
      <c r="F132" s="767"/>
    </row>
    <row r="133" spans="1:6" x14ac:dyDescent="0.25">
      <c r="A133" s="118">
        <v>302</v>
      </c>
      <c r="B133" s="134" t="s">
        <v>82</v>
      </c>
      <c r="C133" s="135" t="s">
        <v>1670</v>
      </c>
      <c r="D133" s="767"/>
      <c r="E133" s="135" t="s">
        <v>1671</v>
      </c>
      <c r="F133" s="767"/>
    </row>
    <row r="134" spans="1:6" x14ac:dyDescent="0.25">
      <c r="A134" s="118">
        <v>302</v>
      </c>
      <c r="B134" s="134" t="s">
        <v>83</v>
      </c>
      <c r="C134" s="135" t="s">
        <v>1672</v>
      </c>
      <c r="D134" s="767"/>
      <c r="E134" s="135" t="s">
        <v>1673</v>
      </c>
      <c r="F134" s="767"/>
    </row>
    <row r="135" spans="1:6" x14ac:dyDescent="0.25">
      <c r="A135" s="118">
        <v>302</v>
      </c>
      <c r="B135" s="134" t="s">
        <v>100</v>
      </c>
      <c r="C135" s="135" t="s">
        <v>1177</v>
      </c>
      <c r="D135" s="767"/>
      <c r="E135" s="135" t="s">
        <v>1177</v>
      </c>
      <c r="F135" s="767"/>
    </row>
    <row r="136" spans="1:6" x14ac:dyDescent="0.25">
      <c r="A136" s="118">
        <v>302</v>
      </c>
      <c r="B136" s="134" t="s">
        <v>1178</v>
      </c>
      <c r="C136" s="135" t="s">
        <v>1163</v>
      </c>
      <c r="D136" s="767"/>
      <c r="E136" s="135" t="s">
        <v>1163</v>
      </c>
      <c r="F136" s="767"/>
    </row>
    <row r="137" spans="1:6" x14ac:dyDescent="0.25">
      <c r="A137" s="118">
        <v>302</v>
      </c>
      <c r="B137" s="134" t="s">
        <v>76</v>
      </c>
      <c r="C137" s="135">
        <v>0</v>
      </c>
      <c r="D137" s="767"/>
      <c r="E137" s="135">
        <v>0</v>
      </c>
      <c r="F137" s="767"/>
    </row>
    <row r="138" spans="1:6" x14ac:dyDescent="0.25">
      <c r="A138" s="118">
        <v>302</v>
      </c>
      <c r="B138" s="134" t="s">
        <v>1179</v>
      </c>
      <c r="C138" s="135">
        <v>1</v>
      </c>
      <c r="D138" s="767"/>
      <c r="E138" s="135">
        <v>1</v>
      </c>
      <c r="F138" s="767"/>
    </row>
    <row r="139" spans="1:6" x14ac:dyDescent="0.25">
      <c r="A139" s="128">
        <v>305</v>
      </c>
      <c r="B139" s="129" t="s">
        <v>109</v>
      </c>
      <c r="C139" s="130" t="s">
        <v>1032</v>
      </c>
      <c r="D139" s="767"/>
      <c r="E139" s="130" t="s">
        <v>1032</v>
      </c>
      <c r="F139" s="767"/>
    </row>
    <row r="140" spans="1:6" x14ac:dyDescent="0.25">
      <c r="A140" s="118">
        <v>305</v>
      </c>
      <c r="B140" s="134" t="s">
        <v>110</v>
      </c>
      <c r="C140" s="135" t="s">
        <v>1536</v>
      </c>
      <c r="D140" s="767"/>
      <c r="E140" s="135" t="s">
        <v>1536</v>
      </c>
      <c r="F140" s="767"/>
    </row>
    <row r="141" spans="1:6" x14ac:dyDescent="0.25">
      <c r="A141" s="118">
        <v>305</v>
      </c>
      <c r="B141" s="134" t="s">
        <v>111</v>
      </c>
      <c r="C141" s="135" t="s">
        <v>1536</v>
      </c>
      <c r="D141" s="767"/>
      <c r="E141" s="135" t="s">
        <v>1536</v>
      </c>
      <c r="F141" s="767"/>
    </row>
    <row r="142" spans="1:6" x14ac:dyDescent="0.25">
      <c r="A142" s="118">
        <v>305</v>
      </c>
      <c r="B142" s="134" t="s">
        <v>112</v>
      </c>
      <c r="C142" s="135" t="s">
        <v>1536</v>
      </c>
      <c r="D142" s="767"/>
      <c r="E142" s="135" t="s">
        <v>1536</v>
      </c>
      <c r="F142" s="767"/>
    </row>
    <row r="143" spans="1:6" x14ac:dyDescent="0.25">
      <c r="A143" s="128">
        <v>305</v>
      </c>
      <c r="B143" s="129" t="s">
        <v>109</v>
      </c>
      <c r="C143" s="130" t="s">
        <v>1536</v>
      </c>
      <c r="D143" s="767"/>
      <c r="E143" s="130" t="s">
        <v>1536</v>
      </c>
      <c r="F143" s="767"/>
    </row>
    <row r="144" spans="1:6" x14ac:dyDescent="0.25">
      <c r="A144" s="118">
        <v>305</v>
      </c>
      <c r="B144" s="134" t="s">
        <v>110</v>
      </c>
      <c r="C144" s="135" t="s">
        <v>1536</v>
      </c>
      <c r="D144" s="767"/>
      <c r="E144" s="135" t="s">
        <v>1536</v>
      </c>
      <c r="F144" s="767"/>
    </row>
    <row r="145" spans="1:6" x14ac:dyDescent="0.25">
      <c r="A145" s="118">
        <v>305</v>
      </c>
      <c r="B145" s="134" t="s">
        <v>111</v>
      </c>
      <c r="C145" s="135" t="s">
        <v>1536</v>
      </c>
      <c r="D145" s="767"/>
      <c r="E145" s="135" t="s">
        <v>1536</v>
      </c>
      <c r="F145" s="767"/>
    </row>
    <row r="146" spans="1:6" x14ac:dyDescent="0.25">
      <c r="A146" s="118">
        <v>305</v>
      </c>
      <c r="B146" s="134" t="s">
        <v>112</v>
      </c>
      <c r="C146" s="135" t="s">
        <v>1536</v>
      </c>
      <c r="D146" s="768"/>
      <c r="E146" s="135" t="s">
        <v>1536</v>
      </c>
      <c r="F146" s="768"/>
    </row>
  </sheetData>
  <sheetProtection algorithmName="SHA-512" hashValue="1EQQ3/NrXp0oPUgOKJGZVziu89je4DQ2NK1Rs2ZyEFt7V2bOMikHff2FmdM55N5+nwf7CE2VtGFXir6Kp9PBHg==" saltValue="Pw/CBfyn5P3JmmMAmiVPxA==" spinCount="100000" sheet="1" objects="1" scenarios="1"/>
  <protectedRanges>
    <protectedRange sqref="F9:F74 D9:D74 D81:D146 F81:F146" name="Range1"/>
  </protectedRanges>
  <mergeCells count="19">
    <mergeCell ref="A7:A8"/>
    <mergeCell ref="B7:B8"/>
    <mergeCell ref="C7:D7"/>
    <mergeCell ref="E7:F7"/>
    <mergeCell ref="A1:F1"/>
    <mergeCell ref="A2:N2"/>
    <mergeCell ref="A3:J3"/>
    <mergeCell ref="A5:C5"/>
    <mergeCell ref="A6:B6"/>
    <mergeCell ref="D81:D146"/>
    <mergeCell ref="F81:F146"/>
    <mergeCell ref="D9:D74"/>
    <mergeCell ref="F9:F74"/>
    <mergeCell ref="A77:C77"/>
    <mergeCell ref="A78:B78"/>
    <mergeCell ref="A79:A80"/>
    <mergeCell ref="B79:B80"/>
    <mergeCell ref="C79:D79"/>
    <mergeCell ref="E79:F79"/>
  </mergeCells>
  <pageMargins left="0.7" right="0.7" top="0.75" bottom="0.75" header="0.3" footer="0.3"/>
  <headerFooter>
    <oddFooter>&amp;C_x000D_&amp;1#&amp;"Aptos"&amp;8&amp;K0000FF Classification –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9170-F947-4B01-BAEB-991F44FDD4CA}">
  <sheetPr codeName="Sheet33">
    <tabColor theme="5" tint="0.79998168889431442"/>
  </sheetPr>
  <dimension ref="A1:N37"/>
  <sheetViews>
    <sheetView zoomScaleNormal="100" workbookViewId="0">
      <selection sqref="A1:K1"/>
    </sheetView>
  </sheetViews>
  <sheetFormatPr defaultRowHeight="14.25" x14ac:dyDescent="0.25"/>
  <cols>
    <col min="1" max="1" width="26.42578125" style="27" bestFit="1" customWidth="1"/>
    <col min="2" max="2" width="18.57031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1674</v>
      </c>
      <c r="B1" s="779"/>
      <c r="C1" s="779"/>
      <c r="D1" s="779"/>
      <c r="E1" s="779"/>
      <c r="F1" s="779"/>
      <c r="G1" s="779"/>
      <c r="H1" s="779"/>
      <c r="I1" s="779"/>
      <c r="J1" s="779"/>
      <c r="K1" s="779"/>
    </row>
    <row r="2" spans="1:14" ht="15.75" x14ac:dyDescent="0.25">
      <c r="A2" s="780" t="s">
        <v>1675</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780" t="s">
        <v>1601</v>
      </c>
      <c r="B4" s="780"/>
      <c r="C4" s="780"/>
      <c r="D4" s="780"/>
      <c r="E4" s="780"/>
      <c r="F4" s="780"/>
      <c r="G4" s="780"/>
      <c r="H4" s="780"/>
      <c r="I4" s="780"/>
      <c r="J4" s="780"/>
      <c r="K4" s="780"/>
      <c r="L4" s="780"/>
    </row>
    <row r="5" spans="1:14" ht="15" x14ac:dyDescent="0.25">
      <c r="A5" s="6"/>
      <c r="B5" s="6"/>
      <c r="C5" s="6"/>
      <c r="D5" s="6"/>
      <c r="E5" s="6"/>
      <c r="F5" s="6"/>
      <c r="G5" s="6"/>
      <c r="H5" s="6"/>
      <c r="I5" s="6"/>
      <c r="J5" s="6"/>
      <c r="K5" s="6"/>
      <c r="L5" s="6"/>
      <c r="M5" s="6"/>
      <c r="N5" s="6"/>
    </row>
    <row r="6" spans="1:14" ht="18" x14ac:dyDescent="0.25">
      <c r="A6" s="105" t="s">
        <v>1552</v>
      </c>
      <c r="B6" s="105"/>
      <c r="C6" s="105"/>
      <c r="D6" s="105"/>
      <c r="E6" s="105"/>
      <c r="F6" s="105"/>
      <c r="G6" s="105"/>
    </row>
    <row r="7" spans="1:14" ht="18" x14ac:dyDescent="0.25">
      <c r="A7" s="122" t="s">
        <v>1553</v>
      </c>
      <c r="B7" s="122"/>
      <c r="C7" s="122"/>
      <c r="D7" s="122"/>
      <c r="E7" s="122"/>
      <c r="F7" s="122"/>
      <c r="G7" s="122"/>
    </row>
    <row r="8" spans="1:14" x14ac:dyDescent="0.25">
      <c r="A8" s="145"/>
      <c r="B8" s="792" t="s">
        <v>1194</v>
      </c>
      <c r="C8" s="793"/>
      <c r="D8" s="792" t="s">
        <v>1141</v>
      </c>
      <c r="E8" s="793"/>
    </row>
    <row r="9" spans="1:14" ht="90" x14ac:dyDescent="0.25">
      <c r="A9" s="162" t="s">
        <v>1139</v>
      </c>
      <c r="B9" s="147" t="s">
        <v>1196</v>
      </c>
      <c r="C9" s="151" t="s">
        <v>1488</v>
      </c>
      <c r="D9" s="147" t="s">
        <v>1196</v>
      </c>
      <c r="E9" s="151" t="s">
        <v>1488</v>
      </c>
    </row>
    <row r="10" spans="1:14" s="142" customFormat="1" ht="15" x14ac:dyDescent="0.25">
      <c r="A10" s="148" t="s">
        <v>43</v>
      </c>
      <c r="B10" s="148">
        <v>8521686</v>
      </c>
      <c r="C10" s="766"/>
      <c r="D10" s="148">
        <v>2492371</v>
      </c>
      <c r="E10" s="766"/>
    </row>
    <row r="11" spans="1:14" x14ac:dyDescent="0.25">
      <c r="A11" s="116" t="s">
        <v>49</v>
      </c>
      <c r="B11" s="139" t="s">
        <v>1676</v>
      </c>
      <c r="C11" s="767"/>
      <c r="D11" s="139" t="s">
        <v>1677</v>
      </c>
      <c r="E11" s="767"/>
    </row>
    <row r="12" spans="1:14" x14ac:dyDescent="0.25">
      <c r="A12" s="116" t="s">
        <v>56</v>
      </c>
      <c r="B12" s="116">
        <v>1</v>
      </c>
      <c r="C12" s="767"/>
      <c r="D12" s="116">
        <v>1</v>
      </c>
      <c r="E12" s="767"/>
    </row>
    <row r="13" spans="1:14" x14ac:dyDescent="0.25">
      <c r="A13" s="116" t="s">
        <v>53</v>
      </c>
      <c r="B13" s="116">
        <v>0</v>
      </c>
      <c r="C13" s="767"/>
      <c r="D13" s="116">
        <v>0</v>
      </c>
      <c r="E13" s="767"/>
    </row>
    <row r="14" spans="1:14" x14ac:dyDescent="0.25">
      <c r="A14" s="116" t="s">
        <v>51</v>
      </c>
      <c r="B14" s="116">
        <v>9</v>
      </c>
      <c r="C14" s="767"/>
      <c r="D14" s="116">
        <v>3</v>
      </c>
      <c r="E14" s="767"/>
    </row>
    <row r="15" spans="1:14" x14ac:dyDescent="0.25">
      <c r="A15" s="116" t="s">
        <v>57</v>
      </c>
      <c r="B15" s="139">
        <v>667.77</v>
      </c>
      <c r="C15" s="767"/>
      <c r="D15" s="139" t="s">
        <v>1678</v>
      </c>
      <c r="E15" s="767"/>
    </row>
    <row r="16" spans="1:14" x14ac:dyDescent="0.25">
      <c r="A16" s="116" t="s">
        <v>58</v>
      </c>
      <c r="B16" s="139">
        <v>667.77</v>
      </c>
      <c r="C16" s="767"/>
      <c r="D16" s="139" t="s">
        <v>1678</v>
      </c>
      <c r="E16" s="767"/>
    </row>
    <row r="17" spans="1:5" x14ac:dyDescent="0.25">
      <c r="A17" s="116" t="s">
        <v>59</v>
      </c>
      <c r="B17" s="139" t="s">
        <v>1676</v>
      </c>
      <c r="C17" s="767"/>
      <c r="D17" s="139" t="s">
        <v>1679</v>
      </c>
      <c r="E17" s="767"/>
    </row>
    <row r="18" spans="1:5" x14ac:dyDescent="0.25">
      <c r="A18" s="116" t="s">
        <v>60</v>
      </c>
      <c r="B18" s="116">
        <v>0</v>
      </c>
      <c r="C18" s="767"/>
      <c r="D18" s="116">
        <v>0</v>
      </c>
      <c r="E18" s="767"/>
    </row>
    <row r="19" spans="1:5" x14ac:dyDescent="0.25">
      <c r="A19" s="116" t="s">
        <v>61</v>
      </c>
      <c r="B19" s="116">
        <v>249</v>
      </c>
      <c r="C19" s="767"/>
      <c r="D19" s="116">
        <v>354</v>
      </c>
      <c r="E19" s="767"/>
    </row>
    <row r="20" spans="1:5" x14ac:dyDescent="0.25">
      <c r="A20" s="116" t="s">
        <v>62</v>
      </c>
      <c r="B20" s="116">
        <v>2232</v>
      </c>
      <c r="C20" s="768"/>
      <c r="D20" s="116">
        <v>883</v>
      </c>
      <c r="E20" s="768"/>
    </row>
    <row r="23" spans="1:5" ht="18" x14ac:dyDescent="0.25">
      <c r="A23" s="105" t="s">
        <v>1555</v>
      </c>
    </row>
    <row r="24" spans="1:5" ht="18" x14ac:dyDescent="0.25">
      <c r="A24" s="122" t="s">
        <v>1553</v>
      </c>
    </row>
    <row r="25" spans="1:5" x14ac:dyDescent="0.25">
      <c r="A25" s="145"/>
      <c r="B25" s="792" t="s">
        <v>1222</v>
      </c>
      <c r="C25" s="793"/>
      <c r="D25" s="792" t="s">
        <v>1195</v>
      </c>
      <c r="E25" s="793"/>
    </row>
    <row r="26" spans="1:5" ht="90" x14ac:dyDescent="0.25">
      <c r="A26" s="162" t="s">
        <v>1139</v>
      </c>
      <c r="B26" s="147" t="s">
        <v>1196</v>
      </c>
      <c r="C26" s="151" t="s">
        <v>1488</v>
      </c>
      <c r="D26" s="147" t="s">
        <v>1196</v>
      </c>
      <c r="E26" s="151" t="s">
        <v>1488</v>
      </c>
    </row>
    <row r="27" spans="1:5" s="142" customFormat="1" ht="15" x14ac:dyDescent="0.25">
      <c r="A27" s="148" t="s">
        <v>43</v>
      </c>
      <c r="B27" s="148">
        <v>23078671</v>
      </c>
      <c r="C27" s="766"/>
      <c r="D27" s="148">
        <v>19073217</v>
      </c>
      <c r="E27" s="766"/>
    </row>
    <row r="28" spans="1:5" x14ac:dyDescent="0.25">
      <c r="A28" s="116" t="s">
        <v>49</v>
      </c>
      <c r="B28" s="139" t="s">
        <v>1676</v>
      </c>
      <c r="C28" s="767"/>
      <c r="D28" s="136" t="s">
        <v>1237</v>
      </c>
      <c r="E28" s="767"/>
    </row>
    <row r="29" spans="1:5" x14ac:dyDescent="0.25">
      <c r="A29" s="116" t="s">
        <v>56</v>
      </c>
      <c r="B29" s="116">
        <v>1</v>
      </c>
      <c r="C29" s="767"/>
      <c r="D29" s="116">
        <v>0</v>
      </c>
      <c r="E29" s="767"/>
    </row>
    <row r="30" spans="1:5" x14ac:dyDescent="0.25">
      <c r="A30" s="116" t="s">
        <v>53</v>
      </c>
      <c r="B30" s="116">
        <v>0</v>
      </c>
      <c r="C30" s="767"/>
      <c r="D30" s="116">
        <v>0</v>
      </c>
      <c r="E30" s="767"/>
    </row>
    <row r="31" spans="1:5" x14ac:dyDescent="0.25">
      <c r="A31" s="116" t="s">
        <v>51</v>
      </c>
      <c r="B31" s="116">
        <v>9</v>
      </c>
      <c r="C31" s="767"/>
      <c r="D31" s="116">
        <v>0</v>
      </c>
      <c r="E31" s="767"/>
    </row>
    <row r="32" spans="1:5" x14ac:dyDescent="0.25">
      <c r="A32" s="116" t="s">
        <v>57</v>
      </c>
      <c r="B32" s="139" t="s">
        <v>1554</v>
      </c>
      <c r="C32" s="767"/>
      <c r="D32" s="136" t="s">
        <v>1237</v>
      </c>
      <c r="E32" s="767"/>
    </row>
    <row r="33" spans="1:5" x14ac:dyDescent="0.25">
      <c r="A33" s="116" t="s">
        <v>58</v>
      </c>
      <c r="B33" s="139" t="s">
        <v>1554</v>
      </c>
      <c r="C33" s="767"/>
      <c r="D33" s="136" t="s">
        <v>1237</v>
      </c>
      <c r="E33" s="767"/>
    </row>
    <row r="34" spans="1:5" x14ac:dyDescent="0.25">
      <c r="A34" s="116" t="s">
        <v>59</v>
      </c>
      <c r="B34" s="139" t="s">
        <v>1676</v>
      </c>
      <c r="C34" s="767"/>
      <c r="D34" s="136" t="s">
        <v>1237</v>
      </c>
      <c r="E34" s="767"/>
    </row>
    <row r="35" spans="1:5" x14ac:dyDescent="0.25">
      <c r="A35" s="116" t="s">
        <v>60</v>
      </c>
      <c r="B35" s="116">
        <v>0</v>
      </c>
      <c r="C35" s="767"/>
      <c r="D35" s="116">
        <v>0</v>
      </c>
      <c r="E35" s="767"/>
    </row>
    <row r="36" spans="1:5" x14ac:dyDescent="0.25">
      <c r="A36" s="116" t="s">
        <v>61</v>
      </c>
      <c r="B36" s="116">
        <v>419</v>
      </c>
      <c r="C36" s="767"/>
      <c r="D36" s="116">
        <v>0</v>
      </c>
      <c r="E36" s="767"/>
    </row>
    <row r="37" spans="1:5" x14ac:dyDescent="0.25">
      <c r="A37" s="116" t="s">
        <v>62</v>
      </c>
      <c r="B37" s="116">
        <v>2305</v>
      </c>
      <c r="C37" s="768"/>
      <c r="D37" s="116">
        <v>0</v>
      </c>
      <c r="E37" s="768"/>
    </row>
  </sheetData>
  <sheetProtection algorithmName="SHA-512" hashValue="AjRyFZvSNxGLqk2lIH3zu2BuT3l2hR0p7wyP9IzEELtR8J36j1sPDWLK3cs7Mfqn7e2jSbv+Rqkl8l61TLC5rg==" saltValue="ReMrft4IQMTvIeVx3G0K9w==" spinCount="100000" sheet="1" objects="1" scenarios="1"/>
  <protectedRanges>
    <protectedRange sqref="C10:C20 E10:E20 E27:E37 C27:C37" name="Range1"/>
  </protectedRanges>
  <mergeCells count="11">
    <mergeCell ref="B25:C25"/>
    <mergeCell ref="D25:E25"/>
    <mergeCell ref="C27:C37"/>
    <mergeCell ref="E27:E37"/>
    <mergeCell ref="A1:K1"/>
    <mergeCell ref="A2:N2"/>
    <mergeCell ref="A4:L4"/>
    <mergeCell ref="B8:C8"/>
    <mergeCell ref="D8:E8"/>
    <mergeCell ref="C10:C20"/>
    <mergeCell ref="E10:E20"/>
  </mergeCells>
  <pageMargins left="0.7" right="0.7" top="0.75" bottom="0.75" header="0.3" footer="0.3"/>
  <headerFooter>
    <oddFooter>&amp;C_x000D_&amp;1#&amp;"Aptos"&amp;8&amp;K0000FF Classification – 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5EE2-4255-4DB0-8385-0D87331EABF3}">
  <sheetPr codeName="Sheet34">
    <tabColor theme="5" tint="0.79998168889431442"/>
  </sheetPr>
  <dimension ref="A1:N32"/>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1680</v>
      </c>
      <c r="B1" s="779"/>
      <c r="C1" s="779"/>
      <c r="D1" s="779"/>
      <c r="E1" s="779"/>
      <c r="F1" s="779"/>
      <c r="G1" s="779"/>
      <c r="H1" s="779"/>
      <c r="I1" s="779"/>
      <c r="J1" s="779"/>
      <c r="K1" s="779"/>
    </row>
    <row r="2" spans="1:14" ht="15.75" x14ac:dyDescent="0.25">
      <c r="A2" s="780" t="s">
        <v>1681</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780" t="s">
        <v>1601</v>
      </c>
      <c r="B4" s="780"/>
      <c r="C4" s="780"/>
      <c r="D4" s="780"/>
      <c r="E4" s="780"/>
      <c r="F4" s="780"/>
      <c r="G4" s="780"/>
      <c r="H4" s="780"/>
      <c r="I4" s="780"/>
      <c r="J4" s="780"/>
      <c r="K4" s="780"/>
      <c r="L4" s="780"/>
    </row>
    <row r="5" spans="1:14" ht="15" x14ac:dyDescent="0.25">
      <c r="A5" s="6"/>
      <c r="B5" s="6"/>
      <c r="C5" s="6"/>
      <c r="D5" s="6"/>
      <c r="E5" s="6"/>
      <c r="F5" s="6"/>
      <c r="G5" s="6"/>
      <c r="H5" s="6"/>
      <c r="I5" s="6"/>
      <c r="J5" s="6"/>
      <c r="K5" s="6"/>
      <c r="L5" s="6"/>
      <c r="M5" s="6"/>
      <c r="N5" s="6"/>
    </row>
    <row r="6" spans="1:14" ht="18" x14ac:dyDescent="0.25">
      <c r="A6" s="105" t="s">
        <v>1552</v>
      </c>
      <c r="B6" s="105"/>
      <c r="C6" s="105"/>
      <c r="D6" s="105"/>
      <c r="E6" s="105"/>
      <c r="F6" s="105"/>
      <c r="G6" s="105"/>
    </row>
    <row r="7" spans="1:14" ht="18" x14ac:dyDescent="0.25">
      <c r="A7" s="122" t="s">
        <v>1553</v>
      </c>
      <c r="B7" s="122"/>
      <c r="C7" s="122"/>
      <c r="D7" s="122"/>
      <c r="E7" s="122"/>
      <c r="F7" s="122"/>
      <c r="G7" s="122"/>
    </row>
    <row r="8" spans="1:14" x14ac:dyDescent="0.25">
      <c r="A8" s="145"/>
      <c r="B8" s="792" t="s">
        <v>1194</v>
      </c>
      <c r="C8" s="793"/>
      <c r="D8" s="792" t="s">
        <v>1141</v>
      </c>
      <c r="E8" s="793"/>
    </row>
    <row r="9" spans="1:14" ht="90" x14ac:dyDescent="0.25">
      <c r="A9" s="162" t="s">
        <v>1139</v>
      </c>
      <c r="B9" s="147" t="s">
        <v>1196</v>
      </c>
      <c r="C9" s="151" t="s">
        <v>1488</v>
      </c>
      <c r="D9" s="147" t="s">
        <v>1196</v>
      </c>
      <c r="E9" s="151" t="s">
        <v>1488</v>
      </c>
    </row>
    <row r="10" spans="1:14" s="142" customFormat="1" ht="15" x14ac:dyDescent="0.25">
      <c r="A10" s="148" t="s">
        <v>43</v>
      </c>
      <c r="B10" s="148">
        <v>8521686</v>
      </c>
      <c r="C10" s="766"/>
      <c r="D10" s="148">
        <v>2492371</v>
      </c>
      <c r="E10" s="766"/>
    </row>
    <row r="11" spans="1:14" x14ac:dyDescent="0.25">
      <c r="A11" s="116" t="s">
        <v>53</v>
      </c>
      <c r="B11" s="136">
        <v>0</v>
      </c>
      <c r="C11" s="767"/>
      <c r="D11" s="116">
        <v>0</v>
      </c>
      <c r="E11" s="767"/>
    </row>
    <row r="12" spans="1:14" x14ac:dyDescent="0.25">
      <c r="A12" s="116" t="s">
        <v>57</v>
      </c>
      <c r="B12" s="139">
        <v>667.77</v>
      </c>
      <c r="C12" s="767"/>
      <c r="D12" s="139" t="s">
        <v>1678</v>
      </c>
      <c r="E12" s="767"/>
    </row>
    <row r="13" spans="1:14" x14ac:dyDescent="0.25">
      <c r="A13" s="116" t="s">
        <v>58</v>
      </c>
      <c r="B13" s="139">
        <v>667.77</v>
      </c>
      <c r="C13" s="767"/>
      <c r="D13" s="139" t="s">
        <v>1678</v>
      </c>
      <c r="E13" s="767"/>
    </row>
    <row r="14" spans="1:14" x14ac:dyDescent="0.25">
      <c r="A14" s="116" t="s">
        <v>59</v>
      </c>
      <c r="B14" s="139" t="s">
        <v>1676</v>
      </c>
      <c r="C14" s="767"/>
      <c r="D14" s="139" t="s">
        <v>1679</v>
      </c>
      <c r="E14" s="767"/>
    </row>
    <row r="15" spans="1:14" x14ac:dyDescent="0.25">
      <c r="A15" s="116" t="s">
        <v>60</v>
      </c>
      <c r="B15" s="116">
        <v>0</v>
      </c>
      <c r="C15" s="767"/>
      <c r="D15" s="116">
        <v>0</v>
      </c>
      <c r="E15" s="767"/>
    </row>
    <row r="16" spans="1:14" x14ac:dyDescent="0.25">
      <c r="A16" s="116" t="s">
        <v>61</v>
      </c>
      <c r="B16" s="116">
        <v>249</v>
      </c>
      <c r="C16" s="767"/>
      <c r="D16" s="116">
        <v>354</v>
      </c>
      <c r="E16" s="767"/>
    </row>
    <row r="17" spans="1:5" x14ac:dyDescent="0.25">
      <c r="A17" s="116" t="s">
        <v>1244</v>
      </c>
      <c r="B17" s="139" t="s">
        <v>1676</v>
      </c>
      <c r="C17" s="767"/>
      <c r="D17" s="139" t="s">
        <v>1677</v>
      </c>
      <c r="E17" s="767"/>
    </row>
    <row r="18" spans="1:5" x14ac:dyDescent="0.25">
      <c r="A18" s="116" t="s">
        <v>62</v>
      </c>
      <c r="B18" s="116">
        <v>2232</v>
      </c>
      <c r="C18" s="768"/>
      <c r="D18" s="116">
        <v>883</v>
      </c>
      <c r="E18" s="768"/>
    </row>
    <row r="20" spans="1:5" ht="18" x14ac:dyDescent="0.25">
      <c r="A20" s="105" t="s">
        <v>1555</v>
      </c>
    </row>
    <row r="21" spans="1:5" ht="18" x14ac:dyDescent="0.25">
      <c r="A21" s="122" t="s">
        <v>1553</v>
      </c>
    </row>
    <row r="22" spans="1:5" x14ac:dyDescent="0.25">
      <c r="A22" s="145"/>
      <c r="B22" s="792" t="s">
        <v>1222</v>
      </c>
      <c r="C22" s="793"/>
      <c r="D22" s="792" t="s">
        <v>1195</v>
      </c>
      <c r="E22" s="793"/>
    </row>
    <row r="23" spans="1:5" ht="90" x14ac:dyDescent="0.25">
      <c r="A23" s="162" t="s">
        <v>1139</v>
      </c>
      <c r="B23" s="147" t="s">
        <v>1196</v>
      </c>
      <c r="C23" s="151" t="s">
        <v>1488</v>
      </c>
      <c r="D23" s="147" t="s">
        <v>1196</v>
      </c>
      <c r="E23" s="151" t="s">
        <v>1488</v>
      </c>
    </row>
    <row r="24" spans="1:5" s="142" customFormat="1" ht="15" x14ac:dyDescent="0.25">
      <c r="A24" s="148" t="s">
        <v>43</v>
      </c>
      <c r="B24" s="148">
        <v>23078671</v>
      </c>
      <c r="C24" s="766"/>
      <c r="D24" s="148">
        <v>19073217</v>
      </c>
      <c r="E24" s="766"/>
    </row>
    <row r="25" spans="1:5" x14ac:dyDescent="0.25">
      <c r="A25" s="116" t="s">
        <v>53</v>
      </c>
      <c r="B25" s="136">
        <v>0</v>
      </c>
      <c r="C25" s="767"/>
      <c r="D25" s="136">
        <v>0</v>
      </c>
      <c r="E25" s="767"/>
    </row>
    <row r="26" spans="1:5" x14ac:dyDescent="0.25">
      <c r="A26" s="116" t="s">
        <v>57</v>
      </c>
      <c r="B26" s="139" t="s">
        <v>1554</v>
      </c>
      <c r="C26" s="767"/>
      <c r="D26" s="136" t="s">
        <v>1237</v>
      </c>
      <c r="E26" s="767"/>
    </row>
    <row r="27" spans="1:5" x14ac:dyDescent="0.25">
      <c r="A27" s="116" t="s">
        <v>58</v>
      </c>
      <c r="B27" s="139" t="s">
        <v>1554</v>
      </c>
      <c r="C27" s="767"/>
      <c r="D27" s="136" t="s">
        <v>1237</v>
      </c>
      <c r="E27" s="767"/>
    </row>
    <row r="28" spans="1:5" x14ac:dyDescent="0.25">
      <c r="A28" s="116" t="s">
        <v>59</v>
      </c>
      <c r="B28" s="139" t="s">
        <v>1676</v>
      </c>
      <c r="C28" s="767"/>
      <c r="D28" s="136" t="s">
        <v>1237</v>
      </c>
      <c r="E28" s="767"/>
    </row>
    <row r="29" spans="1:5" x14ac:dyDescent="0.25">
      <c r="A29" s="116" t="s">
        <v>60</v>
      </c>
      <c r="B29" s="116">
        <v>0</v>
      </c>
      <c r="C29" s="767"/>
      <c r="D29" s="116">
        <v>0</v>
      </c>
      <c r="E29" s="767"/>
    </row>
    <row r="30" spans="1:5" x14ac:dyDescent="0.25">
      <c r="A30" s="116" t="s">
        <v>61</v>
      </c>
      <c r="B30" s="116">
        <v>419</v>
      </c>
      <c r="C30" s="767"/>
      <c r="D30" s="116">
        <v>0</v>
      </c>
      <c r="E30" s="767"/>
    </row>
    <row r="31" spans="1:5" x14ac:dyDescent="0.25">
      <c r="A31" s="116" t="s">
        <v>1244</v>
      </c>
      <c r="B31" s="139" t="s">
        <v>1676</v>
      </c>
      <c r="C31" s="767"/>
      <c r="D31" s="136" t="s">
        <v>1237</v>
      </c>
      <c r="E31" s="767"/>
    </row>
    <row r="32" spans="1:5" x14ac:dyDescent="0.25">
      <c r="A32" s="116" t="s">
        <v>62</v>
      </c>
      <c r="B32" s="116">
        <v>2305</v>
      </c>
      <c r="C32" s="768"/>
      <c r="D32" s="116">
        <v>0</v>
      </c>
      <c r="E32" s="768"/>
    </row>
  </sheetData>
  <sheetProtection algorithmName="SHA-512" hashValue="PTlNmoc/cyCr/cJbJftT0j5ZGLwFyAZBWYswp84pwxGphem2Nv3Pn4LsS41vC7NQMfacNwuFnrDx8aK4iTAj5w==" saltValue="1cdAmbVWJFYAydRT2JRf5Q==" spinCount="100000" sheet="1" objects="1" scenarios="1"/>
  <protectedRanges>
    <protectedRange sqref="C10:C18 E10:E18 E24:E32 C24:C32" name="Range1"/>
  </protectedRanges>
  <mergeCells count="11">
    <mergeCell ref="B22:C22"/>
    <mergeCell ref="D22:E22"/>
    <mergeCell ref="C24:C32"/>
    <mergeCell ref="E24:E32"/>
    <mergeCell ref="A1:K1"/>
    <mergeCell ref="A2:N2"/>
    <mergeCell ref="A4:L4"/>
    <mergeCell ref="B8:C8"/>
    <mergeCell ref="D8:E8"/>
    <mergeCell ref="C10:C18"/>
    <mergeCell ref="E10:E18"/>
  </mergeCells>
  <pageMargins left="0.7" right="0.7" top="0.75" bottom="0.75" header="0.3" footer="0.3"/>
  <headerFooter>
    <oddFooter>&amp;C_x000D_&amp;1#&amp;"Aptos"&amp;8&amp;K0000FF Classification – 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B55-F84B-446A-80D4-79B5D6FC5550}">
  <sheetPr codeName="Sheet35">
    <tabColor theme="5" tint="0.79998168889431442"/>
  </sheetPr>
  <dimension ref="A1:N19"/>
  <sheetViews>
    <sheetView zoomScaleNormal="100" workbookViewId="0">
      <pane xSplit="1" topLeftCell="B1" activePane="topRight" state="frozen"/>
      <selection sqref="A1:S1"/>
      <selection pane="topRight" sqref="A1:G1"/>
    </sheetView>
  </sheetViews>
  <sheetFormatPr defaultRowHeight="14.25" x14ac:dyDescent="0.25"/>
  <cols>
    <col min="1" max="1" width="28.5703125" style="27" bestFit="1" customWidth="1"/>
    <col min="2" max="2" width="19.5703125" style="27" customWidth="1"/>
    <col min="3" max="3" width="22.28515625" style="27" bestFit="1" customWidth="1"/>
    <col min="4" max="4" width="19.5703125" style="27" bestFit="1" customWidth="1"/>
    <col min="5" max="5" width="21.140625" style="27" customWidth="1"/>
    <col min="6" max="6" width="19.5703125" style="27" bestFit="1" customWidth="1"/>
    <col min="7" max="7" width="18.7109375" style="27" bestFit="1" customWidth="1"/>
    <col min="8" max="8" width="19.5703125" style="27" bestFit="1" customWidth="1"/>
    <col min="9" max="9" width="18.7109375" style="27" bestFit="1" customWidth="1"/>
    <col min="10" max="10" width="17.85546875" style="27" bestFit="1" customWidth="1"/>
    <col min="11" max="11" width="19.5703125" style="27" bestFit="1" customWidth="1"/>
    <col min="12" max="12" width="18.7109375" style="27" bestFit="1" customWidth="1"/>
    <col min="13" max="13" width="17.85546875" style="27" bestFit="1" customWidth="1"/>
    <col min="14" max="14" width="19.5703125" style="27" bestFit="1" customWidth="1"/>
    <col min="15" max="15" width="18.7109375" style="27" bestFit="1" customWidth="1"/>
    <col min="16" max="16" width="17.85546875" style="27" bestFit="1" customWidth="1"/>
    <col min="17" max="17" width="19.5703125" style="27" bestFit="1" customWidth="1"/>
    <col min="18" max="18" width="18.7109375" style="27" bestFit="1" customWidth="1"/>
    <col min="19" max="19" width="18.42578125" style="27" bestFit="1" customWidth="1"/>
    <col min="20" max="20" width="18.5703125" style="27" bestFit="1" customWidth="1"/>
    <col min="21" max="21" width="17.85546875" style="27" customWidth="1"/>
    <col min="22" max="22" width="18.42578125" style="27" bestFit="1" customWidth="1"/>
    <col min="23" max="23" width="18.5703125" style="27" bestFit="1" customWidth="1"/>
    <col min="24" max="24" width="17.85546875" style="27" bestFit="1" customWidth="1"/>
    <col min="25" max="39" width="83.140625" style="27" customWidth="1"/>
    <col min="40" max="16384" width="9.140625" style="27"/>
  </cols>
  <sheetData>
    <row r="1" spans="1:14" ht="18" x14ac:dyDescent="0.25">
      <c r="A1" s="790" t="s">
        <v>1682</v>
      </c>
      <c r="B1" s="779"/>
      <c r="C1" s="779"/>
      <c r="D1" s="779"/>
      <c r="E1" s="779"/>
      <c r="F1" s="779"/>
      <c r="G1" s="779"/>
    </row>
    <row r="2" spans="1:14" ht="15.75" x14ac:dyDescent="0.25">
      <c r="A2" s="780" t="s">
        <v>1681</v>
      </c>
      <c r="B2" s="780"/>
      <c r="C2" s="780"/>
      <c r="D2" s="780"/>
      <c r="E2" s="780"/>
      <c r="F2" s="780"/>
      <c r="G2" s="780"/>
      <c r="H2" s="780"/>
      <c r="I2" s="780"/>
      <c r="J2" s="780"/>
      <c r="K2" s="780"/>
      <c r="L2" s="780"/>
      <c r="M2" s="780"/>
      <c r="N2" s="780"/>
    </row>
    <row r="3" spans="1:14" ht="15" x14ac:dyDescent="0.25">
      <c r="A3" s="780" t="s">
        <v>1601</v>
      </c>
      <c r="B3" s="780"/>
      <c r="C3" s="780"/>
      <c r="D3" s="780"/>
      <c r="E3" s="780"/>
      <c r="F3" s="780"/>
      <c r="G3" s="780"/>
      <c r="H3" s="780"/>
      <c r="I3" s="780"/>
      <c r="J3" s="780"/>
      <c r="K3" s="780"/>
      <c r="L3" s="780"/>
    </row>
    <row r="5" spans="1:14" ht="18" x14ac:dyDescent="0.25">
      <c r="A5" s="777" t="s">
        <v>1683</v>
      </c>
      <c r="B5" s="777"/>
      <c r="C5" s="777"/>
      <c r="D5" s="777"/>
      <c r="E5" s="777"/>
      <c r="F5" s="6"/>
      <c r="G5" s="6"/>
      <c r="H5" s="6"/>
      <c r="I5" s="6"/>
      <c r="J5" s="6"/>
    </row>
    <row r="6" spans="1:14" x14ac:dyDescent="0.25">
      <c r="A6" s="145"/>
      <c r="B6" s="792" t="s">
        <v>1194</v>
      </c>
      <c r="C6" s="793"/>
      <c r="D6" s="792" t="s">
        <v>1141</v>
      </c>
      <c r="E6" s="793"/>
    </row>
    <row r="7" spans="1:14" ht="75" x14ac:dyDescent="0.25">
      <c r="A7" s="162" t="s">
        <v>1139</v>
      </c>
      <c r="B7" s="147" t="s">
        <v>1196</v>
      </c>
      <c r="C7" s="151" t="s">
        <v>1488</v>
      </c>
      <c r="D7" s="147" t="s">
        <v>1196</v>
      </c>
      <c r="E7" s="151" t="s">
        <v>1488</v>
      </c>
    </row>
    <row r="8" spans="1:14" s="142" customFormat="1" ht="15" x14ac:dyDescent="0.25">
      <c r="A8" s="116" t="s">
        <v>45</v>
      </c>
      <c r="B8" s="116">
        <v>2</v>
      </c>
      <c r="C8" s="766"/>
      <c r="D8" s="116">
        <v>2</v>
      </c>
      <c r="E8" s="766"/>
      <c r="F8" s="27"/>
      <c r="G8" s="27"/>
      <c r="H8" s="27"/>
      <c r="I8" s="27"/>
      <c r="J8" s="27"/>
      <c r="K8" s="27"/>
      <c r="L8" s="27"/>
      <c r="M8" s="27"/>
      <c r="N8" s="27"/>
    </row>
    <row r="9" spans="1:14" ht="15" x14ac:dyDescent="0.25">
      <c r="A9" s="148" t="s">
        <v>41</v>
      </c>
      <c r="B9" s="148">
        <v>34</v>
      </c>
      <c r="C9" s="767"/>
      <c r="D9" s="148">
        <v>120</v>
      </c>
      <c r="E9" s="767"/>
      <c r="F9" s="142"/>
      <c r="G9" s="142"/>
      <c r="H9" s="142"/>
      <c r="I9" s="142"/>
      <c r="J9" s="142"/>
      <c r="K9" s="142"/>
      <c r="L9" s="142"/>
      <c r="M9" s="142"/>
      <c r="N9" s="142"/>
    </row>
    <row r="10" spans="1:14" x14ac:dyDescent="0.25">
      <c r="A10" s="116" t="s">
        <v>42</v>
      </c>
      <c r="B10" s="116">
        <v>4</v>
      </c>
      <c r="C10" s="767"/>
      <c r="D10" s="116">
        <v>4</v>
      </c>
      <c r="E10" s="767"/>
    </row>
    <row r="11" spans="1:14" x14ac:dyDescent="0.25">
      <c r="A11" s="116" t="s">
        <v>43</v>
      </c>
      <c r="B11" s="116">
        <v>0</v>
      </c>
      <c r="C11" s="767"/>
      <c r="D11" s="116">
        <v>0</v>
      </c>
      <c r="E11" s="767"/>
    </row>
    <row r="12" spans="1:14" x14ac:dyDescent="0.25">
      <c r="A12" s="116" t="s">
        <v>44</v>
      </c>
      <c r="B12" s="116">
        <v>0</v>
      </c>
      <c r="C12" s="767"/>
      <c r="D12" s="116">
        <v>0</v>
      </c>
      <c r="E12" s="767"/>
    </row>
    <row r="13" spans="1:14" x14ac:dyDescent="0.25">
      <c r="A13" s="116" t="s">
        <v>1197</v>
      </c>
      <c r="B13" s="663"/>
      <c r="C13" s="767"/>
      <c r="D13" s="663"/>
      <c r="E13" s="767"/>
    </row>
    <row r="14" spans="1:14" x14ac:dyDescent="0.25">
      <c r="A14" s="116" t="s">
        <v>1198</v>
      </c>
      <c r="B14" s="139"/>
      <c r="C14" s="767"/>
      <c r="D14" s="139"/>
      <c r="E14" s="767"/>
    </row>
    <row r="15" spans="1:14" x14ac:dyDescent="0.25">
      <c r="A15" s="116" t="s">
        <v>1199</v>
      </c>
      <c r="B15" s="116"/>
      <c r="C15" s="767"/>
      <c r="D15" s="116"/>
      <c r="E15" s="767"/>
    </row>
    <row r="16" spans="1:14" x14ac:dyDescent="0.25">
      <c r="A16" s="116" t="s">
        <v>1200</v>
      </c>
      <c r="B16" s="116"/>
      <c r="C16" s="767"/>
      <c r="D16" s="116"/>
      <c r="E16" s="767"/>
    </row>
    <row r="17" spans="1:5" x14ac:dyDescent="0.25">
      <c r="A17" s="116" t="s">
        <v>1201</v>
      </c>
      <c r="B17" s="116">
        <v>0</v>
      </c>
      <c r="C17" s="767"/>
      <c r="D17" s="116">
        <v>0</v>
      </c>
      <c r="E17" s="767"/>
    </row>
    <row r="18" spans="1:5" x14ac:dyDescent="0.25">
      <c r="A18" s="116" t="s">
        <v>46</v>
      </c>
      <c r="B18" s="116">
        <v>3</v>
      </c>
      <c r="C18" s="767"/>
      <c r="D18" s="116">
        <v>3</v>
      </c>
      <c r="E18" s="767"/>
    </row>
    <row r="19" spans="1:5" x14ac:dyDescent="0.25">
      <c r="A19" s="116" t="s">
        <v>47</v>
      </c>
      <c r="B19" s="116">
        <v>15</v>
      </c>
      <c r="C19" s="768"/>
      <c r="D19" s="116">
        <v>15</v>
      </c>
      <c r="E19" s="768"/>
    </row>
  </sheetData>
  <sheetProtection algorithmName="SHA-512" hashValue="z+aM7QygVGvdapiwLjQ8u5j6DZKYNukTJzhF0/q3Nuy0yndljgspwtMjvjnELKOho8HKUdY6oIXKtgjipRzSjQ==" saltValue="nvqWVNX6wdvzLhavIa/63w==" spinCount="100000" sheet="1" objects="1" scenarios="1"/>
  <protectedRanges>
    <protectedRange sqref="C8:C19 E8:E19" name="Range1"/>
  </protectedRanges>
  <mergeCells count="8">
    <mergeCell ref="C8:C19"/>
    <mergeCell ref="E8:E19"/>
    <mergeCell ref="A1:G1"/>
    <mergeCell ref="A2:N2"/>
    <mergeCell ref="A3:L3"/>
    <mergeCell ref="A5:E5"/>
    <mergeCell ref="B6:C6"/>
    <mergeCell ref="D6:E6"/>
  </mergeCells>
  <pageMargins left="0.7" right="0.7" top="0.75" bottom="0.75" header="0.3" footer="0.3"/>
  <headerFooter>
    <oddFooter>&amp;C_x000D_&amp;1#&amp;"Aptos"&amp;8&amp;K0000FF Classification – 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ACEC-36AF-495B-8C2C-C0C6C6C6026E}">
  <sheetPr codeName="Sheet36">
    <tabColor theme="5" tint="0.79998168889431442"/>
  </sheetPr>
  <dimension ref="A1:N17"/>
  <sheetViews>
    <sheetView zoomScaleNormal="100" workbookViewId="0">
      <selection sqref="A1:K1"/>
    </sheetView>
  </sheetViews>
  <sheetFormatPr defaultRowHeight="14.25" x14ac:dyDescent="0.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x14ac:dyDescent="0.25">
      <c r="A1" s="790" t="s">
        <v>1684</v>
      </c>
      <c r="B1" s="779"/>
      <c r="C1" s="779"/>
      <c r="D1" s="779"/>
      <c r="E1" s="779"/>
      <c r="F1" s="779"/>
      <c r="G1" s="779"/>
      <c r="H1" s="779"/>
      <c r="I1" s="779"/>
      <c r="J1" s="779"/>
      <c r="K1" s="779"/>
    </row>
    <row r="2" spans="1:14" ht="15.75" x14ac:dyDescent="0.25">
      <c r="A2" s="780" t="s">
        <v>1685</v>
      </c>
      <c r="B2" s="780"/>
      <c r="C2" s="780"/>
      <c r="D2" s="780"/>
      <c r="E2" s="780"/>
      <c r="F2" s="780"/>
      <c r="G2" s="780"/>
      <c r="H2" s="780"/>
      <c r="I2" s="780"/>
      <c r="J2" s="780"/>
      <c r="K2" s="780"/>
      <c r="L2" s="780"/>
      <c r="M2" s="780"/>
      <c r="N2" s="780"/>
    </row>
    <row r="3" spans="1:14" ht="15" x14ac:dyDescent="0.25">
      <c r="A3" s="780" t="s">
        <v>1601</v>
      </c>
      <c r="B3" s="780"/>
      <c r="C3" s="780"/>
      <c r="D3" s="780"/>
      <c r="E3" s="780"/>
      <c r="F3" s="780"/>
      <c r="G3" s="780"/>
      <c r="H3" s="780"/>
      <c r="I3" s="780"/>
      <c r="J3" s="780"/>
      <c r="K3" s="780"/>
      <c r="L3" s="780"/>
    </row>
    <row r="4" spans="1:14" ht="15" x14ac:dyDescent="0.25">
      <c r="A4" s="6"/>
      <c r="B4" s="6"/>
      <c r="C4" s="6"/>
      <c r="D4" s="6"/>
      <c r="E4" s="6"/>
      <c r="F4" s="6"/>
      <c r="G4" s="6"/>
      <c r="H4" s="6"/>
      <c r="I4" s="6"/>
      <c r="J4" s="6"/>
      <c r="K4" s="6"/>
      <c r="L4" s="6"/>
      <c r="M4" s="6"/>
      <c r="N4" s="6"/>
    </row>
    <row r="5" spans="1:14" ht="18" x14ac:dyDescent="0.25">
      <c r="A5" s="777" t="s">
        <v>1686</v>
      </c>
      <c r="B5" s="777"/>
      <c r="C5" s="777"/>
      <c r="D5" s="777"/>
      <c r="E5" s="777"/>
      <c r="F5" s="777"/>
      <c r="G5" s="777"/>
    </row>
    <row r="6" spans="1:14" x14ac:dyDescent="0.25">
      <c r="A6" s="145"/>
      <c r="B6" s="792" t="s">
        <v>1194</v>
      </c>
      <c r="C6" s="793"/>
      <c r="D6" s="792" t="s">
        <v>1141</v>
      </c>
      <c r="E6" s="793"/>
    </row>
    <row r="7" spans="1:14" ht="71.25" x14ac:dyDescent="0.25">
      <c r="A7" s="162" t="s">
        <v>1139</v>
      </c>
      <c r="B7" s="118" t="s">
        <v>1196</v>
      </c>
      <c r="C7" s="126" t="s">
        <v>1154</v>
      </c>
      <c r="D7" s="118" t="s">
        <v>1196</v>
      </c>
      <c r="E7" s="126" t="s">
        <v>1154</v>
      </c>
    </row>
    <row r="8" spans="1:14" s="142" customFormat="1" ht="15" x14ac:dyDescent="0.25">
      <c r="A8" s="148" t="s">
        <v>43</v>
      </c>
      <c r="B8" s="131">
        <v>43845502</v>
      </c>
      <c r="C8" s="766"/>
      <c r="D8" s="131">
        <v>922963</v>
      </c>
      <c r="E8" s="766"/>
    </row>
    <row r="9" spans="1:14" s="142" customFormat="1" ht="15" x14ac:dyDescent="0.25">
      <c r="A9" s="116" t="s">
        <v>1223</v>
      </c>
      <c r="B9" s="136">
        <v>2</v>
      </c>
      <c r="C9" s="767"/>
      <c r="D9" s="136">
        <v>1</v>
      </c>
      <c r="E9" s="767"/>
    </row>
    <row r="10" spans="1:14" x14ac:dyDescent="0.25">
      <c r="A10" s="116" t="s">
        <v>1224</v>
      </c>
      <c r="B10" s="136">
        <v>1</v>
      </c>
      <c r="C10" s="768"/>
      <c r="D10" s="136">
        <v>2</v>
      </c>
      <c r="E10" s="768"/>
    </row>
    <row r="12" spans="1:14" x14ac:dyDescent="0.25">
      <c r="A12" s="791" t="s">
        <v>1225</v>
      </c>
      <c r="B12" s="791"/>
      <c r="C12" s="791"/>
      <c r="D12" s="791"/>
      <c r="E12" s="791"/>
      <c r="F12" s="791"/>
      <c r="G12" s="791"/>
    </row>
    <row r="13" spans="1:14" x14ac:dyDescent="0.25">
      <c r="A13" s="145"/>
      <c r="B13" s="792" t="s">
        <v>1222</v>
      </c>
      <c r="C13" s="793"/>
      <c r="D13" s="792" t="s">
        <v>1687</v>
      </c>
      <c r="E13" s="793"/>
    </row>
    <row r="14" spans="1:14" ht="71.25" x14ac:dyDescent="0.25">
      <c r="A14" s="162" t="s">
        <v>1139</v>
      </c>
      <c r="B14" s="118" t="s">
        <v>1196</v>
      </c>
      <c r="C14" s="126" t="s">
        <v>1154</v>
      </c>
      <c r="D14" s="118" t="s">
        <v>1196</v>
      </c>
      <c r="E14" s="126" t="s">
        <v>1154</v>
      </c>
    </row>
    <row r="15" spans="1:14" s="142" customFormat="1" ht="15" x14ac:dyDescent="0.25">
      <c r="A15" s="148" t="s">
        <v>43</v>
      </c>
      <c r="B15" s="131">
        <v>30738702</v>
      </c>
      <c r="C15" s="766"/>
      <c r="D15" s="131">
        <v>1247112</v>
      </c>
      <c r="E15" s="766"/>
    </row>
    <row r="16" spans="1:14" s="142" customFormat="1" ht="15" x14ac:dyDescent="0.25">
      <c r="A16" s="116" t="s">
        <v>1223</v>
      </c>
      <c r="B16" s="136">
        <v>2</v>
      </c>
      <c r="C16" s="767"/>
      <c r="D16" s="136">
        <v>2</v>
      </c>
      <c r="E16" s="767"/>
    </row>
    <row r="17" spans="1:5" x14ac:dyDescent="0.25">
      <c r="A17" s="116" t="s">
        <v>1224</v>
      </c>
      <c r="B17" s="136">
        <v>1</v>
      </c>
      <c r="C17" s="768"/>
      <c r="D17" s="136">
        <v>1</v>
      </c>
      <c r="E17" s="768"/>
    </row>
  </sheetData>
  <sheetProtection algorithmName="SHA-512" hashValue="Y9ikeZLugLTkbrtZNMPKYcMZfsXaUZph6KiUzkXoE6glKS1C5/8KPFUiZ4mlTIv5Zt5JH+sXHcj+etQarZr4jg==" saltValue="O7cNDTHpKOPI7joT9POmsg==" spinCount="100000" sheet="1" objects="1" scenarios="1"/>
  <protectedRanges>
    <protectedRange sqref="E8:E10 C8:C10 C15:C17 E15:E17" name="Range1"/>
  </protectedRanges>
  <mergeCells count="13">
    <mergeCell ref="C15:C17"/>
    <mergeCell ref="E15:E17"/>
    <mergeCell ref="A1:K1"/>
    <mergeCell ref="A2:N2"/>
    <mergeCell ref="A3:L3"/>
    <mergeCell ref="A5:G5"/>
    <mergeCell ref="B6:C6"/>
    <mergeCell ref="D6:E6"/>
    <mergeCell ref="C8:C10"/>
    <mergeCell ref="E8:E10"/>
    <mergeCell ref="A12:G12"/>
    <mergeCell ref="B13:C13"/>
    <mergeCell ref="D13:E13"/>
  </mergeCells>
  <pageMargins left="0.7" right="0.7" top="0.75" bottom="0.75" header="0.3" footer="0.3"/>
  <headerFooter>
    <oddFooter>&amp;C_x000D_&amp;1#&amp;"Aptos"&amp;8&amp;K0000FF Classification – 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E0C8-3734-4633-BCA3-152FA3C65F06}">
  <sheetPr codeName="Sheet37">
    <tabColor theme="5" tint="0.79998168889431442"/>
  </sheetPr>
  <dimension ref="A1:AO49"/>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16384" width="9.140625" style="223"/>
  </cols>
  <sheetData>
    <row r="1" spans="1:41" s="144" customFormat="1" ht="18" x14ac:dyDescent="0.25">
      <c r="A1" s="779" t="s">
        <v>1688</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x14ac:dyDescent="0.25">
      <c r="A2" s="780" t="s">
        <v>1689</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41"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7" customFormat="1" ht="15" x14ac:dyDescent="0.25">
      <c r="A4" s="780" t="s">
        <v>1601</v>
      </c>
      <c r="B4" s="780"/>
      <c r="C4" s="780"/>
      <c r="D4" s="780"/>
      <c r="E4" s="780"/>
      <c r="F4" s="780"/>
      <c r="G4" s="780"/>
      <c r="H4" s="780"/>
      <c r="I4" s="780"/>
      <c r="J4" s="780"/>
      <c r="K4" s="780"/>
      <c r="L4" s="780"/>
    </row>
    <row r="5" spans="1:41" s="144" customFormat="1" ht="15" x14ac:dyDescent="0.25">
      <c r="A5" s="173"/>
      <c r="B5" s="173"/>
      <c r="C5" s="173"/>
      <c r="D5" s="173"/>
      <c r="E5" s="173"/>
      <c r="F5" s="173"/>
      <c r="G5" s="173"/>
      <c r="H5" s="173"/>
      <c r="I5" s="173"/>
      <c r="J5" s="6"/>
      <c r="K5" s="6"/>
      <c r="L5" s="6"/>
      <c r="M5" s="6"/>
      <c r="N5" s="6"/>
      <c r="O5" s="6"/>
      <c r="P5" s="6"/>
      <c r="Q5" s="6"/>
      <c r="R5" s="6"/>
      <c r="S5" s="6"/>
      <c r="T5" s="6"/>
      <c r="U5" s="27"/>
      <c r="V5" s="27"/>
      <c r="W5" s="27"/>
      <c r="X5" s="27"/>
      <c r="Y5" s="27"/>
      <c r="Z5" s="27"/>
      <c r="AA5" s="27"/>
      <c r="AB5" s="27"/>
      <c r="AC5" s="27"/>
      <c r="AD5" s="27"/>
      <c r="AE5" s="27"/>
      <c r="AF5" s="27"/>
      <c r="AG5" s="27"/>
      <c r="AH5" s="27"/>
      <c r="AI5" s="27"/>
      <c r="AJ5" s="27"/>
      <c r="AK5" s="27"/>
      <c r="AL5" s="27"/>
      <c r="AM5" s="27"/>
      <c r="AN5" s="27"/>
      <c r="AO5" s="27"/>
    </row>
    <row r="6" spans="1:41" s="32" customFormat="1" ht="15" x14ac:dyDescent="0.25">
      <c r="A6" s="780" t="s">
        <v>1690</v>
      </c>
      <c r="B6" s="780"/>
      <c r="C6" s="780"/>
      <c r="D6" s="780"/>
      <c r="E6" s="780"/>
      <c r="F6" s="780"/>
      <c r="G6" s="780"/>
      <c r="H6" s="780"/>
      <c r="I6" s="780"/>
      <c r="J6" s="780"/>
      <c r="K6" s="780" t="s">
        <v>1691</v>
      </c>
      <c r="L6" s="780"/>
      <c r="M6" s="780"/>
      <c r="N6" s="780"/>
      <c r="O6" s="780"/>
      <c r="P6" s="780"/>
      <c r="Q6" s="780"/>
      <c r="R6" s="780"/>
      <c r="S6" s="780"/>
      <c r="T6" s="780"/>
      <c r="U6" s="780" t="s">
        <v>1692</v>
      </c>
      <c r="V6" s="780"/>
      <c r="W6" s="780"/>
      <c r="X6" s="780"/>
      <c r="Y6" s="780"/>
      <c r="Z6" s="780"/>
      <c r="AA6" s="780"/>
      <c r="AB6" s="780"/>
      <c r="AC6" s="780"/>
      <c r="AD6" s="9"/>
      <c r="AE6" s="780" t="s">
        <v>1693</v>
      </c>
      <c r="AF6" s="780"/>
      <c r="AG6" s="780"/>
      <c r="AH6" s="780"/>
      <c r="AI6" s="780"/>
      <c r="AJ6" s="780"/>
      <c r="AK6" s="780"/>
      <c r="AL6" s="780"/>
      <c r="AM6" s="780"/>
      <c r="AN6" s="780"/>
      <c r="AO6" s="780"/>
    </row>
    <row r="7" spans="1:41" s="610" customFormat="1" ht="15.75" x14ac:dyDescent="0.25">
      <c r="A7" s="609"/>
      <c r="B7" s="609"/>
      <c r="C7" s="609"/>
      <c r="D7" s="609"/>
      <c r="E7" s="609"/>
      <c r="F7" s="609"/>
      <c r="G7" s="609"/>
      <c r="H7" s="609"/>
      <c r="K7" s="609"/>
      <c r="L7" s="609"/>
      <c r="M7" s="609"/>
      <c r="N7" s="609"/>
      <c r="O7" s="609"/>
      <c r="P7" s="609"/>
      <c r="Q7" s="609"/>
      <c r="R7" s="609"/>
      <c r="U7" s="609"/>
      <c r="V7" s="609"/>
      <c r="W7" s="609"/>
      <c r="X7" s="609"/>
      <c r="Y7" s="609"/>
      <c r="Z7" s="609"/>
      <c r="AA7" s="609"/>
      <c r="AB7" s="609"/>
      <c r="AE7" s="609"/>
      <c r="AF7" s="609"/>
      <c r="AG7" s="609"/>
      <c r="AH7" s="609"/>
      <c r="AI7" s="609"/>
      <c r="AJ7" s="609"/>
      <c r="AK7" s="609"/>
      <c r="AL7" s="609"/>
      <c r="AM7" s="609"/>
      <c r="AN7" s="609"/>
    </row>
    <row r="8" spans="1:41" s="610" customFormat="1" thickBot="1" x14ac:dyDescent="0.3"/>
    <row r="9" spans="1:41" s="178" customFormat="1" ht="16.5" customHeight="1" thickBot="1" x14ac:dyDescent="0.3">
      <c r="A9" s="826" t="s">
        <v>1279</v>
      </c>
      <c r="B9" s="827"/>
      <c r="C9" s="827"/>
      <c r="D9" s="827"/>
      <c r="E9" s="827"/>
      <c r="F9" s="827"/>
      <c r="G9" s="827"/>
      <c r="H9" s="828"/>
      <c r="J9" s="176"/>
      <c r="K9" s="826" t="s">
        <v>1586</v>
      </c>
      <c r="L9" s="827"/>
      <c r="M9" s="827"/>
      <c r="N9" s="827"/>
      <c r="O9" s="827"/>
      <c r="P9" s="827"/>
      <c r="Q9" s="827"/>
      <c r="R9" s="828"/>
      <c r="T9" s="176"/>
      <c r="U9" s="826" t="s">
        <v>1421</v>
      </c>
      <c r="V9" s="827"/>
      <c r="W9" s="827"/>
      <c r="X9" s="827"/>
      <c r="Y9" s="827"/>
      <c r="Z9" s="827"/>
      <c r="AA9" s="827"/>
      <c r="AB9" s="828"/>
      <c r="AD9" s="176"/>
      <c r="AE9" s="943" t="s">
        <v>1282</v>
      </c>
      <c r="AF9" s="944"/>
      <c r="AG9" s="944"/>
      <c r="AH9" s="944"/>
      <c r="AI9" s="944"/>
      <c r="AJ9" s="944"/>
      <c r="AK9" s="944"/>
      <c r="AL9" s="944"/>
      <c r="AM9" s="944"/>
      <c r="AN9" s="945"/>
      <c r="AO9" s="176"/>
    </row>
    <row r="10" spans="1:41" s="178" customFormat="1" ht="31.5" x14ac:dyDescent="0.25">
      <c r="A10" s="832" t="s">
        <v>1283</v>
      </c>
      <c r="B10" s="833"/>
      <c r="C10" s="833"/>
      <c r="D10" s="834"/>
      <c r="E10" s="835" t="s">
        <v>1284</v>
      </c>
      <c r="F10" s="836"/>
      <c r="G10" s="833"/>
      <c r="H10" s="834"/>
      <c r="I10" s="664" t="s">
        <v>1694</v>
      </c>
      <c r="J10" s="176"/>
      <c r="K10" s="832" t="s">
        <v>1283</v>
      </c>
      <c r="L10" s="833"/>
      <c r="M10" s="833"/>
      <c r="N10" s="834"/>
      <c r="O10" s="835" t="s">
        <v>1284</v>
      </c>
      <c r="P10" s="836"/>
      <c r="Q10" s="833"/>
      <c r="R10" s="834"/>
      <c r="S10" s="664" t="s">
        <v>1694</v>
      </c>
      <c r="T10" s="176"/>
      <c r="U10" s="832" t="s">
        <v>1283</v>
      </c>
      <c r="V10" s="833"/>
      <c r="W10" s="833"/>
      <c r="X10" s="834"/>
      <c r="Y10" s="835" t="s">
        <v>1284</v>
      </c>
      <c r="Z10" s="836"/>
      <c r="AA10" s="833"/>
      <c r="AB10" s="834"/>
      <c r="AC10" s="664" t="s">
        <v>1694</v>
      </c>
      <c r="AD10" s="176"/>
      <c r="AE10" s="813" t="s">
        <v>1283</v>
      </c>
      <c r="AF10" s="814"/>
      <c r="AG10" s="814"/>
      <c r="AH10" s="815"/>
      <c r="AI10" s="815"/>
      <c r="AJ10" s="816" t="s">
        <v>1285</v>
      </c>
      <c r="AK10" s="817"/>
      <c r="AL10" s="814"/>
      <c r="AM10" s="814"/>
      <c r="AN10" s="818"/>
      <c r="AO10" s="664" t="s">
        <v>1694</v>
      </c>
    </row>
    <row r="11" spans="1:41" s="178" customFormat="1" ht="63" x14ac:dyDescent="0.25">
      <c r="A11" s="185" t="s">
        <v>1286</v>
      </c>
      <c r="B11" s="186" t="s">
        <v>49</v>
      </c>
      <c r="C11" s="186" t="s">
        <v>1287</v>
      </c>
      <c r="D11" s="186" t="s">
        <v>1288</v>
      </c>
      <c r="E11" s="187" t="s">
        <v>1289</v>
      </c>
      <c r="F11" s="186" t="s">
        <v>49</v>
      </c>
      <c r="G11" s="186" t="s">
        <v>1287</v>
      </c>
      <c r="H11" s="186" t="s">
        <v>1290</v>
      </c>
      <c r="I11" s="665" t="s">
        <v>1488</v>
      </c>
      <c r="J11" s="176"/>
      <c r="K11" s="185" t="s">
        <v>1286</v>
      </c>
      <c r="L11" s="186" t="s">
        <v>49</v>
      </c>
      <c r="M11" s="186" t="s">
        <v>1287</v>
      </c>
      <c r="N11" s="186" t="s">
        <v>1288</v>
      </c>
      <c r="O11" s="187" t="s">
        <v>1289</v>
      </c>
      <c r="P11" s="186" t="s">
        <v>49</v>
      </c>
      <c r="Q11" s="186" t="s">
        <v>1287</v>
      </c>
      <c r="R11" s="186" t="s">
        <v>1290</v>
      </c>
      <c r="S11" s="665" t="s">
        <v>1488</v>
      </c>
      <c r="T11" s="176"/>
      <c r="U11" s="185" t="s">
        <v>1286</v>
      </c>
      <c r="V11" s="186" t="s">
        <v>49</v>
      </c>
      <c r="W11" s="186" t="s">
        <v>1287</v>
      </c>
      <c r="X11" s="186" t="s">
        <v>1288</v>
      </c>
      <c r="Y11" s="187" t="s">
        <v>1289</v>
      </c>
      <c r="Z11" s="186" t="s">
        <v>49</v>
      </c>
      <c r="AA11" s="186" t="s">
        <v>1287</v>
      </c>
      <c r="AB11" s="186" t="s">
        <v>1290</v>
      </c>
      <c r="AC11" s="665" t="s">
        <v>1488</v>
      </c>
      <c r="AD11" s="176"/>
      <c r="AE11" s="389" t="s">
        <v>1294</v>
      </c>
      <c r="AF11" s="186" t="s">
        <v>1295</v>
      </c>
      <c r="AG11" s="186" t="s">
        <v>49</v>
      </c>
      <c r="AH11" s="190" t="s">
        <v>50</v>
      </c>
      <c r="AI11" s="186" t="s">
        <v>1296</v>
      </c>
      <c r="AJ11" s="187" t="s">
        <v>1297</v>
      </c>
      <c r="AK11" s="186" t="s">
        <v>1295</v>
      </c>
      <c r="AL11" s="186" t="s">
        <v>49</v>
      </c>
      <c r="AM11" s="186" t="s">
        <v>50</v>
      </c>
      <c r="AN11" s="186" t="s">
        <v>1298</v>
      </c>
      <c r="AO11" s="665" t="s">
        <v>1488</v>
      </c>
    </row>
    <row r="12" spans="1:41" s="178" customFormat="1" ht="15.75" x14ac:dyDescent="0.25">
      <c r="A12" s="871" t="s">
        <v>1299</v>
      </c>
      <c r="B12" s="872"/>
      <c r="C12" s="872"/>
      <c r="D12" s="873"/>
      <c r="E12" s="196"/>
      <c r="F12" s="194"/>
      <c r="G12" s="194"/>
      <c r="H12" s="197"/>
      <c r="I12" s="804"/>
      <c r="J12" s="176"/>
      <c r="K12" s="871" t="s">
        <v>1299</v>
      </c>
      <c r="L12" s="872"/>
      <c r="M12" s="872"/>
      <c r="N12" s="873"/>
      <c r="O12" s="196"/>
      <c r="P12" s="194"/>
      <c r="Q12" s="194"/>
      <c r="R12" s="197"/>
      <c r="S12" s="804"/>
      <c r="T12" s="176"/>
      <c r="U12" s="871" t="s">
        <v>1299</v>
      </c>
      <c r="V12" s="872"/>
      <c r="W12" s="872"/>
      <c r="X12" s="873"/>
      <c r="Y12" s="196"/>
      <c r="Z12" s="194"/>
      <c r="AA12" s="194"/>
      <c r="AB12" s="197"/>
      <c r="AC12" s="804"/>
      <c r="AD12" s="176"/>
      <c r="AE12" s="871" t="s">
        <v>1299</v>
      </c>
      <c r="AF12" s="872"/>
      <c r="AG12" s="872"/>
      <c r="AH12" s="872"/>
      <c r="AI12" s="873"/>
      <c r="AJ12" s="196"/>
      <c r="AK12" s="194"/>
      <c r="AL12" s="194"/>
      <c r="AM12" s="194"/>
      <c r="AN12" s="197"/>
      <c r="AO12" s="804"/>
    </row>
    <row r="13" spans="1:41" s="178" customFormat="1" ht="15.75" x14ac:dyDescent="0.25">
      <c r="A13" s="198"/>
      <c r="B13" s="194"/>
      <c r="C13" s="194"/>
      <c r="D13" s="194"/>
      <c r="E13" s="196">
        <v>1</v>
      </c>
      <c r="F13" s="194">
        <v>230.01</v>
      </c>
      <c r="G13" s="194">
        <v>27</v>
      </c>
      <c r="H13" s="197">
        <v>3</v>
      </c>
      <c r="I13" s="805"/>
      <c r="J13" s="176"/>
      <c r="K13" s="198"/>
      <c r="L13" s="194"/>
      <c r="M13" s="194"/>
      <c r="N13" s="194"/>
      <c r="O13" s="196">
        <v>1</v>
      </c>
      <c r="P13" s="194">
        <v>230.01</v>
      </c>
      <c r="Q13" s="194">
        <v>27</v>
      </c>
      <c r="R13" s="197">
        <v>3</v>
      </c>
      <c r="S13" s="805"/>
      <c r="T13" s="176"/>
      <c r="U13" s="198"/>
      <c r="V13" s="194"/>
      <c r="W13" s="194"/>
      <c r="X13" s="194"/>
      <c r="Y13" s="196">
        <v>1</v>
      </c>
      <c r="Z13" s="194">
        <v>230.01</v>
      </c>
      <c r="AA13" s="194">
        <v>27</v>
      </c>
      <c r="AB13" s="197">
        <v>3</v>
      </c>
      <c r="AC13" s="805"/>
      <c r="AD13" s="176"/>
      <c r="AE13" s="282"/>
      <c r="AF13" s="194"/>
      <c r="AG13" s="194"/>
      <c r="AH13" s="245"/>
      <c r="AI13" s="246"/>
      <c r="AJ13" s="666" t="s">
        <v>1695</v>
      </c>
      <c r="AK13" s="194">
        <v>1</v>
      </c>
      <c r="AL13" s="194">
        <v>230.01</v>
      </c>
      <c r="AM13" s="194">
        <v>9</v>
      </c>
      <c r="AN13" s="197">
        <v>0</v>
      </c>
      <c r="AO13" s="805"/>
    </row>
    <row r="14" spans="1:41" ht="17.25" thickBot="1" x14ac:dyDescent="0.3">
      <c r="A14" s="202"/>
      <c r="B14" s="275"/>
      <c r="C14" s="275"/>
      <c r="D14" s="275"/>
      <c r="E14" s="277"/>
      <c r="F14" s="275"/>
      <c r="G14" s="275"/>
      <c r="H14" s="278"/>
      <c r="I14" s="806"/>
      <c r="J14" s="176"/>
      <c r="K14" s="202"/>
      <c r="L14" s="275"/>
      <c r="M14" s="275"/>
      <c r="N14" s="275"/>
      <c r="O14" s="277"/>
      <c r="P14" s="275"/>
      <c r="Q14" s="275"/>
      <c r="R14" s="278"/>
      <c r="S14" s="806"/>
      <c r="T14" s="176"/>
      <c r="U14" s="202"/>
      <c r="V14" s="275"/>
      <c r="W14" s="275"/>
      <c r="X14" s="275"/>
      <c r="Y14" s="277"/>
      <c r="Z14" s="275"/>
      <c r="AA14" s="275"/>
      <c r="AB14" s="278"/>
      <c r="AC14" s="806"/>
      <c r="AD14" s="176"/>
      <c r="AE14" s="282"/>
      <c r="AF14" s="194"/>
      <c r="AG14" s="194"/>
      <c r="AH14" s="245"/>
      <c r="AI14" s="246"/>
      <c r="AJ14" s="666" t="s">
        <v>1696</v>
      </c>
      <c r="AK14" s="194">
        <v>2</v>
      </c>
      <c r="AL14" s="194">
        <v>230.01</v>
      </c>
      <c r="AM14" s="194">
        <v>9</v>
      </c>
      <c r="AN14" s="197">
        <v>0</v>
      </c>
      <c r="AO14" s="805"/>
    </row>
    <row r="15" spans="1:41" ht="17.25" thickBot="1" x14ac:dyDescent="0.3">
      <c r="A15" s="219"/>
      <c r="B15" s="219"/>
      <c r="C15" s="219"/>
      <c r="D15" s="219"/>
      <c r="E15" s="219"/>
      <c r="F15" s="219"/>
      <c r="G15" s="219"/>
      <c r="H15" s="219"/>
      <c r="I15" s="219"/>
      <c r="AE15" s="305"/>
      <c r="AF15" s="275"/>
      <c r="AG15" s="275"/>
      <c r="AH15" s="261"/>
      <c r="AI15" s="270"/>
      <c r="AJ15" s="293" t="s">
        <v>1697</v>
      </c>
      <c r="AK15" s="275">
        <v>3</v>
      </c>
      <c r="AL15" s="420">
        <v>230.01</v>
      </c>
      <c r="AM15" s="275">
        <v>9</v>
      </c>
      <c r="AN15" s="278">
        <v>0</v>
      </c>
      <c r="AO15" s="806"/>
    </row>
    <row r="16" spans="1:41" s="667" customFormat="1" x14ac:dyDescent="0.25"/>
    <row r="17" spans="1:41" s="667" customFormat="1" ht="17.25" thickBot="1" x14ac:dyDescent="0.3"/>
    <row r="18" spans="1:41" s="178" customFormat="1" ht="16.5" customHeight="1" thickBot="1" x14ac:dyDescent="0.3">
      <c r="A18" s="826" t="s">
        <v>1698</v>
      </c>
      <c r="B18" s="827"/>
      <c r="C18" s="827"/>
      <c r="D18" s="827"/>
      <c r="E18" s="827"/>
      <c r="F18" s="827"/>
      <c r="G18" s="827"/>
      <c r="H18" s="828"/>
      <c r="J18" s="176"/>
      <c r="K18" s="826" t="s">
        <v>1699</v>
      </c>
      <c r="L18" s="827"/>
      <c r="M18" s="827"/>
      <c r="N18" s="827"/>
      <c r="O18" s="827"/>
      <c r="P18" s="827"/>
      <c r="Q18" s="827"/>
      <c r="R18" s="828"/>
      <c r="T18" s="176"/>
      <c r="U18" s="826" t="s">
        <v>1302</v>
      </c>
      <c r="V18" s="827"/>
      <c r="W18" s="827"/>
      <c r="X18" s="827"/>
      <c r="Y18" s="827"/>
      <c r="Z18" s="827"/>
      <c r="AA18" s="827"/>
      <c r="AB18" s="828"/>
      <c r="AD18" s="176"/>
      <c r="AE18" s="943" t="s">
        <v>1303</v>
      </c>
      <c r="AF18" s="944"/>
      <c r="AG18" s="944"/>
      <c r="AH18" s="944"/>
      <c r="AI18" s="944"/>
      <c r="AJ18" s="944"/>
      <c r="AK18" s="944"/>
      <c r="AL18" s="944"/>
      <c r="AM18" s="944"/>
      <c r="AN18" s="945"/>
      <c r="AO18" s="176"/>
    </row>
    <row r="19" spans="1:41" s="178" customFormat="1" ht="31.5" x14ac:dyDescent="0.25">
      <c r="A19" s="832" t="s">
        <v>1283</v>
      </c>
      <c r="B19" s="833"/>
      <c r="C19" s="833"/>
      <c r="D19" s="834"/>
      <c r="E19" s="835" t="s">
        <v>1284</v>
      </c>
      <c r="F19" s="836"/>
      <c r="G19" s="833"/>
      <c r="H19" s="834"/>
      <c r="I19" s="664" t="s">
        <v>1700</v>
      </c>
      <c r="J19" s="176"/>
      <c r="K19" s="832" t="s">
        <v>1283</v>
      </c>
      <c r="L19" s="833"/>
      <c r="M19" s="833"/>
      <c r="N19" s="834"/>
      <c r="O19" s="835" t="s">
        <v>1284</v>
      </c>
      <c r="P19" s="836"/>
      <c r="Q19" s="833"/>
      <c r="R19" s="834"/>
      <c r="S19" s="664" t="s">
        <v>1700</v>
      </c>
      <c r="T19" s="176"/>
      <c r="U19" s="832" t="s">
        <v>1283</v>
      </c>
      <c r="V19" s="833"/>
      <c r="W19" s="833"/>
      <c r="X19" s="834"/>
      <c r="Y19" s="835" t="s">
        <v>1284</v>
      </c>
      <c r="Z19" s="836"/>
      <c r="AA19" s="833"/>
      <c r="AB19" s="834"/>
      <c r="AC19" s="664" t="s">
        <v>1700</v>
      </c>
      <c r="AD19" s="176"/>
      <c r="AE19" s="813" t="s">
        <v>1283</v>
      </c>
      <c r="AF19" s="814"/>
      <c r="AG19" s="814"/>
      <c r="AH19" s="815"/>
      <c r="AI19" s="815"/>
      <c r="AJ19" s="816" t="s">
        <v>1285</v>
      </c>
      <c r="AK19" s="817"/>
      <c r="AL19" s="814"/>
      <c r="AM19" s="814"/>
      <c r="AN19" s="818"/>
      <c r="AO19" s="664" t="s">
        <v>1700</v>
      </c>
    </row>
    <row r="20" spans="1:41" s="178" customFormat="1" ht="63" x14ac:dyDescent="0.25">
      <c r="A20" s="185" t="s">
        <v>1286</v>
      </c>
      <c r="B20" s="186" t="s">
        <v>49</v>
      </c>
      <c r="C20" s="186" t="s">
        <v>1287</v>
      </c>
      <c r="D20" s="186" t="s">
        <v>1288</v>
      </c>
      <c r="E20" s="187" t="s">
        <v>1289</v>
      </c>
      <c r="F20" s="186" t="s">
        <v>49</v>
      </c>
      <c r="G20" s="186" t="s">
        <v>1287</v>
      </c>
      <c r="H20" s="186" t="s">
        <v>1290</v>
      </c>
      <c r="I20" s="665" t="s">
        <v>1488</v>
      </c>
      <c r="J20" s="176"/>
      <c r="K20" s="185" t="s">
        <v>1286</v>
      </c>
      <c r="L20" s="186" t="s">
        <v>49</v>
      </c>
      <c r="M20" s="186" t="s">
        <v>1287</v>
      </c>
      <c r="N20" s="186" t="s">
        <v>1288</v>
      </c>
      <c r="O20" s="187" t="s">
        <v>1289</v>
      </c>
      <c r="P20" s="186" t="s">
        <v>49</v>
      </c>
      <c r="Q20" s="186" t="s">
        <v>1287</v>
      </c>
      <c r="R20" s="186" t="s">
        <v>1290</v>
      </c>
      <c r="S20" s="665" t="s">
        <v>1488</v>
      </c>
      <c r="T20" s="176"/>
      <c r="U20" s="185" t="s">
        <v>1286</v>
      </c>
      <c r="V20" s="186" t="s">
        <v>49</v>
      </c>
      <c r="W20" s="186" t="s">
        <v>1287</v>
      </c>
      <c r="X20" s="186" t="s">
        <v>1288</v>
      </c>
      <c r="Y20" s="187" t="s">
        <v>1289</v>
      </c>
      <c r="Z20" s="186" t="s">
        <v>49</v>
      </c>
      <c r="AA20" s="186" t="s">
        <v>1287</v>
      </c>
      <c r="AB20" s="186" t="s">
        <v>1290</v>
      </c>
      <c r="AC20" s="665" t="s">
        <v>1488</v>
      </c>
      <c r="AD20" s="176"/>
      <c r="AE20" s="193" t="s">
        <v>1294</v>
      </c>
      <c r="AF20" s="194" t="s">
        <v>1295</v>
      </c>
      <c r="AG20" s="194" t="s">
        <v>49</v>
      </c>
      <c r="AH20" s="195" t="s">
        <v>50</v>
      </c>
      <c r="AI20" s="194" t="s">
        <v>1296</v>
      </c>
      <c r="AJ20" s="196" t="s">
        <v>1297</v>
      </c>
      <c r="AK20" s="194" t="s">
        <v>1295</v>
      </c>
      <c r="AL20" s="194" t="s">
        <v>49</v>
      </c>
      <c r="AM20" s="194" t="s">
        <v>50</v>
      </c>
      <c r="AN20" s="197" t="s">
        <v>1298</v>
      </c>
      <c r="AO20" s="665" t="s">
        <v>1488</v>
      </c>
    </row>
    <row r="21" spans="1:41" s="178" customFormat="1" ht="15.75" x14ac:dyDescent="0.25">
      <c r="A21" s="198">
        <v>3</v>
      </c>
      <c r="B21" s="668" t="s">
        <v>1701</v>
      </c>
      <c r="C21" s="194">
        <v>28</v>
      </c>
      <c r="D21" s="194">
        <v>28</v>
      </c>
      <c r="E21" s="196"/>
      <c r="F21" s="194"/>
      <c r="G21" s="194"/>
      <c r="H21" s="197"/>
      <c r="I21" s="804"/>
      <c r="J21" s="176"/>
      <c r="K21" s="198">
        <v>3</v>
      </c>
      <c r="L21" s="668" t="s">
        <v>1701</v>
      </c>
      <c r="M21" s="194">
        <v>28</v>
      </c>
      <c r="N21" s="194">
        <v>28</v>
      </c>
      <c r="O21" s="196"/>
      <c r="P21" s="194"/>
      <c r="Q21" s="194"/>
      <c r="R21" s="197"/>
      <c r="S21" s="804"/>
      <c r="T21" s="176"/>
      <c r="U21" s="198">
        <v>3</v>
      </c>
      <c r="V21" s="668" t="s">
        <v>1701</v>
      </c>
      <c r="W21" s="194">
        <v>28</v>
      </c>
      <c r="X21" s="194">
        <v>28</v>
      </c>
      <c r="Y21" s="196"/>
      <c r="Z21" s="194"/>
      <c r="AA21" s="194"/>
      <c r="AB21" s="197"/>
      <c r="AC21" s="804"/>
      <c r="AD21" s="176"/>
      <c r="AE21" s="282" t="s">
        <v>1702</v>
      </c>
      <c r="AF21" s="408">
        <v>58</v>
      </c>
      <c r="AG21" s="668" t="s">
        <v>1701</v>
      </c>
      <c r="AH21" s="245">
        <v>1</v>
      </c>
      <c r="AI21" s="246">
        <v>0</v>
      </c>
      <c r="AJ21" s="669"/>
      <c r="AK21" s="670"/>
      <c r="AL21" s="670"/>
      <c r="AM21" s="670"/>
      <c r="AN21" s="671"/>
      <c r="AO21" s="1057"/>
    </row>
    <row r="22" spans="1:41" s="178" customFormat="1" ht="15.75" x14ac:dyDescent="0.25">
      <c r="A22" s="198">
        <v>2</v>
      </c>
      <c r="B22" s="668" t="s">
        <v>1703</v>
      </c>
      <c r="C22" s="194">
        <v>130</v>
      </c>
      <c r="D22" s="194">
        <v>26</v>
      </c>
      <c r="E22" s="196"/>
      <c r="F22" s="194"/>
      <c r="G22" s="194"/>
      <c r="H22" s="197"/>
      <c r="I22" s="805"/>
      <c r="J22" s="176"/>
      <c r="K22" s="198">
        <v>2</v>
      </c>
      <c r="L22" s="668" t="s">
        <v>1703</v>
      </c>
      <c r="M22" s="194">
        <v>130</v>
      </c>
      <c r="N22" s="194">
        <v>26</v>
      </c>
      <c r="O22" s="196"/>
      <c r="P22" s="194"/>
      <c r="Q22" s="194"/>
      <c r="R22" s="197"/>
      <c r="S22" s="805"/>
      <c r="T22" s="176"/>
      <c r="U22" s="198">
        <v>2</v>
      </c>
      <c r="V22" s="668" t="s">
        <v>1703</v>
      </c>
      <c r="W22" s="194">
        <v>130</v>
      </c>
      <c r="X22" s="194">
        <v>26</v>
      </c>
      <c r="Y22" s="196"/>
      <c r="Z22" s="194"/>
      <c r="AA22" s="194"/>
      <c r="AB22" s="197"/>
      <c r="AC22" s="805"/>
      <c r="AD22" s="176"/>
      <c r="AE22" s="282" t="s">
        <v>1704</v>
      </c>
      <c r="AF22" s="408">
        <v>57</v>
      </c>
      <c r="AG22" s="668" t="s">
        <v>1701</v>
      </c>
      <c r="AH22" s="245">
        <v>1</v>
      </c>
      <c r="AI22" s="246">
        <v>0</v>
      </c>
      <c r="AJ22" s="669"/>
      <c r="AK22" s="670"/>
      <c r="AL22" s="670"/>
      <c r="AM22" s="670"/>
      <c r="AN22" s="671"/>
      <c r="AO22" s="1057"/>
    </row>
    <row r="23" spans="1:41" s="178" customFormat="1" ht="15.75" x14ac:dyDescent="0.25">
      <c r="A23" s="198">
        <v>1</v>
      </c>
      <c r="B23" s="668" t="s">
        <v>1679</v>
      </c>
      <c r="C23" s="194">
        <v>23</v>
      </c>
      <c r="D23" s="194">
        <v>4</v>
      </c>
      <c r="E23" s="196"/>
      <c r="F23" s="194"/>
      <c r="G23" s="194"/>
      <c r="H23" s="197"/>
      <c r="I23" s="805"/>
      <c r="J23" s="176"/>
      <c r="K23" s="198">
        <v>1</v>
      </c>
      <c r="L23" s="668" t="s">
        <v>1679</v>
      </c>
      <c r="M23" s="194">
        <v>23</v>
      </c>
      <c r="N23" s="194">
        <v>4</v>
      </c>
      <c r="O23" s="196"/>
      <c r="P23" s="194"/>
      <c r="Q23" s="194"/>
      <c r="R23" s="197"/>
      <c r="S23" s="805"/>
      <c r="T23" s="176"/>
      <c r="U23" s="198">
        <v>1</v>
      </c>
      <c r="V23" s="668" t="s">
        <v>1679</v>
      </c>
      <c r="W23" s="194">
        <v>23</v>
      </c>
      <c r="X23" s="194">
        <v>4</v>
      </c>
      <c r="Y23" s="196"/>
      <c r="Z23" s="194"/>
      <c r="AA23" s="194"/>
      <c r="AB23" s="197"/>
      <c r="AC23" s="805"/>
      <c r="AD23" s="176"/>
      <c r="AE23" s="282" t="s">
        <v>1705</v>
      </c>
      <c r="AF23" s="194" t="s">
        <v>1705</v>
      </c>
      <c r="AG23" s="194" t="s">
        <v>1705</v>
      </c>
      <c r="AH23" s="194" t="s">
        <v>1705</v>
      </c>
      <c r="AI23" s="246" t="s">
        <v>1705</v>
      </c>
      <c r="AJ23" s="669"/>
      <c r="AK23" s="670"/>
      <c r="AL23" s="670"/>
      <c r="AM23" s="670"/>
      <c r="AN23" s="671"/>
      <c r="AO23" s="1057"/>
    </row>
    <row r="24" spans="1:41" s="178" customFormat="1" ht="15.75" x14ac:dyDescent="0.25">
      <c r="A24" s="198"/>
      <c r="B24" s="668"/>
      <c r="C24" s="194"/>
      <c r="D24" s="194"/>
      <c r="E24" s="196">
        <v>1</v>
      </c>
      <c r="F24" s="335" t="s">
        <v>1677</v>
      </c>
      <c r="G24" s="194">
        <v>5</v>
      </c>
      <c r="H24" s="197">
        <v>1</v>
      </c>
      <c r="I24" s="805"/>
      <c r="J24" s="176"/>
      <c r="K24" s="198"/>
      <c r="L24" s="668"/>
      <c r="M24" s="194"/>
      <c r="N24" s="194"/>
      <c r="O24" s="196">
        <v>1</v>
      </c>
      <c r="P24" s="335" t="s">
        <v>1677</v>
      </c>
      <c r="Q24" s="194">
        <v>5</v>
      </c>
      <c r="R24" s="197">
        <v>1</v>
      </c>
      <c r="S24" s="805"/>
      <c r="T24" s="176"/>
      <c r="U24" s="198"/>
      <c r="V24" s="668"/>
      <c r="W24" s="194"/>
      <c r="X24" s="194"/>
      <c r="Y24" s="196">
        <v>1</v>
      </c>
      <c r="Z24" s="335" t="s">
        <v>1677</v>
      </c>
      <c r="AA24" s="194">
        <v>5</v>
      </c>
      <c r="AB24" s="197">
        <v>1</v>
      </c>
      <c r="AC24" s="805"/>
      <c r="AD24" s="176"/>
      <c r="AE24" s="282" t="s">
        <v>1705</v>
      </c>
      <c r="AF24" s="194" t="s">
        <v>1705</v>
      </c>
      <c r="AG24" s="194" t="s">
        <v>1705</v>
      </c>
      <c r="AH24" s="194" t="s">
        <v>1705</v>
      </c>
      <c r="AI24" s="246" t="s">
        <v>1705</v>
      </c>
      <c r="AJ24" s="669"/>
      <c r="AK24" s="670"/>
      <c r="AL24" s="670"/>
      <c r="AM24" s="670"/>
      <c r="AN24" s="671"/>
      <c r="AO24" s="1057"/>
    </row>
    <row r="25" spans="1:41" s="178" customFormat="1" ht="15.75" x14ac:dyDescent="0.25">
      <c r="A25" s="198"/>
      <c r="B25" s="668"/>
      <c r="C25" s="194"/>
      <c r="D25" s="194"/>
      <c r="E25" s="196">
        <v>2</v>
      </c>
      <c r="F25" s="335" t="s">
        <v>1706</v>
      </c>
      <c r="G25" s="194">
        <v>12</v>
      </c>
      <c r="H25" s="197">
        <v>12</v>
      </c>
      <c r="I25" s="805"/>
      <c r="J25" s="176"/>
      <c r="K25" s="198"/>
      <c r="L25" s="668"/>
      <c r="M25" s="194"/>
      <c r="N25" s="194"/>
      <c r="O25" s="196">
        <v>2</v>
      </c>
      <c r="P25" s="335" t="s">
        <v>1706</v>
      </c>
      <c r="Q25" s="194">
        <v>12</v>
      </c>
      <c r="R25" s="197">
        <v>12</v>
      </c>
      <c r="S25" s="805"/>
      <c r="T25" s="176"/>
      <c r="U25" s="198"/>
      <c r="V25" s="668"/>
      <c r="W25" s="194"/>
      <c r="X25" s="194"/>
      <c r="Y25" s="196">
        <v>2</v>
      </c>
      <c r="Z25" s="335" t="s">
        <v>1706</v>
      </c>
      <c r="AA25" s="194">
        <v>12</v>
      </c>
      <c r="AB25" s="197">
        <v>12</v>
      </c>
      <c r="AC25" s="805"/>
      <c r="AD25" s="176"/>
      <c r="AE25" s="282" t="s">
        <v>1707</v>
      </c>
      <c r="AF25" s="408">
        <v>2</v>
      </c>
      <c r="AG25" s="668" t="s">
        <v>1679</v>
      </c>
      <c r="AH25" s="245">
        <v>7</v>
      </c>
      <c r="AI25" s="246">
        <v>0</v>
      </c>
      <c r="AJ25" s="669"/>
      <c r="AK25" s="670"/>
      <c r="AL25" s="670"/>
      <c r="AM25" s="670"/>
      <c r="AN25" s="671"/>
      <c r="AO25" s="1057"/>
    </row>
    <row r="26" spans="1:41" s="178" customFormat="1" ht="15.75" x14ac:dyDescent="0.25">
      <c r="A26" s="198"/>
      <c r="B26" s="668"/>
      <c r="C26" s="194"/>
      <c r="D26" s="194"/>
      <c r="E26" s="196">
        <v>3</v>
      </c>
      <c r="F26" s="335" t="s">
        <v>1708</v>
      </c>
      <c r="G26" s="194">
        <v>45</v>
      </c>
      <c r="H26" s="197">
        <v>15</v>
      </c>
      <c r="I26" s="805"/>
      <c r="J26" s="176"/>
      <c r="K26" s="198"/>
      <c r="L26" s="668"/>
      <c r="M26" s="194"/>
      <c r="N26" s="194"/>
      <c r="O26" s="196">
        <v>3</v>
      </c>
      <c r="P26" s="335" t="s">
        <v>1708</v>
      </c>
      <c r="Q26" s="194">
        <v>45</v>
      </c>
      <c r="R26" s="197">
        <v>15</v>
      </c>
      <c r="S26" s="805"/>
      <c r="T26" s="176"/>
      <c r="U26" s="198"/>
      <c r="V26" s="668"/>
      <c r="W26" s="194"/>
      <c r="X26" s="194"/>
      <c r="Y26" s="196">
        <v>3</v>
      </c>
      <c r="Z26" s="335" t="s">
        <v>1708</v>
      </c>
      <c r="AA26" s="194">
        <v>45</v>
      </c>
      <c r="AB26" s="197">
        <v>15</v>
      </c>
      <c r="AC26" s="805"/>
      <c r="AD26" s="176"/>
      <c r="AE26" s="282" t="s">
        <v>1709</v>
      </c>
      <c r="AF26" s="408">
        <v>1</v>
      </c>
      <c r="AG26" s="668" t="s">
        <v>1679</v>
      </c>
      <c r="AH26" s="245">
        <v>2</v>
      </c>
      <c r="AI26" s="246">
        <v>0</v>
      </c>
      <c r="AJ26" s="669"/>
      <c r="AK26" s="670"/>
      <c r="AL26" s="670"/>
      <c r="AM26" s="670"/>
      <c r="AN26" s="671"/>
      <c r="AO26" s="1057"/>
    </row>
    <row r="27" spans="1:41" s="178" customFormat="1" ht="15.75" x14ac:dyDescent="0.25">
      <c r="A27" s="198"/>
      <c r="B27" s="668"/>
      <c r="C27" s="194"/>
      <c r="D27" s="194"/>
      <c r="E27" s="196">
        <v>4</v>
      </c>
      <c r="F27" s="335" t="s">
        <v>1710</v>
      </c>
      <c r="G27" s="194">
        <v>17</v>
      </c>
      <c r="H27" s="197">
        <v>17</v>
      </c>
      <c r="I27" s="805"/>
      <c r="J27" s="176"/>
      <c r="K27" s="198"/>
      <c r="L27" s="668"/>
      <c r="M27" s="194"/>
      <c r="N27" s="194"/>
      <c r="O27" s="196">
        <v>4</v>
      </c>
      <c r="P27" s="335" t="s">
        <v>1710</v>
      </c>
      <c r="Q27" s="194">
        <v>17</v>
      </c>
      <c r="R27" s="197">
        <v>17</v>
      </c>
      <c r="S27" s="805"/>
      <c r="T27" s="176"/>
      <c r="U27" s="198"/>
      <c r="V27" s="668"/>
      <c r="W27" s="194"/>
      <c r="X27" s="194"/>
      <c r="Y27" s="196">
        <v>4</v>
      </c>
      <c r="Z27" s="335" t="s">
        <v>1710</v>
      </c>
      <c r="AA27" s="194">
        <v>17</v>
      </c>
      <c r="AB27" s="197">
        <v>17</v>
      </c>
      <c r="AC27" s="805"/>
      <c r="AD27" s="176"/>
      <c r="AE27" s="282"/>
      <c r="AF27" s="408"/>
      <c r="AG27" s="668"/>
      <c r="AH27" s="245"/>
      <c r="AI27" s="246"/>
      <c r="AJ27" s="672" t="s">
        <v>1711</v>
      </c>
      <c r="AK27" s="670">
        <v>1</v>
      </c>
      <c r="AL27" s="673" t="s">
        <v>1677</v>
      </c>
      <c r="AM27" s="670">
        <v>5</v>
      </c>
      <c r="AN27" s="671">
        <v>0</v>
      </c>
      <c r="AO27" s="1057"/>
    </row>
    <row r="28" spans="1:41" s="178" customFormat="1" thickBot="1" x14ac:dyDescent="0.3">
      <c r="A28" s="202"/>
      <c r="B28" s="275"/>
      <c r="C28" s="275"/>
      <c r="D28" s="275"/>
      <c r="E28" s="277">
        <v>5</v>
      </c>
      <c r="F28" s="420" t="s">
        <v>1678</v>
      </c>
      <c r="G28" s="275">
        <v>25</v>
      </c>
      <c r="H28" s="278">
        <v>25</v>
      </c>
      <c r="I28" s="806"/>
      <c r="J28" s="176"/>
      <c r="K28" s="202"/>
      <c r="L28" s="275"/>
      <c r="M28" s="275"/>
      <c r="N28" s="275"/>
      <c r="O28" s="277">
        <v>5</v>
      </c>
      <c r="P28" s="420" t="s">
        <v>1678</v>
      </c>
      <c r="Q28" s="275">
        <v>25</v>
      </c>
      <c r="R28" s="278">
        <v>25</v>
      </c>
      <c r="S28" s="806"/>
      <c r="T28" s="176"/>
      <c r="U28" s="202"/>
      <c r="V28" s="275"/>
      <c r="W28" s="275"/>
      <c r="X28" s="275"/>
      <c r="Y28" s="277">
        <v>5</v>
      </c>
      <c r="Z28" s="420" t="s">
        <v>1678</v>
      </c>
      <c r="AA28" s="275">
        <v>25</v>
      </c>
      <c r="AB28" s="278">
        <v>25</v>
      </c>
      <c r="AC28" s="806"/>
      <c r="AD28" s="176"/>
      <c r="AE28" s="282"/>
      <c r="AF28" s="194"/>
      <c r="AG28" s="194"/>
      <c r="AH28" s="194"/>
      <c r="AI28" s="246"/>
      <c r="AJ28" s="672" t="s">
        <v>1712</v>
      </c>
      <c r="AK28" s="670">
        <v>2</v>
      </c>
      <c r="AL28" s="673" t="s">
        <v>1706</v>
      </c>
      <c r="AM28" s="670"/>
      <c r="AN28" s="671"/>
      <c r="AO28" s="1057"/>
    </row>
    <row r="29" spans="1:41" s="178" customFormat="1" x14ac:dyDescent="0.25">
      <c r="A29" s="674"/>
      <c r="B29" s="675"/>
      <c r="C29" s="675"/>
      <c r="D29" s="675"/>
      <c r="E29" s="675"/>
      <c r="F29" s="675"/>
      <c r="G29" s="675"/>
      <c r="H29" s="675"/>
      <c r="I29" s="219"/>
      <c r="J29" s="176"/>
      <c r="K29" s="674"/>
      <c r="L29" s="675"/>
      <c r="M29" s="675"/>
      <c r="N29" s="675"/>
      <c r="O29" s="675"/>
      <c r="P29" s="675"/>
      <c r="Q29" s="675"/>
      <c r="R29" s="675"/>
      <c r="S29" s="219"/>
      <c r="T29" s="176"/>
      <c r="U29" s="674"/>
      <c r="V29" s="675"/>
      <c r="W29" s="675"/>
      <c r="X29" s="675"/>
      <c r="Y29" s="675"/>
      <c r="Z29" s="675"/>
      <c r="AA29" s="675"/>
      <c r="AB29" s="675"/>
      <c r="AC29" s="219"/>
      <c r="AD29" s="176"/>
      <c r="AE29" s="282"/>
      <c r="AF29" s="194"/>
      <c r="AG29" s="194"/>
      <c r="AH29" s="194"/>
      <c r="AI29" s="246"/>
      <c r="AJ29" s="669" t="s">
        <v>1705</v>
      </c>
      <c r="AK29" s="670" t="s">
        <v>1705</v>
      </c>
      <c r="AL29" s="670" t="s">
        <v>1705</v>
      </c>
      <c r="AM29" s="670" t="s">
        <v>1705</v>
      </c>
      <c r="AN29" s="671" t="s">
        <v>1705</v>
      </c>
      <c r="AO29" s="1057"/>
    </row>
    <row r="30" spans="1:41" s="178" customFormat="1" x14ac:dyDescent="0.25">
      <c r="A30" s="674"/>
      <c r="B30" s="675"/>
      <c r="C30" s="675"/>
      <c r="D30" s="675"/>
      <c r="E30" s="675"/>
      <c r="F30" s="675"/>
      <c r="G30" s="675"/>
      <c r="H30" s="675"/>
      <c r="I30" s="219"/>
      <c r="J30" s="176"/>
      <c r="K30" s="674"/>
      <c r="L30" s="675"/>
      <c r="M30" s="675"/>
      <c r="N30" s="675"/>
      <c r="O30" s="675"/>
      <c r="P30" s="675"/>
      <c r="Q30" s="675"/>
      <c r="R30" s="675"/>
      <c r="S30" s="219"/>
      <c r="T30" s="176"/>
      <c r="U30" s="674"/>
      <c r="V30" s="675"/>
      <c r="W30" s="675"/>
      <c r="X30" s="675"/>
      <c r="Y30" s="675"/>
      <c r="Z30" s="675"/>
      <c r="AA30" s="675"/>
      <c r="AB30" s="675"/>
      <c r="AC30" s="219"/>
      <c r="AD30" s="176"/>
      <c r="AE30" s="282"/>
      <c r="AF30" s="194"/>
      <c r="AG30" s="668"/>
      <c r="AH30" s="245"/>
      <c r="AI30" s="246"/>
      <c r="AJ30" s="669" t="s">
        <v>1705</v>
      </c>
      <c r="AK30" s="670" t="s">
        <v>1705</v>
      </c>
      <c r="AL30" s="670" t="s">
        <v>1705</v>
      </c>
      <c r="AM30" s="670" t="s">
        <v>1705</v>
      </c>
      <c r="AN30" s="671" t="s">
        <v>1705</v>
      </c>
      <c r="AO30" s="1057"/>
    </row>
    <row r="31" spans="1:41" s="178" customFormat="1" x14ac:dyDescent="0.25">
      <c r="A31" s="674"/>
      <c r="B31" s="675"/>
      <c r="C31" s="675"/>
      <c r="D31" s="675"/>
      <c r="E31" s="675"/>
      <c r="F31" s="675"/>
      <c r="G31" s="675"/>
      <c r="H31" s="675"/>
      <c r="I31" s="219"/>
      <c r="J31" s="176"/>
      <c r="K31" s="674"/>
      <c r="L31" s="675"/>
      <c r="M31" s="675"/>
      <c r="N31" s="675"/>
      <c r="O31" s="675"/>
      <c r="P31" s="675"/>
      <c r="Q31" s="675"/>
      <c r="R31" s="675"/>
      <c r="S31" s="219"/>
      <c r="T31" s="176"/>
      <c r="U31" s="674"/>
      <c r="V31" s="675"/>
      <c r="W31" s="675"/>
      <c r="X31" s="675"/>
      <c r="Y31" s="675"/>
      <c r="Z31" s="675"/>
      <c r="AA31" s="675"/>
      <c r="AB31" s="675"/>
      <c r="AC31" s="219"/>
      <c r="AD31" s="176"/>
      <c r="AE31" s="282"/>
      <c r="AF31" s="194"/>
      <c r="AG31" s="668"/>
      <c r="AH31" s="245"/>
      <c r="AI31" s="246"/>
      <c r="AJ31" s="669" t="s">
        <v>1713</v>
      </c>
      <c r="AK31" s="670">
        <v>69</v>
      </c>
      <c r="AL31" s="673" t="s">
        <v>1678</v>
      </c>
      <c r="AM31" s="670">
        <v>1</v>
      </c>
      <c r="AN31" s="671">
        <v>0</v>
      </c>
      <c r="AO31" s="1057"/>
    </row>
    <row r="32" spans="1:41" ht="17.25" thickBot="1" x14ac:dyDescent="0.3">
      <c r="A32" s="219"/>
      <c r="B32" s="219"/>
      <c r="C32" s="219"/>
      <c r="D32" s="219"/>
      <c r="E32" s="219"/>
      <c r="F32" s="219"/>
      <c r="G32" s="219"/>
      <c r="H32" s="219"/>
      <c r="I32" s="219"/>
      <c r="S32" s="223"/>
      <c r="AE32" s="320"/>
      <c r="AF32" s="319"/>
      <c r="AG32" s="319"/>
      <c r="AH32" s="319"/>
      <c r="AI32" s="270"/>
      <c r="AJ32" s="676" t="s">
        <v>1714</v>
      </c>
      <c r="AK32" s="677">
        <v>70</v>
      </c>
      <c r="AL32" s="677" t="s">
        <v>1678</v>
      </c>
      <c r="AM32" s="677">
        <v>1</v>
      </c>
      <c r="AN32" s="678">
        <v>0</v>
      </c>
      <c r="AO32" s="1058"/>
    </row>
    <row r="33" spans="1:41" s="667" customFormat="1" x14ac:dyDescent="0.25"/>
    <row r="34" spans="1:41" s="667" customFormat="1" ht="17.25" thickBot="1" x14ac:dyDescent="0.3"/>
    <row r="35" spans="1:41" s="178" customFormat="1" ht="16.5" customHeight="1" thickBot="1" x14ac:dyDescent="0.3">
      <c r="A35" s="826" t="s">
        <v>1423</v>
      </c>
      <c r="B35" s="827"/>
      <c r="C35" s="827"/>
      <c r="D35" s="827"/>
      <c r="E35" s="827"/>
      <c r="F35" s="827"/>
      <c r="G35" s="827"/>
      <c r="H35" s="828"/>
      <c r="J35" s="176"/>
      <c r="K35" s="826" t="s">
        <v>1425</v>
      </c>
      <c r="L35" s="827"/>
      <c r="M35" s="827"/>
      <c r="N35" s="827"/>
      <c r="O35" s="827"/>
      <c r="P35" s="827"/>
      <c r="Q35" s="827"/>
      <c r="R35" s="828"/>
      <c r="T35" s="176"/>
      <c r="U35" s="826" t="s">
        <v>1427</v>
      </c>
      <c r="V35" s="827"/>
      <c r="W35" s="827"/>
      <c r="X35" s="827"/>
      <c r="Y35" s="827"/>
      <c r="Z35" s="827"/>
      <c r="AA35" s="827"/>
      <c r="AB35" s="828"/>
      <c r="AD35" s="176"/>
      <c r="AE35" s="943" t="s">
        <v>1429</v>
      </c>
      <c r="AF35" s="944"/>
      <c r="AG35" s="944"/>
      <c r="AH35" s="944"/>
      <c r="AI35" s="944"/>
      <c r="AJ35" s="944"/>
      <c r="AK35" s="944"/>
      <c r="AL35" s="944"/>
      <c r="AM35" s="944"/>
      <c r="AN35" s="945"/>
      <c r="AO35" s="176"/>
    </row>
    <row r="36" spans="1:41" s="178" customFormat="1" ht="31.5" x14ac:dyDescent="0.25">
      <c r="A36" s="832" t="s">
        <v>1283</v>
      </c>
      <c r="B36" s="833"/>
      <c r="C36" s="833"/>
      <c r="D36" s="834"/>
      <c r="E36" s="835" t="s">
        <v>1284</v>
      </c>
      <c r="F36" s="836"/>
      <c r="G36" s="833"/>
      <c r="H36" s="834"/>
      <c r="I36" s="664" t="s">
        <v>1563</v>
      </c>
      <c r="J36" s="176"/>
      <c r="K36" s="832" t="s">
        <v>1283</v>
      </c>
      <c r="L36" s="833"/>
      <c r="M36" s="833"/>
      <c r="N36" s="834"/>
      <c r="O36" s="835" t="s">
        <v>1284</v>
      </c>
      <c r="P36" s="836"/>
      <c r="Q36" s="833"/>
      <c r="R36" s="834"/>
      <c r="S36" s="664" t="s">
        <v>1563</v>
      </c>
      <c r="T36" s="176"/>
      <c r="U36" s="832" t="s">
        <v>1283</v>
      </c>
      <c r="V36" s="833"/>
      <c r="W36" s="833"/>
      <c r="X36" s="834"/>
      <c r="Y36" s="835" t="s">
        <v>1284</v>
      </c>
      <c r="Z36" s="836"/>
      <c r="AA36" s="833"/>
      <c r="AB36" s="834"/>
      <c r="AC36" s="664" t="s">
        <v>1563</v>
      </c>
      <c r="AD36" s="176"/>
      <c r="AE36" s="813" t="s">
        <v>1283</v>
      </c>
      <c r="AF36" s="814"/>
      <c r="AG36" s="814"/>
      <c r="AH36" s="815"/>
      <c r="AI36" s="815"/>
      <c r="AJ36" s="816" t="s">
        <v>1285</v>
      </c>
      <c r="AK36" s="817"/>
      <c r="AL36" s="814"/>
      <c r="AM36" s="814"/>
      <c r="AN36" s="818"/>
      <c r="AO36" s="664" t="s">
        <v>1563</v>
      </c>
    </row>
    <row r="37" spans="1:41" s="178" customFormat="1" ht="63" x14ac:dyDescent="0.25">
      <c r="A37" s="185" t="s">
        <v>1286</v>
      </c>
      <c r="B37" s="186" t="s">
        <v>49</v>
      </c>
      <c r="C37" s="186" t="s">
        <v>1287</v>
      </c>
      <c r="D37" s="186" t="s">
        <v>1288</v>
      </c>
      <c r="E37" s="187" t="s">
        <v>1289</v>
      </c>
      <c r="F37" s="186" t="s">
        <v>49</v>
      </c>
      <c r="G37" s="186" t="s">
        <v>1287</v>
      </c>
      <c r="H37" s="186" t="s">
        <v>1290</v>
      </c>
      <c r="I37" s="665" t="s">
        <v>1488</v>
      </c>
      <c r="J37" s="176"/>
      <c r="K37" s="185" t="s">
        <v>1286</v>
      </c>
      <c r="L37" s="186" t="s">
        <v>49</v>
      </c>
      <c r="M37" s="186" t="s">
        <v>1287</v>
      </c>
      <c r="N37" s="186" t="s">
        <v>1288</v>
      </c>
      <c r="O37" s="187" t="s">
        <v>1289</v>
      </c>
      <c r="P37" s="186" t="s">
        <v>49</v>
      </c>
      <c r="Q37" s="186" t="s">
        <v>1287</v>
      </c>
      <c r="R37" s="186" t="s">
        <v>1290</v>
      </c>
      <c r="S37" s="665" t="s">
        <v>1488</v>
      </c>
      <c r="T37" s="176"/>
      <c r="U37" s="185" t="s">
        <v>1286</v>
      </c>
      <c r="V37" s="186" t="s">
        <v>49</v>
      </c>
      <c r="W37" s="186" t="s">
        <v>1287</v>
      </c>
      <c r="X37" s="186" t="s">
        <v>1288</v>
      </c>
      <c r="Y37" s="187" t="s">
        <v>1289</v>
      </c>
      <c r="Z37" s="186" t="s">
        <v>49</v>
      </c>
      <c r="AA37" s="186" t="s">
        <v>1287</v>
      </c>
      <c r="AB37" s="186" t="s">
        <v>1290</v>
      </c>
      <c r="AC37" s="665" t="s">
        <v>1488</v>
      </c>
      <c r="AD37" s="176"/>
      <c r="AE37" s="193" t="s">
        <v>1294</v>
      </c>
      <c r="AF37" s="194" t="s">
        <v>1295</v>
      </c>
      <c r="AG37" s="194" t="s">
        <v>49</v>
      </c>
      <c r="AH37" s="195" t="s">
        <v>50</v>
      </c>
      <c r="AI37" s="194" t="s">
        <v>1296</v>
      </c>
      <c r="AJ37" s="196" t="s">
        <v>1297</v>
      </c>
      <c r="AK37" s="194" t="s">
        <v>1295</v>
      </c>
      <c r="AL37" s="194" t="s">
        <v>49</v>
      </c>
      <c r="AM37" s="194" t="s">
        <v>50</v>
      </c>
      <c r="AN37" s="197" t="s">
        <v>1298</v>
      </c>
      <c r="AO37" s="665" t="s">
        <v>1488</v>
      </c>
    </row>
    <row r="38" spans="1:41" s="178" customFormat="1" ht="15.75" x14ac:dyDescent="0.25">
      <c r="A38" s="198">
        <v>1</v>
      </c>
      <c r="B38" s="335" t="s">
        <v>1676</v>
      </c>
      <c r="C38" s="194">
        <v>10</v>
      </c>
      <c r="D38" s="194">
        <v>10</v>
      </c>
      <c r="E38" s="196"/>
      <c r="F38" s="273"/>
      <c r="G38" s="273"/>
      <c r="H38" s="289"/>
      <c r="I38" s="805"/>
      <c r="J38" s="176"/>
      <c r="K38" s="198">
        <v>1</v>
      </c>
      <c r="L38" s="335" t="s">
        <v>1676</v>
      </c>
      <c r="M38" s="194">
        <v>10</v>
      </c>
      <c r="N38" s="194">
        <v>10</v>
      </c>
      <c r="O38" s="196"/>
      <c r="P38" s="273"/>
      <c r="Q38" s="273"/>
      <c r="R38" s="289"/>
      <c r="S38" s="805"/>
      <c r="T38" s="176"/>
      <c r="U38" s="198">
        <v>1</v>
      </c>
      <c r="V38" s="335" t="s">
        <v>1676</v>
      </c>
      <c r="W38" s="194">
        <v>10</v>
      </c>
      <c r="X38" s="194">
        <v>10</v>
      </c>
      <c r="Y38" s="196"/>
      <c r="Z38" s="273"/>
      <c r="AA38" s="273"/>
      <c r="AB38" s="289"/>
      <c r="AC38" s="805"/>
      <c r="AD38" s="176"/>
      <c r="AE38" s="282" t="s">
        <v>1715</v>
      </c>
      <c r="AF38" s="194">
        <v>10</v>
      </c>
      <c r="AG38" s="335" t="s">
        <v>1676</v>
      </c>
      <c r="AH38" s="245"/>
      <c r="AI38" s="246">
        <v>0</v>
      </c>
      <c r="AJ38" s="669"/>
      <c r="AK38" s="670"/>
      <c r="AL38" s="670"/>
      <c r="AM38" s="670"/>
      <c r="AN38" s="671"/>
      <c r="AO38" s="1057"/>
    </row>
    <row r="39" spans="1:41" s="178" customFormat="1" thickBot="1" x14ac:dyDescent="0.3">
      <c r="A39" s="202"/>
      <c r="B39" s="275"/>
      <c r="C39" s="275"/>
      <c r="D39" s="275"/>
      <c r="E39" s="868" t="s">
        <v>1299</v>
      </c>
      <c r="F39" s="869"/>
      <c r="G39" s="869"/>
      <c r="H39" s="870"/>
      <c r="I39" s="806"/>
      <c r="J39" s="176"/>
      <c r="K39" s="202"/>
      <c r="L39" s="275"/>
      <c r="M39" s="275"/>
      <c r="N39" s="275"/>
      <c r="O39" s="868" t="s">
        <v>1299</v>
      </c>
      <c r="P39" s="869"/>
      <c r="Q39" s="869"/>
      <c r="R39" s="870"/>
      <c r="S39" s="806"/>
      <c r="T39" s="176"/>
      <c r="U39" s="202"/>
      <c r="V39" s="275"/>
      <c r="W39" s="275"/>
      <c r="X39" s="275"/>
      <c r="Y39" s="868" t="s">
        <v>1299</v>
      </c>
      <c r="Z39" s="869"/>
      <c r="AA39" s="869"/>
      <c r="AB39" s="870"/>
      <c r="AC39" s="806"/>
      <c r="AD39" s="176"/>
      <c r="AE39" s="282" t="s">
        <v>1716</v>
      </c>
      <c r="AF39" s="194">
        <v>9</v>
      </c>
      <c r="AG39" s="335" t="s">
        <v>1676</v>
      </c>
      <c r="AH39" s="245"/>
      <c r="AI39" s="246">
        <v>0</v>
      </c>
      <c r="AJ39" s="669"/>
      <c r="AK39" s="670"/>
      <c r="AL39" s="670"/>
      <c r="AM39" s="670"/>
      <c r="AN39" s="671"/>
      <c r="AO39" s="1057"/>
    </row>
    <row r="40" spans="1:41" s="178" customFormat="1" x14ac:dyDescent="0.25">
      <c r="A40" s="219"/>
      <c r="B40" s="219"/>
      <c r="C40" s="219"/>
      <c r="D40" s="219"/>
      <c r="E40" s="219"/>
      <c r="F40" s="219"/>
      <c r="G40" s="219"/>
      <c r="H40" s="219"/>
      <c r="I40" s="219"/>
      <c r="J40" s="176"/>
      <c r="K40" s="219"/>
      <c r="L40" s="219"/>
      <c r="M40" s="219"/>
      <c r="N40" s="219"/>
      <c r="O40" s="219"/>
      <c r="P40" s="219"/>
      <c r="Q40" s="219"/>
      <c r="R40" s="219"/>
      <c r="S40" s="219"/>
      <c r="T40" s="176"/>
      <c r="U40" s="219"/>
      <c r="V40" s="219"/>
      <c r="W40" s="219"/>
      <c r="X40" s="219"/>
      <c r="Y40" s="219"/>
      <c r="Z40" s="219"/>
      <c r="AA40" s="219"/>
      <c r="AB40" s="219"/>
      <c r="AC40" s="219"/>
      <c r="AD40" s="176"/>
      <c r="AE40" s="282" t="s">
        <v>1705</v>
      </c>
      <c r="AF40" s="194" t="s">
        <v>1705</v>
      </c>
      <c r="AG40" s="194" t="s">
        <v>1705</v>
      </c>
      <c r="AH40" s="194" t="s">
        <v>1705</v>
      </c>
      <c r="AI40" s="246" t="s">
        <v>1705</v>
      </c>
      <c r="AJ40" s="669"/>
      <c r="AK40" s="670"/>
      <c r="AL40" s="670"/>
      <c r="AM40" s="670"/>
      <c r="AN40" s="671"/>
      <c r="AO40" s="1057"/>
    </row>
    <row r="41" spans="1:41" s="178" customFormat="1" x14ac:dyDescent="0.25">
      <c r="A41" s="219"/>
      <c r="B41" s="219"/>
      <c r="C41" s="219"/>
      <c r="D41" s="219"/>
      <c r="E41" s="219"/>
      <c r="F41" s="219"/>
      <c r="G41" s="219"/>
      <c r="H41" s="219"/>
      <c r="I41" s="219"/>
      <c r="J41" s="176"/>
      <c r="K41" s="219"/>
      <c r="L41" s="219"/>
      <c r="M41" s="219"/>
      <c r="N41" s="219"/>
      <c r="O41" s="219"/>
      <c r="P41" s="219"/>
      <c r="Q41" s="219"/>
      <c r="R41" s="219"/>
      <c r="S41" s="219"/>
      <c r="T41" s="176"/>
      <c r="U41" s="219"/>
      <c r="V41" s="219"/>
      <c r="W41" s="219"/>
      <c r="X41" s="219"/>
      <c r="Y41" s="219"/>
      <c r="Z41" s="219"/>
      <c r="AA41" s="219"/>
      <c r="AB41" s="219"/>
      <c r="AC41" s="219"/>
      <c r="AD41" s="176"/>
      <c r="AE41" s="282" t="s">
        <v>1705</v>
      </c>
      <c r="AF41" s="194" t="s">
        <v>1705</v>
      </c>
      <c r="AG41" s="194" t="s">
        <v>1705</v>
      </c>
      <c r="AH41" s="194" t="s">
        <v>1705</v>
      </c>
      <c r="AI41" s="246" t="s">
        <v>1705</v>
      </c>
      <c r="AJ41" s="666"/>
      <c r="AK41" s="194"/>
      <c r="AL41" s="335"/>
      <c r="AM41" s="194"/>
      <c r="AN41" s="197"/>
      <c r="AO41" s="1057"/>
    </row>
    <row r="42" spans="1:41" s="178" customFormat="1" x14ac:dyDescent="0.25">
      <c r="A42" s="219"/>
      <c r="B42" s="219"/>
      <c r="C42" s="219"/>
      <c r="D42" s="219"/>
      <c r="E42" s="219"/>
      <c r="F42" s="219"/>
      <c r="G42" s="219"/>
      <c r="H42" s="219"/>
      <c r="I42" s="219"/>
      <c r="J42" s="176"/>
      <c r="K42" s="219"/>
      <c r="L42" s="219"/>
      <c r="M42" s="219"/>
      <c r="N42" s="219"/>
      <c r="O42" s="219"/>
      <c r="P42" s="219"/>
      <c r="Q42" s="219"/>
      <c r="R42" s="219"/>
      <c r="S42" s="219"/>
      <c r="T42" s="176"/>
      <c r="U42" s="219"/>
      <c r="V42" s="219"/>
      <c r="W42" s="219"/>
      <c r="X42" s="219"/>
      <c r="Y42" s="219"/>
      <c r="Z42" s="219"/>
      <c r="AA42" s="219"/>
      <c r="AB42" s="219"/>
      <c r="AC42" s="219"/>
      <c r="AD42" s="176"/>
      <c r="AE42" s="282" t="s">
        <v>1717</v>
      </c>
      <c r="AF42" s="194">
        <v>2</v>
      </c>
      <c r="AG42" s="335" t="s">
        <v>1676</v>
      </c>
      <c r="AH42" s="245"/>
      <c r="AI42" s="246">
        <v>0</v>
      </c>
      <c r="AJ42" s="666"/>
      <c r="AK42" s="194"/>
      <c r="AL42" s="335"/>
      <c r="AM42" s="194"/>
      <c r="AN42" s="197"/>
      <c r="AO42" s="1057"/>
    </row>
    <row r="43" spans="1:41" s="178" customFormat="1" x14ac:dyDescent="0.25">
      <c r="A43" s="219"/>
      <c r="B43" s="219"/>
      <c r="C43" s="219"/>
      <c r="D43" s="219"/>
      <c r="E43" s="219"/>
      <c r="F43" s="219"/>
      <c r="G43" s="219"/>
      <c r="H43" s="219"/>
      <c r="I43" s="219"/>
      <c r="J43" s="176"/>
      <c r="K43" s="219"/>
      <c r="L43" s="219"/>
      <c r="M43" s="219"/>
      <c r="N43" s="219"/>
      <c r="O43" s="219"/>
      <c r="P43" s="219"/>
      <c r="Q43" s="219"/>
      <c r="R43" s="219"/>
      <c r="S43" s="219"/>
      <c r="T43" s="176"/>
      <c r="U43" s="219"/>
      <c r="V43" s="219"/>
      <c r="W43" s="219"/>
      <c r="X43" s="219"/>
      <c r="Y43" s="219"/>
      <c r="Z43" s="219"/>
      <c r="AA43" s="219"/>
      <c r="AB43" s="219"/>
      <c r="AC43" s="219"/>
      <c r="AD43" s="176"/>
      <c r="AE43" s="282" t="s">
        <v>1718</v>
      </c>
      <c r="AF43" s="194">
        <v>1</v>
      </c>
      <c r="AG43" s="335" t="s">
        <v>1676</v>
      </c>
      <c r="AH43" s="245"/>
      <c r="AI43" s="246">
        <v>0</v>
      </c>
      <c r="AJ43" s="196"/>
      <c r="AK43" s="194"/>
      <c r="AL43" s="194"/>
      <c r="AM43" s="194"/>
      <c r="AN43" s="197"/>
      <c r="AO43" s="1057"/>
    </row>
    <row r="44" spans="1:41" ht="17.25" thickBot="1" x14ac:dyDescent="0.3">
      <c r="A44" s="219"/>
      <c r="B44" s="219"/>
      <c r="C44" s="219"/>
      <c r="D44" s="219"/>
      <c r="E44" s="219"/>
      <c r="F44" s="219"/>
      <c r="G44" s="219"/>
      <c r="H44" s="219"/>
      <c r="I44" s="219"/>
      <c r="AE44" s="320"/>
      <c r="AF44" s="319"/>
      <c r="AG44" s="319"/>
      <c r="AH44" s="319"/>
      <c r="AI44" s="270"/>
      <c r="AJ44" s="1059" t="s">
        <v>1299</v>
      </c>
      <c r="AK44" s="1060"/>
      <c r="AL44" s="1060"/>
      <c r="AM44" s="1060"/>
      <c r="AN44" s="1061"/>
      <c r="AO44" s="1058"/>
    </row>
    <row r="45" spans="1:41" x14ac:dyDescent="0.25">
      <c r="A45" s="219"/>
      <c r="B45" s="219"/>
      <c r="C45" s="219"/>
      <c r="D45" s="219"/>
      <c r="E45" s="219"/>
      <c r="F45" s="219"/>
      <c r="G45" s="219"/>
      <c r="H45" s="219"/>
      <c r="I45" s="219"/>
    </row>
    <row r="46" spans="1:41" x14ac:dyDescent="0.25">
      <c r="A46" s="219"/>
      <c r="B46" s="219"/>
      <c r="C46" s="219"/>
      <c r="D46" s="219"/>
      <c r="E46" s="219"/>
      <c r="F46" s="219"/>
      <c r="G46" s="219"/>
      <c r="H46" s="219"/>
      <c r="I46" s="219"/>
    </row>
    <row r="47" spans="1:41" x14ac:dyDescent="0.25">
      <c r="A47" s="219"/>
      <c r="B47" s="219"/>
      <c r="C47" s="219"/>
      <c r="D47" s="219"/>
      <c r="E47" s="219"/>
      <c r="F47" s="219"/>
      <c r="G47" s="219"/>
      <c r="H47" s="219"/>
      <c r="I47" s="219"/>
    </row>
    <row r="48" spans="1:41" x14ac:dyDescent="0.25">
      <c r="A48" s="219"/>
      <c r="B48" s="219"/>
      <c r="C48" s="219"/>
      <c r="D48" s="219"/>
      <c r="E48" s="219"/>
      <c r="F48" s="219"/>
      <c r="G48" s="219"/>
      <c r="H48" s="219"/>
      <c r="I48" s="219"/>
    </row>
    <row r="49" spans="1:9" x14ac:dyDescent="0.25">
      <c r="A49" s="219"/>
      <c r="B49" s="219"/>
      <c r="C49" s="219"/>
      <c r="D49" s="219"/>
      <c r="E49" s="219"/>
      <c r="F49" s="219"/>
      <c r="G49" s="219"/>
      <c r="H49" s="219"/>
      <c r="I49" s="219"/>
    </row>
  </sheetData>
  <sheetProtection algorithmName="SHA-512" hashValue="7pEOmfIG4CTjWr50uR0OqSZCzm1k9e84l3hvqoJkS9y6Akavd/B2+KqCkT5+JM7ozMssJ2yfjgNydhRKFvTskQ==" saltValue="tX4HU5iqY3lQWCivoDyQkQ==" spinCount="100000" sheet="1" objects="1" scenarios="1"/>
  <protectedRanges>
    <protectedRange sqref="AC38:AC39 AO38:AO44 AO12:AO17 AC12:AC14 I12:I14 S12:S14 AO21:AO34 I21:I28 S21:S28 AC21:AC28 I38:I39 S38:S39" name="Range1"/>
  </protectedRanges>
  <mergeCells count="64">
    <mergeCell ref="A1:S1"/>
    <mergeCell ref="A2:T2"/>
    <mergeCell ref="A3:J3"/>
    <mergeCell ref="A4:L4"/>
    <mergeCell ref="A6:J6"/>
    <mergeCell ref="K6:T6"/>
    <mergeCell ref="U6:AC6"/>
    <mergeCell ref="AE6:AO6"/>
    <mergeCell ref="A9:H9"/>
    <mergeCell ref="K9:R9"/>
    <mergeCell ref="U9:AB9"/>
    <mergeCell ref="AE9:AN9"/>
    <mergeCell ref="AE10:AI10"/>
    <mergeCell ref="AJ10:AN10"/>
    <mergeCell ref="A12:D12"/>
    <mergeCell ref="I12:I14"/>
    <mergeCell ref="K12:N12"/>
    <mergeCell ref="S12:S14"/>
    <mergeCell ref="U12:X12"/>
    <mergeCell ref="AC12:AC14"/>
    <mergeCell ref="AE12:AI12"/>
    <mergeCell ref="A10:D10"/>
    <mergeCell ref="E10:H10"/>
    <mergeCell ref="K10:N10"/>
    <mergeCell ref="O10:R10"/>
    <mergeCell ref="U10:X10"/>
    <mergeCell ref="Y10:AB10"/>
    <mergeCell ref="A19:D19"/>
    <mergeCell ref="E19:H19"/>
    <mergeCell ref="K19:N19"/>
    <mergeCell ref="O19:R19"/>
    <mergeCell ref="U19:X19"/>
    <mergeCell ref="AO12:AO15"/>
    <mergeCell ref="A18:H18"/>
    <mergeCell ref="K18:R18"/>
    <mergeCell ref="U18:AB18"/>
    <mergeCell ref="AE18:AN18"/>
    <mergeCell ref="Y19:AB19"/>
    <mergeCell ref="AE19:AI19"/>
    <mergeCell ref="AJ19:AN19"/>
    <mergeCell ref="I21:I28"/>
    <mergeCell ref="S21:S28"/>
    <mergeCell ref="AC21:AC28"/>
    <mergeCell ref="A36:D36"/>
    <mergeCell ref="E36:H36"/>
    <mergeCell ref="K36:N36"/>
    <mergeCell ref="O36:R36"/>
    <mergeCell ref="U36:X36"/>
    <mergeCell ref="AO21:AO32"/>
    <mergeCell ref="A35:H35"/>
    <mergeCell ref="K35:R35"/>
    <mergeCell ref="U35:AB35"/>
    <mergeCell ref="AE35:AN35"/>
    <mergeCell ref="Y36:AB36"/>
    <mergeCell ref="AE36:AI36"/>
    <mergeCell ref="AJ36:AN36"/>
    <mergeCell ref="I38:I39"/>
    <mergeCell ref="S38:S39"/>
    <mergeCell ref="AC38:AC39"/>
    <mergeCell ref="AO38:AO44"/>
    <mergeCell ref="E39:H39"/>
    <mergeCell ref="O39:R39"/>
    <mergeCell ref="Y39:AB39"/>
    <mergeCell ref="AJ44:AN44"/>
  </mergeCells>
  <pageMargins left="0.7" right="0.7" top="0.75" bottom="0.75" header="0.3" footer="0.3"/>
  <pageSetup paperSize="9" orientation="portrait" r:id="rId1"/>
  <headerFooter>
    <oddFooter>&amp;C_x000D_&amp;1#&amp;"Aptos"&amp;8&amp;K0000FF Classification – 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437B-758F-4789-9974-3702F0FFA3C4}">
  <sheetPr codeName="Sheet38">
    <tabColor theme="5" tint="0.79998168889431442"/>
  </sheetPr>
  <dimension ref="A1:AO289"/>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x14ac:dyDescent="0.25">
      <c r="A1" s="779" t="s">
        <v>1719</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x14ac:dyDescent="0.25">
      <c r="A2" s="780" t="s">
        <v>1689</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41"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7" customFormat="1" ht="15" x14ac:dyDescent="0.25">
      <c r="A4" s="780" t="s">
        <v>1601</v>
      </c>
      <c r="B4" s="780"/>
      <c r="C4" s="780"/>
      <c r="D4" s="780"/>
      <c r="E4" s="780"/>
      <c r="F4" s="780"/>
      <c r="G4" s="780"/>
      <c r="H4" s="780"/>
      <c r="I4" s="780"/>
      <c r="J4" s="780"/>
      <c r="K4" s="780"/>
      <c r="L4" s="780"/>
    </row>
    <row r="5" spans="1:41" s="144" customFormat="1" ht="15" x14ac:dyDescent="0.25">
      <c r="A5" s="173"/>
      <c r="B5" s="173"/>
      <c r="C5" s="173"/>
      <c r="D5" s="173"/>
      <c r="E5" s="173"/>
      <c r="F5" s="173"/>
      <c r="G5" s="173"/>
      <c r="H5" s="173"/>
      <c r="I5" s="173"/>
      <c r="J5" s="6"/>
      <c r="K5" s="6"/>
      <c r="L5" s="6"/>
      <c r="M5" s="6"/>
      <c r="N5" s="6"/>
      <c r="O5" s="6"/>
      <c r="P5" s="6"/>
      <c r="Q5" s="6"/>
      <c r="R5" s="6"/>
      <c r="S5" s="6"/>
      <c r="T5" s="6"/>
      <c r="U5" s="27"/>
      <c r="V5" s="27"/>
      <c r="W5" s="27"/>
      <c r="X5" s="27"/>
      <c r="Y5" s="27"/>
      <c r="Z5" s="27"/>
      <c r="AA5" s="27"/>
      <c r="AB5" s="27"/>
      <c r="AC5" s="27"/>
      <c r="AD5" s="27"/>
      <c r="AE5" s="27"/>
      <c r="AF5" s="27"/>
      <c r="AG5" s="27"/>
      <c r="AH5" s="27"/>
      <c r="AI5" s="27"/>
      <c r="AJ5" s="27"/>
      <c r="AK5" s="27"/>
      <c r="AL5" s="27"/>
      <c r="AM5" s="27"/>
      <c r="AN5" s="27"/>
      <c r="AO5" s="27"/>
    </row>
    <row r="6" spans="1:41" s="32" customFormat="1" ht="15" x14ac:dyDescent="0.25">
      <c r="A6" s="780" t="s">
        <v>1690</v>
      </c>
      <c r="B6" s="780"/>
      <c r="C6" s="780"/>
      <c r="D6" s="780"/>
      <c r="E6" s="780"/>
      <c r="F6" s="780"/>
      <c r="G6" s="780"/>
      <c r="H6" s="780"/>
      <c r="I6" s="780"/>
      <c r="J6" s="780"/>
      <c r="K6" s="780" t="s">
        <v>1720</v>
      </c>
      <c r="L6" s="780"/>
      <c r="M6" s="780"/>
      <c r="N6" s="780"/>
      <c r="O6" s="780"/>
      <c r="P6" s="780"/>
      <c r="Q6" s="780"/>
      <c r="R6" s="780"/>
      <c r="S6" s="780"/>
      <c r="T6" s="780"/>
      <c r="U6" s="780" t="s">
        <v>1692</v>
      </c>
      <c r="V6" s="780"/>
      <c r="W6" s="780"/>
      <c r="X6" s="780"/>
      <c r="Y6" s="780"/>
      <c r="Z6" s="780"/>
      <c r="AA6" s="780"/>
      <c r="AB6" s="780"/>
      <c r="AC6" s="780"/>
      <c r="AD6" s="9"/>
      <c r="AE6" s="780" t="s">
        <v>1721</v>
      </c>
      <c r="AF6" s="780"/>
      <c r="AG6" s="780"/>
      <c r="AH6" s="780"/>
      <c r="AI6" s="780"/>
      <c r="AJ6" s="780"/>
      <c r="AK6" s="780"/>
      <c r="AL6" s="780"/>
      <c r="AM6" s="780"/>
      <c r="AN6" s="780"/>
      <c r="AO6" s="780"/>
    </row>
    <row r="7" spans="1:41" s="610" customFormat="1" ht="15.75" x14ac:dyDescent="0.25">
      <c r="A7" s="609"/>
      <c r="B7" s="609"/>
      <c r="C7" s="609"/>
      <c r="D7" s="609"/>
      <c r="E7" s="609"/>
      <c r="F7" s="609"/>
      <c r="G7" s="609"/>
      <c r="H7" s="609"/>
      <c r="K7" s="609"/>
      <c r="L7" s="609"/>
      <c r="M7" s="609"/>
      <c r="N7" s="609"/>
      <c r="O7" s="609"/>
      <c r="P7" s="609"/>
      <c r="Q7" s="609"/>
      <c r="R7" s="609"/>
      <c r="U7" s="609"/>
      <c r="V7" s="609"/>
      <c r="W7" s="609"/>
      <c r="X7" s="609"/>
      <c r="Y7" s="609"/>
      <c r="Z7" s="609"/>
      <c r="AA7" s="609"/>
      <c r="AB7" s="609"/>
      <c r="AE7" s="609"/>
      <c r="AF7" s="609"/>
      <c r="AG7" s="609"/>
      <c r="AH7" s="609"/>
      <c r="AI7" s="609"/>
      <c r="AJ7" s="609"/>
      <c r="AK7" s="609"/>
      <c r="AL7" s="609"/>
      <c r="AM7" s="609"/>
      <c r="AN7" s="609"/>
    </row>
    <row r="8" spans="1:41" s="610" customFormat="1" thickBot="1" x14ac:dyDescent="0.3"/>
    <row r="9" spans="1:41" s="178" customFormat="1" thickBot="1" x14ac:dyDescent="0.3">
      <c r="A9" s="826" t="s">
        <v>1279</v>
      </c>
      <c r="B9" s="827"/>
      <c r="C9" s="827"/>
      <c r="D9" s="827"/>
      <c r="E9" s="827"/>
      <c r="F9" s="827"/>
      <c r="G9" s="827"/>
      <c r="H9" s="828"/>
      <c r="J9" s="176"/>
      <c r="K9" s="943" t="s">
        <v>1280</v>
      </c>
      <c r="L9" s="944"/>
      <c r="M9" s="944"/>
      <c r="N9" s="944"/>
      <c r="O9" s="944"/>
      <c r="P9" s="944"/>
      <c r="Q9" s="944"/>
      <c r="R9" s="945"/>
      <c r="S9" s="679"/>
      <c r="T9" s="176"/>
      <c r="U9" s="943" t="s">
        <v>1281</v>
      </c>
      <c r="V9" s="944"/>
      <c r="W9" s="944"/>
      <c r="X9" s="944"/>
      <c r="Y9" s="944"/>
      <c r="Z9" s="944"/>
      <c r="AA9" s="944"/>
      <c r="AB9" s="945"/>
      <c r="AC9" s="176"/>
      <c r="AD9" s="176"/>
      <c r="AE9" s="826" t="s">
        <v>1282</v>
      </c>
      <c r="AF9" s="827"/>
      <c r="AG9" s="827"/>
      <c r="AH9" s="827"/>
      <c r="AI9" s="827"/>
      <c r="AJ9" s="827"/>
      <c r="AK9" s="827"/>
      <c r="AL9" s="827"/>
      <c r="AM9" s="827"/>
      <c r="AN9" s="828"/>
      <c r="AO9" s="176"/>
    </row>
    <row r="10" spans="1:41" s="178" customFormat="1" ht="31.5" x14ac:dyDescent="0.25">
      <c r="A10" s="832" t="s">
        <v>1283</v>
      </c>
      <c r="B10" s="833"/>
      <c r="C10" s="833"/>
      <c r="D10" s="834"/>
      <c r="E10" s="835" t="s">
        <v>1284</v>
      </c>
      <c r="F10" s="836"/>
      <c r="G10" s="833"/>
      <c r="H10" s="834"/>
      <c r="I10" s="680" t="s">
        <v>1722</v>
      </c>
      <c r="J10" s="176"/>
      <c r="K10" s="832" t="s">
        <v>1283</v>
      </c>
      <c r="L10" s="833"/>
      <c r="M10" s="833"/>
      <c r="N10" s="834"/>
      <c r="O10" s="835" t="s">
        <v>1284</v>
      </c>
      <c r="P10" s="836"/>
      <c r="Q10" s="833"/>
      <c r="R10" s="834"/>
      <c r="S10" s="680" t="s">
        <v>1722</v>
      </c>
      <c r="T10" s="176"/>
      <c r="U10" s="832" t="s">
        <v>1283</v>
      </c>
      <c r="V10" s="833"/>
      <c r="W10" s="833"/>
      <c r="X10" s="834"/>
      <c r="Y10" s="835" t="s">
        <v>1284</v>
      </c>
      <c r="Z10" s="836"/>
      <c r="AA10" s="833"/>
      <c r="AB10" s="834"/>
      <c r="AC10" s="680" t="s">
        <v>1722</v>
      </c>
      <c r="AD10" s="176"/>
      <c r="AE10" s="813" t="s">
        <v>1283</v>
      </c>
      <c r="AF10" s="814"/>
      <c r="AG10" s="814"/>
      <c r="AH10" s="815"/>
      <c r="AI10" s="815"/>
      <c r="AJ10" s="816" t="s">
        <v>1285</v>
      </c>
      <c r="AK10" s="817"/>
      <c r="AL10" s="814"/>
      <c r="AM10" s="814"/>
      <c r="AN10" s="815"/>
      <c r="AO10" s="680" t="s">
        <v>1722</v>
      </c>
    </row>
    <row r="11" spans="1:41" s="178" customFormat="1" ht="63" x14ac:dyDescent="0.25">
      <c r="A11" s="180" t="s">
        <v>1286</v>
      </c>
      <c r="B11" s="181" t="s">
        <v>49</v>
      </c>
      <c r="C11" s="181" t="s">
        <v>1287</v>
      </c>
      <c r="D11" s="181" t="s">
        <v>1288</v>
      </c>
      <c r="E11" s="182" t="s">
        <v>1289</v>
      </c>
      <c r="F11" s="181" t="s">
        <v>49</v>
      </c>
      <c r="G11" s="181" t="s">
        <v>1287</v>
      </c>
      <c r="H11" s="181" t="s">
        <v>1290</v>
      </c>
      <c r="I11" s="665" t="s">
        <v>1488</v>
      </c>
      <c r="J11" s="176"/>
      <c r="K11" s="180" t="s">
        <v>1286</v>
      </c>
      <c r="L11" s="181" t="s">
        <v>49</v>
      </c>
      <c r="M11" s="181" t="s">
        <v>1287</v>
      </c>
      <c r="N11" s="181" t="s">
        <v>1288</v>
      </c>
      <c r="O11" s="182" t="s">
        <v>1289</v>
      </c>
      <c r="P11" s="181" t="s">
        <v>49</v>
      </c>
      <c r="Q11" s="181" t="s">
        <v>1287</v>
      </c>
      <c r="R11" s="181" t="s">
        <v>1290</v>
      </c>
      <c r="S11" s="665" t="s">
        <v>1488</v>
      </c>
      <c r="T11" s="176"/>
      <c r="U11" s="180" t="s">
        <v>1286</v>
      </c>
      <c r="V11" s="181" t="s">
        <v>49</v>
      </c>
      <c r="W11" s="181" t="s">
        <v>1287</v>
      </c>
      <c r="X11" s="181" t="s">
        <v>1288</v>
      </c>
      <c r="Y11" s="182" t="s">
        <v>1289</v>
      </c>
      <c r="Z11" s="181" t="s">
        <v>49</v>
      </c>
      <c r="AA11" s="181" t="s">
        <v>1287</v>
      </c>
      <c r="AB11" s="181" t="s">
        <v>1290</v>
      </c>
      <c r="AC11" s="665" t="s">
        <v>1488</v>
      </c>
      <c r="AD11" s="176"/>
      <c r="AE11" s="389" t="s">
        <v>1294</v>
      </c>
      <c r="AF11" s="186" t="s">
        <v>1295</v>
      </c>
      <c r="AG11" s="186" t="s">
        <v>49</v>
      </c>
      <c r="AH11" s="190" t="s">
        <v>50</v>
      </c>
      <c r="AI11" s="186" t="s">
        <v>1296</v>
      </c>
      <c r="AJ11" s="187" t="s">
        <v>1297</v>
      </c>
      <c r="AK11" s="186" t="s">
        <v>1295</v>
      </c>
      <c r="AL11" s="186" t="s">
        <v>49</v>
      </c>
      <c r="AM11" s="186" t="s">
        <v>50</v>
      </c>
      <c r="AN11" s="186" t="s">
        <v>1298</v>
      </c>
      <c r="AO11" s="665" t="s">
        <v>1488</v>
      </c>
    </row>
    <row r="12" spans="1:41" s="178" customFormat="1" ht="15.75" x14ac:dyDescent="0.25">
      <c r="A12" s="198">
        <v>1</v>
      </c>
      <c r="B12" s="335" t="s">
        <v>1723</v>
      </c>
      <c r="C12" s="194">
        <v>57</v>
      </c>
      <c r="D12" s="194">
        <v>3</v>
      </c>
      <c r="E12" s="196"/>
      <c r="F12" s="194"/>
      <c r="G12" s="194"/>
      <c r="H12" s="197"/>
      <c r="I12" s="804"/>
      <c r="J12" s="176"/>
      <c r="K12" s="198">
        <v>1</v>
      </c>
      <c r="L12" s="335" t="s">
        <v>1723</v>
      </c>
      <c r="M12" s="194">
        <v>57</v>
      </c>
      <c r="N12" s="194">
        <v>3</v>
      </c>
      <c r="O12" s="196"/>
      <c r="P12" s="194"/>
      <c r="Q12" s="194"/>
      <c r="R12" s="197"/>
      <c r="S12" s="804"/>
      <c r="T12" s="176"/>
      <c r="U12" s="198">
        <v>1</v>
      </c>
      <c r="V12" s="335" t="s">
        <v>1723</v>
      </c>
      <c r="W12" s="194">
        <v>57</v>
      </c>
      <c r="X12" s="194">
        <v>3</v>
      </c>
      <c r="Y12" s="196"/>
      <c r="Z12" s="194"/>
      <c r="AA12" s="194"/>
      <c r="AB12" s="197"/>
      <c r="AC12" s="804"/>
      <c r="AD12" s="176"/>
      <c r="AE12" s="282" t="s">
        <v>1724</v>
      </c>
      <c r="AF12" s="408">
        <v>3</v>
      </c>
      <c r="AG12" s="335" t="s">
        <v>1723</v>
      </c>
      <c r="AH12" s="245">
        <v>19</v>
      </c>
      <c r="AI12" s="246">
        <v>0</v>
      </c>
      <c r="AJ12" s="669"/>
      <c r="AK12" s="670"/>
      <c r="AL12" s="670"/>
      <c r="AM12" s="670"/>
      <c r="AN12" s="671"/>
      <c r="AO12" s="804"/>
    </row>
    <row r="13" spans="1:41" s="178" customFormat="1" thickBot="1" x14ac:dyDescent="0.3">
      <c r="A13" s="202"/>
      <c r="B13" s="275"/>
      <c r="C13" s="275"/>
      <c r="D13" s="275"/>
      <c r="E13" s="277">
        <v>1</v>
      </c>
      <c r="F13" s="275">
        <v>250.09</v>
      </c>
      <c r="G13" s="275">
        <v>39</v>
      </c>
      <c r="H13" s="278">
        <v>3</v>
      </c>
      <c r="I13" s="806"/>
      <c r="J13" s="176"/>
      <c r="K13" s="202"/>
      <c r="L13" s="275"/>
      <c r="M13" s="275"/>
      <c r="N13" s="275"/>
      <c r="O13" s="277">
        <v>1</v>
      </c>
      <c r="P13" s="275">
        <v>250.09</v>
      </c>
      <c r="Q13" s="275">
        <v>39</v>
      </c>
      <c r="R13" s="278">
        <v>3</v>
      </c>
      <c r="S13" s="806"/>
      <c r="T13" s="176"/>
      <c r="U13" s="202"/>
      <c r="V13" s="275"/>
      <c r="W13" s="275"/>
      <c r="X13" s="275"/>
      <c r="Y13" s="277">
        <v>1</v>
      </c>
      <c r="Z13" s="275">
        <v>250.09</v>
      </c>
      <c r="AA13" s="275">
        <v>39</v>
      </c>
      <c r="AB13" s="278">
        <v>3</v>
      </c>
      <c r="AC13" s="806"/>
      <c r="AD13" s="176"/>
      <c r="AE13" s="282" t="s">
        <v>1725</v>
      </c>
      <c r="AF13" s="194">
        <v>2</v>
      </c>
      <c r="AG13" s="335" t="s">
        <v>1723</v>
      </c>
      <c r="AH13" s="245">
        <v>19</v>
      </c>
      <c r="AI13" s="246">
        <v>0</v>
      </c>
      <c r="AJ13" s="669"/>
      <c r="AK13" s="670"/>
      <c r="AL13" s="670"/>
      <c r="AM13" s="670"/>
      <c r="AN13" s="671"/>
      <c r="AO13" s="805"/>
    </row>
    <row r="14" spans="1:41" s="178" customFormat="1" ht="15.75" x14ac:dyDescent="0.25">
      <c r="A14" s="623"/>
      <c r="B14" s="623"/>
      <c r="C14" s="623"/>
      <c r="D14" s="623"/>
      <c r="E14" s="623"/>
      <c r="F14" s="623"/>
      <c r="G14" s="623"/>
      <c r="H14" s="623"/>
      <c r="I14" s="176"/>
      <c r="J14" s="176"/>
      <c r="K14" s="623"/>
      <c r="L14" s="623"/>
      <c r="M14" s="623"/>
      <c r="N14" s="623"/>
      <c r="O14" s="623"/>
      <c r="P14" s="623"/>
      <c r="Q14" s="623"/>
      <c r="R14" s="623"/>
      <c r="S14" s="176"/>
      <c r="T14" s="176"/>
      <c r="U14" s="623"/>
      <c r="V14" s="623"/>
      <c r="W14" s="623"/>
      <c r="X14" s="623"/>
      <c r="Y14" s="623"/>
      <c r="Z14" s="623"/>
      <c r="AA14" s="623"/>
      <c r="AB14" s="623"/>
      <c r="AC14" s="176"/>
      <c r="AD14" s="176"/>
      <c r="AE14" s="282" t="s">
        <v>1726</v>
      </c>
      <c r="AF14" s="194">
        <v>1</v>
      </c>
      <c r="AG14" s="335" t="s">
        <v>1723</v>
      </c>
      <c r="AH14" s="245">
        <v>19</v>
      </c>
      <c r="AI14" s="246">
        <v>0</v>
      </c>
      <c r="AJ14" s="666"/>
      <c r="AK14" s="194"/>
      <c r="AL14" s="194"/>
      <c r="AM14" s="194"/>
      <c r="AN14" s="197"/>
      <c r="AO14" s="805"/>
    </row>
    <row r="15" spans="1:41" s="178" customFormat="1" ht="15.75" x14ac:dyDescent="0.25">
      <c r="A15" s="623"/>
      <c r="B15" s="623"/>
      <c r="C15" s="623"/>
      <c r="D15" s="623"/>
      <c r="E15" s="623"/>
      <c r="F15" s="623"/>
      <c r="G15" s="623"/>
      <c r="H15" s="623"/>
      <c r="I15" s="176"/>
      <c r="J15" s="176"/>
      <c r="K15" s="623"/>
      <c r="L15" s="623"/>
      <c r="M15" s="623"/>
      <c r="N15" s="623"/>
      <c r="O15" s="623"/>
      <c r="P15" s="623"/>
      <c r="Q15" s="623"/>
      <c r="R15" s="623"/>
      <c r="S15" s="176"/>
      <c r="T15" s="176"/>
      <c r="U15" s="623"/>
      <c r="V15" s="623"/>
      <c r="W15" s="623"/>
      <c r="X15" s="623"/>
      <c r="Y15" s="623"/>
      <c r="Z15" s="623"/>
      <c r="AA15" s="623"/>
      <c r="AB15" s="623"/>
      <c r="AC15" s="176"/>
      <c r="AD15" s="176"/>
      <c r="AE15" s="427"/>
      <c r="AF15" s="194"/>
      <c r="AG15" s="194"/>
      <c r="AH15" s="245"/>
      <c r="AI15" s="670"/>
      <c r="AJ15" s="666" t="s">
        <v>1727</v>
      </c>
      <c r="AK15" s="194">
        <v>1</v>
      </c>
      <c r="AL15" s="194">
        <v>250.09</v>
      </c>
      <c r="AM15" s="194">
        <v>13</v>
      </c>
      <c r="AN15" s="197">
        <v>0</v>
      </c>
      <c r="AO15" s="805"/>
    </row>
    <row r="16" spans="1:41" x14ac:dyDescent="0.25">
      <c r="A16" s="623"/>
      <c r="B16" s="623"/>
      <c r="C16" s="623"/>
      <c r="D16" s="623"/>
      <c r="E16" s="623"/>
      <c r="F16" s="623"/>
      <c r="G16" s="623"/>
      <c r="H16" s="623"/>
      <c r="I16" s="176"/>
      <c r="AE16" s="282"/>
      <c r="AF16" s="194"/>
      <c r="AG16" s="194"/>
      <c r="AH16" s="245"/>
      <c r="AI16" s="246"/>
      <c r="AJ16" s="672" t="s">
        <v>1728</v>
      </c>
      <c r="AK16" s="670">
        <v>2</v>
      </c>
      <c r="AL16" s="194">
        <v>250.09</v>
      </c>
      <c r="AM16" s="670">
        <v>13</v>
      </c>
      <c r="AN16" s="671">
        <v>0</v>
      </c>
      <c r="AO16" s="805"/>
    </row>
    <row r="17" spans="1:41" ht="17.25" thickBot="1" x14ac:dyDescent="0.3">
      <c r="A17" s="623"/>
      <c r="B17" s="623"/>
      <c r="C17" s="623"/>
      <c r="D17" s="623"/>
      <c r="E17" s="623"/>
      <c r="F17" s="623"/>
      <c r="G17" s="623"/>
      <c r="H17" s="623"/>
      <c r="I17" s="176"/>
      <c r="AE17" s="305"/>
      <c r="AF17" s="203"/>
      <c r="AG17" s="203"/>
      <c r="AH17" s="261"/>
      <c r="AI17" s="270"/>
      <c r="AJ17" s="681" t="s">
        <v>1729</v>
      </c>
      <c r="AK17" s="677">
        <v>3</v>
      </c>
      <c r="AL17" s="677">
        <v>250.09</v>
      </c>
      <c r="AM17" s="677">
        <v>13</v>
      </c>
      <c r="AN17" s="678">
        <v>0</v>
      </c>
      <c r="AO17" s="806"/>
    </row>
    <row r="18" spans="1:41" x14ac:dyDescent="0.25">
      <c r="A18" s="623"/>
      <c r="B18" s="623"/>
      <c r="C18" s="623"/>
      <c r="D18" s="623"/>
      <c r="E18" s="623"/>
      <c r="F18" s="623"/>
      <c r="G18" s="623"/>
      <c r="H18" s="623"/>
      <c r="I18" s="176"/>
    </row>
    <row r="19" spans="1:41" x14ac:dyDescent="0.25">
      <c r="A19" s="623"/>
      <c r="B19" s="623"/>
      <c r="C19" s="623"/>
      <c r="D19" s="623"/>
      <c r="E19" s="623"/>
      <c r="F19" s="623"/>
      <c r="G19" s="623"/>
      <c r="H19" s="623"/>
      <c r="I19" s="176"/>
    </row>
    <row r="20" spans="1:41" x14ac:dyDescent="0.25">
      <c r="A20" s="623"/>
      <c r="B20" s="623"/>
      <c r="C20" s="623"/>
      <c r="D20" s="623"/>
      <c r="E20" s="623"/>
      <c r="F20" s="623"/>
      <c r="G20" s="623"/>
      <c r="H20" s="623"/>
      <c r="I20" s="176"/>
    </row>
    <row r="21" spans="1:41" x14ac:dyDescent="0.25">
      <c r="A21" s="623"/>
      <c r="B21" s="623"/>
      <c r="C21" s="623"/>
      <c r="D21" s="623"/>
      <c r="E21" s="623"/>
      <c r="F21" s="623"/>
      <c r="G21" s="623"/>
      <c r="H21" s="623"/>
      <c r="I21" s="176"/>
    </row>
    <row r="22" spans="1:41" x14ac:dyDescent="0.25">
      <c r="A22" s="623"/>
      <c r="B22" s="623"/>
      <c r="C22" s="623"/>
      <c r="D22" s="623"/>
      <c r="E22" s="623"/>
      <c r="F22" s="623"/>
      <c r="G22" s="623"/>
      <c r="H22" s="623"/>
      <c r="I22" s="176"/>
    </row>
    <row r="23" spans="1:41" x14ac:dyDescent="0.25">
      <c r="A23" s="623"/>
      <c r="B23" s="623"/>
      <c r="C23" s="623"/>
      <c r="D23" s="623"/>
      <c r="E23" s="623"/>
      <c r="F23" s="623"/>
      <c r="G23" s="623"/>
      <c r="H23" s="623"/>
      <c r="I23" s="176"/>
    </row>
    <row r="24" spans="1:41" x14ac:dyDescent="0.25">
      <c r="A24" s="623"/>
      <c r="B24" s="623"/>
      <c r="C24" s="623"/>
      <c r="D24" s="623"/>
      <c r="E24" s="623"/>
      <c r="F24" s="623"/>
      <c r="G24" s="623"/>
      <c r="H24" s="623"/>
      <c r="I24" s="176"/>
    </row>
    <row r="25" spans="1:41" x14ac:dyDescent="0.25">
      <c r="A25" s="623"/>
      <c r="B25" s="623"/>
      <c r="C25" s="623"/>
      <c r="D25" s="623"/>
      <c r="E25" s="623"/>
      <c r="F25" s="623"/>
      <c r="G25" s="623"/>
      <c r="H25" s="623"/>
      <c r="I25" s="176"/>
    </row>
    <row r="26" spans="1:41" x14ac:dyDescent="0.25">
      <c r="A26" s="623"/>
      <c r="B26" s="623"/>
      <c r="C26" s="623"/>
      <c r="D26" s="623"/>
      <c r="E26" s="623"/>
      <c r="F26" s="623"/>
      <c r="G26" s="623"/>
      <c r="H26" s="623"/>
      <c r="I26" s="176"/>
    </row>
    <row r="27" spans="1:41" x14ac:dyDescent="0.25">
      <c r="A27" s="623"/>
      <c r="B27" s="623"/>
      <c r="C27" s="623"/>
      <c r="D27" s="623"/>
      <c r="E27" s="623"/>
      <c r="F27" s="623"/>
      <c r="G27" s="623"/>
      <c r="H27" s="623"/>
      <c r="I27" s="176"/>
    </row>
    <row r="28" spans="1:41" x14ac:dyDescent="0.25">
      <c r="A28" s="623"/>
      <c r="B28" s="623"/>
      <c r="C28" s="623"/>
      <c r="D28" s="623"/>
      <c r="E28" s="623"/>
      <c r="F28" s="623"/>
      <c r="G28" s="623"/>
      <c r="H28" s="623"/>
      <c r="I28" s="176"/>
    </row>
    <row r="29" spans="1:41" x14ac:dyDescent="0.25">
      <c r="A29" s="623"/>
      <c r="B29" s="623"/>
      <c r="C29" s="623"/>
      <c r="D29" s="623"/>
      <c r="E29" s="623"/>
      <c r="F29" s="623"/>
      <c r="G29" s="623"/>
      <c r="H29" s="623"/>
      <c r="I29" s="176"/>
    </row>
    <row r="30" spans="1:41" x14ac:dyDescent="0.25">
      <c r="A30" s="623"/>
      <c r="B30" s="623"/>
      <c r="C30" s="623"/>
      <c r="D30" s="623"/>
      <c r="E30" s="623"/>
      <c r="F30" s="623"/>
      <c r="G30" s="623"/>
      <c r="H30" s="623"/>
      <c r="I30" s="176"/>
    </row>
    <row r="31" spans="1:41" x14ac:dyDescent="0.25">
      <c r="A31" s="623"/>
      <c r="B31" s="623"/>
      <c r="C31" s="623"/>
      <c r="D31" s="623"/>
      <c r="E31" s="623"/>
      <c r="F31" s="623"/>
      <c r="G31" s="623"/>
      <c r="H31" s="623"/>
      <c r="I31" s="176"/>
    </row>
    <row r="32" spans="1:41" x14ac:dyDescent="0.25">
      <c r="A32" s="623"/>
      <c r="B32" s="623"/>
      <c r="C32" s="623"/>
      <c r="D32" s="623"/>
      <c r="E32" s="623"/>
      <c r="F32" s="623"/>
      <c r="G32" s="623"/>
      <c r="H32" s="623"/>
      <c r="I32" s="176"/>
    </row>
    <row r="33" spans="1:9" x14ac:dyDescent="0.25">
      <c r="A33" s="623"/>
      <c r="B33" s="623"/>
      <c r="C33" s="623"/>
      <c r="D33" s="623"/>
      <c r="E33" s="623"/>
      <c r="F33" s="623"/>
      <c r="G33" s="623"/>
      <c r="H33" s="623"/>
      <c r="I33" s="176"/>
    </row>
    <row r="34" spans="1:9" x14ac:dyDescent="0.25">
      <c r="A34" s="623"/>
      <c r="B34" s="623"/>
      <c r="C34" s="623"/>
      <c r="D34" s="623"/>
      <c r="E34" s="623"/>
      <c r="F34" s="623"/>
      <c r="G34" s="623"/>
      <c r="H34" s="623"/>
      <c r="I34" s="176"/>
    </row>
    <row r="35" spans="1:9" x14ac:dyDescent="0.25">
      <c r="A35" s="623"/>
      <c r="B35" s="623"/>
      <c r="C35" s="623"/>
      <c r="D35" s="623"/>
      <c r="E35" s="623"/>
      <c r="F35" s="623"/>
      <c r="G35" s="623"/>
      <c r="H35" s="623"/>
      <c r="I35" s="176"/>
    </row>
    <row r="36" spans="1:9" x14ac:dyDescent="0.25">
      <c r="A36" s="623"/>
      <c r="B36" s="623"/>
      <c r="C36" s="623"/>
      <c r="D36" s="623"/>
      <c r="E36" s="623"/>
      <c r="F36" s="623"/>
      <c r="G36" s="623"/>
      <c r="H36" s="623"/>
      <c r="I36" s="176"/>
    </row>
    <row r="37" spans="1:9" x14ac:dyDescent="0.25">
      <c r="A37" s="623"/>
      <c r="B37" s="623"/>
      <c r="C37" s="623"/>
      <c r="D37" s="623"/>
      <c r="E37" s="623"/>
      <c r="F37" s="623"/>
      <c r="G37" s="623"/>
      <c r="H37" s="623"/>
      <c r="I37" s="176"/>
    </row>
    <row r="38" spans="1:9" x14ac:dyDescent="0.25">
      <c r="A38" s="623"/>
      <c r="B38" s="623"/>
      <c r="C38" s="623"/>
      <c r="D38" s="623"/>
      <c r="E38" s="623"/>
      <c r="F38" s="623"/>
      <c r="G38" s="623"/>
      <c r="H38" s="623"/>
      <c r="I38" s="176"/>
    </row>
    <row r="39" spans="1:9" x14ac:dyDescent="0.25">
      <c r="A39" s="623"/>
      <c r="B39" s="623"/>
      <c r="C39" s="623"/>
      <c r="D39" s="623"/>
      <c r="E39" s="623"/>
      <c r="F39" s="623"/>
      <c r="G39" s="623"/>
      <c r="H39" s="623"/>
      <c r="I39" s="176"/>
    </row>
    <row r="40" spans="1:9" x14ac:dyDescent="0.25">
      <c r="A40" s="623"/>
      <c r="B40" s="623"/>
      <c r="C40" s="623"/>
      <c r="D40" s="623"/>
      <c r="E40" s="623"/>
      <c r="F40" s="623"/>
      <c r="G40" s="623"/>
      <c r="H40" s="623"/>
      <c r="I40" s="176"/>
    </row>
    <row r="41" spans="1:9" x14ac:dyDescent="0.25">
      <c r="A41" s="623"/>
      <c r="B41" s="623"/>
      <c r="C41" s="623"/>
      <c r="D41" s="623"/>
      <c r="E41" s="623"/>
      <c r="F41" s="623"/>
      <c r="G41" s="623"/>
      <c r="H41" s="623"/>
      <c r="I41" s="176"/>
    </row>
    <row r="42" spans="1:9" x14ac:dyDescent="0.25">
      <c r="A42" s="623"/>
      <c r="B42" s="623"/>
      <c r="C42" s="623"/>
      <c r="D42" s="623"/>
      <c r="E42" s="623"/>
      <c r="F42" s="623"/>
      <c r="G42" s="623"/>
      <c r="H42" s="623"/>
      <c r="I42" s="176"/>
    </row>
    <row r="43" spans="1:9" x14ac:dyDescent="0.25">
      <c r="A43" s="623"/>
      <c r="B43" s="623"/>
      <c r="C43" s="623"/>
      <c r="D43" s="623"/>
      <c r="E43" s="623"/>
      <c r="F43" s="623"/>
      <c r="G43" s="623"/>
      <c r="H43" s="623"/>
      <c r="I43" s="176"/>
    </row>
    <row r="44" spans="1:9" x14ac:dyDescent="0.25">
      <c r="A44" s="623"/>
      <c r="B44" s="623"/>
      <c r="C44" s="623"/>
      <c r="D44" s="623"/>
      <c r="E44" s="623"/>
      <c r="F44" s="623"/>
      <c r="G44" s="623"/>
      <c r="H44" s="623"/>
      <c r="I44" s="176"/>
    </row>
    <row r="45" spans="1:9" x14ac:dyDescent="0.25">
      <c r="A45" s="623"/>
      <c r="B45" s="623"/>
      <c r="C45" s="623"/>
      <c r="D45" s="623"/>
      <c r="E45" s="623"/>
      <c r="F45" s="623"/>
      <c r="G45" s="623"/>
      <c r="H45" s="623"/>
      <c r="I45" s="176"/>
    </row>
    <row r="46" spans="1:9" x14ac:dyDescent="0.25">
      <c r="A46" s="623"/>
      <c r="B46" s="623"/>
      <c r="C46" s="623"/>
      <c r="D46" s="623"/>
      <c r="E46" s="623"/>
      <c r="F46" s="623"/>
      <c r="G46" s="623"/>
      <c r="H46" s="623"/>
      <c r="I46" s="176"/>
    </row>
    <row r="47" spans="1:9" x14ac:dyDescent="0.25">
      <c r="A47" s="623"/>
      <c r="B47" s="623"/>
      <c r="C47" s="623"/>
      <c r="D47" s="623"/>
      <c r="E47" s="623"/>
      <c r="F47" s="623"/>
      <c r="G47" s="623"/>
      <c r="H47" s="623"/>
      <c r="I47" s="176"/>
    </row>
    <row r="48" spans="1:9" x14ac:dyDescent="0.25">
      <c r="A48" s="623"/>
      <c r="B48" s="623"/>
      <c r="C48" s="623"/>
      <c r="D48" s="623"/>
      <c r="E48" s="623"/>
      <c r="F48" s="623"/>
      <c r="G48" s="623"/>
      <c r="H48" s="623"/>
      <c r="I48" s="176"/>
    </row>
    <row r="49" spans="1:9" x14ac:dyDescent="0.25">
      <c r="A49" s="623"/>
      <c r="B49" s="623"/>
      <c r="C49" s="623"/>
      <c r="D49" s="623"/>
      <c r="E49" s="623"/>
      <c r="F49" s="623"/>
      <c r="G49" s="623"/>
      <c r="H49" s="623"/>
      <c r="I49" s="176"/>
    </row>
    <row r="50" spans="1:9" x14ac:dyDescent="0.25">
      <c r="A50" s="623"/>
      <c r="B50" s="623"/>
      <c r="C50" s="623"/>
      <c r="D50" s="623"/>
      <c r="E50" s="623"/>
      <c r="F50" s="623"/>
      <c r="G50" s="623"/>
      <c r="H50" s="623"/>
      <c r="I50" s="176"/>
    </row>
    <row r="51" spans="1:9" x14ac:dyDescent="0.25">
      <c r="A51" s="623"/>
      <c r="B51" s="623"/>
      <c r="C51" s="623"/>
      <c r="D51" s="623"/>
      <c r="E51" s="623"/>
      <c r="F51" s="623"/>
      <c r="G51" s="623"/>
      <c r="H51" s="623"/>
      <c r="I51" s="176"/>
    </row>
    <row r="52" spans="1:9" x14ac:dyDescent="0.25">
      <c r="A52" s="623"/>
      <c r="B52" s="623"/>
      <c r="C52" s="623"/>
      <c r="D52" s="623"/>
      <c r="E52" s="623"/>
      <c r="F52" s="623"/>
      <c r="G52" s="623"/>
      <c r="H52" s="623"/>
      <c r="I52" s="176"/>
    </row>
    <row r="53" spans="1:9" x14ac:dyDescent="0.25">
      <c r="A53" s="623"/>
      <c r="B53" s="623"/>
      <c r="C53" s="623"/>
      <c r="D53" s="623"/>
      <c r="E53" s="623"/>
      <c r="F53" s="623"/>
      <c r="G53" s="623"/>
      <c r="H53" s="623"/>
      <c r="I53" s="176"/>
    </row>
    <row r="54" spans="1:9" x14ac:dyDescent="0.25">
      <c r="A54" s="623"/>
      <c r="B54" s="623"/>
      <c r="C54" s="623"/>
      <c r="D54" s="623"/>
      <c r="E54" s="623"/>
      <c r="F54" s="623"/>
      <c r="G54" s="623"/>
      <c r="H54" s="623"/>
      <c r="I54" s="176"/>
    </row>
    <row r="55" spans="1:9" x14ac:dyDescent="0.25">
      <c r="A55" s="623"/>
      <c r="B55" s="623"/>
      <c r="C55" s="623"/>
      <c r="D55" s="623"/>
      <c r="E55" s="623"/>
      <c r="F55" s="623"/>
      <c r="G55" s="623"/>
      <c r="H55" s="623"/>
      <c r="I55" s="176"/>
    </row>
    <row r="56" spans="1:9" x14ac:dyDescent="0.25">
      <c r="A56" s="623"/>
      <c r="B56" s="623"/>
      <c r="C56" s="623"/>
      <c r="D56" s="623"/>
      <c r="E56" s="623"/>
      <c r="F56" s="623"/>
      <c r="G56" s="623"/>
      <c r="H56" s="623"/>
      <c r="I56" s="176"/>
    </row>
    <row r="57" spans="1:9" x14ac:dyDescent="0.25">
      <c r="A57" s="623"/>
      <c r="B57" s="623"/>
      <c r="C57" s="623"/>
      <c r="D57" s="623"/>
      <c r="E57" s="623"/>
      <c r="F57" s="623"/>
      <c r="G57" s="623"/>
      <c r="H57" s="623"/>
      <c r="I57" s="176"/>
    </row>
    <row r="58" spans="1:9" x14ac:dyDescent="0.25">
      <c r="A58" s="623"/>
      <c r="B58" s="623"/>
      <c r="C58" s="623"/>
      <c r="D58" s="623"/>
      <c r="E58" s="623"/>
      <c r="F58" s="623"/>
      <c r="G58" s="623"/>
      <c r="H58" s="623"/>
      <c r="I58" s="176"/>
    </row>
    <row r="59" spans="1:9" x14ac:dyDescent="0.25">
      <c r="A59" s="623"/>
      <c r="B59" s="623"/>
      <c r="C59" s="623"/>
      <c r="D59" s="623"/>
      <c r="E59" s="623"/>
      <c r="F59" s="623"/>
      <c r="G59" s="623"/>
      <c r="H59" s="623"/>
      <c r="I59" s="176"/>
    </row>
    <row r="60" spans="1:9" x14ac:dyDescent="0.25">
      <c r="A60" s="623"/>
      <c r="B60" s="623"/>
      <c r="C60" s="623"/>
      <c r="D60" s="623"/>
      <c r="E60" s="623"/>
      <c r="F60" s="623"/>
      <c r="G60" s="623"/>
      <c r="H60" s="623"/>
      <c r="I60" s="176"/>
    </row>
    <row r="61" spans="1:9" x14ac:dyDescent="0.25">
      <c r="A61" s="623"/>
      <c r="B61" s="623"/>
      <c r="C61" s="623"/>
      <c r="D61" s="623"/>
      <c r="E61" s="623"/>
      <c r="F61" s="623"/>
      <c r="G61" s="623"/>
      <c r="H61" s="623"/>
      <c r="I61" s="176"/>
    </row>
    <row r="62" spans="1:9" x14ac:dyDescent="0.25">
      <c r="A62" s="623"/>
      <c r="B62" s="623"/>
      <c r="C62" s="623"/>
      <c r="D62" s="623"/>
      <c r="E62" s="623"/>
      <c r="F62" s="623"/>
      <c r="G62" s="623"/>
      <c r="H62" s="623"/>
      <c r="I62" s="176"/>
    </row>
    <row r="63" spans="1:9" x14ac:dyDescent="0.25">
      <c r="A63" s="623"/>
      <c r="B63" s="623"/>
      <c r="C63" s="623"/>
      <c r="D63" s="623"/>
      <c r="E63" s="623"/>
      <c r="F63" s="623"/>
      <c r="G63" s="623"/>
      <c r="H63" s="623"/>
      <c r="I63" s="176"/>
    </row>
    <row r="64" spans="1:9" x14ac:dyDescent="0.25">
      <c r="A64" s="623"/>
      <c r="B64" s="623"/>
      <c r="C64" s="623"/>
      <c r="D64" s="623"/>
      <c r="E64" s="623"/>
      <c r="F64" s="623"/>
      <c r="G64" s="623"/>
      <c r="H64" s="623"/>
      <c r="I64" s="176"/>
    </row>
    <row r="65" spans="1:9" x14ac:dyDescent="0.25">
      <c r="A65" s="623"/>
      <c r="B65" s="623"/>
      <c r="C65" s="623"/>
      <c r="D65" s="623"/>
      <c r="E65" s="623"/>
      <c r="F65" s="623"/>
      <c r="G65" s="623"/>
      <c r="H65" s="623"/>
      <c r="I65" s="176"/>
    </row>
    <row r="66" spans="1:9" x14ac:dyDescent="0.25">
      <c r="A66" s="623"/>
      <c r="B66" s="623"/>
      <c r="C66" s="623"/>
      <c r="D66" s="623"/>
      <c r="E66" s="623"/>
      <c r="F66" s="623"/>
      <c r="G66" s="623"/>
      <c r="H66" s="623"/>
      <c r="I66" s="176"/>
    </row>
    <row r="67" spans="1:9" x14ac:dyDescent="0.25">
      <c r="A67" s="623"/>
      <c r="B67" s="623"/>
      <c r="C67" s="623"/>
      <c r="D67" s="623"/>
      <c r="E67" s="623"/>
      <c r="F67" s="623"/>
      <c r="G67" s="623"/>
      <c r="H67" s="623"/>
      <c r="I67" s="176"/>
    </row>
    <row r="68" spans="1:9" x14ac:dyDescent="0.25">
      <c r="A68" s="623"/>
      <c r="B68" s="623"/>
      <c r="C68" s="623"/>
      <c r="D68" s="623"/>
      <c r="E68" s="623"/>
      <c r="F68" s="623"/>
      <c r="G68" s="623"/>
      <c r="H68" s="623"/>
      <c r="I68" s="176"/>
    </row>
    <row r="69" spans="1:9" x14ac:dyDescent="0.25">
      <c r="A69" s="623"/>
      <c r="B69" s="623"/>
      <c r="C69" s="623"/>
      <c r="D69" s="623"/>
      <c r="E69" s="623"/>
      <c r="F69" s="623"/>
      <c r="G69" s="623"/>
      <c r="H69" s="623"/>
      <c r="I69" s="176"/>
    </row>
    <row r="70" spans="1:9" x14ac:dyDescent="0.25">
      <c r="A70" s="623"/>
      <c r="B70" s="623"/>
      <c r="C70" s="623"/>
      <c r="D70" s="623"/>
      <c r="E70" s="623"/>
      <c r="F70" s="623"/>
      <c r="G70" s="623"/>
      <c r="H70" s="623"/>
      <c r="I70" s="176"/>
    </row>
    <row r="71" spans="1:9" x14ac:dyDescent="0.25">
      <c r="A71" s="623"/>
      <c r="B71" s="623"/>
      <c r="C71" s="623"/>
      <c r="D71" s="623"/>
      <c r="E71" s="623"/>
      <c r="F71" s="623"/>
      <c r="G71" s="623"/>
      <c r="H71" s="623"/>
      <c r="I71" s="176"/>
    </row>
    <row r="72" spans="1:9" x14ac:dyDescent="0.25">
      <c r="A72" s="623"/>
      <c r="B72" s="623"/>
      <c r="C72" s="623"/>
      <c r="D72" s="623"/>
      <c r="E72" s="623"/>
      <c r="F72" s="623"/>
      <c r="G72" s="623"/>
      <c r="H72" s="623"/>
      <c r="I72" s="176"/>
    </row>
    <row r="73" spans="1:9" x14ac:dyDescent="0.25">
      <c r="A73" s="623"/>
      <c r="B73" s="623"/>
      <c r="C73" s="623"/>
      <c r="D73" s="623"/>
      <c r="E73" s="623"/>
      <c r="F73" s="623"/>
      <c r="G73" s="623"/>
      <c r="H73" s="623"/>
      <c r="I73" s="176"/>
    </row>
    <row r="74" spans="1:9" x14ac:dyDescent="0.25">
      <c r="A74" s="623"/>
      <c r="B74" s="623"/>
      <c r="C74" s="623"/>
      <c r="D74" s="623"/>
      <c r="E74" s="623"/>
      <c r="F74" s="623"/>
      <c r="G74" s="623"/>
      <c r="H74" s="623"/>
      <c r="I74" s="176"/>
    </row>
    <row r="75" spans="1:9" x14ac:dyDescent="0.25">
      <c r="A75" s="623"/>
      <c r="B75" s="623"/>
      <c r="C75" s="623"/>
      <c r="D75" s="623"/>
      <c r="E75" s="623"/>
      <c r="F75" s="623"/>
      <c r="G75" s="623"/>
      <c r="H75" s="623"/>
      <c r="I75" s="176"/>
    </row>
    <row r="76" spans="1:9" x14ac:dyDescent="0.25">
      <c r="A76" s="623"/>
      <c r="B76" s="623"/>
      <c r="C76" s="623"/>
      <c r="D76" s="623"/>
      <c r="E76" s="623"/>
      <c r="F76" s="623"/>
      <c r="G76" s="623"/>
      <c r="H76" s="623"/>
      <c r="I76" s="176"/>
    </row>
    <row r="77" spans="1:9" x14ac:dyDescent="0.25">
      <c r="A77" s="623"/>
      <c r="B77" s="623"/>
      <c r="C77" s="623"/>
      <c r="D77" s="623"/>
      <c r="E77" s="623"/>
      <c r="F77" s="623"/>
      <c r="G77" s="623"/>
      <c r="H77" s="623"/>
      <c r="I77" s="176"/>
    </row>
    <row r="78" spans="1:9" x14ac:dyDescent="0.25">
      <c r="A78" s="623"/>
      <c r="B78" s="623"/>
      <c r="C78" s="623"/>
      <c r="D78" s="623"/>
      <c r="E78" s="623"/>
      <c r="F78" s="623"/>
      <c r="G78" s="623"/>
      <c r="H78" s="623"/>
      <c r="I78" s="176"/>
    </row>
    <row r="79" spans="1:9" x14ac:dyDescent="0.25">
      <c r="A79" s="623"/>
      <c r="B79" s="623"/>
      <c r="C79" s="623"/>
      <c r="D79" s="623"/>
      <c r="E79" s="623"/>
      <c r="F79" s="623"/>
      <c r="G79" s="623"/>
      <c r="H79" s="623"/>
      <c r="I79" s="176"/>
    </row>
    <row r="80" spans="1:9" x14ac:dyDescent="0.25">
      <c r="A80" s="623"/>
      <c r="B80" s="623"/>
      <c r="C80" s="623"/>
      <c r="D80" s="623"/>
      <c r="E80" s="623"/>
      <c r="F80" s="623"/>
      <c r="G80" s="623"/>
      <c r="H80" s="623"/>
      <c r="I80" s="176"/>
    </row>
    <row r="81" spans="1:9" x14ac:dyDescent="0.25">
      <c r="A81" s="623"/>
      <c r="B81" s="623"/>
      <c r="C81" s="623"/>
      <c r="D81" s="623"/>
      <c r="E81" s="623"/>
      <c r="F81" s="623"/>
      <c r="G81" s="623"/>
      <c r="H81" s="623"/>
      <c r="I81" s="176"/>
    </row>
    <row r="82" spans="1:9" x14ac:dyDescent="0.25">
      <c r="A82" s="623"/>
      <c r="B82" s="623"/>
      <c r="C82" s="623"/>
      <c r="D82" s="623"/>
      <c r="E82" s="623"/>
      <c r="F82" s="623"/>
      <c r="G82" s="623"/>
      <c r="H82" s="623"/>
      <c r="I82" s="176"/>
    </row>
    <row r="83" spans="1:9" x14ac:dyDescent="0.25">
      <c r="A83" s="623"/>
      <c r="B83" s="623"/>
      <c r="C83" s="623"/>
      <c r="D83" s="623"/>
      <c r="E83" s="623"/>
      <c r="F83" s="623"/>
      <c r="G83" s="623"/>
      <c r="H83" s="623"/>
      <c r="I83" s="176"/>
    </row>
    <row r="84" spans="1:9" x14ac:dyDescent="0.25">
      <c r="A84" s="623"/>
      <c r="B84" s="623"/>
      <c r="C84" s="623"/>
      <c r="D84" s="623"/>
      <c r="E84" s="623"/>
      <c r="F84" s="623"/>
      <c r="G84" s="623"/>
      <c r="H84" s="623"/>
      <c r="I84" s="176"/>
    </row>
    <row r="85" spans="1:9" x14ac:dyDescent="0.25">
      <c r="A85" s="623"/>
      <c r="B85" s="623"/>
      <c r="C85" s="623"/>
      <c r="D85" s="623"/>
      <c r="E85" s="623"/>
      <c r="F85" s="623"/>
      <c r="G85" s="623"/>
      <c r="H85" s="623"/>
      <c r="I85" s="176"/>
    </row>
    <row r="86" spans="1:9" x14ac:dyDescent="0.25">
      <c r="A86" s="623"/>
      <c r="B86" s="623"/>
      <c r="C86" s="623"/>
      <c r="D86" s="623"/>
      <c r="E86" s="623"/>
      <c r="F86" s="623"/>
      <c r="G86" s="623"/>
      <c r="H86" s="623"/>
      <c r="I86" s="176"/>
    </row>
    <row r="87" spans="1:9" x14ac:dyDescent="0.25">
      <c r="A87" s="623"/>
      <c r="B87" s="623"/>
      <c r="C87" s="623"/>
      <c r="D87" s="623"/>
      <c r="E87" s="623"/>
      <c r="F87" s="623"/>
      <c r="G87" s="623"/>
      <c r="H87" s="623"/>
      <c r="I87" s="176"/>
    </row>
    <row r="88" spans="1:9" x14ac:dyDescent="0.25">
      <c r="A88" s="623"/>
      <c r="B88" s="623"/>
      <c r="C88" s="623"/>
      <c r="D88" s="623"/>
      <c r="E88" s="623"/>
      <c r="F88" s="623"/>
      <c r="G88" s="623"/>
      <c r="H88" s="623"/>
      <c r="I88" s="176"/>
    </row>
    <row r="89" spans="1:9" x14ac:dyDescent="0.25">
      <c r="A89" s="623"/>
      <c r="B89" s="623"/>
      <c r="C89" s="623"/>
      <c r="D89" s="623"/>
      <c r="E89" s="623"/>
      <c r="F89" s="623"/>
      <c r="G89" s="623"/>
      <c r="H89" s="623"/>
      <c r="I89" s="176"/>
    </row>
    <row r="90" spans="1:9" x14ac:dyDescent="0.25">
      <c r="A90" s="623"/>
      <c r="B90" s="623"/>
      <c r="C90" s="623"/>
      <c r="D90" s="623"/>
      <c r="E90" s="623"/>
      <c r="F90" s="623"/>
      <c r="G90" s="623"/>
      <c r="H90" s="623"/>
      <c r="I90" s="176"/>
    </row>
    <row r="91" spans="1:9" x14ac:dyDescent="0.25">
      <c r="A91" s="623"/>
      <c r="B91" s="623"/>
      <c r="C91" s="623"/>
      <c r="D91" s="623"/>
      <c r="E91" s="623"/>
      <c r="F91" s="623"/>
      <c r="G91" s="623"/>
      <c r="H91" s="623"/>
      <c r="I91" s="176"/>
    </row>
    <row r="92" spans="1:9" x14ac:dyDescent="0.25">
      <c r="A92" s="623"/>
      <c r="B92" s="623"/>
      <c r="C92" s="623"/>
      <c r="D92" s="623"/>
      <c r="E92" s="623"/>
      <c r="F92" s="623"/>
      <c r="G92" s="623"/>
      <c r="H92" s="623"/>
      <c r="I92" s="176"/>
    </row>
    <row r="93" spans="1:9" x14ac:dyDescent="0.25">
      <c r="A93" s="623"/>
      <c r="B93" s="623"/>
      <c r="C93" s="623"/>
      <c r="D93" s="623"/>
      <c r="E93" s="623"/>
      <c r="F93" s="623"/>
      <c r="G93" s="623"/>
      <c r="H93" s="623"/>
      <c r="I93" s="176"/>
    </row>
    <row r="94" spans="1:9" x14ac:dyDescent="0.25">
      <c r="A94" s="623"/>
      <c r="B94" s="623"/>
      <c r="C94" s="623"/>
      <c r="D94" s="623"/>
      <c r="E94" s="623"/>
      <c r="F94" s="623"/>
      <c r="G94" s="623"/>
      <c r="H94" s="623"/>
      <c r="I94" s="176"/>
    </row>
    <row r="95" spans="1:9" x14ac:dyDescent="0.25">
      <c r="A95" s="623"/>
      <c r="B95" s="623"/>
      <c r="C95" s="623"/>
      <c r="D95" s="623"/>
      <c r="E95" s="623"/>
      <c r="F95" s="623"/>
      <c r="G95" s="623"/>
      <c r="H95" s="623"/>
      <c r="I95" s="176"/>
    </row>
    <row r="96" spans="1:9" x14ac:dyDescent="0.25">
      <c r="A96" s="623"/>
      <c r="B96" s="623"/>
      <c r="C96" s="623"/>
      <c r="D96" s="623"/>
      <c r="E96" s="623"/>
      <c r="F96" s="623"/>
      <c r="G96" s="623"/>
      <c r="H96" s="623"/>
      <c r="I96" s="176"/>
    </row>
    <row r="97" spans="1:9" x14ac:dyDescent="0.25">
      <c r="A97" s="623"/>
      <c r="B97" s="623"/>
      <c r="C97" s="623"/>
      <c r="D97" s="623"/>
      <c r="E97" s="623"/>
      <c r="F97" s="623"/>
      <c r="G97" s="623"/>
      <c r="H97" s="623"/>
      <c r="I97" s="176"/>
    </row>
    <row r="98" spans="1:9" x14ac:dyDescent="0.25">
      <c r="A98" s="623"/>
      <c r="B98" s="623"/>
      <c r="C98" s="623"/>
      <c r="D98" s="623"/>
      <c r="E98" s="623"/>
      <c r="F98" s="623"/>
      <c r="G98" s="623"/>
      <c r="H98" s="623"/>
      <c r="I98" s="176"/>
    </row>
    <row r="99" spans="1:9" x14ac:dyDescent="0.25">
      <c r="A99" s="623"/>
      <c r="B99" s="623"/>
      <c r="C99" s="623"/>
      <c r="D99" s="623"/>
      <c r="E99" s="623"/>
      <c r="F99" s="623"/>
      <c r="G99" s="623"/>
      <c r="H99" s="623"/>
      <c r="I99" s="176"/>
    </row>
    <row r="100" spans="1:9" x14ac:dyDescent="0.25">
      <c r="A100" s="623"/>
      <c r="B100" s="623"/>
      <c r="C100" s="623"/>
      <c r="D100" s="623"/>
      <c r="E100" s="623"/>
      <c r="F100" s="623"/>
      <c r="G100" s="623"/>
      <c r="H100" s="623"/>
      <c r="I100" s="176"/>
    </row>
    <row r="101" spans="1:9" x14ac:dyDescent="0.25">
      <c r="A101" s="623"/>
      <c r="B101" s="623"/>
      <c r="C101" s="623"/>
      <c r="D101" s="623"/>
      <c r="E101" s="623"/>
      <c r="F101" s="623"/>
      <c r="G101" s="623"/>
      <c r="H101" s="623"/>
      <c r="I101" s="176"/>
    </row>
    <row r="102" spans="1:9" x14ac:dyDescent="0.25">
      <c r="A102" s="623"/>
      <c r="B102" s="623"/>
      <c r="C102" s="623"/>
      <c r="D102" s="623"/>
      <c r="E102" s="623"/>
      <c r="F102" s="623"/>
      <c r="G102" s="623"/>
      <c r="H102" s="623"/>
      <c r="I102" s="176"/>
    </row>
    <row r="103" spans="1:9" x14ac:dyDescent="0.25">
      <c r="A103" s="623"/>
      <c r="B103" s="623"/>
      <c r="C103" s="623"/>
      <c r="D103" s="623"/>
      <c r="E103" s="623"/>
      <c r="F103" s="623"/>
      <c r="G103" s="623"/>
      <c r="H103" s="623"/>
      <c r="I103" s="176"/>
    </row>
    <row r="104" spans="1:9" x14ac:dyDescent="0.25">
      <c r="A104" s="623"/>
      <c r="B104" s="623"/>
      <c r="C104" s="623"/>
      <c r="D104" s="623"/>
      <c r="E104" s="623"/>
      <c r="F104" s="623"/>
      <c r="G104" s="623"/>
      <c r="H104" s="623"/>
      <c r="I104" s="176"/>
    </row>
    <row r="105" spans="1:9" x14ac:dyDescent="0.25">
      <c r="A105" s="623"/>
      <c r="B105" s="623"/>
      <c r="C105" s="623"/>
      <c r="D105" s="623"/>
      <c r="E105" s="623"/>
      <c r="F105" s="623"/>
      <c r="G105" s="623"/>
      <c r="H105" s="623"/>
      <c r="I105" s="176"/>
    </row>
    <row r="106" spans="1:9" x14ac:dyDescent="0.25">
      <c r="A106" s="623"/>
      <c r="B106" s="623"/>
      <c r="C106" s="623"/>
      <c r="D106" s="623"/>
      <c r="E106" s="623"/>
      <c r="F106" s="623"/>
      <c r="G106" s="623"/>
      <c r="H106" s="623"/>
      <c r="I106" s="176"/>
    </row>
    <row r="107" spans="1:9" x14ac:dyDescent="0.25">
      <c r="A107" s="623"/>
      <c r="B107" s="623"/>
      <c r="C107" s="623"/>
      <c r="D107" s="623"/>
      <c r="E107" s="623"/>
      <c r="F107" s="623"/>
      <c r="G107" s="623"/>
      <c r="H107" s="623"/>
      <c r="I107" s="176"/>
    </row>
    <row r="108" spans="1:9" x14ac:dyDescent="0.25">
      <c r="A108" s="623"/>
      <c r="B108" s="623"/>
      <c r="C108" s="623"/>
      <c r="D108" s="623"/>
      <c r="E108" s="623"/>
      <c r="F108" s="623"/>
      <c r="G108" s="623"/>
      <c r="H108" s="623"/>
      <c r="I108" s="176"/>
    </row>
    <row r="109" spans="1:9" x14ac:dyDescent="0.25">
      <c r="A109" s="623"/>
      <c r="B109" s="623"/>
      <c r="C109" s="623"/>
      <c r="D109" s="623"/>
      <c r="E109" s="623"/>
      <c r="F109" s="623"/>
      <c r="G109" s="623"/>
      <c r="H109" s="623"/>
      <c r="I109" s="176"/>
    </row>
    <row r="110" spans="1:9" x14ac:dyDescent="0.25">
      <c r="A110" s="623"/>
      <c r="B110" s="623"/>
      <c r="C110" s="623"/>
      <c r="D110" s="623"/>
      <c r="E110" s="623"/>
      <c r="F110" s="623"/>
      <c r="G110" s="623"/>
      <c r="H110" s="623"/>
      <c r="I110" s="176"/>
    </row>
    <row r="111" spans="1:9" x14ac:dyDescent="0.25">
      <c r="A111" s="623"/>
      <c r="B111" s="623"/>
      <c r="C111" s="623"/>
      <c r="D111" s="623"/>
      <c r="E111" s="623"/>
      <c r="F111" s="623"/>
      <c r="G111" s="623"/>
      <c r="H111" s="623"/>
      <c r="I111" s="176"/>
    </row>
    <row r="112" spans="1:9" x14ac:dyDescent="0.25">
      <c r="A112" s="623"/>
      <c r="B112" s="623"/>
      <c r="C112" s="623"/>
      <c r="D112" s="623"/>
      <c r="E112" s="623"/>
      <c r="F112" s="623"/>
      <c r="G112" s="623"/>
      <c r="H112" s="623"/>
      <c r="I112" s="176"/>
    </row>
    <row r="113" spans="1:9" x14ac:dyDescent="0.25">
      <c r="A113" s="623"/>
      <c r="B113" s="623"/>
      <c r="C113" s="623"/>
      <c r="D113" s="623"/>
      <c r="E113" s="623"/>
      <c r="F113" s="623"/>
      <c r="G113" s="623"/>
      <c r="H113" s="623"/>
      <c r="I113" s="176"/>
    </row>
    <row r="114" spans="1:9" x14ac:dyDescent="0.25">
      <c r="A114" s="623"/>
      <c r="B114" s="623"/>
      <c r="C114" s="623"/>
      <c r="D114" s="623"/>
      <c r="E114" s="623"/>
      <c r="F114" s="623"/>
      <c r="G114" s="623"/>
      <c r="H114" s="623"/>
      <c r="I114" s="176"/>
    </row>
    <row r="115" spans="1:9" x14ac:dyDescent="0.25">
      <c r="A115" s="623"/>
      <c r="B115" s="623"/>
      <c r="C115" s="623"/>
      <c r="D115" s="623"/>
      <c r="E115" s="623"/>
      <c r="F115" s="623"/>
      <c r="G115" s="623"/>
      <c r="H115" s="623"/>
      <c r="I115" s="176"/>
    </row>
    <row r="116" spans="1:9" x14ac:dyDescent="0.25">
      <c r="A116" s="623"/>
      <c r="B116" s="623"/>
      <c r="C116" s="623"/>
      <c r="D116" s="623"/>
      <c r="E116" s="623"/>
      <c r="F116" s="623"/>
      <c r="G116" s="623"/>
      <c r="H116" s="623"/>
      <c r="I116" s="176"/>
    </row>
    <row r="117" spans="1:9" x14ac:dyDescent="0.25">
      <c r="A117" s="623"/>
      <c r="B117" s="623"/>
      <c r="C117" s="623"/>
      <c r="D117" s="623"/>
      <c r="E117" s="623"/>
      <c r="F117" s="623"/>
      <c r="G117" s="623"/>
      <c r="H117" s="623"/>
      <c r="I117" s="176"/>
    </row>
    <row r="118" spans="1:9" x14ac:dyDescent="0.25">
      <c r="A118" s="623"/>
      <c r="B118" s="623"/>
      <c r="C118" s="623"/>
      <c r="D118" s="623"/>
      <c r="E118" s="623"/>
      <c r="F118" s="623"/>
      <c r="G118" s="623"/>
      <c r="H118" s="623"/>
      <c r="I118" s="176"/>
    </row>
    <row r="119" spans="1:9" x14ac:dyDescent="0.25">
      <c r="A119" s="623"/>
      <c r="B119" s="623"/>
      <c r="C119" s="623"/>
      <c r="D119" s="623"/>
      <c r="E119" s="623"/>
      <c r="F119" s="623"/>
      <c r="G119" s="623"/>
      <c r="H119" s="623"/>
      <c r="I119" s="176"/>
    </row>
    <row r="120" spans="1:9" x14ac:dyDescent="0.25">
      <c r="A120" s="623"/>
      <c r="B120" s="623"/>
      <c r="C120" s="623"/>
      <c r="D120" s="623"/>
      <c r="E120" s="623"/>
      <c r="F120" s="623"/>
      <c r="G120" s="623"/>
      <c r="H120" s="623"/>
      <c r="I120" s="176"/>
    </row>
    <row r="121" spans="1:9" x14ac:dyDescent="0.25">
      <c r="A121" s="623"/>
      <c r="B121" s="623"/>
      <c r="C121" s="623"/>
      <c r="D121" s="623"/>
      <c r="E121" s="623"/>
      <c r="F121" s="623"/>
      <c r="G121" s="623"/>
      <c r="H121" s="623"/>
      <c r="I121" s="176"/>
    </row>
    <row r="122" spans="1:9" x14ac:dyDescent="0.25">
      <c r="A122" s="623"/>
      <c r="B122" s="623"/>
      <c r="C122" s="623"/>
      <c r="D122" s="623"/>
      <c r="E122" s="623"/>
      <c r="F122" s="623"/>
      <c r="G122" s="623"/>
      <c r="H122" s="623"/>
      <c r="I122" s="176"/>
    </row>
    <row r="123" spans="1:9" x14ac:dyDescent="0.25">
      <c r="A123" s="623"/>
      <c r="B123" s="623"/>
      <c r="C123" s="623"/>
      <c r="D123" s="623"/>
      <c r="E123" s="623"/>
      <c r="F123" s="623"/>
      <c r="G123" s="623"/>
      <c r="H123" s="623"/>
      <c r="I123" s="176"/>
    </row>
    <row r="124" spans="1:9" x14ac:dyDescent="0.25">
      <c r="A124" s="623"/>
      <c r="B124" s="623"/>
      <c r="C124" s="623"/>
      <c r="D124" s="623"/>
      <c r="E124" s="623"/>
      <c r="F124" s="623"/>
      <c r="G124" s="623"/>
      <c r="H124" s="623"/>
      <c r="I124" s="176"/>
    </row>
    <row r="125" spans="1:9" x14ac:dyDescent="0.25">
      <c r="A125" s="623"/>
      <c r="B125" s="623"/>
      <c r="C125" s="623"/>
      <c r="D125" s="623"/>
      <c r="E125" s="623"/>
      <c r="F125" s="623"/>
      <c r="G125" s="623"/>
      <c r="H125" s="623"/>
      <c r="I125" s="176"/>
    </row>
    <row r="126" spans="1:9" x14ac:dyDescent="0.25">
      <c r="A126" s="623"/>
      <c r="B126" s="623"/>
      <c r="C126" s="623"/>
      <c r="D126" s="623"/>
      <c r="E126" s="623"/>
      <c r="F126" s="623"/>
      <c r="G126" s="623"/>
      <c r="H126" s="623"/>
      <c r="I126" s="176"/>
    </row>
    <row r="127" spans="1:9" x14ac:dyDescent="0.25">
      <c r="A127" s="623"/>
      <c r="B127" s="623"/>
      <c r="C127" s="623"/>
      <c r="D127" s="623"/>
      <c r="E127" s="623"/>
      <c r="F127" s="623"/>
      <c r="G127" s="623"/>
      <c r="H127" s="623"/>
      <c r="I127" s="176"/>
    </row>
    <row r="128" spans="1:9" x14ac:dyDescent="0.25">
      <c r="A128" s="623"/>
      <c r="B128" s="623"/>
      <c r="C128" s="623"/>
      <c r="D128" s="623"/>
      <c r="E128" s="623"/>
      <c r="F128" s="623"/>
      <c r="G128" s="623"/>
      <c r="H128" s="623"/>
      <c r="I128" s="176"/>
    </row>
    <row r="129" spans="1:9" x14ac:dyDescent="0.25">
      <c r="A129" s="623"/>
      <c r="B129" s="623"/>
      <c r="C129" s="623"/>
      <c r="D129" s="623"/>
      <c r="E129" s="623"/>
      <c r="F129" s="623"/>
      <c r="G129" s="623"/>
      <c r="H129" s="623"/>
      <c r="I129" s="176"/>
    </row>
    <row r="130" spans="1:9" x14ac:dyDescent="0.25">
      <c r="A130" s="623"/>
      <c r="B130" s="623"/>
      <c r="C130" s="623"/>
      <c r="D130" s="623"/>
      <c r="E130" s="623"/>
      <c r="F130" s="623"/>
      <c r="G130" s="623"/>
      <c r="H130" s="623"/>
      <c r="I130" s="176"/>
    </row>
    <row r="131" spans="1:9" x14ac:dyDescent="0.25">
      <c r="A131" s="623"/>
      <c r="B131" s="623"/>
      <c r="C131" s="623"/>
      <c r="D131" s="623"/>
      <c r="E131" s="623"/>
      <c r="F131" s="623"/>
      <c r="G131" s="623"/>
      <c r="H131" s="623"/>
      <c r="I131" s="176"/>
    </row>
    <row r="132" spans="1:9" x14ac:dyDescent="0.25">
      <c r="A132" s="623"/>
      <c r="B132" s="623"/>
      <c r="C132" s="623"/>
      <c r="D132" s="623"/>
      <c r="E132" s="623"/>
      <c r="F132" s="623"/>
      <c r="G132" s="623"/>
      <c r="H132" s="623"/>
      <c r="I132" s="176"/>
    </row>
    <row r="133" spans="1:9" x14ac:dyDescent="0.25">
      <c r="A133" s="623"/>
      <c r="B133" s="623"/>
      <c r="C133" s="623"/>
      <c r="D133" s="623"/>
      <c r="E133" s="623"/>
      <c r="F133" s="623"/>
      <c r="G133" s="623"/>
      <c r="H133" s="623"/>
      <c r="I133" s="176"/>
    </row>
    <row r="134" spans="1:9" x14ac:dyDescent="0.25">
      <c r="A134" s="623"/>
      <c r="B134" s="623"/>
      <c r="C134" s="623"/>
      <c r="D134" s="623"/>
      <c r="E134" s="623"/>
      <c r="F134" s="623"/>
      <c r="G134" s="623"/>
      <c r="H134" s="623"/>
      <c r="I134" s="176"/>
    </row>
    <row r="135" spans="1:9" x14ac:dyDescent="0.25">
      <c r="A135" s="623"/>
      <c r="B135" s="623"/>
      <c r="C135" s="623"/>
      <c r="D135" s="623"/>
      <c r="E135" s="623"/>
      <c r="F135" s="623"/>
      <c r="G135" s="623"/>
      <c r="H135" s="623"/>
      <c r="I135" s="176"/>
    </row>
    <row r="136" spans="1:9" x14ac:dyDescent="0.25">
      <c r="A136" s="623"/>
      <c r="B136" s="623"/>
      <c r="C136" s="623"/>
      <c r="D136" s="623"/>
      <c r="E136" s="623"/>
      <c r="F136" s="623"/>
      <c r="G136" s="623"/>
      <c r="H136" s="623"/>
      <c r="I136" s="176"/>
    </row>
    <row r="137" spans="1:9" x14ac:dyDescent="0.25">
      <c r="A137" s="623"/>
      <c r="B137" s="623"/>
      <c r="C137" s="623"/>
      <c r="D137" s="623"/>
      <c r="E137" s="623"/>
      <c r="F137" s="623"/>
      <c r="G137" s="623"/>
      <c r="H137" s="623"/>
      <c r="I137" s="176"/>
    </row>
    <row r="138" spans="1:9" x14ac:dyDescent="0.25">
      <c r="A138" s="623"/>
      <c r="B138" s="623"/>
      <c r="C138" s="623"/>
      <c r="D138" s="623"/>
      <c r="E138" s="623"/>
      <c r="F138" s="623"/>
      <c r="G138" s="623"/>
      <c r="H138" s="623"/>
      <c r="I138" s="176"/>
    </row>
    <row r="139" spans="1:9" x14ac:dyDescent="0.25">
      <c r="A139" s="623"/>
      <c r="B139" s="623"/>
      <c r="C139" s="623"/>
      <c r="D139" s="623"/>
      <c r="E139" s="623"/>
      <c r="F139" s="623"/>
      <c r="G139" s="623"/>
      <c r="H139" s="623"/>
      <c r="I139" s="176"/>
    </row>
    <row r="140" spans="1:9" x14ac:dyDescent="0.25">
      <c r="A140" s="623"/>
      <c r="B140" s="623"/>
      <c r="C140" s="623"/>
      <c r="D140" s="623"/>
      <c r="E140" s="623"/>
      <c r="F140" s="623"/>
      <c r="G140" s="623"/>
      <c r="H140" s="623"/>
      <c r="I140" s="176"/>
    </row>
    <row r="141" spans="1:9" x14ac:dyDescent="0.25">
      <c r="A141" s="623"/>
      <c r="B141" s="623"/>
      <c r="C141" s="623"/>
      <c r="D141" s="623"/>
      <c r="E141" s="623"/>
      <c r="F141" s="623"/>
      <c r="G141" s="623"/>
      <c r="H141" s="623"/>
      <c r="I141" s="176"/>
    </row>
    <row r="142" spans="1:9" x14ac:dyDescent="0.25">
      <c r="A142" s="623"/>
      <c r="B142" s="623"/>
      <c r="C142" s="623"/>
      <c r="D142" s="623"/>
      <c r="E142" s="623"/>
      <c r="F142" s="623"/>
      <c r="G142" s="623"/>
      <c r="H142" s="623"/>
      <c r="I142" s="176"/>
    </row>
    <row r="143" spans="1:9" x14ac:dyDescent="0.25">
      <c r="A143" s="623"/>
      <c r="B143" s="623"/>
      <c r="C143" s="623"/>
      <c r="D143" s="623"/>
      <c r="E143" s="623"/>
      <c r="F143" s="623"/>
      <c r="G143" s="623"/>
      <c r="H143" s="623"/>
      <c r="I143" s="176"/>
    </row>
    <row r="144" spans="1:9" x14ac:dyDescent="0.25">
      <c r="A144" s="623"/>
      <c r="B144" s="623"/>
      <c r="C144" s="623"/>
      <c r="D144" s="623"/>
      <c r="E144" s="623"/>
      <c r="F144" s="623"/>
      <c r="G144" s="623"/>
      <c r="H144" s="623"/>
      <c r="I144" s="176"/>
    </row>
    <row r="145" spans="1:9" x14ac:dyDescent="0.25">
      <c r="A145" s="623"/>
      <c r="B145" s="623"/>
      <c r="C145" s="623"/>
      <c r="D145" s="623"/>
      <c r="E145" s="623"/>
      <c r="F145" s="623"/>
      <c r="G145" s="623"/>
      <c r="H145" s="623"/>
      <c r="I145" s="176"/>
    </row>
    <row r="146" spans="1:9" x14ac:dyDescent="0.25">
      <c r="A146" s="623"/>
      <c r="B146" s="623"/>
      <c r="C146" s="623"/>
      <c r="D146" s="623"/>
      <c r="E146" s="623"/>
      <c r="F146" s="623"/>
      <c r="G146" s="623"/>
      <c r="H146" s="623"/>
      <c r="I146" s="176"/>
    </row>
    <row r="147" spans="1:9" x14ac:dyDescent="0.25">
      <c r="A147" s="623"/>
      <c r="B147" s="623"/>
      <c r="C147" s="623"/>
      <c r="D147" s="623"/>
      <c r="E147" s="623"/>
      <c r="F147" s="623"/>
      <c r="G147" s="623"/>
      <c r="H147" s="623"/>
      <c r="I147" s="176"/>
    </row>
    <row r="148" spans="1:9" x14ac:dyDescent="0.25">
      <c r="A148" s="623"/>
      <c r="B148" s="623"/>
      <c r="C148" s="623"/>
      <c r="D148" s="623"/>
      <c r="E148" s="623"/>
      <c r="F148" s="623"/>
      <c r="G148" s="623"/>
      <c r="H148" s="623"/>
      <c r="I148" s="176"/>
    </row>
    <row r="149" spans="1:9" x14ac:dyDescent="0.25">
      <c r="A149" s="623"/>
      <c r="B149" s="623"/>
      <c r="C149" s="623"/>
      <c r="D149" s="623"/>
      <c r="E149" s="623"/>
      <c r="F149" s="623"/>
      <c r="G149" s="623"/>
      <c r="H149" s="623"/>
      <c r="I149" s="176"/>
    </row>
    <row r="150" spans="1:9" x14ac:dyDescent="0.25">
      <c r="A150" s="623"/>
      <c r="B150" s="623"/>
      <c r="C150" s="623"/>
      <c r="D150" s="623"/>
      <c r="E150" s="623"/>
      <c r="F150" s="623"/>
      <c r="G150" s="623"/>
      <c r="H150" s="623"/>
      <c r="I150" s="176"/>
    </row>
    <row r="151" spans="1:9" x14ac:dyDescent="0.25">
      <c r="A151" s="623"/>
      <c r="B151" s="623"/>
      <c r="C151" s="623"/>
      <c r="D151" s="623"/>
      <c r="E151" s="623"/>
      <c r="F151" s="623"/>
      <c r="G151" s="623"/>
      <c r="H151" s="623"/>
      <c r="I151" s="176"/>
    </row>
    <row r="152" spans="1:9" x14ac:dyDescent="0.25">
      <c r="A152" s="623"/>
      <c r="B152" s="623"/>
      <c r="C152" s="623"/>
      <c r="D152" s="623"/>
      <c r="E152" s="623"/>
      <c r="F152" s="623"/>
      <c r="G152" s="623"/>
      <c r="H152" s="623"/>
      <c r="I152" s="176"/>
    </row>
    <row r="153" spans="1:9" x14ac:dyDescent="0.25">
      <c r="A153" s="623"/>
      <c r="B153" s="623"/>
      <c r="C153" s="623"/>
      <c r="D153" s="623"/>
      <c r="E153" s="623"/>
      <c r="F153" s="623"/>
      <c r="G153" s="623"/>
      <c r="H153" s="623"/>
      <c r="I153" s="176"/>
    </row>
    <row r="154" spans="1:9" x14ac:dyDescent="0.25">
      <c r="A154" s="623"/>
      <c r="B154" s="623"/>
      <c r="C154" s="623"/>
      <c r="D154" s="623"/>
      <c r="E154" s="623"/>
      <c r="F154" s="623"/>
      <c r="G154" s="623"/>
      <c r="H154" s="623"/>
      <c r="I154" s="176"/>
    </row>
    <row r="155" spans="1:9" x14ac:dyDescent="0.25">
      <c r="A155" s="623"/>
      <c r="B155" s="623"/>
      <c r="C155" s="623"/>
      <c r="D155" s="623"/>
      <c r="E155" s="623"/>
      <c r="F155" s="623"/>
      <c r="G155" s="623"/>
      <c r="H155" s="623"/>
      <c r="I155" s="176"/>
    </row>
    <row r="156" spans="1:9" x14ac:dyDescent="0.25">
      <c r="A156" s="623"/>
      <c r="B156" s="623"/>
      <c r="C156" s="623"/>
      <c r="D156" s="623"/>
      <c r="E156" s="623"/>
      <c r="F156" s="623"/>
      <c r="G156" s="623"/>
      <c r="H156" s="623"/>
      <c r="I156" s="176"/>
    </row>
    <row r="157" spans="1:9" x14ac:dyDescent="0.25">
      <c r="A157" s="623"/>
      <c r="B157" s="623"/>
      <c r="C157" s="623"/>
      <c r="D157" s="623"/>
      <c r="E157" s="623"/>
      <c r="F157" s="623"/>
      <c r="G157" s="623"/>
      <c r="H157" s="623"/>
      <c r="I157" s="176"/>
    </row>
    <row r="158" spans="1:9" x14ac:dyDescent="0.25">
      <c r="A158" s="623"/>
      <c r="B158" s="623"/>
      <c r="C158" s="623"/>
      <c r="D158" s="623"/>
      <c r="E158" s="623"/>
      <c r="F158" s="623"/>
      <c r="G158" s="623"/>
      <c r="H158" s="623"/>
      <c r="I158" s="176"/>
    </row>
    <row r="159" spans="1:9" x14ac:dyDescent="0.25">
      <c r="A159" s="623"/>
      <c r="B159" s="623"/>
      <c r="C159" s="623"/>
      <c r="D159" s="623"/>
      <c r="E159" s="623"/>
      <c r="F159" s="623"/>
      <c r="G159" s="623"/>
      <c r="H159" s="623"/>
      <c r="I159" s="176"/>
    </row>
    <row r="160" spans="1:9" x14ac:dyDescent="0.25">
      <c r="A160" s="623"/>
      <c r="B160" s="623"/>
      <c r="C160" s="623"/>
      <c r="D160" s="623"/>
      <c r="E160" s="623"/>
      <c r="F160" s="623"/>
      <c r="G160" s="623"/>
      <c r="H160" s="623"/>
      <c r="I160" s="176"/>
    </row>
    <row r="161" spans="1:9" x14ac:dyDescent="0.25">
      <c r="A161" s="623"/>
      <c r="B161" s="623"/>
      <c r="C161" s="623"/>
      <c r="D161" s="623"/>
      <c r="E161" s="623"/>
      <c r="F161" s="623"/>
      <c r="G161" s="623"/>
      <c r="H161" s="623"/>
      <c r="I161" s="176"/>
    </row>
    <row r="162" spans="1:9" x14ac:dyDescent="0.25">
      <c r="A162" s="623"/>
      <c r="B162" s="623"/>
      <c r="C162" s="623"/>
      <c r="D162" s="623"/>
      <c r="E162" s="623"/>
      <c r="F162" s="623"/>
      <c r="G162" s="623"/>
      <c r="H162" s="623"/>
      <c r="I162" s="176"/>
    </row>
    <row r="163" spans="1:9" x14ac:dyDescent="0.25">
      <c r="A163" s="623"/>
      <c r="B163" s="623"/>
      <c r="C163" s="623"/>
      <c r="D163" s="623"/>
      <c r="E163" s="623"/>
      <c r="F163" s="623"/>
      <c r="G163" s="623"/>
      <c r="H163" s="623"/>
      <c r="I163" s="176"/>
    </row>
    <row r="164" spans="1:9" x14ac:dyDescent="0.25">
      <c r="A164" s="623"/>
      <c r="B164" s="623"/>
      <c r="C164" s="623"/>
      <c r="D164" s="623"/>
      <c r="E164" s="623"/>
      <c r="F164" s="623"/>
      <c r="G164" s="623"/>
      <c r="H164" s="623"/>
      <c r="I164" s="176"/>
    </row>
    <row r="165" spans="1:9" x14ac:dyDescent="0.25">
      <c r="A165" s="623"/>
      <c r="B165" s="623"/>
      <c r="C165" s="623"/>
      <c r="D165" s="623"/>
      <c r="E165" s="623"/>
      <c r="F165" s="623"/>
      <c r="G165" s="623"/>
      <c r="H165" s="623"/>
      <c r="I165" s="176"/>
    </row>
    <row r="166" spans="1:9" x14ac:dyDescent="0.25">
      <c r="A166" s="623"/>
      <c r="B166" s="623"/>
      <c r="C166" s="623"/>
      <c r="D166" s="623"/>
      <c r="E166" s="623"/>
      <c r="F166" s="623"/>
      <c r="G166" s="623"/>
      <c r="H166" s="623"/>
      <c r="I166" s="176"/>
    </row>
    <row r="167" spans="1:9" x14ac:dyDescent="0.25">
      <c r="A167" s="623"/>
      <c r="B167" s="623"/>
      <c r="C167" s="623"/>
      <c r="D167" s="623"/>
      <c r="E167" s="623"/>
      <c r="F167" s="623"/>
      <c r="G167" s="623"/>
      <c r="H167" s="623"/>
      <c r="I167" s="176"/>
    </row>
    <row r="168" spans="1:9" x14ac:dyDescent="0.25">
      <c r="A168" s="623"/>
      <c r="B168" s="623"/>
      <c r="C168" s="623"/>
      <c r="D168" s="623"/>
      <c r="E168" s="623"/>
      <c r="F168" s="623"/>
      <c r="G168" s="623"/>
      <c r="H168" s="623"/>
      <c r="I168" s="176"/>
    </row>
    <row r="169" spans="1:9" x14ac:dyDescent="0.25">
      <c r="A169" s="623"/>
      <c r="B169" s="623"/>
      <c r="C169" s="623"/>
      <c r="D169" s="623"/>
      <c r="E169" s="623"/>
      <c r="F169" s="623"/>
      <c r="G169" s="623"/>
      <c r="H169" s="623"/>
      <c r="I169" s="176"/>
    </row>
    <row r="170" spans="1:9" x14ac:dyDescent="0.25">
      <c r="A170" s="623"/>
      <c r="B170" s="623"/>
      <c r="C170" s="623"/>
      <c r="D170" s="623"/>
      <c r="E170" s="623"/>
      <c r="F170" s="623"/>
      <c r="G170" s="623"/>
      <c r="H170" s="623"/>
      <c r="I170" s="176"/>
    </row>
    <row r="171" spans="1:9" x14ac:dyDescent="0.25">
      <c r="A171" s="623"/>
      <c r="B171" s="623"/>
      <c r="C171" s="623"/>
      <c r="D171" s="623"/>
      <c r="E171" s="623"/>
      <c r="F171" s="623"/>
      <c r="G171" s="623"/>
      <c r="H171" s="623"/>
      <c r="I171" s="176"/>
    </row>
    <row r="172" spans="1:9" x14ac:dyDescent="0.25">
      <c r="A172" s="623"/>
      <c r="B172" s="623"/>
      <c r="C172" s="623"/>
      <c r="D172" s="623"/>
      <c r="E172" s="623"/>
      <c r="F172" s="623"/>
      <c r="G172" s="623"/>
      <c r="H172" s="623"/>
      <c r="I172" s="176"/>
    </row>
    <row r="173" spans="1:9" x14ac:dyDescent="0.25">
      <c r="A173" s="623"/>
      <c r="B173" s="623"/>
      <c r="C173" s="623"/>
      <c r="D173" s="623"/>
      <c r="E173" s="623"/>
      <c r="F173" s="623"/>
      <c r="G173" s="623"/>
      <c r="H173" s="623"/>
      <c r="I173" s="176"/>
    </row>
    <row r="174" spans="1:9" x14ac:dyDescent="0.25">
      <c r="A174" s="623"/>
      <c r="B174" s="623"/>
      <c r="C174" s="623"/>
      <c r="D174" s="623"/>
      <c r="E174" s="623"/>
      <c r="F174" s="623"/>
      <c r="G174" s="623"/>
      <c r="H174" s="623"/>
      <c r="I174" s="176"/>
    </row>
    <row r="175" spans="1:9" x14ac:dyDescent="0.25">
      <c r="A175" s="623"/>
      <c r="B175" s="623"/>
      <c r="C175" s="623"/>
      <c r="D175" s="623"/>
      <c r="E175" s="623"/>
      <c r="F175" s="623"/>
      <c r="G175" s="623"/>
      <c r="H175" s="623"/>
      <c r="I175" s="176"/>
    </row>
    <row r="176" spans="1:9" x14ac:dyDescent="0.25">
      <c r="A176" s="623"/>
      <c r="B176" s="623"/>
      <c r="C176" s="623"/>
      <c r="D176" s="623"/>
      <c r="E176" s="623"/>
      <c r="F176" s="623"/>
      <c r="G176" s="623"/>
      <c r="H176" s="623"/>
      <c r="I176" s="176"/>
    </row>
    <row r="177" spans="1:9" x14ac:dyDescent="0.25">
      <c r="A177" s="623"/>
      <c r="B177" s="623"/>
      <c r="C177" s="623"/>
      <c r="D177" s="623"/>
      <c r="E177" s="623"/>
      <c r="F177" s="623"/>
      <c r="G177" s="623"/>
      <c r="H177" s="623"/>
      <c r="I177" s="176"/>
    </row>
    <row r="178" spans="1:9" x14ac:dyDescent="0.25">
      <c r="A178" s="623"/>
      <c r="B178" s="623"/>
      <c r="C178" s="623"/>
      <c r="D178" s="623"/>
      <c r="E178" s="623"/>
      <c r="F178" s="623"/>
      <c r="G178" s="623"/>
      <c r="H178" s="623"/>
      <c r="I178" s="176"/>
    </row>
    <row r="179" spans="1:9" x14ac:dyDescent="0.25">
      <c r="A179" s="623"/>
      <c r="B179" s="623"/>
      <c r="C179" s="623"/>
      <c r="D179" s="623"/>
      <c r="E179" s="623"/>
      <c r="F179" s="623"/>
      <c r="G179" s="623"/>
      <c r="H179" s="623"/>
      <c r="I179" s="176"/>
    </row>
    <row r="180" spans="1:9" x14ac:dyDescent="0.25">
      <c r="A180" s="623"/>
      <c r="B180" s="623"/>
      <c r="C180" s="623"/>
      <c r="D180" s="623"/>
      <c r="E180" s="623"/>
      <c r="F180" s="623"/>
      <c r="G180" s="623"/>
      <c r="H180" s="623"/>
      <c r="I180" s="176"/>
    </row>
    <row r="181" spans="1:9" x14ac:dyDescent="0.25">
      <c r="A181" s="623"/>
      <c r="B181" s="623"/>
      <c r="C181" s="623"/>
      <c r="D181" s="623"/>
      <c r="E181" s="623"/>
      <c r="F181" s="623"/>
      <c r="G181" s="623"/>
      <c r="H181" s="623"/>
      <c r="I181" s="176"/>
    </row>
    <row r="182" spans="1:9" x14ac:dyDescent="0.25">
      <c r="A182" s="623"/>
      <c r="B182" s="623"/>
      <c r="C182" s="623"/>
      <c r="D182" s="623"/>
      <c r="E182" s="623"/>
      <c r="F182" s="623"/>
      <c r="G182" s="623"/>
      <c r="H182" s="623"/>
      <c r="I182" s="176"/>
    </row>
    <row r="183" spans="1:9" x14ac:dyDescent="0.25">
      <c r="A183" s="623"/>
      <c r="B183" s="623"/>
      <c r="C183" s="623"/>
      <c r="D183" s="623"/>
      <c r="E183" s="623"/>
      <c r="F183" s="623"/>
      <c r="G183" s="623"/>
      <c r="H183" s="623"/>
      <c r="I183" s="176"/>
    </row>
    <row r="184" spans="1:9" x14ac:dyDescent="0.25">
      <c r="A184" s="623"/>
      <c r="B184" s="623"/>
      <c r="C184" s="623"/>
      <c r="D184" s="623"/>
      <c r="E184" s="623"/>
      <c r="F184" s="623"/>
      <c r="G184" s="623"/>
      <c r="H184" s="623"/>
      <c r="I184" s="176"/>
    </row>
    <row r="185" spans="1:9" x14ac:dyDescent="0.25">
      <c r="A185" s="623"/>
      <c r="B185" s="623"/>
      <c r="C185" s="623"/>
      <c r="D185" s="623"/>
      <c r="E185" s="623"/>
      <c r="F185" s="623"/>
      <c r="G185" s="623"/>
      <c r="H185" s="623"/>
      <c r="I185" s="176"/>
    </row>
    <row r="186" spans="1:9" x14ac:dyDescent="0.25">
      <c r="A186" s="623"/>
      <c r="B186" s="623"/>
      <c r="C186" s="623"/>
      <c r="D186" s="623"/>
      <c r="E186" s="623"/>
      <c r="F186" s="623"/>
      <c r="G186" s="623"/>
      <c r="H186" s="623"/>
      <c r="I186" s="176"/>
    </row>
    <row r="187" spans="1:9" x14ac:dyDescent="0.25">
      <c r="A187" s="623"/>
      <c r="B187" s="623"/>
      <c r="C187" s="623"/>
      <c r="D187" s="623"/>
      <c r="E187" s="623"/>
      <c r="F187" s="623"/>
      <c r="G187" s="623"/>
      <c r="H187" s="623"/>
      <c r="I187" s="176"/>
    </row>
    <row r="188" spans="1:9" x14ac:dyDescent="0.25">
      <c r="A188" s="623"/>
      <c r="B188" s="623"/>
      <c r="C188" s="623"/>
      <c r="D188" s="623"/>
      <c r="E188" s="623"/>
      <c r="F188" s="623"/>
      <c r="G188" s="623"/>
      <c r="H188" s="623"/>
      <c r="I188" s="176"/>
    </row>
    <row r="189" spans="1:9" x14ac:dyDescent="0.25">
      <c r="A189" s="623"/>
      <c r="B189" s="623"/>
      <c r="C189" s="623"/>
      <c r="D189" s="623"/>
      <c r="E189" s="623"/>
      <c r="F189" s="623"/>
      <c r="G189" s="623"/>
      <c r="H189" s="623"/>
      <c r="I189" s="176"/>
    </row>
    <row r="190" spans="1:9" x14ac:dyDescent="0.25">
      <c r="A190" s="623"/>
      <c r="B190" s="623"/>
      <c r="C190" s="623"/>
      <c r="D190" s="623"/>
      <c r="E190" s="623"/>
      <c r="F190" s="623"/>
      <c r="G190" s="623"/>
      <c r="H190" s="623"/>
      <c r="I190" s="176"/>
    </row>
    <row r="191" spans="1:9" x14ac:dyDescent="0.25">
      <c r="A191" s="623"/>
      <c r="B191" s="623"/>
      <c r="C191" s="623"/>
      <c r="D191" s="623"/>
      <c r="E191" s="623"/>
      <c r="F191" s="623"/>
      <c r="G191" s="623"/>
      <c r="H191" s="623"/>
      <c r="I191" s="176"/>
    </row>
    <row r="192" spans="1:9" x14ac:dyDescent="0.25">
      <c r="A192" s="623"/>
      <c r="B192" s="623"/>
      <c r="C192" s="623"/>
      <c r="D192" s="623"/>
      <c r="E192" s="623"/>
      <c r="F192" s="623"/>
      <c r="G192" s="623"/>
      <c r="H192" s="623"/>
      <c r="I192" s="176"/>
    </row>
    <row r="193" spans="1:9" x14ac:dyDescent="0.25">
      <c r="A193" s="623"/>
      <c r="B193" s="623"/>
      <c r="C193" s="623"/>
      <c r="D193" s="623"/>
      <c r="E193" s="623"/>
      <c r="F193" s="623"/>
      <c r="G193" s="623"/>
      <c r="H193" s="623"/>
      <c r="I193" s="176"/>
    </row>
    <row r="194" spans="1:9" x14ac:dyDescent="0.25">
      <c r="A194" s="623"/>
      <c r="B194" s="623"/>
      <c r="C194" s="623"/>
      <c r="D194" s="623"/>
      <c r="E194" s="623"/>
      <c r="F194" s="623"/>
      <c r="G194" s="623"/>
      <c r="H194" s="623"/>
      <c r="I194" s="176"/>
    </row>
    <row r="195" spans="1:9" x14ac:dyDescent="0.25">
      <c r="A195" s="623"/>
      <c r="B195" s="623"/>
      <c r="C195" s="623"/>
      <c r="D195" s="623"/>
      <c r="E195" s="623"/>
      <c r="F195" s="623"/>
      <c r="G195" s="623"/>
      <c r="H195" s="623"/>
      <c r="I195" s="176"/>
    </row>
    <row r="196" spans="1:9" x14ac:dyDescent="0.25">
      <c r="A196" s="623"/>
      <c r="B196" s="623"/>
      <c r="C196" s="623"/>
      <c r="D196" s="623"/>
      <c r="E196" s="623"/>
      <c r="F196" s="623"/>
      <c r="G196" s="623"/>
      <c r="H196" s="623"/>
      <c r="I196" s="176"/>
    </row>
    <row r="197" spans="1:9" x14ac:dyDescent="0.25">
      <c r="A197" s="623"/>
      <c r="B197" s="623"/>
      <c r="C197" s="623"/>
      <c r="D197" s="623"/>
      <c r="E197" s="623"/>
      <c r="F197" s="623"/>
      <c r="G197" s="623"/>
      <c r="H197" s="623"/>
      <c r="I197" s="176"/>
    </row>
    <row r="198" spans="1:9" x14ac:dyDescent="0.25">
      <c r="A198" s="623"/>
      <c r="B198" s="623"/>
      <c r="C198" s="623"/>
      <c r="D198" s="623"/>
      <c r="E198" s="623"/>
      <c r="F198" s="623"/>
      <c r="G198" s="623"/>
      <c r="H198" s="623"/>
      <c r="I198" s="176"/>
    </row>
    <row r="199" spans="1:9" x14ac:dyDescent="0.25">
      <c r="A199" s="623"/>
      <c r="B199" s="623"/>
      <c r="C199" s="623"/>
      <c r="D199" s="623"/>
      <c r="E199" s="623"/>
      <c r="F199" s="623"/>
      <c r="G199" s="623"/>
      <c r="H199" s="623"/>
      <c r="I199" s="176"/>
    </row>
    <row r="200" spans="1:9" x14ac:dyDescent="0.25">
      <c r="A200" s="623"/>
      <c r="B200" s="623"/>
      <c r="C200" s="623"/>
      <c r="D200" s="623"/>
      <c r="E200" s="623"/>
      <c r="F200" s="623"/>
      <c r="G200" s="623"/>
      <c r="H200" s="623"/>
      <c r="I200" s="176"/>
    </row>
    <row r="201" spans="1:9" x14ac:dyDescent="0.25">
      <c r="A201" s="623"/>
      <c r="B201" s="623"/>
      <c r="C201" s="623"/>
      <c r="D201" s="623"/>
      <c r="E201" s="623"/>
      <c r="F201" s="623"/>
      <c r="G201" s="623"/>
      <c r="H201" s="623"/>
      <c r="I201" s="176"/>
    </row>
    <row r="202" spans="1:9" x14ac:dyDescent="0.25">
      <c r="A202" s="623"/>
      <c r="B202" s="623"/>
      <c r="C202" s="623"/>
      <c r="D202" s="623"/>
      <c r="E202" s="623"/>
      <c r="F202" s="623"/>
      <c r="G202" s="623"/>
      <c r="H202" s="623"/>
      <c r="I202" s="176"/>
    </row>
    <row r="203" spans="1:9" x14ac:dyDescent="0.25">
      <c r="A203" s="623"/>
      <c r="B203" s="623"/>
      <c r="C203" s="623"/>
      <c r="D203" s="623"/>
      <c r="E203" s="623"/>
      <c r="F203" s="623"/>
      <c r="G203" s="623"/>
      <c r="H203" s="623"/>
      <c r="I203" s="176"/>
    </row>
    <row r="204" spans="1:9" x14ac:dyDescent="0.25">
      <c r="A204" s="623"/>
      <c r="B204" s="623"/>
      <c r="C204" s="623"/>
      <c r="D204" s="623"/>
      <c r="E204" s="623"/>
      <c r="F204" s="623"/>
      <c r="G204" s="623"/>
      <c r="H204" s="623"/>
      <c r="I204" s="176"/>
    </row>
    <row r="205" spans="1:9" x14ac:dyDescent="0.25">
      <c r="A205" s="623"/>
      <c r="B205" s="623"/>
      <c r="C205" s="623"/>
      <c r="D205" s="623"/>
      <c r="E205" s="623"/>
      <c r="F205" s="623"/>
      <c r="G205" s="623"/>
      <c r="H205" s="623"/>
      <c r="I205" s="176"/>
    </row>
    <row r="206" spans="1:9" x14ac:dyDescent="0.25">
      <c r="A206" s="623"/>
      <c r="B206" s="623"/>
      <c r="C206" s="623"/>
      <c r="D206" s="623"/>
      <c r="E206" s="623"/>
      <c r="F206" s="623"/>
      <c r="G206" s="623"/>
      <c r="H206" s="623"/>
      <c r="I206" s="176"/>
    </row>
    <row r="207" spans="1:9" x14ac:dyDescent="0.25">
      <c r="A207" s="623"/>
      <c r="B207" s="623"/>
      <c r="C207" s="623"/>
      <c r="D207" s="623"/>
      <c r="E207" s="623"/>
      <c r="F207" s="623"/>
      <c r="G207" s="623"/>
      <c r="H207" s="623"/>
      <c r="I207" s="176"/>
    </row>
    <row r="208" spans="1:9" x14ac:dyDescent="0.25">
      <c r="A208" s="623"/>
      <c r="B208" s="623"/>
      <c r="C208" s="623"/>
      <c r="D208" s="623"/>
      <c r="E208" s="623"/>
      <c r="F208" s="623"/>
      <c r="G208" s="623"/>
      <c r="H208" s="623"/>
      <c r="I208" s="176"/>
    </row>
    <row r="209" spans="1:9" x14ac:dyDescent="0.25">
      <c r="A209" s="623"/>
      <c r="B209" s="623"/>
      <c r="C209" s="623"/>
      <c r="D209" s="623"/>
      <c r="E209" s="623"/>
      <c r="F209" s="623"/>
      <c r="G209" s="623"/>
      <c r="H209" s="623"/>
      <c r="I209" s="176"/>
    </row>
    <row r="210" spans="1:9" x14ac:dyDescent="0.25">
      <c r="A210" s="623"/>
      <c r="B210" s="623"/>
      <c r="C210" s="623"/>
      <c r="D210" s="623"/>
      <c r="E210" s="623"/>
      <c r="F210" s="623"/>
      <c r="G210" s="623"/>
      <c r="H210" s="623"/>
      <c r="I210" s="176"/>
    </row>
    <row r="211" spans="1:9" x14ac:dyDescent="0.25">
      <c r="A211" s="623"/>
      <c r="B211" s="623"/>
      <c r="C211" s="623"/>
      <c r="D211" s="623"/>
      <c r="E211" s="623"/>
      <c r="F211" s="623"/>
      <c r="G211" s="623"/>
      <c r="H211" s="623"/>
      <c r="I211" s="176"/>
    </row>
    <row r="212" spans="1:9" x14ac:dyDescent="0.25">
      <c r="A212" s="623"/>
      <c r="B212" s="623"/>
      <c r="C212" s="623"/>
      <c r="D212" s="623"/>
      <c r="E212" s="623"/>
      <c r="F212" s="623"/>
      <c r="G212" s="623"/>
      <c r="H212" s="623"/>
      <c r="I212" s="176"/>
    </row>
    <row r="213" spans="1:9" x14ac:dyDescent="0.25">
      <c r="A213" s="623"/>
      <c r="B213" s="623"/>
      <c r="C213" s="623"/>
      <c r="D213" s="623"/>
      <c r="E213" s="623"/>
      <c r="F213" s="623"/>
      <c r="G213" s="623"/>
      <c r="H213" s="623"/>
      <c r="I213" s="176"/>
    </row>
    <row r="214" spans="1:9" x14ac:dyDescent="0.25">
      <c r="A214" s="623"/>
      <c r="B214" s="623"/>
      <c r="C214" s="623"/>
      <c r="D214" s="623"/>
      <c r="E214" s="623"/>
      <c r="F214" s="623"/>
      <c r="G214" s="623"/>
      <c r="H214" s="623"/>
      <c r="I214" s="176"/>
    </row>
    <row r="215" spans="1:9" x14ac:dyDescent="0.25">
      <c r="A215" s="623"/>
      <c r="B215" s="623"/>
      <c r="C215" s="623"/>
      <c r="D215" s="623"/>
      <c r="E215" s="623"/>
      <c r="F215" s="623"/>
      <c r="G215" s="623"/>
      <c r="H215" s="623"/>
      <c r="I215" s="176"/>
    </row>
    <row r="216" spans="1:9" x14ac:dyDescent="0.25">
      <c r="A216" s="623"/>
      <c r="B216" s="623"/>
      <c r="C216" s="623"/>
      <c r="D216" s="623"/>
      <c r="E216" s="623"/>
      <c r="F216" s="623"/>
      <c r="G216" s="623"/>
      <c r="H216" s="623"/>
      <c r="I216" s="176"/>
    </row>
    <row r="217" spans="1:9" x14ac:dyDescent="0.25">
      <c r="A217" s="623"/>
      <c r="B217" s="623"/>
      <c r="C217" s="623"/>
      <c r="D217" s="623"/>
      <c r="E217" s="623"/>
      <c r="F217" s="623"/>
      <c r="G217" s="623"/>
      <c r="H217" s="623"/>
      <c r="I217" s="176"/>
    </row>
    <row r="218" spans="1:9" x14ac:dyDescent="0.25">
      <c r="A218" s="623"/>
      <c r="B218" s="623"/>
      <c r="C218" s="623"/>
      <c r="D218" s="623"/>
      <c r="E218" s="623"/>
      <c r="F218" s="623"/>
      <c r="G218" s="623"/>
      <c r="H218" s="623"/>
      <c r="I218" s="176"/>
    </row>
    <row r="219" spans="1:9" x14ac:dyDescent="0.25">
      <c r="A219" s="623"/>
      <c r="B219" s="623"/>
      <c r="C219" s="623"/>
      <c r="D219" s="623"/>
      <c r="E219" s="623"/>
      <c r="F219" s="623"/>
      <c r="G219" s="623"/>
      <c r="H219" s="623"/>
      <c r="I219" s="176"/>
    </row>
    <row r="220" spans="1:9" x14ac:dyDescent="0.25">
      <c r="A220" s="623"/>
      <c r="B220" s="623"/>
      <c r="C220" s="623"/>
      <c r="D220" s="623"/>
      <c r="E220" s="623"/>
      <c r="F220" s="623"/>
      <c r="G220" s="623"/>
      <c r="H220" s="623"/>
      <c r="I220" s="176"/>
    </row>
    <row r="221" spans="1:9" x14ac:dyDescent="0.25">
      <c r="A221" s="623"/>
      <c r="B221" s="623"/>
      <c r="C221" s="623"/>
      <c r="D221" s="623"/>
      <c r="E221" s="623"/>
      <c r="F221" s="623"/>
      <c r="G221" s="623"/>
      <c r="H221" s="623"/>
      <c r="I221" s="176"/>
    </row>
    <row r="222" spans="1:9" x14ac:dyDescent="0.25">
      <c r="A222" s="623"/>
      <c r="B222" s="623"/>
      <c r="C222" s="623"/>
      <c r="D222" s="623"/>
      <c r="E222" s="623"/>
      <c r="F222" s="623"/>
      <c r="G222" s="623"/>
      <c r="H222" s="623"/>
      <c r="I222" s="176"/>
    </row>
    <row r="223" spans="1:9" x14ac:dyDescent="0.25">
      <c r="A223" s="623"/>
      <c r="B223" s="623"/>
      <c r="C223" s="623"/>
      <c r="D223" s="623"/>
      <c r="E223" s="623"/>
      <c r="F223" s="623"/>
      <c r="G223" s="623"/>
      <c r="H223" s="623"/>
      <c r="I223" s="176"/>
    </row>
    <row r="224" spans="1:9" x14ac:dyDescent="0.25">
      <c r="A224" s="623"/>
      <c r="B224" s="623"/>
      <c r="C224" s="623"/>
      <c r="D224" s="623"/>
      <c r="E224" s="623"/>
      <c r="F224" s="623"/>
      <c r="G224" s="623"/>
      <c r="H224" s="623"/>
      <c r="I224" s="176"/>
    </row>
    <row r="225" spans="1:9" x14ac:dyDescent="0.25">
      <c r="A225" s="623"/>
      <c r="B225" s="623"/>
      <c r="C225" s="623"/>
      <c r="D225" s="623"/>
      <c r="E225" s="623"/>
      <c r="F225" s="623"/>
      <c r="G225" s="623"/>
      <c r="H225" s="623"/>
      <c r="I225" s="176"/>
    </row>
    <row r="226" spans="1:9" x14ac:dyDescent="0.25">
      <c r="A226" s="623"/>
      <c r="B226" s="623"/>
      <c r="C226" s="623"/>
      <c r="D226" s="623"/>
      <c r="E226" s="623"/>
      <c r="F226" s="623"/>
      <c r="G226" s="623"/>
      <c r="H226" s="623"/>
      <c r="I226" s="176"/>
    </row>
    <row r="227" spans="1:9" x14ac:dyDescent="0.25">
      <c r="A227" s="623"/>
      <c r="B227" s="623"/>
      <c r="C227" s="623"/>
      <c r="D227" s="623"/>
      <c r="E227" s="623"/>
      <c r="F227" s="623"/>
      <c r="G227" s="623"/>
      <c r="H227" s="623"/>
      <c r="I227" s="176"/>
    </row>
    <row r="228" spans="1:9" x14ac:dyDescent="0.25">
      <c r="A228" s="623"/>
      <c r="B228" s="623"/>
      <c r="C228" s="623"/>
      <c r="D228" s="623"/>
      <c r="E228" s="623"/>
      <c r="F228" s="623"/>
      <c r="G228" s="623"/>
      <c r="H228" s="623"/>
      <c r="I228" s="176"/>
    </row>
    <row r="229" spans="1:9" x14ac:dyDescent="0.25">
      <c r="A229" s="623"/>
      <c r="B229" s="623"/>
      <c r="C229" s="623"/>
      <c r="D229" s="623"/>
      <c r="E229" s="623"/>
      <c r="F229" s="623"/>
      <c r="G229" s="623"/>
      <c r="H229" s="623"/>
      <c r="I229" s="176"/>
    </row>
    <row r="230" spans="1:9" x14ac:dyDescent="0.25">
      <c r="A230" s="623"/>
      <c r="B230" s="623"/>
      <c r="C230" s="623"/>
      <c r="D230" s="623"/>
      <c r="E230" s="623"/>
      <c r="F230" s="623"/>
      <c r="G230" s="623"/>
      <c r="H230" s="623"/>
      <c r="I230" s="176"/>
    </row>
    <row r="231" spans="1:9" x14ac:dyDescent="0.25">
      <c r="A231" s="623"/>
      <c r="B231" s="623"/>
      <c r="C231" s="623"/>
      <c r="D231" s="623"/>
      <c r="E231" s="623"/>
      <c r="F231" s="623"/>
      <c r="G231" s="623"/>
      <c r="H231" s="623"/>
      <c r="I231" s="176"/>
    </row>
    <row r="232" spans="1:9" x14ac:dyDescent="0.25">
      <c r="A232" s="623"/>
      <c r="B232" s="623"/>
      <c r="C232" s="623"/>
      <c r="D232" s="623"/>
      <c r="E232" s="623"/>
      <c r="F232" s="623"/>
      <c r="G232" s="623"/>
      <c r="H232" s="623"/>
      <c r="I232" s="176"/>
    </row>
    <row r="233" spans="1:9" x14ac:dyDescent="0.25">
      <c r="A233" s="623"/>
      <c r="B233" s="623"/>
      <c r="C233" s="623"/>
      <c r="D233" s="623"/>
      <c r="E233" s="623"/>
      <c r="F233" s="623"/>
      <c r="G233" s="623"/>
      <c r="H233" s="623"/>
      <c r="I233" s="176"/>
    </row>
    <row r="234" spans="1:9" x14ac:dyDescent="0.25">
      <c r="A234" s="623"/>
      <c r="B234" s="623"/>
      <c r="C234" s="623"/>
      <c r="D234" s="623"/>
      <c r="E234" s="623"/>
      <c r="F234" s="623"/>
      <c r="G234" s="623"/>
      <c r="H234" s="623"/>
      <c r="I234" s="176"/>
    </row>
    <row r="235" spans="1:9" x14ac:dyDescent="0.25">
      <c r="A235" s="623"/>
      <c r="B235" s="623"/>
      <c r="C235" s="623"/>
      <c r="D235" s="623"/>
      <c r="E235" s="623"/>
      <c r="F235" s="623"/>
      <c r="G235" s="623"/>
      <c r="H235" s="623"/>
      <c r="I235" s="176"/>
    </row>
    <row r="236" spans="1:9" x14ac:dyDescent="0.25">
      <c r="A236" s="623"/>
      <c r="B236" s="623"/>
      <c r="C236" s="623"/>
      <c r="D236" s="623"/>
      <c r="E236" s="623"/>
      <c r="F236" s="623"/>
      <c r="G236" s="623"/>
      <c r="H236" s="623"/>
      <c r="I236" s="176"/>
    </row>
    <row r="237" spans="1:9" x14ac:dyDescent="0.25">
      <c r="A237" s="623"/>
      <c r="B237" s="623"/>
      <c r="C237" s="623"/>
      <c r="D237" s="623"/>
      <c r="E237" s="623"/>
      <c r="F237" s="623"/>
      <c r="G237" s="623"/>
      <c r="H237" s="623"/>
      <c r="I237" s="176"/>
    </row>
    <row r="238" spans="1:9" x14ac:dyDescent="0.25">
      <c r="A238" s="623"/>
      <c r="B238" s="623"/>
      <c r="C238" s="623"/>
      <c r="D238" s="623"/>
      <c r="E238" s="623"/>
      <c r="F238" s="623"/>
      <c r="G238" s="623"/>
      <c r="H238" s="623"/>
      <c r="I238" s="176"/>
    </row>
    <row r="239" spans="1:9" x14ac:dyDescent="0.25">
      <c r="A239" s="623"/>
      <c r="B239" s="623"/>
      <c r="C239" s="623"/>
      <c r="D239" s="623"/>
      <c r="E239" s="623"/>
      <c r="F239" s="623"/>
      <c r="G239" s="623"/>
      <c r="H239" s="623"/>
      <c r="I239" s="176"/>
    </row>
    <row r="240" spans="1:9" x14ac:dyDescent="0.25">
      <c r="A240" s="623"/>
      <c r="B240" s="623"/>
      <c r="C240" s="623"/>
      <c r="D240" s="623"/>
      <c r="E240" s="623"/>
      <c r="F240" s="623"/>
      <c r="G240" s="623"/>
      <c r="H240" s="623"/>
      <c r="I240" s="176"/>
    </row>
    <row r="241" spans="1:9" x14ac:dyDescent="0.25">
      <c r="A241" s="623"/>
      <c r="B241" s="623"/>
      <c r="C241" s="623"/>
      <c r="D241" s="623"/>
      <c r="E241" s="623"/>
      <c r="F241" s="623"/>
      <c r="G241" s="623"/>
      <c r="H241" s="623"/>
      <c r="I241" s="176"/>
    </row>
    <row r="242" spans="1:9" x14ac:dyDescent="0.25">
      <c r="A242" s="623"/>
      <c r="B242" s="623"/>
      <c r="C242" s="623"/>
      <c r="D242" s="623"/>
      <c r="E242" s="623"/>
      <c r="F242" s="623"/>
      <c r="G242" s="623"/>
      <c r="H242" s="623"/>
      <c r="I242" s="176"/>
    </row>
    <row r="243" spans="1:9" x14ac:dyDescent="0.25">
      <c r="A243" s="623"/>
      <c r="B243" s="623"/>
      <c r="C243" s="623"/>
      <c r="D243" s="623"/>
      <c r="E243" s="623"/>
      <c r="F243" s="623"/>
      <c r="G243" s="623"/>
      <c r="H243" s="623"/>
      <c r="I243" s="176"/>
    </row>
    <row r="244" spans="1:9" x14ac:dyDescent="0.25">
      <c r="A244" s="623"/>
      <c r="B244" s="623"/>
      <c r="C244" s="623"/>
      <c r="D244" s="623"/>
      <c r="E244" s="623"/>
      <c r="F244" s="623"/>
      <c r="G244" s="623"/>
      <c r="H244" s="623"/>
      <c r="I244" s="176"/>
    </row>
    <row r="245" spans="1:9" x14ac:dyDescent="0.25">
      <c r="A245" s="623"/>
      <c r="B245" s="623"/>
      <c r="C245" s="623"/>
      <c r="D245" s="623"/>
      <c r="E245" s="623"/>
      <c r="F245" s="623"/>
      <c r="G245" s="623"/>
      <c r="H245" s="623"/>
      <c r="I245" s="176"/>
    </row>
    <row r="246" spans="1:9" x14ac:dyDescent="0.25">
      <c r="A246" s="623"/>
      <c r="B246" s="623"/>
      <c r="C246" s="623"/>
      <c r="D246" s="623"/>
      <c r="E246" s="623"/>
      <c r="F246" s="623"/>
      <c r="G246" s="623"/>
      <c r="H246" s="623"/>
      <c r="I246" s="176"/>
    </row>
    <row r="247" spans="1:9" x14ac:dyDescent="0.25">
      <c r="A247" s="623"/>
      <c r="B247" s="623"/>
      <c r="C247" s="623"/>
      <c r="D247" s="623"/>
      <c r="E247" s="623"/>
      <c r="F247" s="623"/>
      <c r="G247" s="623"/>
      <c r="H247" s="623"/>
      <c r="I247" s="176"/>
    </row>
    <row r="248" spans="1:9" x14ac:dyDescent="0.25">
      <c r="A248" s="623"/>
      <c r="B248" s="623"/>
      <c r="C248" s="623"/>
      <c r="D248" s="623"/>
      <c r="E248" s="623"/>
      <c r="F248" s="623"/>
      <c r="G248" s="623"/>
      <c r="H248" s="623"/>
      <c r="I248" s="176"/>
    </row>
    <row r="249" spans="1:9" x14ac:dyDescent="0.25">
      <c r="A249" s="623"/>
      <c r="B249" s="623"/>
      <c r="C249" s="623"/>
      <c r="D249" s="623"/>
      <c r="E249" s="623"/>
      <c r="F249" s="623"/>
      <c r="G249" s="623"/>
      <c r="H249" s="623"/>
      <c r="I249" s="176"/>
    </row>
    <row r="250" spans="1:9" x14ac:dyDescent="0.25">
      <c r="A250" s="623"/>
      <c r="B250" s="623"/>
      <c r="C250" s="623"/>
      <c r="D250" s="623"/>
      <c r="E250" s="623"/>
      <c r="F250" s="623"/>
      <c r="G250" s="623"/>
      <c r="H250" s="623"/>
      <c r="I250" s="176"/>
    </row>
    <row r="251" spans="1:9" x14ac:dyDescent="0.25">
      <c r="A251" s="623"/>
      <c r="B251" s="623"/>
      <c r="C251" s="623"/>
      <c r="D251" s="623"/>
      <c r="E251" s="623"/>
      <c r="F251" s="623"/>
      <c r="G251" s="623"/>
      <c r="H251" s="623"/>
      <c r="I251" s="176"/>
    </row>
    <row r="252" spans="1:9" x14ac:dyDescent="0.25">
      <c r="A252" s="623"/>
      <c r="B252" s="623"/>
      <c r="C252" s="623"/>
      <c r="D252" s="623"/>
      <c r="E252" s="623"/>
      <c r="F252" s="623"/>
      <c r="G252" s="623"/>
      <c r="H252" s="623"/>
      <c r="I252" s="176"/>
    </row>
    <row r="253" spans="1:9" x14ac:dyDescent="0.25">
      <c r="A253" s="623"/>
      <c r="B253" s="623"/>
      <c r="C253" s="623"/>
      <c r="D253" s="623"/>
      <c r="E253" s="623"/>
      <c r="F253" s="623"/>
      <c r="G253" s="623"/>
      <c r="H253" s="623"/>
      <c r="I253" s="176"/>
    </row>
    <row r="254" spans="1:9" x14ac:dyDescent="0.25">
      <c r="A254" s="623"/>
      <c r="B254" s="623"/>
      <c r="C254" s="623"/>
      <c r="D254" s="623"/>
      <c r="E254" s="623"/>
      <c r="F254" s="623"/>
      <c r="G254" s="623"/>
      <c r="H254" s="623"/>
      <c r="I254" s="176"/>
    </row>
    <row r="255" spans="1:9" x14ac:dyDescent="0.25">
      <c r="A255" s="623"/>
      <c r="B255" s="623"/>
      <c r="C255" s="623"/>
      <c r="D255" s="623"/>
      <c r="E255" s="623"/>
      <c r="F255" s="623"/>
      <c r="G255" s="623"/>
      <c r="H255" s="623"/>
      <c r="I255" s="176"/>
    </row>
    <row r="256" spans="1:9" x14ac:dyDescent="0.25">
      <c r="A256" s="623"/>
      <c r="B256" s="623"/>
      <c r="C256" s="623"/>
      <c r="D256" s="623"/>
      <c r="E256" s="623"/>
      <c r="F256" s="623"/>
      <c r="G256" s="623"/>
      <c r="H256" s="623"/>
      <c r="I256" s="176"/>
    </row>
    <row r="257" spans="1:9" x14ac:dyDescent="0.25">
      <c r="A257" s="623"/>
      <c r="B257" s="623"/>
      <c r="C257" s="623"/>
      <c r="D257" s="623"/>
      <c r="E257" s="623"/>
      <c r="F257" s="623"/>
      <c r="G257" s="623"/>
      <c r="H257" s="623"/>
      <c r="I257" s="176"/>
    </row>
    <row r="258" spans="1:9" x14ac:dyDescent="0.25">
      <c r="A258" s="623"/>
      <c r="B258" s="623"/>
      <c r="C258" s="623"/>
      <c r="D258" s="623"/>
      <c r="E258" s="623"/>
      <c r="F258" s="623"/>
      <c r="G258" s="623"/>
      <c r="H258" s="623"/>
      <c r="I258" s="176"/>
    </row>
    <row r="259" spans="1:9" x14ac:dyDescent="0.25">
      <c r="A259" s="623"/>
      <c r="B259" s="623"/>
      <c r="C259" s="623"/>
      <c r="D259" s="623"/>
      <c r="E259" s="623"/>
      <c r="F259" s="623"/>
      <c r="G259" s="623"/>
      <c r="H259" s="623"/>
      <c r="I259" s="176"/>
    </row>
    <row r="260" spans="1:9" x14ac:dyDescent="0.25">
      <c r="A260" s="623"/>
      <c r="B260" s="623"/>
      <c r="C260" s="623"/>
      <c r="D260" s="623"/>
      <c r="E260" s="623"/>
      <c r="F260" s="623"/>
      <c r="G260" s="623"/>
      <c r="H260" s="623"/>
      <c r="I260" s="176"/>
    </row>
    <row r="261" spans="1:9" x14ac:dyDescent="0.25">
      <c r="A261" s="623"/>
      <c r="B261" s="623"/>
      <c r="C261" s="623"/>
      <c r="D261" s="623"/>
      <c r="E261" s="623"/>
      <c r="F261" s="623"/>
      <c r="G261" s="623"/>
      <c r="H261" s="623"/>
      <c r="I261" s="176"/>
    </row>
    <row r="262" spans="1:9" x14ac:dyDescent="0.25">
      <c r="A262" s="623"/>
      <c r="B262" s="623"/>
      <c r="C262" s="623"/>
      <c r="D262" s="623"/>
      <c r="E262" s="623"/>
      <c r="F262" s="623"/>
      <c r="G262" s="623"/>
      <c r="H262" s="623"/>
      <c r="I262" s="176"/>
    </row>
    <row r="263" spans="1:9" x14ac:dyDescent="0.25">
      <c r="A263" s="623"/>
      <c r="B263" s="623"/>
      <c r="C263" s="623"/>
      <c r="D263" s="623"/>
      <c r="E263" s="623"/>
      <c r="F263" s="623"/>
      <c r="G263" s="623"/>
      <c r="H263" s="623"/>
      <c r="I263" s="176"/>
    </row>
    <row r="264" spans="1:9" x14ac:dyDescent="0.25">
      <c r="A264" s="623"/>
      <c r="B264" s="623"/>
      <c r="C264" s="623"/>
      <c r="D264" s="623"/>
      <c r="E264" s="623"/>
      <c r="F264" s="623"/>
      <c r="G264" s="623"/>
      <c r="H264" s="623"/>
      <c r="I264" s="176"/>
    </row>
    <row r="265" spans="1:9" x14ac:dyDescent="0.25">
      <c r="A265" s="623"/>
      <c r="B265" s="623"/>
      <c r="C265" s="623"/>
      <c r="D265" s="623"/>
      <c r="E265" s="623"/>
      <c r="F265" s="623"/>
      <c r="G265" s="623"/>
      <c r="H265" s="623"/>
      <c r="I265" s="176"/>
    </row>
    <row r="266" spans="1:9" x14ac:dyDescent="0.25">
      <c r="A266" s="623"/>
      <c r="B266" s="623"/>
      <c r="C266" s="623"/>
      <c r="D266" s="623"/>
      <c r="E266" s="623"/>
      <c r="F266" s="623"/>
      <c r="G266" s="623"/>
      <c r="H266" s="623"/>
      <c r="I266" s="176"/>
    </row>
    <row r="267" spans="1:9" x14ac:dyDescent="0.25">
      <c r="A267" s="623"/>
      <c r="B267" s="623"/>
      <c r="C267" s="623"/>
      <c r="D267" s="623"/>
      <c r="E267" s="623"/>
      <c r="F267" s="623"/>
      <c r="G267" s="623"/>
      <c r="H267" s="623"/>
      <c r="I267" s="176"/>
    </row>
    <row r="268" spans="1:9" x14ac:dyDescent="0.25">
      <c r="A268" s="623"/>
      <c r="B268" s="623"/>
      <c r="C268" s="623"/>
      <c r="D268" s="623"/>
      <c r="E268" s="623"/>
      <c r="F268" s="623"/>
      <c r="G268" s="623"/>
      <c r="H268" s="623"/>
      <c r="I268" s="176"/>
    </row>
    <row r="269" spans="1:9" x14ac:dyDescent="0.25">
      <c r="A269" s="623"/>
      <c r="B269" s="623"/>
      <c r="C269" s="623"/>
      <c r="D269" s="623"/>
      <c r="E269" s="623"/>
      <c r="F269" s="623"/>
      <c r="G269" s="623"/>
      <c r="H269" s="623"/>
      <c r="I269" s="176"/>
    </row>
    <row r="270" spans="1:9" x14ac:dyDescent="0.25">
      <c r="A270" s="623"/>
      <c r="B270" s="623"/>
      <c r="C270" s="623"/>
      <c r="D270" s="623"/>
      <c r="E270" s="623"/>
      <c r="F270" s="623"/>
      <c r="G270" s="623"/>
      <c r="H270" s="623"/>
      <c r="I270" s="176"/>
    </row>
    <row r="271" spans="1:9" x14ac:dyDescent="0.25">
      <c r="A271" s="623"/>
      <c r="B271" s="623"/>
      <c r="C271" s="623"/>
      <c r="D271" s="623"/>
      <c r="E271" s="623"/>
      <c r="F271" s="623"/>
      <c r="G271" s="623"/>
      <c r="H271" s="623"/>
      <c r="I271" s="176"/>
    </row>
    <row r="272" spans="1:9" x14ac:dyDescent="0.25">
      <c r="A272" s="623"/>
      <c r="B272" s="623"/>
      <c r="C272" s="623"/>
      <c r="D272" s="623"/>
      <c r="E272" s="623"/>
      <c r="F272" s="623"/>
      <c r="G272" s="623"/>
      <c r="H272" s="623"/>
      <c r="I272" s="176"/>
    </row>
    <row r="273" spans="1:9" x14ac:dyDescent="0.25">
      <c r="A273" s="623"/>
      <c r="B273" s="623"/>
      <c r="C273" s="623"/>
      <c r="D273" s="623"/>
      <c r="E273" s="623"/>
      <c r="F273" s="623"/>
      <c r="G273" s="623"/>
      <c r="H273" s="623"/>
      <c r="I273" s="176"/>
    </row>
    <row r="274" spans="1:9" x14ac:dyDescent="0.25">
      <c r="A274" s="623"/>
      <c r="B274" s="623"/>
      <c r="C274" s="623"/>
      <c r="D274" s="623"/>
      <c r="E274" s="623"/>
      <c r="F274" s="623"/>
      <c r="G274" s="623"/>
      <c r="H274" s="623"/>
      <c r="I274" s="176"/>
    </row>
    <row r="275" spans="1:9" x14ac:dyDescent="0.25">
      <c r="A275" s="623"/>
      <c r="B275" s="623"/>
      <c r="C275" s="623"/>
      <c r="D275" s="623"/>
      <c r="E275" s="623"/>
      <c r="F275" s="623"/>
      <c r="G275" s="623"/>
      <c r="H275" s="623"/>
      <c r="I275" s="176"/>
    </row>
    <row r="276" spans="1:9" x14ac:dyDescent="0.25">
      <c r="A276" s="623"/>
      <c r="B276" s="623"/>
      <c r="C276" s="623"/>
      <c r="D276" s="623"/>
      <c r="E276" s="623"/>
      <c r="F276" s="623"/>
      <c r="G276" s="623"/>
      <c r="H276" s="623"/>
      <c r="I276" s="176"/>
    </row>
    <row r="277" spans="1:9" x14ac:dyDescent="0.25">
      <c r="A277" s="623"/>
      <c r="B277" s="623"/>
      <c r="C277" s="623"/>
      <c r="D277" s="623"/>
      <c r="E277" s="623"/>
      <c r="F277" s="623"/>
      <c r="G277" s="623"/>
      <c r="H277" s="623"/>
      <c r="I277" s="176"/>
    </row>
    <row r="278" spans="1:9" x14ac:dyDescent="0.25">
      <c r="A278" s="623"/>
      <c r="B278" s="623"/>
      <c r="C278" s="623"/>
      <c r="D278" s="623"/>
      <c r="E278" s="623"/>
      <c r="F278" s="623"/>
      <c r="G278" s="623"/>
      <c r="H278" s="623"/>
      <c r="I278" s="176"/>
    </row>
    <row r="279" spans="1:9" x14ac:dyDescent="0.25">
      <c r="A279" s="623"/>
      <c r="B279" s="623"/>
      <c r="C279" s="623"/>
      <c r="D279" s="623"/>
      <c r="E279" s="623"/>
      <c r="F279" s="623"/>
      <c r="G279" s="623"/>
      <c r="H279" s="623"/>
      <c r="I279" s="176"/>
    </row>
    <row r="280" spans="1:9" x14ac:dyDescent="0.25">
      <c r="A280" s="623"/>
      <c r="B280" s="623"/>
      <c r="C280" s="623"/>
      <c r="D280" s="623"/>
      <c r="E280" s="623"/>
      <c r="F280" s="623"/>
      <c r="G280" s="623"/>
      <c r="H280" s="623"/>
      <c r="I280" s="176"/>
    </row>
    <row r="281" spans="1:9" x14ac:dyDescent="0.25">
      <c r="A281" s="623"/>
      <c r="B281" s="623"/>
      <c r="C281" s="623"/>
      <c r="D281" s="623"/>
      <c r="E281" s="623"/>
      <c r="F281" s="623"/>
      <c r="G281" s="623"/>
      <c r="H281" s="623"/>
      <c r="I281" s="176"/>
    </row>
    <row r="282" spans="1:9" x14ac:dyDescent="0.25">
      <c r="A282" s="623"/>
      <c r="B282" s="623"/>
      <c r="C282" s="623"/>
      <c r="D282" s="623"/>
      <c r="E282" s="623"/>
      <c r="F282" s="623"/>
      <c r="G282" s="623"/>
      <c r="H282" s="623"/>
      <c r="I282" s="176"/>
    </row>
    <row r="283" spans="1:9" x14ac:dyDescent="0.25">
      <c r="A283" s="623"/>
      <c r="B283" s="623"/>
      <c r="C283" s="623"/>
      <c r="D283" s="623"/>
      <c r="E283" s="623"/>
      <c r="F283" s="623"/>
      <c r="G283" s="623"/>
      <c r="H283" s="623"/>
      <c r="I283" s="176"/>
    </row>
    <row r="284" spans="1:9" x14ac:dyDescent="0.25">
      <c r="A284" s="623"/>
      <c r="B284" s="623"/>
      <c r="C284" s="623"/>
      <c r="D284" s="623"/>
      <c r="E284" s="623"/>
      <c r="F284" s="623"/>
      <c r="G284" s="623"/>
      <c r="H284" s="623"/>
      <c r="I284" s="176"/>
    </row>
    <row r="285" spans="1:9" x14ac:dyDescent="0.25">
      <c r="A285" s="623"/>
      <c r="B285" s="623"/>
      <c r="C285" s="623"/>
      <c r="D285" s="623"/>
      <c r="E285" s="623"/>
      <c r="F285" s="623"/>
      <c r="G285" s="623"/>
      <c r="H285" s="623"/>
      <c r="I285" s="176"/>
    </row>
    <row r="286" spans="1:9" x14ac:dyDescent="0.25">
      <c r="A286" s="623"/>
      <c r="B286" s="623"/>
      <c r="C286" s="623"/>
      <c r="D286" s="623"/>
      <c r="E286" s="623"/>
      <c r="F286" s="623"/>
      <c r="G286" s="623"/>
      <c r="H286" s="623"/>
      <c r="I286" s="176"/>
    </row>
    <row r="287" spans="1:9" x14ac:dyDescent="0.25">
      <c r="A287" s="623"/>
      <c r="B287" s="623"/>
      <c r="C287" s="623"/>
      <c r="D287" s="623"/>
      <c r="E287" s="623"/>
      <c r="F287" s="623"/>
      <c r="G287" s="623"/>
      <c r="H287" s="623"/>
      <c r="I287" s="176"/>
    </row>
    <row r="288" spans="1:9" x14ac:dyDescent="0.25">
      <c r="A288" s="623"/>
      <c r="B288" s="623"/>
      <c r="C288" s="623"/>
      <c r="D288" s="623"/>
      <c r="E288" s="623"/>
      <c r="F288" s="623"/>
      <c r="G288" s="623"/>
      <c r="H288" s="623"/>
      <c r="I288" s="176"/>
    </row>
    <row r="289" spans="1:9" x14ac:dyDescent="0.25">
      <c r="A289" s="623"/>
      <c r="B289" s="623"/>
      <c r="C289" s="623"/>
      <c r="D289" s="623"/>
      <c r="E289" s="623"/>
      <c r="F289" s="623"/>
      <c r="G289" s="623"/>
      <c r="H289" s="623"/>
      <c r="I289" s="176"/>
    </row>
  </sheetData>
  <sheetProtection algorithmName="SHA-512" hashValue="XgiL8lWBmSmT+TsjG6xfgMvAcniMyM7gTlfbSJ0mwfoXEnaLg9PiCVWOWfUp8d7LdAFTdtBkdSbkg+xTgoENSQ==" saltValue="UpsSycrjE32Zcl2aGHLatw==" spinCount="100000" sheet="1" objects="1" scenarios="1"/>
  <protectedRanges>
    <protectedRange sqref="AC12 AO12:AO14 I12 S12" name="Range1"/>
  </protectedRanges>
  <mergeCells count="24">
    <mergeCell ref="A1:S1"/>
    <mergeCell ref="A2:T2"/>
    <mergeCell ref="A3:J3"/>
    <mergeCell ref="A4:L4"/>
    <mergeCell ref="A6:J6"/>
    <mergeCell ref="K6:T6"/>
    <mergeCell ref="U6:AC6"/>
    <mergeCell ref="AE6:AO6"/>
    <mergeCell ref="A9:H9"/>
    <mergeCell ref="K9:R9"/>
    <mergeCell ref="U9:AB9"/>
    <mergeCell ref="AE9:AN9"/>
    <mergeCell ref="AO12:AO17"/>
    <mergeCell ref="A10:D10"/>
    <mergeCell ref="E10:H10"/>
    <mergeCell ref="K10:N10"/>
    <mergeCell ref="O10:R10"/>
    <mergeCell ref="U10:X10"/>
    <mergeCell ref="Y10:AB10"/>
    <mergeCell ref="AE10:AI10"/>
    <mergeCell ref="AJ10:AN10"/>
    <mergeCell ref="I12:I13"/>
    <mergeCell ref="S12:S13"/>
    <mergeCell ref="AC12:AC13"/>
  </mergeCells>
  <pageMargins left="0.7" right="0.7" top="0.75" bottom="0.75" header="0.3" footer="0.3"/>
  <pageSetup paperSize="9" orientation="portrait" r:id="rId1"/>
  <headerFooter>
    <oddFooter>&amp;C_x000D_&amp;1#&amp;"Aptos"&amp;8&amp;K0000FF Classification – 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4893-76D3-4B83-B25A-99306EFC603B}">
  <sheetPr codeName="Sheet39">
    <tabColor theme="5" tint="0.79998168889431442"/>
  </sheetPr>
  <dimension ref="A1:M63"/>
  <sheetViews>
    <sheetView zoomScaleNormal="100" workbookViewId="0"/>
  </sheetViews>
  <sheetFormatPr defaultColWidth="35" defaultRowHeight="14.25" x14ac:dyDescent="0.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9.140625" style="89" customWidth="1"/>
    <col min="12" max="12" width="17.5703125" style="27" customWidth="1"/>
    <col min="13" max="13" width="18" style="27" customWidth="1"/>
    <col min="14" max="16357" width="35" style="27"/>
    <col min="16358" max="16358" width="35" style="27" customWidth="1"/>
    <col min="16359" max="16384" width="35" style="27"/>
  </cols>
  <sheetData>
    <row r="1" spans="1:13" ht="18" x14ac:dyDescent="0.25">
      <c r="A1" s="104" t="s">
        <v>1730</v>
      </c>
      <c r="B1" s="104"/>
      <c r="C1" s="104"/>
      <c r="D1" s="104"/>
      <c r="E1" s="104"/>
      <c r="F1" s="104"/>
      <c r="G1" s="104"/>
      <c r="H1" s="104"/>
      <c r="I1" s="104"/>
      <c r="J1" s="104"/>
      <c r="K1" s="104"/>
      <c r="L1" s="104"/>
    </row>
    <row r="2" spans="1:13" ht="15" x14ac:dyDescent="0.25">
      <c r="A2" s="9" t="s">
        <v>1600</v>
      </c>
      <c r="B2" s="9"/>
      <c r="C2" s="9"/>
      <c r="D2" s="9"/>
      <c r="E2" s="9"/>
      <c r="F2" s="9"/>
      <c r="G2" s="9"/>
      <c r="H2" s="9"/>
      <c r="I2" s="9"/>
      <c r="J2" s="9"/>
      <c r="K2" s="9"/>
      <c r="L2" s="9"/>
    </row>
    <row r="3" spans="1:13" ht="15" x14ac:dyDescent="0.25">
      <c r="A3" s="780" t="s">
        <v>1267</v>
      </c>
      <c r="B3" s="780"/>
      <c r="C3" s="780"/>
      <c r="D3" s="780"/>
      <c r="E3" s="780"/>
      <c r="F3" s="780"/>
      <c r="G3" s="780"/>
      <c r="H3" s="780"/>
      <c r="I3" s="780"/>
      <c r="J3" s="780"/>
      <c r="K3" s="780"/>
      <c r="L3" s="780"/>
    </row>
    <row r="4" spans="1:13" ht="15" x14ac:dyDescent="0.25">
      <c r="A4" s="780" t="s">
        <v>1601</v>
      </c>
      <c r="B4" s="780"/>
      <c r="C4" s="780"/>
      <c r="D4" s="780"/>
      <c r="E4" s="780"/>
      <c r="F4" s="780"/>
      <c r="G4" s="780"/>
      <c r="H4" s="780"/>
      <c r="I4" s="780"/>
      <c r="J4" s="780"/>
      <c r="K4" s="780"/>
      <c r="L4" s="780"/>
    </row>
    <row r="6" spans="1:13" ht="18.75" thickBot="1" x14ac:dyDescent="0.3">
      <c r="A6" s="777" t="s">
        <v>1731</v>
      </c>
      <c r="B6" s="777"/>
    </row>
    <row r="7" spans="1:13" ht="26.25" customHeight="1" thickBot="1" x14ac:dyDescent="0.3">
      <c r="B7" s="1009" t="s">
        <v>1140</v>
      </c>
      <c r="C7" s="1010"/>
      <c r="D7" s="1010"/>
      <c r="E7" s="1010"/>
      <c r="F7" s="1010"/>
      <c r="G7" s="1010"/>
      <c r="H7" s="1010"/>
      <c r="I7" s="1010"/>
      <c r="J7" s="1040"/>
      <c r="K7" s="1044" t="s">
        <v>1732</v>
      </c>
      <c r="L7" s="1045"/>
      <c r="M7" s="1046"/>
    </row>
    <row r="8" spans="1:13" ht="51.75" thickBot="1" x14ac:dyDescent="0.3">
      <c r="B8" s="1041"/>
      <c r="C8" s="1042"/>
      <c r="D8" s="1042"/>
      <c r="E8" s="1042"/>
      <c r="F8" s="1042"/>
      <c r="G8" s="1042"/>
      <c r="H8" s="1042"/>
      <c r="I8" s="1042"/>
      <c r="J8" s="1043"/>
      <c r="K8" s="636" t="s">
        <v>1733</v>
      </c>
      <c r="L8" s="636" t="s">
        <v>1734</v>
      </c>
      <c r="M8" s="636" t="s">
        <v>1735</v>
      </c>
    </row>
    <row r="9" spans="1:13" ht="39" customHeight="1" thickBot="1" x14ac:dyDescent="0.3">
      <c r="A9" s="637" t="s">
        <v>1491</v>
      </c>
      <c r="B9" s="491" t="s">
        <v>54</v>
      </c>
      <c r="C9" s="523" t="s">
        <v>49</v>
      </c>
      <c r="D9" s="492" t="s">
        <v>50</v>
      </c>
      <c r="E9" s="492" t="s">
        <v>63</v>
      </c>
      <c r="F9" s="493" t="s">
        <v>1493</v>
      </c>
      <c r="G9" s="493" t="s">
        <v>1494</v>
      </c>
      <c r="H9" s="492" t="s">
        <v>1495</v>
      </c>
      <c r="I9" s="585" t="s">
        <v>64</v>
      </c>
      <c r="J9" s="492" t="s">
        <v>65</v>
      </c>
      <c r="K9" s="1047" t="s">
        <v>1154</v>
      </c>
      <c r="L9" s="1047"/>
      <c r="M9" s="1048"/>
    </row>
    <row r="10" spans="1:13" ht="15.75" customHeight="1" x14ac:dyDescent="0.25">
      <c r="A10" s="649"/>
      <c r="B10" s="496" t="s">
        <v>1736</v>
      </c>
      <c r="C10" s="498">
        <v>530.04</v>
      </c>
      <c r="D10" s="455" t="s">
        <v>119</v>
      </c>
      <c r="E10" s="553" t="s">
        <v>1737</v>
      </c>
      <c r="F10" s="455" t="s">
        <v>1497</v>
      </c>
      <c r="G10" s="650" t="s">
        <v>119</v>
      </c>
      <c r="H10" s="650">
        <v>1</v>
      </c>
      <c r="I10" s="651">
        <v>0</v>
      </c>
      <c r="J10" s="650">
        <v>0</v>
      </c>
      <c r="K10" s="1049"/>
      <c r="L10" s="1050"/>
      <c r="M10" s="1006"/>
    </row>
    <row r="11" spans="1:13" ht="15.75" customHeight="1" x14ac:dyDescent="0.25">
      <c r="A11" s="641"/>
      <c r="B11" s="502" t="s">
        <v>1738</v>
      </c>
      <c r="C11" s="642">
        <v>530.08000000000004</v>
      </c>
      <c r="D11" s="483" t="s">
        <v>117</v>
      </c>
      <c r="E11" s="643" t="s">
        <v>1737</v>
      </c>
      <c r="F11" s="483" t="s">
        <v>1497</v>
      </c>
      <c r="G11" s="644" t="s">
        <v>120</v>
      </c>
      <c r="H11" s="644">
        <v>1</v>
      </c>
      <c r="I11" s="645">
        <v>0</v>
      </c>
      <c r="J11" s="644">
        <v>0</v>
      </c>
      <c r="K11" s="1036"/>
      <c r="L11" s="1037"/>
      <c r="M11" s="1007"/>
    </row>
    <row r="12" spans="1:13" ht="15.75" customHeight="1" x14ac:dyDescent="0.25">
      <c r="A12" s="641"/>
      <c r="B12" s="502" t="s">
        <v>1738</v>
      </c>
      <c r="C12" s="642">
        <v>530.08000000000004</v>
      </c>
      <c r="D12" s="483" t="s">
        <v>117</v>
      </c>
      <c r="E12" s="643" t="s">
        <v>1737</v>
      </c>
      <c r="F12" s="483" t="s">
        <v>1497</v>
      </c>
      <c r="G12" s="644" t="s">
        <v>120</v>
      </c>
      <c r="H12" s="644">
        <v>1</v>
      </c>
      <c r="I12" s="645">
        <v>0</v>
      </c>
      <c r="J12" s="644">
        <v>0</v>
      </c>
      <c r="K12" s="1036"/>
      <c r="L12" s="1037"/>
      <c r="M12" s="1007"/>
    </row>
    <row r="13" spans="1:13" ht="15.75" customHeight="1" x14ac:dyDescent="0.25">
      <c r="A13" s="641"/>
      <c r="B13" s="502" t="s">
        <v>1739</v>
      </c>
      <c r="C13" s="642">
        <v>530.09</v>
      </c>
      <c r="D13" s="483" t="s">
        <v>117</v>
      </c>
      <c r="E13" s="643" t="s">
        <v>1737</v>
      </c>
      <c r="F13" s="483" t="s">
        <v>1497</v>
      </c>
      <c r="G13" s="644" t="s">
        <v>120</v>
      </c>
      <c r="H13" s="644">
        <v>1</v>
      </c>
      <c r="I13" s="645">
        <v>0</v>
      </c>
      <c r="J13" s="644">
        <v>0</v>
      </c>
      <c r="K13" s="1036"/>
      <c r="L13" s="1037"/>
      <c r="M13" s="1007"/>
    </row>
    <row r="14" spans="1:13" ht="15.75" customHeight="1" x14ac:dyDescent="0.25">
      <c r="A14" s="641"/>
      <c r="B14" s="502" t="s">
        <v>1740</v>
      </c>
      <c r="C14" s="642">
        <v>530.04</v>
      </c>
      <c r="D14" s="483" t="s">
        <v>120</v>
      </c>
      <c r="E14" s="643" t="s">
        <v>1737</v>
      </c>
      <c r="F14" s="483" t="s">
        <v>1497</v>
      </c>
      <c r="G14" s="644" t="s">
        <v>119</v>
      </c>
      <c r="H14" s="644">
        <v>1</v>
      </c>
      <c r="I14" s="645">
        <v>0</v>
      </c>
      <c r="J14" s="644">
        <v>0</v>
      </c>
      <c r="K14" s="1036"/>
      <c r="L14" s="1037"/>
      <c r="M14" s="1007"/>
    </row>
    <row r="15" spans="1:13" ht="15.75" customHeight="1" x14ac:dyDescent="0.25">
      <c r="A15" s="641"/>
      <c r="B15" s="502" t="s">
        <v>1740</v>
      </c>
      <c r="C15" s="642">
        <v>530.04</v>
      </c>
      <c r="D15" s="483" t="s">
        <v>117</v>
      </c>
      <c r="E15" s="643" t="s">
        <v>1737</v>
      </c>
      <c r="F15" s="483" t="s">
        <v>1497</v>
      </c>
      <c r="G15" s="644" t="s">
        <v>119</v>
      </c>
      <c r="H15" s="644">
        <v>1</v>
      </c>
      <c r="I15" s="645">
        <v>0</v>
      </c>
      <c r="J15" s="644">
        <v>0</v>
      </c>
      <c r="K15" s="1036"/>
      <c r="L15" s="1037"/>
      <c r="M15" s="1007"/>
    </row>
    <row r="16" spans="1:13" ht="15.75" customHeight="1" x14ac:dyDescent="0.25">
      <c r="A16" s="641"/>
      <c r="B16" s="502" t="s">
        <v>1741</v>
      </c>
      <c r="C16" s="642">
        <v>530.04</v>
      </c>
      <c r="D16" s="483" t="s">
        <v>117</v>
      </c>
      <c r="E16" s="643" t="s">
        <v>1742</v>
      </c>
      <c r="F16" s="483" t="s">
        <v>1497</v>
      </c>
      <c r="G16" s="644" t="s">
        <v>119</v>
      </c>
      <c r="H16" s="644">
        <v>1</v>
      </c>
      <c r="I16" s="645">
        <v>0</v>
      </c>
      <c r="J16" s="644">
        <v>0</v>
      </c>
      <c r="K16" s="1036"/>
      <c r="L16" s="1037"/>
      <c r="M16" s="1007"/>
    </row>
    <row r="17" spans="1:13" ht="15.75" customHeight="1" thickBot="1" x14ac:dyDescent="0.3">
      <c r="A17" s="646"/>
      <c r="B17" s="566" t="s">
        <v>1743</v>
      </c>
      <c r="C17" s="568">
        <v>530.04999999999995</v>
      </c>
      <c r="D17" s="571" t="s">
        <v>117</v>
      </c>
      <c r="E17" s="570" t="s">
        <v>1742</v>
      </c>
      <c r="F17" s="571" t="s">
        <v>1497</v>
      </c>
      <c r="G17" s="647" t="s">
        <v>120</v>
      </c>
      <c r="H17" s="647">
        <v>1</v>
      </c>
      <c r="I17" s="648">
        <v>0</v>
      </c>
      <c r="J17" s="647">
        <v>0</v>
      </c>
      <c r="K17" s="1038"/>
      <c r="L17" s="1039"/>
      <c r="M17" s="1008"/>
    </row>
    <row r="19" spans="1:13" ht="15" thickBot="1" x14ac:dyDescent="0.3"/>
    <row r="20" spans="1:13" ht="26.25" customHeight="1" thickBot="1" x14ac:dyDescent="0.3">
      <c r="B20" s="1009" t="s">
        <v>1141</v>
      </c>
      <c r="C20" s="1010"/>
      <c r="D20" s="1010"/>
      <c r="E20" s="1010"/>
      <c r="F20" s="1010"/>
      <c r="G20" s="1010"/>
      <c r="H20" s="1010"/>
      <c r="I20" s="1010"/>
      <c r="J20" s="1040"/>
      <c r="K20" s="1044" t="s">
        <v>1744</v>
      </c>
      <c r="L20" s="1045"/>
      <c r="M20" s="1046"/>
    </row>
    <row r="21" spans="1:13" ht="51.75" thickBot="1" x14ac:dyDescent="0.3">
      <c r="B21" s="1041"/>
      <c r="C21" s="1042"/>
      <c r="D21" s="1042"/>
      <c r="E21" s="1042"/>
      <c r="F21" s="1042"/>
      <c r="G21" s="1042"/>
      <c r="H21" s="1042"/>
      <c r="I21" s="1042"/>
      <c r="J21" s="1043"/>
      <c r="K21" s="636" t="s">
        <v>1745</v>
      </c>
      <c r="L21" s="636" t="s">
        <v>1746</v>
      </c>
      <c r="M21" s="636" t="s">
        <v>1747</v>
      </c>
    </row>
    <row r="22" spans="1:13" ht="39" customHeight="1" thickBot="1" x14ac:dyDescent="0.3">
      <c r="A22" s="637" t="s">
        <v>1491</v>
      </c>
      <c r="B22" s="491" t="s">
        <v>54</v>
      </c>
      <c r="C22" s="523" t="s">
        <v>49</v>
      </c>
      <c r="D22" s="492" t="s">
        <v>50</v>
      </c>
      <c r="E22" s="492" t="s">
        <v>63</v>
      </c>
      <c r="F22" s="493" t="s">
        <v>1493</v>
      </c>
      <c r="G22" s="493" t="s">
        <v>1494</v>
      </c>
      <c r="H22" s="492" t="s">
        <v>1495</v>
      </c>
      <c r="I22" s="585" t="s">
        <v>64</v>
      </c>
      <c r="J22" s="492" t="s">
        <v>65</v>
      </c>
      <c r="K22" s="1047" t="s">
        <v>1154</v>
      </c>
      <c r="L22" s="1047"/>
      <c r="M22" s="1048"/>
    </row>
    <row r="23" spans="1:13" ht="15.75" customHeight="1" x14ac:dyDescent="0.25">
      <c r="A23" s="649"/>
      <c r="B23" s="496" t="s">
        <v>1748</v>
      </c>
      <c r="C23" s="498">
        <v>654.67999999999995</v>
      </c>
      <c r="D23" s="455" t="s">
        <v>117</v>
      </c>
      <c r="E23" s="553" t="s">
        <v>1737</v>
      </c>
      <c r="F23" s="455" t="s">
        <v>1497</v>
      </c>
      <c r="G23" s="650" t="s">
        <v>119</v>
      </c>
      <c r="H23" s="650">
        <v>1</v>
      </c>
      <c r="I23" s="651">
        <v>0</v>
      </c>
      <c r="J23" s="650">
        <v>0</v>
      </c>
      <c r="K23" s="1049"/>
      <c r="L23" s="1050"/>
      <c r="M23" s="1006"/>
    </row>
    <row r="24" spans="1:13" ht="15.75" customHeight="1" x14ac:dyDescent="0.25">
      <c r="A24" s="641"/>
      <c r="B24" s="502" t="s">
        <v>1748</v>
      </c>
      <c r="C24" s="642">
        <v>654.67999999999995</v>
      </c>
      <c r="D24" s="483" t="s">
        <v>117</v>
      </c>
      <c r="E24" s="643" t="s">
        <v>1737</v>
      </c>
      <c r="F24" s="483" t="s">
        <v>1497</v>
      </c>
      <c r="G24" s="644" t="s">
        <v>119</v>
      </c>
      <c r="H24" s="644">
        <v>1</v>
      </c>
      <c r="I24" s="645">
        <v>0</v>
      </c>
      <c r="J24" s="644">
        <v>0</v>
      </c>
      <c r="K24" s="1036"/>
      <c r="L24" s="1037"/>
      <c r="M24" s="1007"/>
    </row>
    <row r="25" spans="1:13" ht="15.75" customHeight="1" x14ac:dyDescent="0.25">
      <c r="A25" s="641"/>
      <c r="B25" s="502" t="s">
        <v>1748</v>
      </c>
      <c r="C25" s="642">
        <v>654.67999999999995</v>
      </c>
      <c r="D25" s="483" t="s">
        <v>117</v>
      </c>
      <c r="E25" s="643" t="s">
        <v>1737</v>
      </c>
      <c r="F25" s="483" t="s">
        <v>1497</v>
      </c>
      <c r="G25" s="644" t="s">
        <v>119</v>
      </c>
      <c r="H25" s="644">
        <v>1</v>
      </c>
      <c r="I25" s="645">
        <v>0</v>
      </c>
      <c r="J25" s="644">
        <v>0</v>
      </c>
      <c r="K25" s="1036"/>
      <c r="L25" s="1037"/>
      <c r="M25" s="1007"/>
    </row>
    <row r="26" spans="1:13" ht="15.75" customHeight="1" x14ac:dyDescent="0.25">
      <c r="A26" s="641"/>
      <c r="B26" s="502" t="s">
        <v>1748</v>
      </c>
      <c r="C26" s="642">
        <v>654.67999999999995</v>
      </c>
      <c r="D26" s="483" t="s">
        <v>117</v>
      </c>
      <c r="E26" s="643" t="s">
        <v>1737</v>
      </c>
      <c r="F26" s="483" t="s">
        <v>1497</v>
      </c>
      <c r="G26" s="644" t="s">
        <v>119</v>
      </c>
      <c r="H26" s="644">
        <v>1</v>
      </c>
      <c r="I26" s="645">
        <v>0</v>
      </c>
      <c r="J26" s="644">
        <v>0</v>
      </c>
      <c r="K26" s="1036"/>
      <c r="L26" s="1037"/>
      <c r="M26" s="1007"/>
    </row>
    <row r="27" spans="1:13" ht="15.75" customHeight="1" x14ac:dyDescent="0.25">
      <c r="A27" s="641"/>
      <c r="B27" s="502" t="s">
        <v>1748</v>
      </c>
      <c r="C27" s="642">
        <v>654.67999999999995</v>
      </c>
      <c r="D27" s="483" t="s">
        <v>117</v>
      </c>
      <c r="E27" s="643" t="s">
        <v>1737</v>
      </c>
      <c r="F27" s="483" t="s">
        <v>1497</v>
      </c>
      <c r="G27" s="644" t="s">
        <v>119</v>
      </c>
      <c r="H27" s="644">
        <v>1</v>
      </c>
      <c r="I27" s="645">
        <v>0</v>
      </c>
      <c r="J27" s="644">
        <v>0</v>
      </c>
      <c r="K27" s="1036"/>
      <c r="L27" s="1037"/>
      <c r="M27" s="1007"/>
    </row>
    <row r="28" spans="1:13" ht="15.75" customHeight="1" x14ac:dyDescent="0.25">
      <c r="A28" s="641"/>
      <c r="B28" s="502" t="s">
        <v>1748</v>
      </c>
      <c r="C28" s="642">
        <v>654.67999999999995</v>
      </c>
      <c r="D28" s="483" t="s">
        <v>117</v>
      </c>
      <c r="E28" s="643" t="s">
        <v>1737</v>
      </c>
      <c r="F28" s="483" t="s">
        <v>1497</v>
      </c>
      <c r="G28" s="644" t="s">
        <v>119</v>
      </c>
      <c r="H28" s="644">
        <v>1</v>
      </c>
      <c r="I28" s="645">
        <v>0</v>
      </c>
      <c r="J28" s="644">
        <v>0</v>
      </c>
      <c r="K28" s="1036"/>
      <c r="L28" s="1037"/>
      <c r="M28" s="1007"/>
    </row>
    <row r="29" spans="1:13" ht="15.75" customHeight="1" x14ac:dyDescent="0.25">
      <c r="A29" s="641"/>
      <c r="B29" s="502" t="s">
        <v>1748</v>
      </c>
      <c r="C29" s="642">
        <v>654.67999999999995</v>
      </c>
      <c r="D29" s="483" t="s">
        <v>117</v>
      </c>
      <c r="E29" s="643" t="s">
        <v>1737</v>
      </c>
      <c r="F29" s="483" t="s">
        <v>1497</v>
      </c>
      <c r="G29" s="644" t="s">
        <v>119</v>
      </c>
      <c r="H29" s="644">
        <v>1</v>
      </c>
      <c r="I29" s="645">
        <v>0</v>
      </c>
      <c r="J29" s="644">
        <v>0</v>
      </c>
      <c r="K29" s="1036"/>
      <c r="L29" s="1037"/>
      <c r="M29" s="1007"/>
    </row>
    <row r="30" spans="1:13" ht="15.75" customHeight="1" x14ac:dyDescent="0.25">
      <c r="A30" s="641"/>
      <c r="B30" s="502" t="s">
        <v>1748</v>
      </c>
      <c r="C30" s="642">
        <v>654.67999999999995</v>
      </c>
      <c r="D30" s="483" t="s">
        <v>117</v>
      </c>
      <c r="E30" s="643" t="s">
        <v>1737</v>
      </c>
      <c r="F30" s="483" t="s">
        <v>1497</v>
      </c>
      <c r="G30" s="644" t="s">
        <v>119</v>
      </c>
      <c r="H30" s="644">
        <v>1</v>
      </c>
      <c r="I30" s="645">
        <v>0</v>
      </c>
      <c r="J30" s="644">
        <v>0</v>
      </c>
      <c r="K30" s="1036"/>
      <c r="L30" s="1037"/>
      <c r="M30" s="1007"/>
    </row>
    <row r="31" spans="1:13" ht="15.75" customHeight="1" x14ac:dyDescent="0.25">
      <c r="A31" s="641"/>
      <c r="B31" s="502" t="s">
        <v>1748</v>
      </c>
      <c r="C31" s="642">
        <v>654.67999999999995</v>
      </c>
      <c r="D31" s="483" t="s">
        <v>117</v>
      </c>
      <c r="E31" s="643" t="s">
        <v>1737</v>
      </c>
      <c r="F31" s="483" t="s">
        <v>1497</v>
      </c>
      <c r="G31" s="644" t="s">
        <v>119</v>
      </c>
      <c r="H31" s="644">
        <v>1</v>
      </c>
      <c r="I31" s="645">
        <v>0</v>
      </c>
      <c r="J31" s="644">
        <v>0</v>
      </c>
      <c r="K31" s="1036"/>
      <c r="L31" s="1037"/>
      <c r="M31" s="1007"/>
    </row>
    <row r="32" spans="1:13" ht="15.75" customHeight="1" x14ac:dyDescent="0.25">
      <c r="A32" s="641"/>
      <c r="B32" s="502" t="s">
        <v>1749</v>
      </c>
      <c r="C32" s="642">
        <v>654.67999999999995</v>
      </c>
      <c r="D32" s="483" t="s">
        <v>117</v>
      </c>
      <c r="E32" s="643" t="s">
        <v>1750</v>
      </c>
      <c r="F32" s="483" t="s">
        <v>1497</v>
      </c>
      <c r="G32" s="644" t="s">
        <v>119</v>
      </c>
      <c r="H32" s="644">
        <v>1</v>
      </c>
      <c r="I32" s="645">
        <v>0</v>
      </c>
      <c r="J32" s="644">
        <v>0</v>
      </c>
      <c r="K32" s="1036"/>
      <c r="L32" s="1037"/>
      <c r="M32" s="1007"/>
    </row>
    <row r="33" spans="1:13" ht="15.75" customHeight="1" x14ac:dyDescent="0.25">
      <c r="A33" s="641"/>
      <c r="B33" s="502" t="s">
        <v>1749</v>
      </c>
      <c r="C33" s="642">
        <v>654.67999999999995</v>
      </c>
      <c r="D33" s="483" t="s">
        <v>117</v>
      </c>
      <c r="E33" s="643" t="s">
        <v>1750</v>
      </c>
      <c r="F33" s="483" t="s">
        <v>1497</v>
      </c>
      <c r="G33" s="644" t="s">
        <v>119</v>
      </c>
      <c r="H33" s="644">
        <v>1</v>
      </c>
      <c r="I33" s="645">
        <v>0</v>
      </c>
      <c r="J33" s="644">
        <v>0</v>
      </c>
      <c r="K33" s="1036"/>
      <c r="L33" s="1037"/>
      <c r="M33" s="1007"/>
    </row>
    <row r="34" spans="1:13" ht="15.75" customHeight="1" x14ac:dyDescent="0.25">
      <c r="A34" s="641"/>
      <c r="B34" s="502" t="s">
        <v>1749</v>
      </c>
      <c r="C34" s="642">
        <v>654.67999999999995</v>
      </c>
      <c r="D34" s="483" t="s">
        <v>117</v>
      </c>
      <c r="E34" s="643" t="s">
        <v>1750</v>
      </c>
      <c r="F34" s="483" t="s">
        <v>1497</v>
      </c>
      <c r="G34" s="644" t="s">
        <v>119</v>
      </c>
      <c r="H34" s="644">
        <v>1</v>
      </c>
      <c r="I34" s="645">
        <v>0</v>
      </c>
      <c r="J34" s="644">
        <v>0</v>
      </c>
      <c r="K34" s="1036"/>
      <c r="L34" s="1037"/>
      <c r="M34" s="1007"/>
    </row>
    <row r="35" spans="1:13" ht="15.75" customHeight="1" x14ac:dyDescent="0.25">
      <c r="A35" s="641"/>
      <c r="B35" s="502" t="s">
        <v>1749</v>
      </c>
      <c r="C35" s="642">
        <v>654.67999999999995</v>
      </c>
      <c r="D35" s="483" t="s">
        <v>117</v>
      </c>
      <c r="E35" s="643" t="s">
        <v>1750</v>
      </c>
      <c r="F35" s="483" t="s">
        <v>1497</v>
      </c>
      <c r="G35" s="644" t="s">
        <v>119</v>
      </c>
      <c r="H35" s="644">
        <v>1</v>
      </c>
      <c r="I35" s="645">
        <v>0</v>
      </c>
      <c r="J35" s="644">
        <v>0</v>
      </c>
      <c r="K35" s="1036"/>
      <c r="L35" s="1037"/>
      <c r="M35" s="1007"/>
    </row>
    <row r="36" spans="1:13" ht="15.75" customHeight="1" x14ac:dyDescent="0.25">
      <c r="A36" s="641"/>
      <c r="B36" s="502" t="s">
        <v>1749</v>
      </c>
      <c r="C36" s="642">
        <v>654.67999999999995</v>
      </c>
      <c r="D36" s="483" t="s">
        <v>117</v>
      </c>
      <c r="E36" s="643" t="s">
        <v>1750</v>
      </c>
      <c r="F36" s="483" t="s">
        <v>1497</v>
      </c>
      <c r="G36" s="644" t="s">
        <v>119</v>
      </c>
      <c r="H36" s="644">
        <v>1</v>
      </c>
      <c r="I36" s="645">
        <v>0</v>
      </c>
      <c r="J36" s="644">
        <v>0</v>
      </c>
      <c r="K36" s="1036"/>
      <c r="L36" s="1037"/>
      <c r="M36" s="1007"/>
    </row>
    <row r="37" spans="1:13" ht="15.75" customHeight="1" x14ac:dyDescent="0.25">
      <c r="A37" s="641"/>
      <c r="B37" s="502" t="s">
        <v>1749</v>
      </c>
      <c r="C37" s="642">
        <v>654.67999999999995</v>
      </c>
      <c r="D37" s="483" t="s">
        <v>117</v>
      </c>
      <c r="E37" s="643" t="s">
        <v>1750</v>
      </c>
      <c r="F37" s="483" t="s">
        <v>1497</v>
      </c>
      <c r="G37" s="644" t="s">
        <v>119</v>
      </c>
      <c r="H37" s="644">
        <v>1</v>
      </c>
      <c r="I37" s="645">
        <v>0</v>
      </c>
      <c r="J37" s="644">
        <v>0</v>
      </c>
      <c r="K37" s="1036"/>
      <c r="L37" s="1037"/>
      <c r="M37" s="1007"/>
    </row>
    <row r="38" spans="1:13" ht="15.75" customHeight="1" x14ac:dyDescent="0.25">
      <c r="A38" s="641"/>
      <c r="B38" s="502" t="s">
        <v>1749</v>
      </c>
      <c r="C38" s="642">
        <v>654.67999999999995</v>
      </c>
      <c r="D38" s="483" t="s">
        <v>117</v>
      </c>
      <c r="E38" s="643" t="s">
        <v>1750</v>
      </c>
      <c r="F38" s="483" t="s">
        <v>1497</v>
      </c>
      <c r="G38" s="644" t="s">
        <v>119</v>
      </c>
      <c r="H38" s="644">
        <v>1</v>
      </c>
      <c r="I38" s="645">
        <v>0</v>
      </c>
      <c r="J38" s="644">
        <v>0</v>
      </c>
      <c r="K38" s="1036"/>
      <c r="L38" s="1037"/>
      <c r="M38" s="1007"/>
    </row>
    <row r="39" spans="1:13" ht="15.75" customHeight="1" x14ac:dyDescent="0.25">
      <c r="A39" s="641"/>
      <c r="B39" s="502" t="s">
        <v>1749</v>
      </c>
      <c r="C39" s="642">
        <v>654.67999999999995</v>
      </c>
      <c r="D39" s="483" t="s">
        <v>117</v>
      </c>
      <c r="E39" s="643" t="s">
        <v>1750</v>
      </c>
      <c r="F39" s="483" t="s">
        <v>1497</v>
      </c>
      <c r="G39" s="644" t="s">
        <v>119</v>
      </c>
      <c r="H39" s="644">
        <v>1</v>
      </c>
      <c r="I39" s="645">
        <v>0</v>
      </c>
      <c r="J39" s="644">
        <v>0</v>
      </c>
      <c r="K39" s="1036"/>
      <c r="L39" s="1037"/>
      <c r="M39" s="1007"/>
    </row>
    <row r="40" spans="1:13" ht="15.75" customHeight="1" thickBot="1" x14ac:dyDescent="0.3">
      <c r="A40" s="641"/>
      <c r="B40" s="566" t="s">
        <v>1749</v>
      </c>
      <c r="C40" s="568">
        <v>654.67999999999995</v>
      </c>
      <c r="D40" s="571" t="s">
        <v>117</v>
      </c>
      <c r="E40" s="570" t="s">
        <v>1750</v>
      </c>
      <c r="F40" s="571" t="s">
        <v>1497</v>
      </c>
      <c r="G40" s="647" t="s">
        <v>119</v>
      </c>
      <c r="H40" s="647">
        <v>1</v>
      </c>
      <c r="I40" s="648">
        <v>0</v>
      </c>
      <c r="J40" s="647">
        <v>0</v>
      </c>
      <c r="K40" s="1038"/>
      <c r="L40" s="1039"/>
      <c r="M40" s="1008"/>
    </row>
    <row r="42" spans="1:13" ht="15" thickBot="1" x14ac:dyDescent="0.3"/>
    <row r="43" spans="1:13" ht="26.25" customHeight="1" thickBot="1" x14ac:dyDescent="0.3">
      <c r="B43" s="1009" t="s">
        <v>1142</v>
      </c>
      <c r="C43" s="1010"/>
      <c r="D43" s="1010"/>
      <c r="E43" s="1010"/>
      <c r="F43" s="1010"/>
      <c r="G43" s="1010"/>
      <c r="H43" s="1010"/>
      <c r="I43" s="1010"/>
      <c r="J43" s="1040"/>
      <c r="K43" s="1044" t="s">
        <v>1751</v>
      </c>
      <c r="L43" s="1045"/>
      <c r="M43" s="1046"/>
    </row>
    <row r="44" spans="1:13" ht="51.75" thickBot="1" x14ac:dyDescent="0.3">
      <c r="B44" s="1041"/>
      <c r="C44" s="1042"/>
      <c r="D44" s="1042"/>
      <c r="E44" s="1042"/>
      <c r="F44" s="1042"/>
      <c r="G44" s="1042"/>
      <c r="H44" s="1042"/>
      <c r="I44" s="1042"/>
      <c r="J44" s="1043"/>
      <c r="K44" s="636" t="s">
        <v>1752</v>
      </c>
      <c r="L44" s="636" t="s">
        <v>1753</v>
      </c>
      <c r="M44" s="636" t="s">
        <v>1754</v>
      </c>
    </row>
    <row r="45" spans="1:13" ht="39" customHeight="1" thickBot="1" x14ac:dyDescent="0.3">
      <c r="A45" s="637" t="s">
        <v>1491</v>
      </c>
      <c r="B45" s="491" t="s">
        <v>54</v>
      </c>
      <c r="C45" s="523" t="s">
        <v>49</v>
      </c>
      <c r="D45" s="492" t="s">
        <v>50</v>
      </c>
      <c r="E45" s="492" t="s">
        <v>63</v>
      </c>
      <c r="F45" s="493" t="s">
        <v>1493</v>
      </c>
      <c r="G45" s="493" t="s">
        <v>1494</v>
      </c>
      <c r="H45" s="492" t="s">
        <v>1495</v>
      </c>
      <c r="I45" s="585" t="s">
        <v>64</v>
      </c>
      <c r="J45" s="492" t="s">
        <v>65</v>
      </c>
      <c r="K45" s="1047" t="s">
        <v>1154</v>
      </c>
      <c r="L45" s="1047"/>
      <c r="M45" s="1048"/>
    </row>
    <row r="46" spans="1:13" ht="15.75" customHeight="1" x14ac:dyDescent="0.25">
      <c r="A46" s="649"/>
      <c r="B46" s="496" t="s">
        <v>1755</v>
      </c>
      <c r="C46" s="498" t="s">
        <v>576</v>
      </c>
      <c r="D46" s="455" t="s">
        <v>117</v>
      </c>
      <c r="E46" s="553" t="s">
        <v>1756</v>
      </c>
      <c r="F46" s="455" t="s">
        <v>1497</v>
      </c>
      <c r="G46" s="650" t="s">
        <v>120</v>
      </c>
      <c r="H46" s="650">
        <v>1</v>
      </c>
      <c r="I46" s="651">
        <v>0</v>
      </c>
      <c r="J46" s="650">
        <v>0</v>
      </c>
      <c r="K46" s="1049"/>
      <c r="L46" s="1050"/>
      <c r="M46" s="1006"/>
    </row>
    <row r="47" spans="1:13" ht="15.75" customHeight="1" x14ac:dyDescent="0.25">
      <c r="A47" s="641"/>
      <c r="B47" s="502" t="s">
        <v>1757</v>
      </c>
      <c r="C47" s="642" t="s">
        <v>576</v>
      </c>
      <c r="D47" s="483" t="s">
        <v>119</v>
      </c>
      <c r="E47" s="643" t="s">
        <v>1758</v>
      </c>
      <c r="F47" s="483" t="s">
        <v>1497</v>
      </c>
      <c r="G47" s="644" t="s">
        <v>120</v>
      </c>
      <c r="H47" s="644">
        <v>1</v>
      </c>
      <c r="I47" s="645">
        <v>0</v>
      </c>
      <c r="J47" s="644">
        <v>0</v>
      </c>
      <c r="K47" s="1036"/>
      <c r="L47" s="1037"/>
      <c r="M47" s="1007"/>
    </row>
    <row r="48" spans="1:13" ht="15.75" customHeight="1" x14ac:dyDescent="0.25">
      <c r="A48" s="641"/>
      <c r="B48" s="502" t="s">
        <v>1759</v>
      </c>
      <c r="C48" s="642" t="s">
        <v>576</v>
      </c>
      <c r="D48" s="483" t="s">
        <v>117</v>
      </c>
      <c r="E48" s="643" t="s">
        <v>1760</v>
      </c>
      <c r="F48" s="483" t="s">
        <v>1497</v>
      </c>
      <c r="G48" s="644" t="s">
        <v>120</v>
      </c>
      <c r="H48" s="644">
        <v>1</v>
      </c>
      <c r="I48" s="645">
        <v>0</v>
      </c>
      <c r="J48" s="644">
        <v>0</v>
      </c>
      <c r="K48" s="1036"/>
      <c r="L48" s="1037"/>
      <c r="M48" s="1007"/>
    </row>
    <row r="49" spans="1:13" ht="15.75" customHeight="1" x14ac:dyDescent="0.25">
      <c r="A49" s="641"/>
      <c r="B49" s="502" t="s">
        <v>1761</v>
      </c>
      <c r="C49" s="642" t="s">
        <v>576</v>
      </c>
      <c r="D49" s="483" t="s">
        <v>119</v>
      </c>
      <c r="E49" s="643" t="s">
        <v>1737</v>
      </c>
      <c r="F49" s="483" t="s">
        <v>1497</v>
      </c>
      <c r="G49" s="644" t="s">
        <v>120</v>
      </c>
      <c r="H49" s="644">
        <v>1</v>
      </c>
      <c r="I49" s="645">
        <v>0</v>
      </c>
      <c r="J49" s="644">
        <v>0</v>
      </c>
      <c r="K49" s="1036"/>
      <c r="L49" s="1037"/>
      <c r="M49" s="1007"/>
    </row>
    <row r="50" spans="1:13" ht="15.75" customHeight="1" x14ac:dyDescent="0.25">
      <c r="A50" s="641"/>
      <c r="B50" s="502" t="s">
        <v>1762</v>
      </c>
      <c r="C50" s="642" t="s">
        <v>576</v>
      </c>
      <c r="D50" s="483" t="s">
        <v>117</v>
      </c>
      <c r="E50" s="643" t="s">
        <v>1737</v>
      </c>
      <c r="F50" s="483" t="s">
        <v>1497</v>
      </c>
      <c r="G50" s="644" t="s">
        <v>120</v>
      </c>
      <c r="H50" s="644">
        <v>1</v>
      </c>
      <c r="I50" s="645">
        <v>0</v>
      </c>
      <c r="J50" s="644">
        <v>0</v>
      </c>
      <c r="K50" s="1036"/>
      <c r="L50" s="1037"/>
      <c r="M50" s="1007"/>
    </row>
    <row r="51" spans="1:13" ht="15.75" customHeight="1" x14ac:dyDescent="0.25">
      <c r="A51" s="641"/>
      <c r="B51" s="502" t="s">
        <v>1763</v>
      </c>
      <c r="C51" s="642" t="s">
        <v>576</v>
      </c>
      <c r="D51" s="483" t="s">
        <v>119</v>
      </c>
      <c r="E51" s="643" t="s">
        <v>1764</v>
      </c>
      <c r="F51" s="483" t="s">
        <v>1497</v>
      </c>
      <c r="G51" s="644" t="s">
        <v>120</v>
      </c>
      <c r="H51" s="644">
        <v>1</v>
      </c>
      <c r="I51" s="645">
        <v>0</v>
      </c>
      <c r="J51" s="644">
        <v>0</v>
      </c>
      <c r="K51" s="1036"/>
      <c r="L51" s="1037"/>
      <c r="M51" s="1007"/>
    </row>
    <row r="52" spans="1:13" ht="15.75" customHeight="1" x14ac:dyDescent="0.25">
      <c r="A52" s="641"/>
      <c r="B52" s="502" t="s">
        <v>1765</v>
      </c>
      <c r="C52" s="642" t="s">
        <v>576</v>
      </c>
      <c r="D52" s="483" t="s">
        <v>117</v>
      </c>
      <c r="E52" s="643" t="s">
        <v>1764</v>
      </c>
      <c r="F52" s="483" t="s">
        <v>1497</v>
      </c>
      <c r="G52" s="644" t="s">
        <v>120</v>
      </c>
      <c r="H52" s="644">
        <v>1</v>
      </c>
      <c r="I52" s="645">
        <v>0</v>
      </c>
      <c r="J52" s="644">
        <v>0</v>
      </c>
      <c r="K52" s="1036"/>
      <c r="L52" s="1037"/>
      <c r="M52" s="1007"/>
    </row>
    <row r="53" spans="1:13" ht="15.75" customHeight="1" x14ac:dyDescent="0.25">
      <c r="A53" s="641"/>
      <c r="B53" s="502" t="s">
        <v>1766</v>
      </c>
      <c r="C53" s="642" t="s">
        <v>576</v>
      </c>
      <c r="D53" s="483" t="s">
        <v>119</v>
      </c>
      <c r="E53" s="643" t="s">
        <v>1767</v>
      </c>
      <c r="F53" s="483" t="s">
        <v>1497</v>
      </c>
      <c r="G53" s="644" t="s">
        <v>120</v>
      </c>
      <c r="H53" s="644">
        <v>1</v>
      </c>
      <c r="I53" s="645">
        <v>0</v>
      </c>
      <c r="J53" s="644">
        <v>0</v>
      </c>
      <c r="K53" s="1036"/>
      <c r="L53" s="1037"/>
      <c r="M53" s="1007"/>
    </row>
    <row r="54" spans="1:13" ht="15.75" customHeight="1" x14ac:dyDescent="0.25">
      <c r="A54" s="641"/>
      <c r="B54" s="502" t="s">
        <v>1768</v>
      </c>
      <c r="C54" s="642" t="s">
        <v>576</v>
      </c>
      <c r="D54" s="483" t="s">
        <v>117</v>
      </c>
      <c r="E54" s="643" t="s">
        <v>1767</v>
      </c>
      <c r="F54" s="483" t="s">
        <v>1497</v>
      </c>
      <c r="G54" s="644" t="s">
        <v>120</v>
      </c>
      <c r="H54" s="644">
        <v>1</v>
      </c>
      <c r="I54" s="645">
        <v>0</v>
      </c>
      <c r="J54" s="644">
        <v>0</v>
      </c>
      <c r="K54" s="1036"/>
      <c r="L54" s="1037"/>
      <c r="M54" s="1007"/>
    </row>
    <row r="55" spans="1:13" ht="15.75" customHeight="1" x14ac:dyDescent="0.25">
      <c r="A55" s="641"/>
      <c r="B55" s="502" t="s">
        <v>1769</v>
      </c>
      <c r="C55" s="642" t="s">
        <v>576</v>
      </c>
      <c r="D55" s="483" t="s">
        <v>117</v>
      </c>
      <c r="E55" s="643" t="s">
        <v>1770</v>
      </c>
      <c r="F55" s="483" t="s">
        <v>1497</v>
      </c>
      <c r="G55" s="644" t="s">
        <v>120</v>
      </c>
      <c r="H55" s="644">
        <v>1</v>
      </c>
      <c r="I55" s="645">
        <v>0</v>
      </c>
      <c r="J55" s="644">
        <v>0</v>
      </c>
      <c r="K55" s="1036"/>
      <c r="L55" s="1037"/>
      <c r="M55" s="1007"/>
    </row>
    <row r="56" spans="1:13" ht="15.75" customHeight="1" x14ac:dyDescent="0.25">
      <c r="A56" s="641"/>
      <c r="B56" s="502" t="s">
        <v>1771</v>
      </c>
      <c r="C56" s="642" t="s">
        <v>576</v>
      </c>
      <c r="D56" s="483" t="s">
        <v>119</v>
      </c>
      <c r="E56" s="643" t="s">
        <v>1772</v>
      </c>
      <c r="F56" s="483" t="s">
        <v>1497</v>
      </c>
      <c r="G56" s="644" t="s">
        <v>120</v>
      </c>
      <c r="H56" s="644">
        <v>1</v>
      </c>
      <c r="I56" s="645">
        <v>0</v>
      </c>
      <c r="J56" s="644">
        <v>0</v>
      </c>
      <c r="K56" s="1036"/>
      <c r="L56" s="1037"/>
      <c r="M56" s="1007"/>
    </row>
    <row r="57" spans="1:13" ht="15.75" customHeight="1" x14ac:dyDescent="0.25">
      <c r="A57" s="641"/>
      <c r="B57" s="502" t="s">
        <v>1773</v>
      </c>
      <c r="C57" s="642" t="s">
        <v>576</v>
      </c>
      <c r="D57" s="483" t="s">
        <v>117</v>
      </c>
      <c r="E57" s="643" t="s">
        <v>1772</v>
      </c>
      <c r="F57" s="483" t="s">
        <v>1497</v>
      </c>
      <c r="G57" s="644" t="s">
        <v>120</v>
      </c>
      <c r="H57" s="644">
        <v>1</v>
      </c>
      <c r="I57" s="645">
        <v>0</v>
      </c>
      <c r="J57" s="644">
        <v>0</v>
      </c>
      <c r="K57" s="1036"/>
      <c r="L57" s="1037"/>
      <c r="M57" s="1007"/>
    </row>
    <row r="58" spans="1:13" ht="15.75" customHeight="1" x14ac:dyDescent="0.25">
      <c r="A58" s="641"/>
      <c r="B58" s="502" t="s">
        <v>1774</v>
      </c>
      <c r="C58" s="642" t="s">
        <v>576</v>
      </c>
      <c r="D58" s="483" t="s">
        <v>119</v>
      </c>
      <c r="E58" s="643" t="s">
        <v>1775</v>
      </c>
      <c r="F58" s="483" t="s">
        <v>1497</v>
      </c>
      <c r="G58" s="644" t="s">
        <v>120</v>
      </c>
      <c r="H58" s="644">
        <v>1</v>
      </c>
      <c r="I58" s="645">
        <v>0</v>
      </c>
      <c r="J58" s="644">
        <v>0</v>
      </c>
      <c r="K58" s="1036"/>
      <c r="L58" s="1037"/>
      <c r="M58" s="1007"/>
    </row>
    <row r="59" spans="1:13" ht="15.75" customHeight="1" x14ac:dyDescent="0.25">
      <c r="A59" s="641"/>
      <c r="B59" s="502" t="s">
        <v>1776</v>
      </c>
      <c r="C59" s="642" t="s">
        <v>576</v>
      </c>
      <c r="D59" s="483" t="s">
        <v>117</v>
      </c>
      <c r="E59" s="643" t="s">
        <v>1775</v>
      </c>
      <c r="F59" s="483" t="s">
        <v>1497</v>
      </c>
      <c r="G59" s="644" t="s">
        <v>120</v>
      </c>
      <c r="H59" s="644">
        <v>1</v>
      </c>
      <c r="I59" s="645">
        <v>0</v>
      </c>
      <c r="J59" s="644">
        <v>0</v>
      </c>
      <c r="K59" s="1036"/>
      <c r="L59" s="1037"/>
      <c r="M59" s="1007"/>
    </row>
    <row r="60" spans="1:13" ht="15.75" customHeight="1" x14ac:dyDescent="0.25">
      <c r="A60" s="641"/>
      <c r="B60" s="502" t="s">
        <v>1777</v>
      </c>
      <c r="C60" s="642" t="s">
        <v>576</v>
      </c>
      <c r="D60" s="483" t="s">
        <v>117</v>
      </c>
      <c r="E60" s="643" t="s">
        <v>1778</v>
      </c>
      <c r="F60" s="483" t="s">
        <v>1497</v>
      </c>
      <c r="G60" s="644" t="s">
        <v>120</v>
      </c>
      <c r="H60" s="644">
        <v>1</v>
      </c>
      <c r="I60" s="645">
        <v>0</v>
      </c>
      <c r="J60" s="644">
        <v>0</v>
      </c>
      <c r="K60" s="1036"/>
      <c r="L60" s="1037"/>
      <c r="M60" s="1007"/>
    </row>
    <row r="61" spans="1:13" ht="15" customHeight="1" x14ac:dyDescent="0.25">
      <c r="A61" s="477"/>
      <c r="B61" s="502" t="s">
        <v>1777</v>
      </c>
      <c r="C61" s="642" t="s">
        <v>576</v>
      </c>
      <c r="D61" s="483" t="s">
        <v>117</v>
      </c>
      <c r="E61" s="643" t="s">
        <v>1778</v>
      </c>
      <c r="F61" s="483" t="s">
        <v>1497</v>
      </c>
      <c r="G61" s="644" t="s">
        <v>120</v>
      </c>
      <c r="H61" s="644">
        <v>1</v>
      </c>
      <c r="I61" s="645">
        <v>0</v>
      </c>
      <c r="J61" s="644">
        <v>0</v>
      </c>
      <c r="K61" s="1036"/>
      <c r="L61" s="1037"/>
      <c r="M61" s="1007"/>
    </row>
    <row r="62" spans="1:13" ht="15" customHeight="1" x14ac:dyDescent="0.25">
      <c r="A62" s="477"/>
      <c r="B62" s="502" t="s">
        <v>1779</v>
      </c>
      <c r="C62" s="642" t="s">
        <v>576</v>
      </c>
      <c r="D62" s="483" t="s">
        <v>117</v>
      </c>
      <c r="E62" s="643" t="s">
        <v>1778</v>
      </c>
      <c r="F62" s="483" t="s">
        <v>1497</v>
      </c>
      <c r="G62" s="644" t="s">
        <v>120</v>
      </c>
      <c r="H62" s="644">
        <v>1</v>
      </c>
      <c r="I62" s="645">
        <v>0</v>
      </c>
      <c r="J62" s="644">
        <v>0</v>
      </c>
      <c r="K62" s="1036"/>
      <c r="L62" s="1037"/>
      <c r="M62" s="1007"/>
    </row>
    <row r="63" spans="1:13" ht="15" customHeight="1" thickBot="1" x14ac:dyDescent="0.3">
      <c r="A63" s="489"/>
      <c r="B63" s="566" t="s">
        <v>1780</v>
      </c>
      <c r="C63" s="568" t="s">
        <v>576</v>
      </c>
      <c r="D63" s="571" t="s">
        <v>119</v>
      </c>
      <c r="E63" s="570" t="s">
        <v>1781</v>
      </c>
      <c r="F63" s="571" t="s">
        <v>1497</v>
      </c>
      <c r="G63" s="647" t="s">
        <v>120</v>
      </c>
      <c r="H63" s="647">
        <v>1</v>
      </c>
      <c r="I63" s="648">
        <v>0</v>
      </c>
      <c r="J63" s="647">
        <v>0</v>
      </c>
      <c r="K63" s="1038"/>
      <c r="L63" s="1039"/>
      <c r="M63" s="1008"/>
    </row>
  </sheetData>
  <sheetProtection algorithmName="SHA-512" hashValue="7GAEQTcqw2Lxkp1TkCV0S96uU5zU+BWrO4IXkfzUX9M8Iu6u+W7LL4xS2bcDbM9eU9mqjqNGveFJ3eWy4THNNg==" saltValue="ymuJmuyP8VmHoobeo8/oQw==" spinCount="100000" sheet="1" objects="1" scenarios="1"/>
  <protectedRanges>
    <protectedRange sqref="K46:M60 K23:M40 K10:M17" name="Range1"/>
  </protectedRanges>
  <mergeCells count="15">
    <mergeCell ref="K9:M9"/>
    <mergeCell ref="A3:L3"/>
    <mergeCell ref="A4:L4"/>
    <mergeCell ref="A6:B6"/>
    <mergeCell ref="B7:J8"/>
    <mergeCell ref="K7:M7"/>
    <mergeCell ref="K45:M45"/>
    <mergeCell ref="K46:M63"/>
    <mergeCell ref="K10:M17"/>
    <mergeCell ref="B20:J21"/>
    <mergeCell ref="K20:M20"/>
    <mergeCell ref="K22:M22"/>
    <mergeCell ref="K23:M40"/>
    <mergeCell ref="B43:J44"/>
    <mergeCell ref="K43:M43"/>
  </mergeCells>
  <pageMargins left="0.7" right="0.7" top="0.75" bottom="0.75" header="0.3" footer="0.3"/>
  <pageSetup paperSize="9" orientation="portrait" r:id="rId1"/>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08BD-9464-4841-9A38-7A488D4F4A26}">
  <sheetPr codeName="Sheet5">
    <tabColor theme="5" tint="0.79998168889431442"/>
  </sheetPr>
  <dimension ref="A1:G147"/>
  <sheetViews>
    <sheetView zoomScaleNormal="100" workbookViewId="0">
      <pane xSplit="3" ySplit="7" topLeftCell="D8" activePane="bottomRight" state="frozen"/>
      <selection sqref="A1:S1"/>
      <selection pane="topRight" sqref="A1:S1"/>
      <selection pane="bottomLeft" sqref="A1:S1"/>
      <selection pane="bottomRight" activeCell="D8" sqref="D8"/>
    </sheetView>
  </sheetViews>
  <sheetFormatPr defaultColWidth="91.28515625" defaultRowHeight="15.75" x14ac:dyDescent="0.25"/>
  <cols>
    <col min="1" max="1" width="13.28515625" style="27" bestFit="1" customWidth="1"/>
    <col min="2" max="2" width="89.7109375" style="27" bestFit="1" customWidth="1"/>
    <col min="3" max="3" width="22.85546875" style="27" bestFit="1" customWidth="1"/>
    <col min="4" max="7" width="22.7109375" style="103" bestFit="1" customWidth="1"/>
    <col min="8" max="16384" width="91.28515625" style="61"/>
  </cols>
  <sheetData>
    <row r="1" spans="1:7" s="47" customFormat="1" ht="26.25" x14ac:dyDescent="0.25">
      <c r="A1" s="25" t="s">
        <v>927</v>
      </c>
      <c r="B1" s="27"/>
      <c r="C1" s="27"/>
    </row>
    <row r="2" spans="1:7" s="47" customFormat="1" x14ac:dyDescent="0.25">
      <c r="A2" s="48"/>
      <c r="B2" s="27"/>
      <c r="C2" s="27"/>
    </row>
    <row r="3" spans="1:7" s="47" customFormat="1" ht="15" x14ac:dyDescent="0.25">
      <c r="A3" s="9" t="s">
        <v>928</v>
      </c>
      <c r="B3" s="9"/>
      <c r="C3" s="9"/>
    </row>
    <row r="4" spans="1:7" s="50" customFormat="1" ht="17.25" x14ac:dyDescent="0.25">
      <c r="A4" s="27" t="s">
        <v>929</v>
      </c>
      <c r="B4" s="49"/>
      <c r="C4" s="49"/>
    </row>
    <row r="5" spans="1:7" s="50" customFormat="1" ht="17.25" x14ac:dyDescent="0.25">
      <c r="A5" s="27" t="s">
        <v>930</v>
      </c>
      <c r="B5" s="49"/>
      <c r="C5" s="49"/>
    </row>
    <row r="6" spans="1:7" s="47" customFormat="1" thickBot="1" x14ac:dyDescent="0.3">
      <c r="A6" s="9"/>
      <c r="B6" s="9"/>
      <c r="C6" s="9"/>
    </row>
    <row r="7" spans="1:7" s="53" customFormat="1" ht="60.75" thickBot="1" x14ac:dyDescent="0.3">
      <c r="A7" s="51" t="s">
        <v>931</v>
      </c>
      <c r="B7" s="52" t="s">
        <v>932</v>
      </c>
      <c r="C7" s="52" t="s">
        <v>933</v>
      </c>
      <c r="D7" s="52" t="s">
        <v>934</v>
      </c>
      <c r="E7" s="52" t="s">
        <v>935</v>
      </c>
      <c r="F7" s="52" t="s">
        <v>936</v>
      </c>
      <c r="G7" s="52" t="s">
        <v>937</v>
      </c>
    </row>
    <row r="8" spans="1:7" s="53" customFormat="1" thickBot="1" x14ac:dyDescent="0.3">
      <c r="A8" s="752" t="s">
        <v>938</v>
      </c>
      <c r="B8" s="753"/>
      <c r="C8" s="54"/>
      <c r="D8" s="54"/>
      <c r="E8" s="54"/>
      <c r="F8" s="54"/>
      <c r="G8" s="54"/>
    </row>
    <row r="9" spans="1:7" x14ac:dyDescent="0.25">
      <c r="A9" s="55">
        <v>1</v>
      </c>
      <c r="B9" s="56" t="s">
        <v>939</v>
      </c>
      <c r="C9" s="57"/>
      <c r="D9" s="58"/>
      <c r="E9" s="58"/>
      <c r="F9" s="59"/>
      <c r="G9" s="60"/>
    </row>
    <row r="10" spans="1:7" ht="28.5" x14ac:dyDescent="0.25">
      <c r="A10" s="62">
        <v>1.1000000000000001</v>
      </c>
      <c r="B10" s="63" t="s">
        <v>940</v>
      </c>
      <c r="C10" s="64" t="s">
        <v>941</v>
      </c>
      <c r="D10" s="65" t="s">
        <v>942</v>
      </c>
      <c r="E10" s="65" t="s">
        <v>942</v>
      </c>
      <c r="F10" s="65" t="s">
        <v>942</v>
      </c>
      <c r="G10" s="66" t="s">
        <v>942</v>
      </c>
    </row>
    <row r="11" spans="1:7" x14ac:dyDescent="0.25">
      <c r="A11" s="62"/>
      <c r="B11" s="63"/>
      <c r="C11" s="64"/>
      <c r="D11" s="67"/>
      <c r="E11" s="67"/>
      <c r="F11" s="68"/>
      <c r="G11" s="69"/>
    </row>
    <row r="12" spans="1:7" x14ac:dyDescent="0.25">
      <c r="A12" s="62"/>
      <c r="B12" s="70" t="s">
        <v>943</v>
      </c>
      <c r="C12" s="64"/>
      <c r="D12" s="67"/>
      <c r="E12" s="67"/>
      <c r="F12" s="68"/>
      <c r="G12" s="69"/>
    </row>
    <row r="13" spans="1:7" x14ac:dyDescent="0.25">
      <c r="A13" s="62"/>
      <c r="B13" s="63" t="s">
        <v>944</v>
      </c>
      <c r="C13" s="64"/>
      <c r="D13" s="67"/>
      <c r="E13" s="67"/>
      <c r="F13" s="68"/>
      <c r="G13" s="69"/>
    </row>
    <row r="14" spans="1:7" x14ac:dyDescent="0.25">
      <c r="A14" s="62"/>
      <c r="B14" s="64"/>
      <c r="C14" s="64"/>
      <c r="D14" s="67"/>
      <c r="E14" s="67"/>
      <c r="F14" s="68"/>
      <c r="G14" s="69"/>
    </row>
    <row r="15" spans="1:7" ht="28.5" x14ac:dyDescent="0.25">
      <c r="A15" s="62">
        <v>1.2</v>
      </c>
      <c r="B15" s="63" t="s">
        <v>945</v>
      </c>
      <c r="C15" s="64" t="s">
        <v>946</v>
      </c>
      <c r="D15" s="65" t="s">
        <v>942</v>
      </c>
      <c r="E15" s="65" t="s">
        <v>942</v>
      </c>
      <c r="F15" s="65" t="s">
        <v>942</v>
      </c>
      <c r="G15" s="66" t="s">
        <v>942</v>
      </c>
    </row>
    <row r="16" spans="1:7" x14ac:dyDescent="0.25">
      <c r="A16" s="62"/>
      <c r="B16" s="64"/>
      <c r="C16" s="64"/>
      <c r="D16" s="67"/>
      <c r="E16" s="67"/>
      <c r="F16" s="68"/>
      <c r="G16" s="69"/>
    </row>
    <row r="17" spans="1:7" x14ac:dyDescent="0.25">
      <c r="A17" s="62"/>
      <c r="B17" s="70" t="s">
        <v>943</v>
      </c>
      <c r="C17" s="64"/>
      <c r="D17" s="67"/>
      <c r="E17" s="67"/>
      <c r="F17" s="68"/>
      <c r="G17" s="69"/>
    </row>
    <row r="18" spans="1:7" ht="28.5" x14ac:dyDescent="0.25">
      <c r="A18" s="62"/>
      <c r="B18" s="63" t="s">
        <v>947</v>
      </c>
      <c r="C18" s="64"/>
      <c r="D18" s="67"/>
      <c r="E18" s="67"/>
      <c r="F18" s="68"/>
      <c r="G18" s="69"/>
    </row>
    <row r="19" spans="1:7" ht="16.5" thickBot="1" x14ac:dyDescent="0.3">
      <c r="A19" s="71"/>
      <c r="B19" s="72"/>
      <c r="C19" s="72"/>
      <c r="D19" s="73"/>
      <c r="E19" s="73"/>
      <c r="F19" s="74"/>
      <c r="G19" s="75"/>
    </row>
    <row r="20" spans="1:7" x14ac:dyDescent="0.25">
      <c r="A20" s="55">
        <v>2</v>
      </c>
      <c r="B20" s="56" t="s">
        <v>948</v>
      </c>
      <c r="C20" s="57"/>
      <c r="D20" s="76"/>
      <c r="E20" s="76"/>
      <c r="F20" s="76"/>
      <c r="G20" s="76"/>
    </row>
    <row r="21" spans="1:7" x14ac:dyDescent="0.25">
      <c r="A21" s="77"/>
      <c r="B21" s="78" t="s">
        <v>949</v>
      </c>
      <c r="C21" s="79"/>
      <c r="D21" s="80"/>
      <c r="E21" s="80"/>
      <c r="F21" s="80"/>
      <c r="G21" s="80"/>
    </row>
    <row r="22" spans="1:7" ht="28.5" x14ac:dyDescent="0.25">
      <c r="A22" s="62">
        <v>2.1</v>
      </c>
      <c r="B22" s="81" t="s">
        <v>950</v>
      </c>
      <c r="C22" s="64" t="s">
        <v>951</v>
      </c>
      <c r="D22" s="82" t="s">
        <v>952</v>
      </c>
      <c r="E22" s="82" t="s">
        <v>952</v>
      </c>
      <c r="F22" s="82" t="s">
        <v>952</v>
      </c>
      <c r="G22" s="82" t="s">
        <v>952</v>
      </c>
    </row>
    <row r="23" spans="1:7" x14ac:dyDescent="0.25">
      <c r="A23" s="62"/>
      <c r="B23" s="81"/>
      <c r="C23" s="64"/>
      <c r="D23" s="82"/>
      <c r="E23" s="82"/>
      <c r="F23" s="82"/>
      <c r="G23" s="82"/>
    </row>
    <row r="24" spans="1:7" ht="28.5" x14ac:dyDescent="0.25">
      <c r="A24" s="62">
        <v>2.2000000000000002</v>
      </c>
      <c r="B24" s="63" t="s">
        <v>953</v>
      </c>
      <c r="C24" s="64" t="s">
        <v>954</v>
      </c>
      <c r="D24" s="82" t="s">
        <v>952</v>
      </c>
      <c r="E24" s="82" t="s">
        <v>952</v>
      </c>
      <c r="F24" s="82" t="s">
        <v>952</v>
      </c>
      <c r="G24" s="82" t="s">
        <v>952</v>
      </c>
    </row>
    <row r="25" spans="1:7" x14ac:dyDescent="0.25">
      <c r="A25" s="62"/>
      <c r="B25" s="64"/>
      <c r="C25" s="64"/>
      <c r="D25" s="82"/>
      <c r="E25" s="82"/>
      <c r="F25" s="82"/>
      <c r="G25" s="82"/>
    </row>
    <row r="26" spans="1:7" ht="28.5" x14ac:dyDescent="0.25">
      <c r="A26" s="62">
        <v>2.2999999999999998</v>
      </c>
      <c r="B26" s="81" t="s">
        <v>955</v>
      </c>
      <c r="C26" s="64" t="s">
        <v>956</v>
      </c>
      <c r="D26" s="82" t="s">
        <v>952</v>
      </c>
      <c r="E26" s="82" t="s">
        <v>952</v>
      </c>
      <c r="F26" s="82" t="s">
        <v>952</v>
      </c>
      <c r="G26" s="82" t="s">
        <v>952</v>
      </c>
    </row>
    <row r="27" spans="1:7" x14ac:dyDescent="0.25">
      <c r="A27" s="62"/>
      <c r="B27" s="81"/>
      <c r="C27" s="64"/>
      <c r="D27" s="82"/>
      <c r="E27" s="82"/>
      <c r="F27" s="82"/>
      <c r="G27" s="82"/>
    </row>
    <row r="28" spans="1:7" ht="28.5" x14ac:dyDescent="0.25">
      <c r="A28" s="62">
        <v>2.4</v>
      </c>
      <c r="B28" s="81" t="s">
        <v>957</v>
      </c>
      <c r="C28" s="64" t="s">
        <v>958</v>
      </c>
      <c r="D28" s="82" t="s">
        <v>952</v>
      </c>
      <c r="E28" s="82" t="s">
        <v>952</v>
      </c>
      <c r="F28" s="82" t="s">
        <v>952</v>
      </c>
      <c r="G28" s="82" t="s">
        <v>952</v>
      </c>
    </row>
    <row r="29" spans="1:7" x14ac:dyDescent="0.25">
      <c r="A29" s="62"/>
      <c r="B29" s="81"/>
      <c r="C29" s="64"/>
      <c r="D29" s="82"/>
      <c r="E29" s="82"/>
      <c r="F29" s="82"/>
      <c r="G29" s="82"/>
    </row>
    <row r="30" spans="1:7" ht="28.5" x14ac:dyDescent="0.25">
      <c r="A30" s="62">
        <v>2.5</v>
      </c>
      <c r="B30" s="81" t="s">
        <v>959</v>
      </c>
      <c r="C30" s="64" t="s">
        <v>960</v>
      </c>
      <c r="D30" s="82" t="s">
        <v>952</v>
      </c>
      <c r="E30" s="82" t="s">
        <v>952</v>
      </c>
      <c r="F30" s="82" t="s">
        <v>952</v>
      </c>
      <c r="G30" s="82" t="s">
        <v>952</v>
      </c>
    </row>
    <row r="31" spans="1:7" x14ac:dyDescent="0.25">
      <c r="A31" s="62"/>
      <c r="B31" s="81"/>
      <c r="C31" s="64"/>
      <c r="D31" s="82"/>
      <c r="E31" s="82"/>
      <c r="F31" s="82"/>
      <c r="G31" s="82"/>
    </row>
    <row r="32" spans="1:7" ht="28.5" x14ac:dyDescent="0.25">
      <c r="A32" s="62">
        <v>2.6</v>
      </c>
      <c r="B32" s="81" t="s">
        <v>961</v>
      </c>
      <c r="C32" s="64" t="s">
        <v>962</v>
      </c>
      <c r="D32" s="82" t="s">
        <v>963</v>
      </c>
      <c r="E32" s="82" t="s">
        <v>963</v>
      </c>
      <c r="F32" s="82" t="s">
        <v>963</v>
      </c>
      <c r="G32" s="82" t="s">
        <v>963</v>
      </c>
    </row>
    <row r="33" spans="1:7" x14ac:dyDescent="0.25">
      <c r="A33" s="62"/>
      <c r="B33" s="81"/>
      <c r="C33" s="64"/>
      <c r="D33" s="82"/>
      <c r="E33" s="82"/>
      <c r="F33" s="82"/>
      <c r="G33" s="82"/>
    </row>
    <row r="34" spans="1:7" ht="28.5" x14ac:dyDescent="0.25">
      <c r="A34" s="62">
        <v>2.7</v>
      </c>
      <c r="B34" s="81" t="s">
        <v>964</v>
      </c>
      <c r="C34" s="64" t="s">
        <v>965</v>
      </c>
      <c r="D34" s="82" t="s">
        <v>966</v>
      </c>
      <c r="E34" s="82" t="s">
        <v>966</v>
      </c>
      <c r="F34" s="82" t="s">
        <v>966</v>
      </c>
      <c r="G34" s="82" t="s">
        <v>966</v>
      </c>
    </row>
    <row r="35" spans="1:7" x14ac:dyDescent="0.25">
      <c r="A35" s="62"/>
      <c r="B35" s="81"/>
      <c r="C35" s="64"/>
      <c r="D35" s="82"/>
      <c r="E35" s="82"/>
      <c r="F35" s="82"/>
      <c r="G35" s="82"/>
    </row>
    <row r="36" spans="1:7" ht="28.5" x14ac:dyDescent="0.25">
      <c r="A36" s="62">
        <v>2.8</v>
      </c>
      <c r="B36" s="81" t="s">
        <v>967</v>
      </c>
      <c r="C36" s="64" t="s">
        <v>965</v>
      </c>
      <c r="D36" s="82" t="s">
        <v>968</v>
      </c>
      <c r="E36" s="82" t="s">
        <v>968</v>
      </c>
      <c r="F36" s="82" t="s">
        <v>968</v>
      </c>
      <c r="G36" s="82" t="s">
        <v>968</v>
      </c>
    </row>
    <row r="37" spans="1:7" x14ac:dyDescent="0.25">
      <c r="A37" s="62"/>
      <c r="B37" s="81"/>
      <c r="C37" s="64"/>
      <c r="D37" s="82"/>
      <c r="E37" s="82"/>
      <c r="F37" s="82"/>
      <c r="G37" s="82"/>
    </row>
    <row r="38" spans="1:7" ht="28.5" x14ac:dyDescent="0.25">
      <c r="A38" s="62">
        <v>2.9</v>
      </c>
      <c r="B38" s="81" t="s">
        <v>969</v>
      </c>
      <c r="C38" s="64" t="s">
        <v>970</v>
      </c>
      <c r="D38" s="82"/>
      <c r="E38" s="82"/>
      <c r="F38" s="82" t="s">
        <v>971</v>
      </c>
      <c r="G38" s="82" t="s">
        <v>971</v>
      </c>
    </row>
    <row r="39" spans="1:7" x14ac:dyDescent="0.25">
      <c r="A39" s="62"/>
      <c r="B39" s="81"/>
      <c r="C39" s="64"/>
      <c r="D39" s="82"/>
      <c r="E39" s="82"/>
      <c r="F39" s="82" t="s">
        <v>972</v>
      </c>
      <c r="G39" s="82" t="s">
        <v>972</v>
      </c>
    </row>
    <row r="40" spans="1:7" x14ac:dyDescent="0.25">
      <c r="A40" s="62"/>
      <c r="B40" s="81"/>
      <c r="C40" s="64"/>
      <c r="D40" s="82"/>
      <c r="E40" s="82"/>
      <c r="F40" s="82"/>
      <c r="G40" s="82"/>
    </row>
    <row r="41" spans="1:7" ht="28.5" x14ac:dyDescent="0.25">
      <c r="A41" s="83" t="s">
        <v>973</v>
      </c>
      <c r="B41" s="81" t="s">
        <v>974</v>
      </c>
      <c r="C41" s="64" t="s">
        <v>975</v>
      </c>
      <c r="D41" s="82" t="s">
        <v>976</v>
      </c>
      <c r="E41" s="82" t="s">
        <v>976</v>
      </c>
      <c r="F41" s="82"/>
      <c r="G41" s="82"/>
    </row>
    <row r="42" spans="1:7" x14ac:dyDescent="0.25">
      <c r="A42" s="62"/>
      <c r="B42" s="81"/>
      <c r="C42" s="64"/>
      <c r="D42" s="82"/>
      <c r="E42" s="82"/>
      <c r="F42" s="82"/>
      <c r="G42" s="82"/>
    </row>
    <row r="43" spans="1:7" ht="28.5" x14ac:dyDescent="0.25">
      <c r="A43" s="62">
        <v>2.11</v>
      </c>
      <c r="B43" s="81" t="s">
        <v>977</v>
      </c>
      <c r="C43" s="64" t="s">
        <v>978</v>
      </c>
      <c r="D43" s="82"/>
      <c r="E43" s="82"/>
      <c r="F43" s="82" t="s">
        <v>979</v>
      </c>
      <c r="G43" s="82"/>
    </row>
    <row r="44" spans="1:7" x14ac:dyDescent="0.25">
      <c r="A44" s="62"/>
      <c r="B44" s="81"/>
      <c r="C44" s="64"/>
      <c r="D44" s="82"/>
      <c r="E44" s="82"/>
      <c r="F44" s="82"/>
      <c r="G44" s="82"/>
    </row>
    <row r="45" spans="1:7" ht="28.5" x14ac:dyDescent="0.25">
      <c r="A45" s="62">
        <v>2.12</v>
      </c>
      <c r="B45" s="81" t="s">
        <v>980</v>
      </c>
      <c r="C45" s="64" t="s">
        <v>981</v>
      </c>
      <c r="D45" s="82" t="s">
        <v>982</v>
      </c>
      <c r="E45" s="82" t="s">
        <v>982</v>
      </c>
      <c r="F45" s="82" t="s">
        <v>982</v>
      </c>
      <c r="G45" s="82" t="s">
        <v>982</v>
      </c>
    </row>
    <row r="46" spans="1:7" x14ac:dyDescent="0.25">
      <c r="A46" s="62"/>
      <c r="B46" s="81"/>
      <c r="C46" s="64"/>
      <c r="D46" s="82"/>
      <c r="E46" s="82"/>
      <c r="F46" s="82"/>
      <c r="G46" s="82"/>
    </row>
    <row r="47" spans="1:7" ht="28.5" x14ac:dyDescent="0.25">
      <c r="A47" s="62">
        <v>2.14</v>
      </c>
      <c r="B47" s="63" t="s">
        <v>983</v>
      </c>
      <c r="C47" s="64" t="s">
        <v>984</v>
      </c>
      <c r="D47" s="82" t="s">
        <v>985</v>
      </c>
      <c r="E47" s="82" t="s">
        <v>985</v>
      </c>
      <c r="F47" s="82" t="s">
        <v>985</v>
      </c>
      <c r="G47" s="82" t="s">
        <v>985</v>
      </c>
    </row>
    <row r="48" spans="1:7" x14ac:dyDescent="0.25">
      <c r="A48" s="62"/>
      <c r="B48" s="64"/>
      <c r="C48" s="64"/>
      <c r="D48" s="82"/>
      <c r="E48" s="82"/>
      <c r="F48" s="82"/>
      <c r="G48" s="82"/>
    </row>
    <row r="49" spans="1:7" ht="28.5" x14ac:dyDescent="0.25">
      <c r="A49" s="62">
        <v>2.15</v>
      </c>
      <c r="B49" s="81" t="s">
        <v>986</v>
      </c>
      <c r="C49" s="64" t="s">
        <v>987</v>
      </c>
      <c r="D49" s="82" t="s">
        <v>988</v>
      </c>
      <c r="E49" s="82" t="s">
        <v>988</v>
      </c>
      <c r="F49" s="82" t="s">
        <v>988</v>
      </c>
      <c r="G49" s="82"/>
    </row>
    <row r="50" spans="1:7" x14ac:dyDescent="0.25">
      <c r="A50" s="62"/>
      <c r="B50" s="81"/>
      <c r="C50" s="64"/>
      <c r="D50" s="82"/>
      <c r="E50" s="82"/>
      <c r="F50" s="82" t="s">
        <v>989</v>
      </c>
      <c r="G50" s="82"/>
    </row>
    <row r="51" spans="1:7" x14ac:dyDescent="0.25">
      <c r="A51" s="62"/>
      <c r="B51" s="81"/>
      <c r="C51" s="64"/>
      <c r="D51" s="82"/>
      <c r="E51" s="82"/>
      <c r="F51" s="82"/>
      <c r="G51" s="82"/>
    </row>
    <row r="52" spans="1:7" x14ac:dyDescent="0.25">
      <c r="A52" s="62"/>
      <c r="B52" s="78" t="s">
        <v>990</v>
      </c>
      <c r="C52" s="64"/>
      <c r="D52" s="82"/>
      <c r="E52" s="82"/>
      <c r="F52" s="82"/>
      <c r="G52" s="82"/>
    </row>
    <row r="53" spans="1:7" ht="28.5" x14ac:dyDescent="0.25">
      <c r="A53" s="62">
        <v>2.16</v>
      </c>
      <c r="B53" s="64" t="s">
        <v>991</v>
      </c>
      <c r="C53" s="64" t="s">
        <v>992</v>
      </c>
      <c r="D53" s="82" t="s">
        <v>993</v>
      </c>
      <c r="E53" s="82"/>
      <c r="F53" s="82"/>
      <c r="G53" s="82" t="s">
        <v>994</v>
      </c>
    </row>
    <row r="54" spans="1:7" x14ac:dyDescent="0.25">
      <c r="A54" s="62"/>
      <c r="B54" s="64"/>
      <c r="C54" s="64"/>
      <c r="D54" s="82"/>
      <c r="E54" s="82"/>
      <c r="F54" s="82"/>
      <c r="G54" s="82" t="s">
        <v>995</v>
      </c>
    </row>
    <row r="55" spans="1:7" x14ac:dyDescent="0.25">
      <c r="A55" s="62"/>
      <c r="B55" s="64"/>
      <c r="C55" s="64"/>
      <c r="D55" s="82"/>
      <c r="E55" s="82"/>
      <c r="F55" s="82"/>
      <c r="G55" s="82"/>
    </row>
    <row r="56" spans="1:7" ht="28.5" x14ac:dyDescent="0.25">
      <c r="A56" s="62">
        <v>2.17</v>
      </c>
      <c r="B56" s="63" t="s">
        <v>996</v>
      </c>
      <c r="C56" s="64" t="s">
        <v>997</v>
      </c>
      <c r="D56" s="82" t="s">
        <v>994</v>
      </c>
      <c r="E56" s="82" t="s">
        <v>994</v>
      </c>
      <c r="F56" s="82" t="s">
        <v>994</v>
      </c>
      <c r="G56" s="82"/>
    </row>
    <row r="57" spans="1:7" x14ac:dyDescent="0.25">
      <c r="A57" s="62"/>
      <c r="B57" s="64"/>
      <c r="C57" s="64"/>
      <c r="D57" s="82" t="s">
        <v>995</v>
      </c>
      <c r="E57" s="82" t="s">
        <v>995</v>
      </c>
      <c r="F57" s="82" t="s">
        <v>995</v>
      </c>
      <c r="G57" s="82"/>
    </row>
    <row r="58" spans="1:7" x14ac:dyDescent="0.25">
      <c r="A58" s="62"/>
      <c r="B58" s="64"/>
      <c r="C58" s="64"/>
      <c r="D58" s="82"/>
      <c r="E58" s="82"/>
      <c r="F58" s="82"/>
      <c r="G58" s="82"/>
    </row>
    <row r="59" spans="1:7" ht="28.5" x14ac:dyDescent="0.25">
      <c r="A59" s="83" t="s">
        <v>998</v>
      </c>
      <c r="B59" s="81" t="s">
        <v>999</v>
      </c>
      <c r="C59" s="64" t="s">
        <v>1000</v>
      </c>
      <c r="D59" s="82" t="s">
        <v>994</v>
      </c>
      <c r="E59" s="82" t="s">
        <v>994</v>
      </c>
      <c r="F59" s="82" t="s">
        <v>994</v>
      </c>
      <c r="G59" s="82" t="s">
        <v>994</v>
      </c>
    </row>
    <row r="60" spans="1:7" x14ac:dyDescent="0.25">
      <c r="A60" s="62"/>
      <c r="B60" s="81"/>
      <c r="C60" s="64"/>
      <c r="D60" s="82" t="s">
        <v>995</v>
      </c>
      <c r="E60" s="82" t="s">
        <v>995</v>
      </c>
      <c r="F60" s="82" t="s">
        <v>995</v>
      </c>
      <c r="G60" s="82" t="s">
        <v>995</v>
      </c>
    </row>
    <row r="61" spans="1:7" x14ac:dyDescent="0.25">
      <c r="A61" s="62"/>
      <c r="B61" s="81"/>
      <c r="C61" s="64"/>
      <c r="D61" s="82"/>
      <c r="E61" s="82"/>
      <c r="F61" s="82"/>
      <c r="G61" s="82"/>
    </row>
    <row r="62" spans="1:7" ht="28.5" x14ac:dyDescent="0.25">
      <c r="A62" s="62">
        <v>2.19</v>
      </c>
      <c r="B62" s="81" t="s">
        <v>1001</v>
      </c>
      <c r="C62" s="64" t="s">
        <v>1002</v>
      </c>
      <c r="D62" s="82" t="s">
        <v>1003</v>
      </c>
      <c r="E62" s="82" t="s">
        <v>1003</v>
      </c>
      <c r="F62" s="82" t="s">
        <v>1003</v>
      </c>
      <c r="G62" s="82" t="s">
        <v>1003</v>
      </c>
    </row>
    <row r="63" spans="1:7" x14ac:dyDescent="0.25">
      <c r="A63" s="62"/>
      <c r="B63" s="64"/>
      <c r="C63" s="64"/>
      <c r="D63" s="82"/>
      <c r="E63" s="82"/>
      <c r="F63" s="84"/>
      <c r="G63" s="84"/>
    </row>
    <row r="64" spans="1:7" x14ac:dyDescent="0.25">
      <c r="A64" s="62"/>
      <c r="B64" s="81"/>
      <c r="C64" s="64"/>
      <c r="D64" s="80"/>
      <c r="E64" s="80"/>
      <c r="F64" s="80"/>
      <c r="G64" s="80"/>
    </row>
    <row r="65" spans="1:7" x14ac:dyDescent="0.25">
      <c r="A65" s="62"/>
      <c r="B65" s="63"/>
      <c r="C65" s="64"/>
      <c r="D65" s="85"/>
      <c r="E65" s="85"/>
      <c r="F65" s="80"/>
      <c r="G65" s="80"/>
    </row>
    <row r="66" spans="1:7" x14ac:dyDescent="0.25">
      <c r="A66" s="62"/>
      <c r="B66" s="70" t="s">
        <v>1004</v>
      </c>
      <c r="C66" s="64"/>
      <c r="D66" s="80"/>
      <c r="E66" s="80"/>
      <c r="F66" s="80"/>
      <c r="G66" s="80"/>
    </row>
    <row r="67" spans="1:7" ht="185.25" x14ac:dyDescent="0.25">
      <c r="A67" s="62"/>
      <c r="B67" s="86" t="s">
        <v>1005</v>
      </c>
      <c r="C67" s="64"/>
      <c r="D67" s="80"/>
      <c r="E67" s="80"/>
      <c r="F67" s="80"/>
      <c r="G67" s="80"/>
    </row>
    <row r="68" spans="1:7" ht="16.5" thickBot="1" x14ac:dyDescent="0.3">
      <c r="A68" s="71"/>
      <c r="B68" s="72"/>
      <c r="C68" s="72"/>
      <c r="D68" s="87"/>
      <c r="E68" s="87"/>
      <c r="F68" s="87"/>
      <c r="G68" s="87"/>
    </row>
    <row r="69" spans="1:7" x14ac:dyDescent="0.25">
      <c r="A69" s="88"/>
      <c r="D69" s="89"/>
      <c r="E69" s="89"/>
      <c r="F69" s="89"/>
      <c r="G69" s="89"/>
    </row>
    <row r="70" spans="1:7" s="47" customFormat="1" ht="16.5" thickBot="1" x14ac:dyDescent="0.3">
      <c r="A70" s="90"/>
      <c r="B70" s="27"/>
      <c r="C70" s="27"/>
      <c r="D70" s="91"/>
      <c r="E70" s="91"/>
      <c r="F70" s="91"/>
      <c r="G70" s="91"/>
    </row>
    <row r="71" spans="1:7" ht="60.75" thickBot="1" x14ac:dyDescent="0.3">
      <c r="A71" s="51" t="s">
        <v>931</v>
      </c>
      <c r="B71" s="52" t="s">
        <v>932</v>
      </c>
      <c r="C71" s="52" t="s">
        <v>933</v>
      </c>
      <c r="D71" s="52" t="s">
        <v>934</v>
      </c>
      <c r="E71" s="52" t="s">
        <v>935</v>
      </c>
      <c r="F71" s="52" t="s">
        <v>936</v>
      </c>
      <c r="G71" s="52" t="s">
        <v>937</v>
      </c>
    </row>
    <row r="72" spans="1:7" ht="16.5" thickBot="1" x14ac:dyDescent="0.3">
      <c r="A72" s="754" t="s">
        <v>918</v>
      </c>
      <c r="B72" s="755"/>
      <c r="C72" s="92"/>
      <c r="D72" s="92"/>
      <c r="E72" s="92"/>
      <c r="F72" s="92"/>
      <c r="G72" s="92"/>
    </row>
    <row r="73" spans="1:7" x14ac:dyDescent="0.25">
      <c r="A73" s="55">
        <v>3</v>
      </c>
      <c r="B73" s="56" t="s">
        <v>1006</v>
      </c>
      <c r="C73" s="57"/>
      <c r="D73" s="93"/>
      <c r="E73" s="93"/>
      <c r="F73" s="93"/>
      <c r="G73" s="76"/>
    </row>
    <row r="74" spans="1:7" ht="57" x14ac:dyDescent="0.25">
      <c r="A74" s="62">
        <v>3.1</v>
      </c>
      <c r="B74" s="64" t="s">
        <v>1007</v>
      </c>
      <c r="C74" s="94" t="s">
        <v>1008</v>
      </c>
      <c r="D74" s="82" t="s">
        <v>1009</v>
      </c>
      <c r="E74" s="82" t="s">
        <v>1009</v>
      </c>
      <c r="F74" s="82" t="s">
        <v>1010</v>
      </c>
      <c r="G74" s="82" t="s">
        <v>1011</v>
      </c>
    </row>
    <row r="75" spans="1:7" x14ac:dyDescent="0.25">
      <c r="A75" s="62"/>
      <c r="B75" s="63"/>
      <c r="C75" s="94"/>
      <c r="D75" s="82" t="s">
        <v>1011</v>
      </c>
      <c r="E75" s="82" t="s">
        <v>1011</v>
      </c>
      <c r="F75" s="82" t="s">
        <v>1011</v>
      </c>
      <c r="G75" s="82" t="s">
        <v>1011</v>
      </c>
    </row>
    <row r="76" spans="1:7" x14ac:dyDescent="0.25">
      <c r="A76" s="62"/>
      <c r="B76" s="70" t="s">
        <v>943</v>
      </c>
      <c r="C76" s="94"/>
      <c r="D76" s="82" t="s">
        <v>1012</v>
      </c>
      <c r="E76" s="82" t="s">
        <v>1012</v>
      </c>
      <c r="F76" s="82" t="s">
        <v>1012</v>
      </c>
      <c r="G76" s="82" t="s">
        <v>1012</v>
      </c>
    </row>
    <row r="77" spans="1:7" ht="71.25" x14ac:dyDescent="0.25">
      <c r="A77" s="62"/>
      <c r="B77" s="63" t="s">
        <v>1013</v>
      </c>
      <c r="C77" s="94"/>
      <c r="D77" s="95"/>
      <c r="E77" s="95"/>
      <c r="F77" s="95"/>
      <c r="G77" s="82"/>
    </row>
    <row r="78" spans="1:7" x14ac:dyDescent="0.25">
      <c r="A78" s="62"/>
      <c r="B78" s="64"/>
      <c r="C78" s="94"/>
      <c r="D78" s="95"/>
      <c r="E78" s="95"/>
      <c r="F78" s="95"/>
      <c r="G78" s="82"/>
    </row>
    <row r="79" spans="1:7" ht="42.75" x14ac:dyDescent="0.25">
      <c r="A79" s="62">
        <v>3.2</v>
      </c>
      <c r="B79" s="64" t="s">
        <v>1014</v>
      </c>
      <c r="C79" s="94" t="s">
        <v>1015</v>
      </c>
      <c r="D79" s="95"/>
      <c r="E79" s="95"/>
      <c r="F79" s="95"/>
      <c r="G79" s="82"/>
    </row>
    <row r="80" spans="1:7" x14ac:dyDescent="0.25">
      <c r="A80" s="62"/>
      <c r="B80" s="64"/>
      <c r="C80" s="94"/>
      <c r="D80" s="95"/>
      <c r="E80" s="95"/>
      <c r="F80" s="95"/>
      <c r="G80" s="82"/>
    </row>
    <row r="81" spans="1:7" x14ac:dyDescent="0.25">
      <c r="A81" s="62"/>
      <c r="B81" s="70" t="s">
        <v>943</v>
      </c>
      <c r="C81" s="94"/>
      <c r="D81" s="96"/>
      <c r="E81" s="96"/>
      <c r="F81" s="96"/>
      <c r="G81" s="80"/>
    </row>
    <row r="82" spans="1:7" ht="57" x14ac:dyDescent="0.25">
      <c r="A82" s="62"/>
      <c r="B82" s="63" t="s">
        <v>1016</v>
      </c>
      <c r="C82" s="94"/>
      <c r="D82" s="96"/>
      <c r="E82" s="96"/>
      <c r="F82" s="96"/>
      <c r="G82" s="80"/>
    </row>
    <row r="83" spans="1:7" ht="16.5" thickBot="1" x14ac:dyDescent="0.3">
      <c r="A83" s="71"/>
      <c r="B83" s="97"/>
      <c r="C83" s="98"/>
      <c r="D83" s="87"/>
      <c r="E83" s="87"/>
      <c r="F83" s="87"/>
      <c r="G83" s="87"/>
    </row>
    <row r="84" spans="1:7" ht="42.75" x14ac:dyDescent="0.25">
      <c r="A84" s="77">
        <v>4</v>
      </c>
      <c r="B84" s="99" t="s">
        <v>1017</v>
      </c>
      <c r="C84" s="57"/>
      <c r="D84" s="82" t="s">
        <v>1018</v>
      </c>
      <c r="E84" s="82" t="s">
        <v>1018</v>
      </c>
      <c r="F84" s="82" t="s">
        <v>1018</v>
      </c>
      <c r="G84" s="82" t="s">
        <v>1018</v>
      </c>
    </row>
    <row r="85" spans="1:7" ht="28.5" x14ac:dyDescent="0.25">
      <c r="A85" s="62">
        <v>4.0999999999999996</v>
      </c>
      <c r="B85" s="64" t="s">
        <v>1019</v>
      </c>
      <c r="C85" s="94" t="s">
        <v>941</v>
      </c>
      <c r="D85" s="82" t="s">
        <v>1020</v>
      </c>
      <c r="E85" s="82" t="s">
        <v>1020</v>
      </c>
      <c r="F85" s="82" t="s">
        <v>1020</v>
      </c>
      <c r="G85" s="82" t="s">
        <v>1020</v>
      </c>
    </row>
    <row r="86" spans="1:7" x14ac:dyDescent="0.25">
      <c r="A86" s="62"/>
      <c r="B86" s="64"/>
      <c r="C86" s="94"/>
      <c r="D86" s="82"/>
      <c r="E86" s="82"/>
      <c r="F86" s="82"/>
      <c r="G86" s="82"/>
    </row>
    <row r="87" spans="1:7" ht="42.75" x14ac:dyDescent="0.25">
      <c r="A87" s="62">
        <v>4.2</v>
      </c>
      <c r="B87" s="64" t="s">
        <v>1021</v>
      </c>
      <c r="C87" s="94" t="s">
        <v>1022</v>
      </c>
      <c r="D87" s="82"/>
      <c r="E87" s="82"/>
      <c r="F87" s="82"/>
      <c r="G87" s="82"/>
    </row>
    <row r="88" spans="1:7" x14ac:dyDescent="0.25">
      <c r="A88" s="62"/>
      <c r="B88" s="64"/>
      <c r="C88" s="94"/>
      <c r="D88" s="82"/>
      <c r="E88" s="82"/>
      <c r="F88" s="82"/>
      <c r="G88" s="82"/>
    </row>
    <row r="89" spans="1:7" x14ac:dyDescent="0.25">
      <c r="A89" s="62"/>
      <c r="B89" s="64" t="s">
        <v>1023</v>
      </c>
      <c r="C89" s="94"/>
      <c r="D89" s="82"/>
      <c r="E89" s="82"/>
      <c r="F89" s="82"/>
      <c r="G89" s="82"/>
    </row>
    <row r="90" spans="1:7" x14ac:dyDescent="0.25">
      <c r="A90" s="62"/>
      <c r="B90" s="64"/>
      <c r="C90" s="94"/>
      <c r="D90" s="80"/>
      <c r="E90" s="80"/>
      <c r="F90" s="80"/>
      <c r="G90" s="80"/>
    </row>
    <row r="91" spans="1:7" ht="85.5" x14ac:dyDescent="0.25">
      <c r="A91" s="62"/>
      <c r="B91" s="64" t="s">
        <v>1024</v>
      </c>
      <c r="C91" s="94"/>
      <c r="D91" s="80"/>
      <c r="E91" s="80"/>
      <c r="F91" s="80"/>
      <c r="G91" s="80"/>
    </row>
    <row r="92" spans="1:7" ht="28.5" x14ac:dyDescent="0.25">
      <c r="A92" s="62">
        <v>4.3</v>
      </c>
      <c r="B92" s="64" t="s">
        <v>1025</v>
      </c>
      <c r="C92" s="94" t="s">
        <v>1026</v>
      </c>
      <c r="D92" s="80"/>
      <c r="E92" s="80"/>
      <c r="F92" s="80"/>
      <c r="G92" s="80"/>
    </row>
    <row r="93" spans="1:7" x14ac:dyDescent="0.25">
      <c r="A93" s="62"/>
      <c r="B93" s="64"/>
      <c r="C93" s="94"/>
      <c r="D93" s="80"/>
      <c r="E93" s="80"/>
      <c r="F93" s="80"/>
      <c r="G93" s="80"/>
    </row>
    <row r="94" spans="1:7" ht="42.75" x14ac:dyDescent="0.25">
      <c r="A94" s="62"/>
      <c r="B94" s="64" t="s">
        <v>1027</v>
      </c>
      <c r="C94" s="94"/>
      <c r="D94" s="80"/>
      <c r="E94" s="80"/>
      <c r="F94" s="80"/>
      <c r="G94" s="80"/>
    </row>
    <row r="95" spans="1:7" x14ac:dyDescent="0.25">
      <c r="A95" s="62"/>
      <c r="B95" s="64"/>
      <c r="C95" s="94"/>
      <c r="D95" s="80"/>
      <c r="E95" s="80"/>
      <c r="F95" s="80"/>
      <c r="G95" s="80"/>
    </row>
    <row r="96" spans="1:7" x14ac:dyDescent="0.25">
      <c r="A96" s="62"/>
      <c r="B96" s="70" t="s">
        <v>1028</v>
      </c>
      <c r="C96" s="94"/>
      <c r="D96" s="80"/>
      <c r="E96" s="80"/>
      <c r="F96" s="85"/>
      <c r="G96" s="85"/>
    </row>
    <row r="97" spans="1:7" ht="57" x14ac:dyDescent="0.25">
      <c r="A97" s="62"/>
      <c r="B97" s="63" t="s">
        <v>1029</v>
      </c>
      <c r="C97" s="94"/>
      <c r="D97" s="85"/>
      <c r="E97" s="85"/>
      <c r="F97" s="80"/>
      <c r="G97" s="80"/>
    </row>
    <row r="98" spans="1:7" ht="16.5" thickBot="1" x14ac:dyDescent="0.3">
      <c r="A98" s="71"/>
      <c r="B98" s="72"/>
      <c r="C98" s="98"/>
      <c r="D98" s="87"/>
      <c r="E98" s="87"/>
      <c r="F98" s="87"/>
      <c r="G98" s="87"/>
    </row>
    <row r="99" spans="1:7" x14ac:dyDescent="0.25">
      <c r="A99" s="77">
        <v>5</v>
      </c>
      <c r="B99" s="99" t="s">
        <v>1030</v>
      </c>
      <c r="C99" s="100"/>
      <c r="D99" s="76"/>
      <c r="E99" s="76"/>
      <c r="F99" s="76"/>
      <c r="G99" s="76"/>
    </row>
    <row r="100" spans="1:7" ht="42.75" x14ac:dyDescent="0.25">
      <c r="A100" s="62">
        <v>5.0999999999999996</v>
      </c>
      <c r="B100" s="64" t="s">
        <v>1031</v>
      </c>
      <c r="C100" s="28" t="s">
        <v>1032</v>
      </c>
      <c r="D100" s="82" t="s">
        <v>1033</v>
      </c>
      <c r="E100" s="82" t="s">
        <v>1033</v>
      </c>
      <c r="F100" s="82" t="s">
        <v>1033</v>
      </c>
      <c r="G100" s="82" t="s">
        <v>1033</v>
      </c>
    </row>
    <row r="101" spans="1:7" x14ac:dyDescent="0.25">
      <c r="A101" s="62"/>
      <c r="B101" s="64"/>
      <c r="C101" s="28" t="s">
        <v>1034</v>
      </c>
      <c r="D101" s="82" t="s">
        <v>1035</v>
      </c>
      <c r="E101" s="82" t="s">
        <v>1035</v>
      </c>
      <c r="F101" s="82" t="s">
        <v>1035</v>
      </c>
      <c r="G101" s="82" t="s">
        <v>1035</v>
      </c>
    </row>
    <row r="102" spans="1:7" x14ac:dyDescent="0.25">
      <c r="A102" s="62"/>
      <c r="B102" s="64" t="s">
        <v>1036</v>
      </c>
      <c r="C102" s="28"/>
      <c r="D102" s="82"/>
      <c r="E102" s="82"/>
      <c r="F102" s="82"/>
      <c r="G102" s="82"/>
    </row>
    <row r="103" spans="1:7" x14ac:dyDescent="0.25">
      <c r="A103" s="62"/>
      <c r="B103" s="64" t="s">
        <v>1037</v>
      </c>
      <c r="C103" s="28"/>
      <c r="D103" s="82"/>
      <c r="E103" s="82"/>
      <c r="F103" s="82"/>
      <c r="G103" s="82"/>
    </row>
    <row r="104" spans="1:7" x14ac:dyDescent="0.25">
      <c r="A104" s="62"/>
      <c r="B104" s="64"/>
      <c r="C104" s="28"/>
      <c r="D104" s="80"/>
      <c r="E104" s="80"/>
      <c r="F104" s="80"/>
      <c r="G104" s="80"/>
    </row>
    <row r="105" spans="1:7" ht="57" x14ac:dyDescent="0.25">
      <c r="A105" s="62"/>
      <c r="B105" s="64" t="s">
        <v>1038</v>
      </c>
      <c r="C105" s="28"/>
      <c r="D105" s="80"/>
      <c r="E105" s="80"/>
      <c r="F105" s="80"/>
      <c r="G105" s="80"/>
    </row>
    <row r="106" spans="1:7" x14ac:dyDescent="0.25">
      <c r="A106" s="62"/>
      <c r="B106" s="64"/>
      <c r="C106" s="28"/>
      <c r="D106" s="80"/>
      <c r="E106" s="80"/>
      <c r="F106" s="80"/>
      <c r="G106" s="80"/>
    </row>
    <row r="107" spans="1:7" x14ac:dyDescent="0.25">
      <c r="A107" s="62"/>
      <c r="B107" s="70" t="s">
        <v>1039</v>
      </c>
      <c r="C107" s="28"/>
      <c r="D107" s="80"/>
      <c r="E107" s="80"/>
      <c r="F107" s="80"/>
      <c r="G107" s="80"/>
    </row>
    <row r="108" spans="1:7" ht="85.5" x14ac:dyDescent="0.25">
      <c r="A108" s="62"/>
      <c r="B108" s="63" t="s">
        <v>1040</v>
      </c>
      <c r="C108" s="28"/>
      <c r="D108" s="80"/>
      <c r="E108" s="80"/>
      <c r="F108" s="80"/>
      <c r="G108" s="80"/>
    </row>
    <row r="109" spans="1:7" ht="16.5" thickBot="1" x14ac:dyDescent="0.3">
      <c r="A109" s="71"/>
      <c r="B109" s="72"/>
      <c r="C109" s="101"/>
      <c r="D109" s="80"/>
      <c r="E109" s="80"/>
      <c r="F109" s="80"/>
      <c r="G109" s="80"/>
    </row>
    <row r="110" spans="1:7" x14ac:dyDescent="0.25">
      <c r="A110" s="77">
        <v>6</v>
      </c>
      <c r="B110" s="99" t="s">
        <v>1041</v>
      </c>
      <c r="C110" s="100"/>
      <c r="D110" s="76"/>
      <c r="E110" s="76"/>
      <c r="F110" s="76"/>
      <c r="G110" s="76"/>
    </row>
    <row r="111" spans="1:7" ht="28.5" x14ac:dyDescent="0.25">
      <c r="A111" s="62">
        <v>6.1</v>
      </c>
      <c r="B111" s="64" t="s">
        <v>1042</v>
      </c>
      <c r="C111" s="28" t="s">
        <v>1043</v>
      </c>
      <c r="D111" s="82" t="s">
        <v>1044</v>
      </c>
      <c r="E111" s="82" t="s">
        <v>1044</v>
      </c>
      <c r="F111" s="82" t="s">
        <v>1045</v>
      </c>
      <c r="G111" s="82"/>
    </row>
    <row r="112" spans="1:7" x14ac:dyDescent="0.25">
      <c r="A112" s="62"/>
      <c r="B112" s="70"/>
      <c r="C112" s="28"/>
      <c r="D112" s="82" t="s">
        <v>1046</v>
      </c>
      <c r="E112" s="82" t="s">
        <v>1046</v>
      </c>
      <c r="F112" s="82" t="s">
        <v>1046</v>
      </c>
      <c r="G112" s="82" t="s">
        <v>1046</v>
      </c>
    </row>
    <row r="113" spans="1:7" x14ac:dyDescent="0.25">
      <c r="A113" s="62"/>
      <c r="B113" s="70" t="s">
        <v>1047</v>
      </c>
      <c r="C113" s="28"/>
      <c r="D113" s="82" t="s">
        <v>1048</v>
      </c>
      <c r="E113" s="82" t="s">
        <v>1048</v>
      </c>
      <c r="F113" s="82" t="s">
        <v>1048</v>
      </c>
      <c r="G113" s="82" t="s">
        <v>1048</v>
      </c>
    </row>
    <row r="114" spans="1:7" ht="85.5" x14ac:dyDescent="0.25">
      <c r="A114" s="62"/>
      <c r="B114" s="63" t="s">
        <v>1049</v>
      </c>
      <c r="C114" s="28"/>
      <c r="D114" s="82" t="s">
        <v>1050</v>
      </c>
      <c r="E114" s="82" t="s">
        <v>1050</v>
      </c>
      <c r="F114" s="82" t="s">
        <v>1050</v>
      </c>
      <c r="G114" s="82" t="s">
        <v>1050</v>
      </c>
    </row>
    <row r="115" spans="1:7" x14ac:dyDescent="0.25">
      <c r="A115" s="62"/>
      <c r="B115" s="63"/>
      <c r="C115" s="28"/>
      <c r="D115" s="82"/>
      <c r="E115" s="82"/>
      <c r="F115" s="82"/>
      <c r="G115" s="82"/>
    </row>
    <row r="116" spans="1:7" x14ac:dyDescent="0.25">
      <c r="A116" s="62"/>
      <c r="B116" s="63"/>
      <c r="C116" s="28"/>
      <c r="D116" s="82" t="s">
        <v>1051</v>
      </c>
      <c r="E116" s="82" t="s">
        <v>1051</v>
      </c>
      <c r="F116" s="82" t="s">
        <v>1051</v>
      </c>
      <c r="G116" s="82" t="s">
        <v>1051</v>
      </c>
    </row>
    <row r="117" spans="1:7" x14ac:dyDescent="0.25">
      <c r="A117" s="62"/>
      <c r="B117" s="63"/>
      <c r="C117" s="28"/>
      <c r="D117" s="82"/>
      <c r="E117" s="82"/>
      <c r="F117" s="82"/>
      <c r="G117" s="82"/>
    </row>
    <row r="118" spans="1:7" x14ac:dyDescent="0.25">
      <c r="A118" s="62"/>
      <c r="B118" s="63"/>
      <c r="C118" s="28"/>
      <c r="D118" s="82"/>
      <c r="E118" s="82"/>
      <c r="F118" s="82"/>
      <c r="G118" s="82"/>
    </row>
    <row r="119" spans="1:7" ht="28.5" x14ac:dyDescent="0.25">
      <c r="A119" s="62">
        <v>6.2</v>
      </c>
      <c r="B119" s="64" t="s">
        <v>1052</v>
      </c>
      <c r="C119" s="28" t="s">
        <v>1043</v>
      </c>
      <c r="D119" s="82" t="s">
        <v>1044</v>
      </c>
      <c r="E119" s="82" t="s">
        <v>1044</v>
      </c>
      <c r="F119" s="82" t="s">
        <v>1045</v>
      </c>
      <c r="G119" s="82"/>
    </row>
    <row r="120" spans="1:7" x14ac:dyDescent="0.25">
      <c r="A120" s="62"/>
      <c r="B120" s="63"/>
      <c r="C120" s="28"/>
      <c r="D120" s="82" t="s">
        <v>1046</v>
      </c>
      <c r="E120" s="82" t="s">
        <v>1046</v>
      </c>
      <c r="F120" s="82" t="s">
        <v>1046</v>
      </c>
      <c r="G120" s="82" t="s">
        <v>1046</v>
      </c>
    </row>
    <row r="121" spans="1:7" x14ac:dyDescent="0.25">
      <c r="A121" s="62"/>
      <c r="B121" s="70" t="s">
        <v>943</v>
      </c>
      <c r="C121" s="28"/>
      <c r="D121" s="82" t="s">
        <v>1048</v>
      </c>
      <c r="E121" s="82" t="s">
        <v>1048</v>
      </c>
      <c r="F121" s="82" t="s">
        <v>1048</v>
      </c>
      <c r="G121" s="82" t="s">
        <v>1048</v>
      </c>
    </row>
    <row r="122" spans="1:7" ht="57" x14ac:dyDescent="0.25">
      <c r="A122" s="62"/>
      <c r="B122" s="63" t="s">
        <v>1053</v>
      </c>
      <c r="C122" s="28"/>
      <c r="D122" s="82" t="s">
        <v>1050</v>
      </c>
      <c r="E122" s="82" t="s">
        <v>1050</v>
      </c>
      <c r="F122" s="82" t="s">
        <v>1050</v>
      </c>
      <c r="G122" s="82" t="s">
        <v>1050</v>
      </c>
    </row>
    <row r="123" spans="1:7" x14ac:dyDescent="0.25">
      <c r="A123" s="62"/>
      <c r="B123" s="63"/>
      <c r="C123" s="28"/>
      <c r="D123" s="82"/>
      <c r="E123" s="82"/>
      <c r="F123" s="82"/>
      <c r="G123" s="82"/>
    </row>
    <row r="124" spans="1:7" ht="28.5" x14ac:dyDescent="0.25">
      <c r="A124" s="62"/>
      <c r="B124" s="63" t="s">
        <v>1054</v>
      </c>
      <c r="C124" s="28"/>
      <c r="D124" s="82" t="s">
        <v>1051</v>
      </c>
      <c r="E124" s="82" t="s">
        <v>1051</v>
      </c>
      <c r="F124" s="82" t="s">
        <v>1051</v>
      </c>
      <c r="G124" s="82" t="s">
        <v>1051</v>
      </c>
    </row>
    <row r="125" spans="1:7" x14ac:dyDescent="0.25">
      <c r="A125" s="62"/>
      <c r="B125" s="64"/>
      <c r="C125" s="28"/>
      <c r="D125" s="82"/>
      <c r="E125" s="82"/>
      <c r="F125" s="82"/>
      <c r="G125" s="82"/>
    </row>
    <row r="126" spans="1:7" ht="28.5" x14ac:dyDescent="0.25">
      <c r="A126" s="62">
        <v>6.3</v>
      </c>
      <c r="B126" s="64" t="s">
        <v>1055</v>
      </c>
      <c r="C126" s="28" t="s">
        <v>1056</v>
      </c>
      <c r="D126" s="82" t="s">
        <v>1057</v>
      </c>
      <c r="E126" s="82" t="s">
        <v>1057</v>
      </c>
      <c r="F126" s="82" t="s">
        <v>1057</v>
      </c>
      <c r="G126" s="82" t="s">
        <v>1057</v>
      </c>
    </row>
    <row r="127" spans="1:7" x14ac:dyDescent="0.25">
      <c r="A127" s="62"/>
      <c r="B127" s="64"/>
      <c r="C127" s="28"/>
      <c r="D127" s="85"/>
      <c r="E127" s="85"/>
      <c r="F127" s="85"/>
      <c r="G127" s="85"/>
    </row>
    <row r="128" spans="1:7" ht="85.5" x14ac:dyDescent="0.25">
      <c r="A128" s="62"/>
      <c r="B128" s="64" t="s">
        <v>1058</v>
      </c>
      <c r="C128" s="28"/>
      <c r="D128" s="85"/>
      <c r="E128" s="85"/>
      <c r="F128" s="85"/>
      <c r="G128" s="85"/>
    </row>
    <row r="129" spans="1:7" x14ac:dyDescent="0.25">
      <c r="A129" s="62"/>
      <c r="B129" s="64"/>
      <c r="C129" s="28"/>
      <c r="D129" s="85"/>
      <c r="E129" s="85"/>
      <c r="F129" s="85"/>
      <c r="G129" s="85"/>
    </row>
    <row r="130" spans="1:7" x14ac:dyDescent="0.25">
      <c r="A130" s="62"/>
      <c r="B130" s="63"/>
      <c r="C130" s="28"/>
      <c r="D130" s="80"/>
      <c r="E130" s="80"/>
      <c r="F130" s="80"/>
      <c r="G130" s="80"/>
    </row>
    <row r="131" spans="1:7" ht="28.5" x14ac:dyDescent="0.25">
      <c r="A131" s="62"/>
      <c r="B131" s="63" t="s">
        <v>1059</v>
      </c>
      <c r="C131" s="28"/>
      <c r="D131" s="80"/>
      <c r="E131" s="80"/>
      <c r="F131" s="80"/>
      <c r="G131" s="80"/>
    </row>
    <row r="132" spans="1:7" x14ac:dyDescent="0.25">
      <c r="A132" s="62"/>
      <c r="B132" s="63"/>
      <c r="C132" s="28"/>
      <c r="D132" s="80"/>
      <c r="E132" s="80"/>
      <c r="F132" s="80"/>
      <c r="G132" s="80"/>
    </row>
    <row r="133" spans="1:7" ht="42.75" x14ac:dyDescent="0.25">
      <c r="A133" s="62">
        <v>6.4</v>
      </c>
      <c r="B133" s="64" t="s">
        <v>1060</v>
      </c>
      <c r="C133" s="28" t="s">
        <v>1061</v>
      </c>
      <c r="D133" s="82" t="s">
        <v>1044</v>
      </c>
      <c r="E133" s="82" t="s">
        <v>1044</v>
      </c>
      <c r="F133" s="82" t="s">
        <v>1045</v>
      </c>
      <c r="G133" s="82"/>
    </row>
    <row r="134" spans="1:7" x14ac:dyDescent="0.25">
      <c r="A134" s="62"/>
      <c r="B134" s="63"/>
      <c r="C134" s="28"/>
      <c r="D134" s="82" t="s">
        <v>1046</v>
      </c>
      <c r="E134" s="82" t="s">
        <v>1046</v>
      </c>
      <c r="F134" s="82" t="s">
        <v>1046</v>
      </c>
      <c r="G134" s="82" t="s">
        <v>1046</v>
      </c>
    </row>
    <row r="135" spans="1:7" x14ac:dyDescent="0.25">
      <c r="A135" s="62"/>
      <c r="B135" s="70" t="s">
        <v>943</v>
      </c>
      <c r="C135" s="28"/>
      <c r="D135" s="82" t="s">
        <v>1048</v>
      </c>
      <c r="E135" s="82" t="s">
        <v>1048</v>
      </c>
      <c r="F135" s="82" t="s">
        <v>1048</v>
      </c>
      <c r="G135" s="82" t="s">
        <v>1048</v>
      </c>
    </row>
    <row r="136" spans="1:7" ht="42.75" x14ac:dyDescent="0.25">
      <c r="A136" s="62"/>
      <c r="B136" s="63" t="s">
        <v>1062</v>
      </c>
      <c r="C136" s="28"/>
      <c r="D136" s="82" t="s">
        <v>1063</v>
      </c>
      <c r="E136" s="82" t="s">
        <v>1063</v>
      </c>
      <c r="F136" s="82" t="s">
        <v>1063</v>
      </c>
      <c r="G136" s="82" t="s">
        <v>1063</v>
      </c>
    </row>
    <row r="137" spans="1:7" x14ac:dyDescent="0.25">
      <c r="A137" s="62"/>
      <c r="B137" s="63"/>
      <c r="C137" s="28"/>
      <c r="D137" s="82" t="s">
        <v>1064</v>
      </c>
      <c r="E137" s="82" t="s">
        <v>1064</v>
      </c>
      <c r="F137" s="82" t="s">
        <v>1064</v>
      </c>
      <c r="G137" s="82" t="s">
        <v>1064</v>
      </c>
    </row>
    <row r="138" spans="1:7" x14ac:dyDescent="0.25">
      <c r="A138" s="62"/>
      <c r="B138" s="63"/>
      <c r="C138" s="28"/>
      <c r="D138" s="82" t="s">
        <v>1065</v>
      </c>
      <c r="E138" s="82" t="s">
        <v>1065</v>
      </c>
      <c r="F138" s="82" t="s">
        <v>1065</v>
      </c>
      <c r="G138" s="82" t="s">
        <v>1065</v>
      </c>
    </row>
    <row r="139" spans="1:7" x14ac:dyDescent="0.25">
      <c r="A139" s="62"/>
      <c r="B139" s="63"/>
      <c r="C139" s="28"/>
      <c r="D139" s="82" t="s">
        <v>1066</v>
      </c>
      <c r="E139" s="82" t="s">
        <v>1066</v>
      </c>
      <c r="F139" s="82" t="s">
        <v>1066</v>
      </c>
      <c r="G139" s="82" t="s">
        <v>1066</v>
      </c>
    </row>
    <row r="140" spans="1:7" x14ac:dyDescent="0.25">
      <c r="A140" s="62"/>
      <c r="B140" s="63"/>
      <c r="C140" s="28"/>
      <c r="D140" s="82"/>
      <c r="E140" s="82"/>
      <c r="F140" s="82"/>
      <c r="G140" s="82"/>
    </row>
    <row r="141" spans="1:7" ht="28.5" x14ac:dyDescent="0.25">
      <c r="A141" s="62">
        <v>6.5</v>
      </c>
      <c r="B141" s="64" t="s">
        <v>1067</v>
      </c>
      <c r="C141" s="28" t="s">
        <v>1068</v>
      </c>
      <c r="D141" s="82" t="s">
        <v>1069</v>
      </c>
      <c r="E141" s="82" t="s">
        <v>1069</v>
      </c>
      <c r="F141" s="82" t="s">
        <v>1070</v>
      </c>
      <c r="G141" s="82"/>
    </row>
    <row r="142" spans="1:7" x14ac:dyDescent="0.25">
      <c r="A142" s="62"/>
      <c r="B142" s="64"/>
      <c r="C142" s="28"/>
      <c r="D142" s="82" t="s">
        <v>1071</v>
      </c>
      <c r="E142" s="82" t="s">
        <v>1071</v>
      </c>
      <c r="F142" s="82" t="s">
        <v>1071</v>
      </c>
      <c r="G142" s="82" t="s">
        <v>1071</v>
      </c>
    </row>
    <row r="143" spans="1:7" x14ac:dyDescent="0.25">
      <c r="A143" s="62"/>
      <c r="B143" s="70" t="s">
        <v>943</v>
      </c>
      <c r="C143" s="28"/>
      <c r="D143" s="82" t="s">
        <v>1072</v>
      </c>
      <c r="E143" s="82" t="s">
        <v>1072</v>
      </c>
      <c r="F143" s="82" t="s">
        <v>1072</v>
      </c>
      <c r="G143" s="82" t="s">
        <v>1072</v>
      </c>
    </row>
    <row r="144" spans="1:7" ht="57.75" customHeight="1" x14ac:dyDescent="0.25">
      <c r="A144" s="62"/>
      <c r="B144" s="63" t="s">
        <v>1073</v>
      </c>
      <c r="C144" s="28"/>
      <c r="D144" s="82" t="s">
        <v>1074</v>
      </c>
      <c r="E144" s="82" t="s">
        <v>1074</v>
      </c>
      <c r="F144" s="82" t="s">
        <v>1074</v>
      </c>
      <c r="G144" s="82" t="s">
        <v>1074</v>
      </c>
    </row>
    <row r="145" spans="1:7" x14ac:dyDescent="0.25">
      <c r="A145" s="62"/>
      <c r="B145" s="63"/>
      <c r="C145" s="28"/>
      <c r="D145" s="82" t="s">
        <v>1075</v>
      </c>
      <c r="E145" s="82" t="s">
        <v>1075</v>
      </c>
      <c r="F145" s="82" t="s">
        <v>1075</v>
      </c>
      <c r="G145" s="82" t="s">
        <v>1075</v>
      </c>
    </row>
    <row r="146" spans="1:7" x14ac:dyDescent="0.25">
      <c r="A146" s="62"/>
      <c r="B146" s="63"/>
      <c r="C146" s="28"/>
      <c r="D146" s="82" t="s">
        <v>1076</v>
      </c>
      <c r="E146" s="82" t="s">
        <v>1076</v>
      </c>
      <c r="F146" s="82" t="s">
        <v>1076</v>
      </c>
      <c r="G146" s="82" t="s">
        <v>1076</v>
      </c>
    </row>
    <row r="147" spans="1:7" ht="16.5" thickBot="1" x14ac:dyDescent="0.3">
      <c r="A147" s="71"/>
      <c r="B147" s="72"/>
      <c r="C147" s="101"/>
      <c r="D147" s="102"/>
      <c r="E147" s="87"/>
      <c r="F147" s="87"/>
      <c r="G147" s="87"/>
    </row>
  </sheetData>
  <sheetProtection algorithmName="SHA-512" hashValue="H4RJjd03DcZkmq+SCchWa9zIkRc88Zo6lvjBmuowbLstl6nPQjbfgsnC7C9Vp/DGY6y/srOtVqBBr/dHBclG1A==" saltValue="cbVYmoexzVqNXpLcBoGOrA==" spinCount="100000" sheet="1" objects="1" scenarios="1"/>
  <mergeCells count="2">
    <mergeCell ref="A8:B8"/>
    <mergeCell ref="A72:B72"/>
  </mergeCells>
  <hyperlinks>
    <hyperlink ref="E22" location="'1-1'!A1" display="Test case 1:" xr:uid="{22A1F38F-7F4D-429F-A6DD-A9B76998EC1D}"/>
    <hyperlink ref="F22" location="'1-1'!A1" display="Test case 1:" xr:uid="{B90769F7-C22C-4FFC-9236-E48491941C7A}"/>
    <hyperlink ref="G22" location="'1-1'!A1" display="Test case 1:" xr:uid="{6835232D-0685-43DA-8DEB-762F31C013FA}"/>
    <hyperlink ref="E24" location="'1-1'!A1" display="Test case 1:" xr:uid="{977078CE-1F23-4A97-B3E5-1079884B18DB}"/>
    <hyperlink ref="F24" location="'1-1'!A1" display="Test case 1:" xr:uid="{A736EDF4-A44A-4A3F-A4DB-1B6FC5DCA110}"/>
    <hyperlink ref="G24" location="'1-1'!A1" display="Test case 1:" xr:uid="{6787A8A2-006B-4FD5-B099-484615074582}"/>
    <hyperlink ref="E26" location="'1-1'!A1" display="Test case 1:" xr:uid="{A781CF0B-E069-4B3C-B814-8F53F87DE867}"/>
    <hyperlink ref="F26" location="'1-1'!A1" display="Test case 1:" xr:uid="{84BA37B5-E4EE-4628-A137-57BDF58A70B2}"/>
    <hyperlink ref="G26" location="'1-1'!A1" display="Test case 1:" xr:uid="{BE2262A9-1E9F-4A03-BB28-3B967193E4A7}"/>
    <hyperlink ref="E28" location="'1-1'!A1" display="Test case 1:" xr:uid="{98FF28B9-4687-42FA-90D4-B3F3BBDC5F03}"/>
    <hyperlink ref="F28" location="'1-1'!A1" display="Test case 1:" xr:uid="{0D628D09-D097-4FBF-A34A-42CE85130825}"/>
    <hyperlink ref="G28" location="'1-1'!A1" display="Test case 1:" xr:uid="{CA19B03A-2EAD-425E-9115-073FA0F9D3E9}"/>
    <hyperlink ref="E30" location="'1-1'!A1" display="Test case 1:" xr:uid="{0CE224A6-4ED2-4DAD-90A6-8E2A952D145D}"/>
    <hyperlink ref="F30" location="'1-1'!A1" display="Test case 1:" xr:uid="{AC416EBE-A814-4856-88E9-49890A048D4D}"/>
    <hyperlink ref="G30" location="'1-1'!A1" display="Test case 1:" xr:uid="{3F383099-9BAD-4E87-9CF8-D43C5A651F3D}"/>
    <hyperlink ref="E32" location="'1-2'!A1" display="Test case 2:" xr:uid="{BE80DD5F-E9E4-4240-926C-622291AC6869}"/>
    <hyperlink ref="F32" location="'1-2'!A1" display="Test case 2:" xr:uid="{606E535A-53CA-4CD1-9E30-C311FEC2E025}"/>
    <hyperlink ref="G32" location="'1-2'!A1" display="Test case 2:" xr:uid="{8CC339DF-9F05-4021-A1A9-88C59009954D}"/>
    <hyperlink ref="E34" location="'1-3'!A1" display="Test case 3:" xr:uid="{41B61485-A74D-4345-8485-789861F2C4CE}"/>
    <hyperlink ref="F34" location="'1-3'!A1" display="Test case 3:" xr:uid="{C21161AB-DD0B-433A-8C18-DD88138257F1}"/>
    <hyperlink ref="G34" location="'1-3'!A1" display="Test case 3:" xr:uid="{9980C52F-1FEA-4A71-A259-50EC5D58E4EB}"/>
    <hyperlink ref="E36" location="'1-4'!A1" display="Test case 4:" xr:uid="{20118969-93E1-4FED-9BCD-A76E24E6E8F8}"/>
    <hyperlink ref="F36" location="'1-4'!A1" display="Test case 4:" xr:uid="{419EAAC0-C710-46F3-8551-1647B5EAF0B1}"/>
    <hyperlink ref="G36" location="'1-4'!A1" display="Test case 4:" xr:uid="{77B915B3-BF25-48FE-B462-556CB5F9B77F}"/>
    <hyperlink ref="E41" location="'1-6'!A1" display="Test case 6:" xr:uid="{6398FE27-C55E-4C1D-9AE2-AC251A492253}"/>
    <hyperlink ref="F43" location="'1-7'!A1" display="Test case 7:" xr:uid="{046E5B3D-7699-4AA2-9292-5F0235A04EE6}"/>
    <hyperlink ref="E45" location="'1-8'!A1" display="Test case 8:" xr:uid="{96ED183A-C72C-4E8C-9288-8453EDEAA33F}"/>
    <hyperlink ref="F45" location="'1-8'!A1" display="Test case 8:" xr:uid="{EFB08CFE-3044-4547-B82F-19FF704EE1A1}"/>
    <hyperlink ref="G45" location="'1-8'!A1" display="Test case 8:" xr:uid="{CC5D7F8D-739D-4B40-9C17-5D9CEED09D20}"/>
    <hyperlink ref="G53" location="'1-12'!A1" display="Test case 1-13" xr:uid="{7686F754-B8C0-4B9E-832F-6DF734107C0D}"/>
    <hyperlink ref="E62" location="'1-5'!A1" display="Test case 5:" xr:uid="{21127283-644A-405A-AC30-A2B1D53EABEF}"/>
    <hyperlink ref="F62" location="'1-5'!A1" display="Test case 5:" xr:uid="{5291DAD0-C71A-4ED3-AED2-D86A7597556F}"/>
    <hyperlink ref="G62" location="'1-5'!A1" display="Test case 5:" xr:uid="{B21D9EE6-4E5C-4775-AD00-A2AA1FB11EA6}"/>
    <hyperlink ref="E100" location="'4-1'!A1" display="Test case 1:" xr:uid="{F8DBAE0F-C87C-4DD3-8FBD-BA0449EACAF3}"/>
    <hyperlink ref="E101" location="'4-2'!A1" display="Test case 2:" xr:uid="{1BCADD83-44A3-4A31-A824-556AF87321AB}"/>
    <hyperlink ref="F100" location="'4-1'!A1" display="Test case 1:" xr:uid="{AB9F63C7-DD45-4BF3-9C5F-9BA247EE5453}"/>
    <hyperlink ref="F101" location="'4-2'!A1" display="Test case 2:" xr:uid="{22F832D9-1E97-487A-826A-C05B2698DECD}"/>
    <hyperlink ref="G100" location="'4-1'!A1" display="Test case 1:" xr:uid="{FFDE0BE2-16DC-4DF3-A4D7-D78051589886}"/>
    <hyperlink ref="G101" location="'4-2'!A1" display="Test case 2:" xr:uid="{48A86FBC-4103-4BE8-A34D-CF6CC243A97C}"/>
    <hyperlink ref="D22" location="'1-1'!A1" display="Test case 1:" xr:uid="{E6C4C8C2-1C11-4ADE-85B1-2348F338E6D1}"/>
    <hyperlink ref="D24" location="'1-1'!A1" display="Test case 1:" xr:uid="{C576264E-7DA2-407E-AEC7-B79A83BC98EB}"/>
    <hyperlink ref="D26" location="'1-1'!A1" display="Test case 1:" xr:uid="{CADFD3F5-4718-4CC1-8B55-CB839C7CA782}"/>
    <hyperlink ref="D28" location="'1-1'!A1" display="Test case 1:" xr:uid="{C42BF490-80A2-465A-A33D-B8C0460A249A}"/>
    <hyperlink ref="D30" location="'1-1'!A1" display="Test case 1:" xr:uid="{5CB7B46D-8C56-4E39-BF61-785E23ED7466}"/>
    <hyperlink ref="D32" location="'1-2'!A1" display="Test case 2:" xr:uid="{3EC80CAF-B689-4DA2-8738-CC47D477FC4A}"/>
    <hyperlink ref="D34" location="'1-3'!A1" display="Test case 3:" xr:uid="{077FBB64-3640-4508-8667-95FA783A7784}"/>
    <hyperlink ref="D36" location="'1-4'!A1" display="Test case 4:" xr:uid="{D7901B05-EC5C-444C-AB8D-810CF730B876}"/>
    <hyperlink ref="D41" location="'1-6'!A1" display="Test case 6:" xr:uid="{12C6E566-8E5E-407E-8718-75CB30E961DB}"/>
    <hyperlink ref="D45" location="'1-8'!A1" display="Test case 8:" xr:uid="{D662BCE4-0830-416F-8956-07A02C94070A}"/>
    <hyperlink ref="D47" location="'1-9'!A1" display="Test case 1-10" xr:uid="{2AE0A37A-22CB-4418-A8BE-7A817CADBA4A}"/>
    <hyperlink ref="D62" location="'1-5'!A1" display="Test case 5:" xr:uid="{D1A19377-E6DB-416D-9DE7-ACFF21FD4C78}"/>
    <hyperlink ref="D100" location="'4-1'!A1" display="Test case 1:" xr:uid="{EB20C13F-8AA1-4DB2-878D-D685C143F840}"/>
    <hyperlink ref="D101" location="'4-2'!A1" display="Test case 2:" xr:uid="{D35EDBE8-7533-4804-884E-299B8070BF85}"/>
    <hyperlink ref="D126" location="'5A-1'!A1" display="Test case 5A:" xr:uid="{4240B962-4599-4E06-A4B9-4B3172DD2802}"/>
    <hyperlink ref="E126" location="'5A-1'!A1" display="Test case 5A:" xr:uid="{B764CB7E-53FE-40E5-82C6-9DE2DEE21AC2}"/>
    <hyperlink ref="F126" location="'5A-1'!A1" display="Test case 5A:" xr:uid="{B1F607D9-7E01-4651-93CA-4BE1CF57F091}"/>
    <hyperlink ref="G126" location="'5A-1'!A1" display="Test case 5A:" xr:uid="{85F921E1-E44D-4B88-997A-30E14907F1B3}"/>
    <hyperlink ref="D111" location="'5B&amp;C-1'!A1" display="Test case 5B&amp;C-1:" xr:uid="{3BA76140-88DD-4096-B177-031DCDB8E663}"/>
    <hyperlink ref="F38" location="'1-15'!A1" display="Test case 1-15:" xr:uid="{10FDD09F-945D-4994-818A-2FC75C29349F}"/>
    <hyperlink ref="F39" location="'1-16'!A1" display="Test case 1-16:" xr:uid="{2229ABE8-8112-47CE-8685-05CBD18465A6}"/>
    <hyperlink ref="G38" location="'1-15'!A1" display="Test case 1-15:" xr:uid="{48199DB1-A512-427B-8C23-639584CE575A}"/>
    <hyperlink ref="G39" location="'1-16'!A1" display="Test case 1-16:" xr:uid="{68EA2D0F-7A47-4C46-B94E-45D4973430EA}"/>
    <hyperlink ref="D49" location="'1-10'!A1" display="Test case 10:" xr:uid="{D003F532-406C-41C7-82FC-F0B773B60426}"/>
    <hyperlink ref="E49" location="'1-10'!A1" display="Test case 10:" xr:uid="{F825EE56-9A20-4E84-A16E-5FA510DFCA68}"/>
    <hyperlink ref="F50" location="'1-11'!A1" display="Test case 11:" xr:uid="{9A6051D2-67B3-4F34-9DCA-305561E70AEC}"/>
    <hyperlink ref="F49" location="'1-10'!A1" display="Test case 10:" xr:uid="{A2B4D595-DF14-4ED9-B175-29CBD224014B}"/>
    <hyperlink ref="E47" location="'1-9'!A1" display="Test case 1-10" xr:uid="{8A0EFC0A-F429-4421-8E32-7213F0166AC2}"/>
    <hyperlink ref="F47" location="'1-9'!A1" display="Test case 1-10" xr:uid="{620C249C-D928-4776-BB77-4C8BED7372B6}"/>
    <hyperlink ref="G47" location="'1-9'!A1" display="Test case 1-10" xr:uid="{00A4A920-2666-4DDB-A076-4F0CA444557A}"/>
    <hyperlink ref="D53" location="'1-14'!A1" display="Test case 14:" xr:uid="{744E181E-4381-45A6-9FB5-9B234751A42F}"/>
    <hyperlink ref="G54" location="'1-13'!A1" display="Test case 13:" xr:uid="{0A4926E7-A1BC-4094-9DC9-530A64DD7749}"/>
    <hyperlink ref="D56" location="'1-12'!A1" display="Test case 1-13" xr:uid="{74068F30-0158-4466-8672-B43C33677DE8}"/>
    <hyperlink ref="D57" location="'1-13'!A1" display="Test case 13:" xr:uid="{4CFED0A0-EC22-48EC-A37C-340831FA16BB}"/>
    <hyperlink ref="E56" location="'1-12'!A1" display="Test case 1-13" xr:uid="{1D1035E1-487B-4A21-B8F4-545EC954246F}"/>
    <hyperlink ref="E57" location="'1-13'!A1" display="Test case 13:" xr:uid="{1B65E0D4-7279-4871-A9CB-366FC97CD80F}"/>
    <hyperlink ref="F56" location="'1-12'!A1" display="Test case 1-13" xr:uid="{8DD5DDC8-2CF8-4A24-BFB2-53A8C9BDEEC1}"/>
    <hyperlink ref="F57" location="'1-13'!A1" display="Test case 13:" xr:uid="{207273A5-331E-40C9-B6B9-457DFBC91ECB}"/>
    <hyperlink ref="D59" location="'1-12'!A1" display="Test case 1-13" xr:uid="{EA40CF09-8316-46B5-ABF7-066DB769673C}"/>
    <hyperlink ref="D60" location="'1-13'!A1" display="Test case 13:" xr:uid="{C8F1DC27-3F09-4CB3-8755-1A39C13E9322}"/>
    <hyperlink ref="E59" location="'1-12'!A1" display="Test case 1-13" xr:uid="{DE541412-6301-4235-96B9-8592F10353D7}"/>
    <hyperlink ref="E60" location="'1-13'!A1" display="Test case 13:" xr:uid="{ADF416A8-052C-4F0B-8E96-4FCF5321A424}"/>
    <hyperlink ref="F59" location="'1-12'!A1" display="Test case 1-13" xr:uid="{187794D7-DF39-4DF6-9044-714994654C0A}"/>
    <hyperlink ref="F60" location="'1-13'!A1" display="Test case 13:" xr:uid="{150D54FB-79F4-405E-A5B6-17B212E26D52}"/>
    <hyperlink ref="G59" location="'1-12'!A1" display="Test case 1-13" xr:uid="{D8F4404C-C9FF-4FA0-B9C4-98D94EAF2FDF}"/>
    <hyperlink ref="G60" location="'1-13'!A1" display="Test case 13:" xr:uid="{338DE072-0130-48DD-A2CB-9C78897A74EB}"/>
    <hyperlink ref="E111" location="'5B&amp;C-1'!A1" display="Test case 5B&amp;C-1:" xr:uid="{3BDA9604-C94B-4DC2-B868-1FF1982D738D}"/>
    <hyperlink ref="F111" location="'5B&amp;C-2'!A1" display="Test case 5B&amp;C-2:" xr:uid="{782C5374-FB86-42F5-BEA3-F773346D35B5}"/>
    <hyperlink ref="D112" location="'5B&amp;C-3'!A1" display="Test case 5B&amp;C-3:" xr:uid="{365E3A84-31CD-4942-B6F4-5E3DC5EFF317}"/>
    <hyperlink ref="D113" location="'5B&amp;C-4'!A1" display="Test case 5B&amp;C-4:" xr:uid="{6B094FE5-FCC5-40B9-99D6-A6D11942688E}"/>
    <hyperlink ref="D114" location="'5B&amp;C-5a'!A1" display="Test case 5B&amp;C-5:" xr:uid="{20E7A4C3-B4A0-47F4-84D6-F7E6B73A2FA6}"/>
    <hyperlink ref="D116" location="'5B&amp;C-6a'!A1" display="Test case 5B&amp;C-6:" xr:uid="{A8FCF6B3-F946-4C4C-8BA3-53589F420E56}"/>
    <hyperlink ref="E112" location="'5B&amp;C-3'!A1" display="Test case 5B&amp;C-3:" xr:uid="{54F543A7-254B-4314-BB8D-26B97C0AAF9D}"/>
    <hyperlink ref="E113" location="'5B&amp;C-4'!A1" display="Test case 5B&amp;C-4:" xr:uid="{A170FA80-8940-4131-A80C-FB1787049AF8}"/>
    <hyperlink ref="E114" location="'5B&amp;C-5a'!A1" display="Test case 5B&amp;C-5:" xr:uid="{C30F54B9-6EF5-4261-85B9-5FC9719F9DA3}"/>
    <hyperlink ref="E116" location="'5B&amp;C-6a'!A1" display="Test case 5B&amp;C-6:" xr:uid="{34E73F05-DFCF-4BC8-8C01-F084B81EC376}"/>
    <hyperlink ref="F112" location="'5B&amp;C-3'!A1" display="Test case 5B&amp;C-3:" xr:uid="{4E493D7A-6CD2-4562-B480-C67A88464185}"/>
    <hyperlink ref="F113" location="'5B&amp;C-4'!A1" display="Test case 5B&amp;C-4:" xr:uid="{267EE99B-B3D0-4453-BAFD-753171B44C57}"/>
    <hyperlink ref="F114" location="'5B&amp;C-5a'!A1" display="Test case 5B&amp;C-5:" xr:uid="{D3026B96-B4A3-4AD6-B0C6-1B5115805F1A}"/>
    <hyperlink ref="F116" location="'5B&amp;C-6a'!A1" display="Test case 5B&amp;C-6:" xr:uid="{7DE7ADC0-ADCC-446F-9CC4-9D456CC74BD9}"/>
    <hyperlink ref="G112" location="'5B&amp;C-3'!A1" display="Test case 5B&amp;C-3:" xr:uid="{36291CE3-42EA-4959-9289-8F4A2F14D97F}"/>
    <hyperlink ref="G113" location="'5B&amp;C-4'!A1" display="Test case 5B&amp;C-4:" xr:uid="{C70132F7-23DE-44CE-AA08-48E5C2A81E0C}"/>
    <hyperlink ref="G114" location="'5B&amp;C-5a'!A1" display="Test case 5B&amp;C-5:" xr:uid="{D847445F-8302-4DA4-9EF1-C42367843E29}"/>
    <hyperlink ref="G116" location="'5B&amp;C-6a'!A1" display="Test case 5B&amp;C-6:" xr:uid="{EDCC60C5-687D-453B-B463-CDE0E05BCCA2}"/>
    <hyperlink ref="D133" location="'5B&amp;C-1'!A1" display="Test case 5B&amp;C-1:" xr:uid="{31E5E157-58AD-4F76-83D9-1AC39F36C3A4}"/>
    <hyperlink ref="E133" location="'5B&amp;C-1'!A1" display="Test case 5B&amp;C-1:" xr:uid="{DD9244E6-F327-4CEA-80E0-31B6A23C670F}"/>
    <hyperlink ref="F133" location="'5B&amp;C-2'!A1" display="Test case 5B&amp;C-2:" xr:uid="{30CA0CF3-28C6-4782-9B60-FCF05902941E}"/>
    <hyperlink ref="D134" location="'5B&amp;C-3'!A1" display="Test case 5B&amp;C-3:" xr:uid="{3F27919F-C495-4472-AEF9-782ED08DB777}"/>
    <hyperlink ref="D135" location="'5B&amp;C-4'!A1" display="Test case 5B&amp;C-4:" xr:uid="{C01A065B-4862-405E-B7F9-36CBE442E2C8}"/>
    <hyperlink ref="D136" location="'5B&amp;C-5a'!A1" display="Test case 5B&amp;C-5:" xr:uid="{5648BBBA-98C9-487B-AD5A-C559DC884E41}"/>
    <hyperlink ref="E134" location="'5B&amp;C-3'!A1" display="Test case 5B&amp;C-3:" xr:uid="{D5C0CEAB-1565-46FD-B403-897E3EB926F5}"/>
    <hyperlink ref="E135" location="'5B&amp;C-4'!A1" display="Test case 5B&amp;C-4:" xr:uid="{151634FF-9580-47D4-B051-A9240B1CDBDC}"/>
    <hyperlink ref="F134" location="'5B&amp;C-3'!A1" display="Test case 5B&amp;C-3:" xr:uid="{9D910835-2737-4D6E-B582-C042DE4C5F8D}"/>
    <hyperlink ref="F135" location="'5B&amp;C-4'!A1" display="Test case 5B&amp;C-4:" xr:uid="{A58B4CE7-2062-448D-8DAC-A2641ECEA066}"/>
    <hyperlink ref="G134" location="'5B&amp;C-3'!A1" display="Test case 5B&amp;C-3:" xr:uid="{E4FE066A-806A-4EC5-96D7-CC27F2EAA713}"/>
    <hyperlink ref="G135" location="'5B&amp;C-4'!A1" display="Test case 5B&amp;C-4:" xr:uid="{691E7D0F-04E9-4AC9-B777-2B60AA1411E6}"/>
    <hyperlink ref="D138" location="'5B&amp;C-6a'!A1" display="Test case 5B&amp;C-6:" xr:uid="{BA9CDDCE-0D44-4572-9255-8D9C6469137F}"/>
    <hyperlink ref="D119" location="'5B&amp;C-1'!A1" display="Test case 5B&amp;C-1:" xr:uid="{63CD8E55-665E-4A63-9746-28199EDE5332}"/>
    <hyperlink ref="E119" location="'5B&amp;C-1'!A1" display="Test case 5B&amp;C-1:" xr:uid="{D432A373-EE54-4703-9D07-1CF8DD6771E9}"/>
    <hyperlink ref="F119" location="'5B&amp;C-2'!A1" display="Test case 5B&amp;C-2:" xr:uid="{709165FE-1C6C-4BFC-BE3C-97D0D16C5711}"/>
    <hyperlink ref="D120" location="'5B&amp;C-3'!A1" display="Test case 5B&amp;C-3:" xr:uid="{795B00E0-9473-42E7-A28C-76AA247D4CF9}"/>
    <hyperlink ref="D121" location="'5B&amp;C-4'!A1" display="Test case 5B&amp;C-4:" xr:uid="{186CEECC-751E-430E-85A4-5A0FB0D03135}"/>
    <hyperlink ref="D122" location="'5B&amp;C-5a'!A1" display="Test case 5B&amp;C-5:" xr:uid="{E6042DA2-05EC-4760-8F1A-0BFED3807D91}"/>
    <hyperlink ref="D124" location="'5B&amp;C-6a'!A1" display="Test case 5B&amp;C-6:" xr:uid="{4545BC49-9F96-4EAA-BB54-3D85ED55ABBA}"/>
    <hyperlink ref="E120" location="'5B&amp;C-3'!A1" display="Test case 5B&amp;C-3:" xr:uid="{F374ACB3-3153-4A63-968C-00D525548385}"/>
    <hyperlink ref="E121" location="'5B&amp;C-4'!A1" display="Test case 5B&amp;C-4:" xr:uid="{31C63900-6DBB-4A14-9FDE-0F2C149A2D42}"/>
    <hyperlink ref="E122" location="'5B&amp;C-5a'!A1" display="Test case 5B&amp;C-5:" xr:uid="{89708C53-AF71-4B43-BDAA-DC862632F85E}"/>
    <hyperlink ref="E124" location="'5B&amp;C-6a'!A1" display="Test case 5B&amp;C-6:" xr:uid="{98120D17-980A-4870-9EB7-AC4C88015D88}"/>
    <hyperlink ref="F120" location="'5B&amp;C-3'!A1" display="Test case 5B&amp;C-3:" xr:uid="{238B2159-DF39-492B-AF03-6F13D5134710}"/>
    <hyperlink ref="F121" location="'5B&amp;C-4'!A1" display="Test case 5B&amp;C-4:" xr:uid="{270A3738-5554-46E6-8595-4D0C062E5FD3}"/>
    <hyperlink ref="F122" location="'5B&amp;C-5a'!A1" display="Test case 5B&amp;C-5:" xr:uid="{FED8C115-BAF5-4700-AAFC-FE8BCF160068}"/>
    <hyperlink ref="F124" location="'5B&amp;C-6a'!A1" display="Test case 5B&amp;C-6:" xr:uid="{46397019-6364-4C01-9A6E-04B8549D3F92}"/>
    <hyperlink ref="G120" location="'5B&amp;C-3'!A1" display="Test case 5B&amp;C-3:" xr:uid="{BAFC3623-4EAD-4500-97E3-4AFF24AFEC69}"/>
    <hyperlink ref="G121" location="'5B&amp;C-4'!A1" display="Test case 5B&amp;C-4:" xr:uid="{E114F6B5-B03B-4C79-B8E1-3D3374FDCE7E}"/>
    <hyperlink ref="G122" location="'5B&amp;C-5a'!A1" display="Test case 5B&amp;C-5:" xr:uid="{30AEBFB0-A132-4D01-83E6-A7A6D2609952}"/>
    <hyperlink ref="G124" location="'5B&amp;C-6a'!A1" display="Test case 5B&amp;C-6:" xr:uid="{619293A6-C209-43D9-A242-298D41CF39DC}"/>
    <hyperlink ref="E141" location="'5D-1'!A1" display="Test case 5D-1: " xr:uid="{9ECA9CA4-0CD6-4A1A-9AF7-626CCBB8B46B}"/>
    <hyperlink ref="F141" location="'5D-2'!A1" display="Test case 5D-2: " xr:uid="{697D0D84-50B7-4F0D-90C1-4FC00A5E0D27}"/>
    <hyperlink ref="F142" location="'5D-3'!A1" display="Test case 5D-3: " xr:uid="{923CFC93-882B-4936-9BB4-43569E421967}"/>
    <hyperlink ref="E142" location="'5D-3'!A1" display="Test case 5D-3: " xr:uid="{C966590E-D02F-42A9-A22E-5D878D662384}"/>
    <hyperlink ref="D141" location="'5D-1'!A1" display="Test case 5D-1: " xr:uid="{A40EA5E0-195C-4662-969D-4C858C1143B6}"/>
    <hyperlink ref="D142" location="'5D-3'!A1" display="Test case 5D-3: " xr:uid="{9CE2086F-A919-4C7F-BC3A-0F69AA12649F}"/>
    <hyperlink ref="G142" location="'5D-3'!A1" display="Test case 5D-3: " xr:uid="{7D2AE5A7-9338-4592-BBD1-8DE4A231ACFE}"/>
    <hyperlink ref="G146" location="'5B-1'!A1" display="Test case 5B-1:" xr:uid="{B46F1F9C-69B5-4BA6-A8DD-510C5A003455}"/>
    <hyperlink ref="G145" location="'5B-1'!A1" display="Test case 5B-1:" xr:uid="{FD6C50D6-3129-4A28-86E4-43B89B51F07C}"/>
    <hyperlink ref="F146" location="'5A-1'!A1" display="Test case 5A:" xr:uid="{616E7397-EEA3-465B-B381-E59DF670264D}"/>
    <hyperlink ref="F145" location="'5A-1'!A1" display="Test case 5A:" xr:uid="{739F299C-F9DC-4694-A7FB-3FB82F4FD4AB}"/>
    <hyperlink ref="E146" location="'5A-1'!A1" display="Test case 5A:" xr:uid="{8EE42745-7851-42CD-A043-5158ED1B8407}"/>
    <hyperlink ref="E145" location="'5A-1'!A1" display="Test case 5A:" xr:uid="{13EF046F-E4FE-4A9B-B737-50DFB170BD66}"/>
    <hyperlink ref="D146" location="'5D-5b'!A1" display="Test case 5D-5b: " xr:uid="{031A6027-3FFC-433C-B5E7-BB07BAAEAD36}"/>
    <hyperlink ref="D145" location="'5D-5a'!A1" display="Test case 5D-5a: " xr:uid="{53E49952-E2F4-40BB-87F4-589AD11BCC6E}"/>
    <hyperlink ref="D144" location="'5D-4b'!A1" display="Test case 5D-4: " xr:uid="{78059C67-5FC6-4653-BDC7-C0EB25ACB591}"/>
    <hyperlink ref="D143" location="'5D-4a'!A1" display="Test case 5D-4: " xr:uid="{2E92FF87-CE0D-47EB-B97E-C072C8D0565F}"/>
    <hyperlink ref="E144" location="'5D-4b'!A1" display="Test case 5D-4: " xr:uid="{D9351698-7DD7-404C-881E-4759FBE19C14}"/>
    <hyperlink ref="F144" location="'5D-4b'!A1" display="Test case 5D-4: " xr:uid="{0640D964-FD7D-4078-8E9D-1208703C3568}"/>
    <hyperlink ref="G144" location="'5D-4b'!A1" display="Test case 5D-4: " xr:uid="{0183A854-C6B6-4296-9115-6715E7FA5616}"/>
    <hyperlink ref="E143" location="'5D-4a'!A1" display="Test case 5D-4: " xr:uid="{78DF7AA6-E423-49F0-B757-C82AC4B940A4}"/>
    <hyperlink ref="F143" location="'5D-4a'!A1" display="Test case 5D-4: " xr:uid="{CCB79E50-60B2-4EF3-8550-FD1E1496EE57}"/>
    <hyperlink ref="G143" location="'5D-4a'!A1" display="Test case 5D-4: " xr:uid="{EB5B95A0-318C-441D-BF26-69A4D9AD3D70}"/>
    <hyperlink ref="E136" location="'5B&amp;C-5a'!A1" display="Test case 5B&amp;C-5:" xr:uid="{6AA85AE4-22C6-4B04-88DC-5F94DCB15E31}"/>
    <hyperlink ref="F136" location="'5B&amp;C-5a'!A1" display="Test case 5B&amp;C-5:" xr:uid="{CEA0288E-0BC2-45EF-BC4C-E5EDA95A45AB}"/>
    <hyperlink ref="G136" location="'5B&amp;C-5a'!A1" display="Test case 5B&amp;C-5:" xr:uid="{3195DA12-38B3-4BE3-A588-FDE9CAFADF17}"/>
    <hyperlink ref="D137" location="'5B&amp;C-5b'!A1" display="Test case 5B&amp;C-5b:" xr:uid="{EBD7FEBF-2198-4777-A2F6-FFF4C1EBFBD3}"/>
    <hyperlink ref="E137" location="'5B&amp;C-5b'!A1" display="Test case 5B&amp;C-5b:" xr:uid="{347455AB-1553-43F7-9EDC-C826C4E510C1}"/>
    <hyperlink ref="F137" location="'5B&amp;C-5b'!A1" display="Test case 5B&amp;C-5b:" xr:uid="{719A34A1-2D5F-4BB5-BCC4-9C452E70959D}"/>
    <hyperlink ref="G137" location="'5B&amp;C-5b'!A1" display="Test case 5B&amp;C-5b:" xr:uid="{AB4197C3-594A-437C-A258-77ABC4C3718F}"/>
    <hyperlink ref="E138" location="'5B&amp;C-6a'!A1" display="Test case 5B&amp;C-6:" xr:uid="{08BE4FB4-FBB5-4FBF-8E4E-F5B06382C513}"/>
    <hyperlink ref="F138" location="'5B&amp;C-6a'!A1" display="Test case 5B&amp;C-6:" xr:uid="{601FFD2D-C6F3-4452-9EB4-C6C3AF38F8BA}"/>
    <hyperlink ref="G138" location="'5B&amp;C-6a'!A1" display="Test case 5B&amp;C-6:" xr:uid="{48B6B74B-21BD-42C7-95E6-6745561FA9C0}"/>
    <hyperlink ref="D139" location="'5B&amp;C-6b'!A1" display="Test case 5B&amp;C-6b:" xr:uid="{B0043721-208B-49D8-AF26-D1BB5CD0C44E}"/>
    <hyperlink ref="E139:G139" location="'5B&amp;C-6b'!A1" display="Test case 5B&amp;C-6b:" xr:uid="{7D9EA5BE-2D49-410A-9F2D-E853A1359471}"/>
    <hyperlink ref="D74" location="'2-1'!A1" display="Test case 2-1" xr:uid="{6384EE25-F471-4A3B-BD2A-F5ACA3EB812E}"/>
    <hyperlink ref="E74" location="'2-1'!A1" display="Test case 2-1" xr:uid="{8CED6797-D873-4D8F-BBA8-A48C38691ADA}"/>
    <hyperlink ref="F74" location="'2-2'!A1" display="Test case 2-2" xr:uid="{8BF44B42-6052-4BC8-A66A-C22020725DD6}"/>
    <hyperlink ref="G74" location="'2-3'!A1" display="Test case 2-3" xr:uid="{4E56F1A9-9381-44E2-B5DB-BDCF3084189A}"/>
    <hyperlink ref="D75" location="'2-3'!A1" display="Test case 2-3" xr:uid="{8853467D-6C2D-452F-A194-5580310BA8D3}"/>
    <hyperlink ref="E75" location="'2-3'!A1" display="Test case 2-3" xr:uid="{98256117-B623-40BB-806D-0563141C20E1}"/>
    <hyperlink ref="F75" location="'2-3'!A1" display="Test case 2-3" xr:uid="{BAAC3B0E-FF17-4B1D-B149-DEDCE71280EE}"/>
    <hyperlink ref="G75" location="'2-3'!A1" display="Test case 2-3" xr:uid="{D50FAC7D-5092-4AE1-942C-E0EDC36FC6EA}"/>
    <hyperlink ref="G76" location="'2-4'!A1" display="Test case 2-3" xr:uid="{95631BD6-2CD8-4441-9F67-04938967AE91}"/>
    <hyperlink ref="F76" location="'2-4'!A1" display="Test case 2-3" xr:uid="{8A8794CF-9841-4671-BD83-97A3038E9C76}"/>
    <hyperlink ref="E76" location="'2-4'!A1" display="Test case 2-3" xr:uid="{C7461917-3BC3-44DF-8440-7E73472FAC81}"/>
    <hyperlink ref="D76" location="'2-4'!A1" display="Test case 2-3" xr:uid="{457B961D-7087-4045-8E9E-4B0A1C22A178}"/>
    <hyperlink ref="F84" location="'3-1'!A1" display="Test case 3-2" xr:uid="{4D234C4C-3C8A-460A-94F2-9C134CB85F85}"/>
    <hyperlink ref="G84" location="'3-1'!A1" display="Test case 3-2" xr:uid="{3FFF8F86-4B0E-4DF3-8686-ECA5514F9D10}"/>
    <hyperlink ref="D84:E84" location="'3-1'!A1" display="Test case 3-2" xr:uid="{FC4EAE88-08F9-41E9-B3AE-FAF5DE03A0DF}"/>
    <hyperlink ref="F85" location="'3-2'!A1" display="Test case 3-2" xr:uid="{62A9B5A1-30DE-4102-AE89-F9AAE5162458}"/>
    <hyperlink ref="G85" location="'3-2'!A1" display="Test case 3-2" xr:uid="{5B07FF2C-38B6-4847-A360-E020B3E005B2}"/>
    <hyperlink ref="D85:E85" location="'3-2'!A1" display="Test case 3-2" xr:uid="{E9657A1D-0855-4AA5-A5FD-D11D3CB04CF8}"/>
  </hyperlinks>
  <pageMargins left="0.7" right="0.7" top="0.75" bottom="0.75" header="0.3" footer="0.3"/>
  <pageSetup paperSize="9" orientation="portrait" r:id="rId1"/>
  <headerFooter>
    <oddFooter>&amp;C_x000D_&amp;1#&amp;"Aptos"&amp;8&amp;K0000FF Classification – Internal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388A-D192-463F-9C38-96897FD87F8B}">
  <sheetPr codeName="Sheet40">
    <tabColor theme="5" tint="0.79998168889431442"/>
  </sheetPr>
  <dimension ref="A1:M32"/>
  <sheetViews>
    <sheetView zoomScaleNormal="100" workbookViewId="0"/>
  </sheetViews>
  <sheetFormatPr defaultColWidth="35" defaultRowHeight="14.25" x14ac:dyDescent="0.25"/>
  <cols>
    <col min="1" max="1" width="7.28515625" style="27" bestFit="1" customWidth="1"/>
    <col min="2" max="2" width="21.42578125" style="114" bestFit="1" customWidth="1"/>
    <col min="3" max="3" width="8.140625" style="574" bestFit="1" customWidth="1"/>
    <col min="4" max="4" width="9.7109375" style="114" bestFit="1" customWidth="1"/>
    <col min="5" max="5" width="21.140625"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7.140625" style="89" bestFit="1" customWidth="1"/>
    <col min="12" max="12" width="17.140625" style="27" bestFit="1" customWidth="1"/>
    <col min="13" max="13" width="15.140625" style="27" bestFit="1" customWidth="1"/>
    <col min="14" max="16357" width="35" style="27"/>
    <col min="16358" max="16358" width="35" style="27" customWidth="1"/>
    <col min="16359" max="16384" width="35" style="27"/>
  </cols>
  <sheetData>
    <row r="1" spans="1:13" ht="18" x14ac:dyDescent="0.25">
      <c r="A1" s="104" t="s">
        <v>1782</v>
      </c>
      <c r="B1" s="104"/>
      <c r="C1" s="104"/>
      <c r="D1" s="104"/>
      <c r="E1" s="104"/>
      <c r="F1" s="104"/>
      <c r="G1" s="104"/>
      <c r="H1" s="104"/>
      <c r="I1" s="104"/>
      <c r="J1" s="104"/>
      <c r="K1" s="104"/>
      <c r="L1" s="104"/>
    </row>
    <row r="2" spans="1:13" ht="15" x14ac:dyDescent="0.25">
      <c r="A2" s="9" t="s">
        <v>1600</v>
      </c>
      <c r="B2" s="9"/>
      <c r="C2" s="9"/>
      <c r="D2" s="9"/>
      <c r="E2" s="9"/>
      <c r="F2" s="9"/>
      <c r="G2" s="9"/>
      <c r="H2" s="9"/>
      <c r="I2" s="9"/>
      <c r="J2" s="9"/>
      <c r="K2" s="9"/>
      <c r="L2" s="9"/>
    </row>
    <row r="3" spans="1:13" ht="15" x14ac:dyDescent="0.25">
      <c r="A3" s="9" t="s">
        <v>1267</v>
      </c>
      <c r="B3" s="9"/>
      <c r="C3" s="9"/>
      <c r="D3" s="9"/>
      <c r="E3" s="9"/>
      <c r="F3" s="9"/>
      <c r="G3" s="9"/>
      <c r="H3" s="9"/>
      <c r="I3" s="9"/>
      <c r="J3" s="9"/>
      <c r="K3" s="9"/>
      <c r="L3" s="9"/>
    </row>
    <row r="4" spans="1:13" ht="15" x14ac:dyDescent="0.25">
      <c r="A4" s="780" t="s">
        <v>1601</v>
      </c>
      <c r="B4" s="780"/>
      <c r="C4" s="780"/>
      <c r="D4" s="780"/>
      <c r="E4" s="780"/>
      <c r="F4" s="780"/>
      <c r="G4" s="780"/>
      <c r="H4" s="780"/>
      <c r="I4" s="780"/>
      <c r="J4" s="780"/>
      <c r="K4" s="780"/>
      <c r="L4" s="780"/>
    </row>
    <row r="6" spans="1:13" ht="18.75" thickBot="1" x14ac:dyDescent="0.3">
      <c r="A6" s="777" t="s">
        <v>1602</v>
      </c>
      <c r="B6" s="777"/>
    </row>
    <row r="7" spans="1:13" ht="26.25" customHeight="1" thickBot="1" x14ac:dyDescent="0.3">
      <c r="B7" s="1009" t="s">
        <v>1194</v>
      </c>
      <c r="C7" s="1010"/>
      <c r="D7" s="1010"/>
      <c r="E7" s="1010"/>
      <c r="F7" s="1010"/>
      <c r="G7" s="1010"/>
      <c r="H7" s="1010"/>
      <c r="I7" s="1010"/>
      <c r="J7" s="1040"/>
      <c r="K7" s="1044" t="s">
        <v>1783</v>
      </c>
      <c r="L7" s="1045"/>
      <c r="M7" s="1046"/>
    </row>
    <row r="8" spans="1:13" ht="51.75" thickBot="1" x14ac:dyDescent="0.3">
      <c r="B8" s="1065"/>
      <c r="C8" s="1066"/>
      <c r="D8" s="1066"/>
      <c r="E8" s="1066"/>
      <c r="F8" s="1066"/>
      <c r="G8" s="1066"/>
      <c r="H8" s="1066"/>
      <c r="I8" s="1066"/>
      <c r="J8" s="1067"/>
      <c r="K8" s="439" t="s">
        <v>1784</v>
      </c>
      <c r="L8" s="439" t="s">
        <v>1785</v>
      </c>
      <c r="M8" s="682" t="s">
        <v>1786</v>
      </c>
    </row>
    <row r="9" spans="1:13" ht="39" customHeight="1" thickBot="1" x14ac:dyDescent="0.3">
      <c r="A9" s="637" t="s">
        <v>1491</v>
      </c>
      <c r="B9" s="491" t="s">
        <v>54</v>
      </c>
      <c r="C9" s="523" t="s">
        <v>49</v>
      </c>
      <c r="D9" s="492" t="s">
        <v>50</v>
      </c>
      <c r="E9" s="492" t="s">
        <v>63</v>
      </c>
      <c r="F9" s="493" t="s">
        <v>1493</v>
      </c>
      <c r="G9" s="493" t="s">
        <v>1494</v>
      </c>
      <c r="H9" s="492" t="s">
        <v>1495</v>
      </c>
      <c r="I9" s="492" t="s">
        <v>64</v>
      </c>
      <c r="J9" s="577" t="s">
        <v>65</v>
      </c>
      <c r="K9" s="1068" t="s">
        <v>1154</v>
      </c>
      <c r="L9" s="1047"/>
      <c r="M9" s="1048"/>
    </row>
    <row r="10" spans="1:13" ht="15.75" customHeight="1" x14ac:dyDescent="0.25">
      <c r="A10" s="649"/>
      <c r="B10" s="496" t="s">
        <v>1787</v>
      </c>
      <c r="C10" s="498" t="s">
        <v>1554</v>
      </c>
      <c r="D10" s="455" t="s">
        <v>117</v>
      </c>
      <c r="E10" s="553" t="s">
        <v>1756</v>
      </c>
      <c r="F10" s="455" t="s">
        <v>1505</v>
      </c>
      <c r="G10" s="650" t="s">
        <v>120</v>
      </c>
      <c r="H10" s="650">
        <v>1</v>
      </c>
      <c r="I10" s="650">
        <v>0</v>
      </c>
      <c r="J10" s="650">
        <v>0</v>
      </c>
      <c r="K10" s="1062"/>
      <c r="L10" s="1050"/>
      <c r="M10" s="1006"/>
    </row>
    <row r="11" spans="1:13" ht="15.75" customHeight="1" x14ac:dyDescent="0.25">
      <c r="A11" s="641"/>
      <c r="B11" s="502" t="s">
        <v>1788</v>
      </c>
      <c r="C11" s="540" t="s">
        <v>1554</v>
      </c>
      <c r="D11" s="483" t="s">
        <v>117</v>
      </c>
      <c r="E11" s="643" t="s">
        <v>1756</v>
      </c>
      <c r="F11" s="483" t="s">
        <v>1497</v>
      </c>
      <c r="G11" s="644" t="s">
        <v>120</v>
      </c>
      <c r="H11" s="644">
        <v>1</v>
      </c>
      <c r="I11" s="644">
        <v>0</v>
      </c>
      <c r="J11" s="645">
        <v>0</v>
      </c>
      <c r="K11" s="1063"/>
      <c r="L11" s="1037"/>
      <c r="M11" s="1007"/>
    </row>
    <row r="12" spans="1:13" ht="15.75" customHeight="1" x14ac:dyDescent="0.25">
      <c r="A12" s="641"/>
      <c r="B12" s="502" t="s">
        <v>1789</v>
      </c>
      <c r="C12" s="540" t="s">
        <v>1554</v>
      </c>
      <c r="D12" s="483" t="s">
        <v>117</v>
      </c>
      <c r="E12" s="643" t="s">
        <v>1756</v>
      </c>
      <c r="F12" s="483" t="s">
        <v>1497</v>
      </c>
      <c r="G12" s="644" t="s">
        <v>120</v>
      </c>
      <c r="H12" s="644">
        <v>1</v>
      </c>
      <c r="I12" s="644">
        <v>0</v>
      </c>
      <c r="J12" s="645">
        <v>0</v>
      </c>
      <c r="K12" s="1063"/>
      <c r="L12" s="1037"/>
      <c r="M12" s="1007"/>
    </row>
    <row r="13" spans="1:13" ht="15.75" customHeight="1" x14ac:dyDescent="0.25">
      <c r="A13" s="641"/>
      <c r="B13" s="502" t="s">
        <v>1790</v>
      </c>
      <c r="C13" s="540" t="s">
        <v>1554</v>
      </c>
      <c r="D13" s="483" t="s">
        <v>117</v>
      </c>
      <c r="E13" s="643" t="s">
        <v>1791</v>
      </c>
      <c r="F13" s="483" t="s">
        <v>1497</v>
      </c>
      <c r="G13" s="644" t="s">
        <v>120</v>
      </c>
      <c r="H13" s="644">
        <v>1</v>
      </c>
      <c r="I13" s="644">
        <v>0</v>
      </c>
      <c r="J13" s="645">
        <v>0</v>
      </c>
      <c r="K13" s="1063"/>
      <c r="L13" s="1037"/>
      <c r="M13" s="1007"/>
    </row>
    <row r="14" spans="1:13" ht="15.75" customHeight="1" x14ac:dyDescent="0.25">
      <c r="A14" s="641"/>
      <c r="B14" s="502" t="s">
        <v>1792</v>
      </c>
      <c r="C14" s="540" t="s">
        <v>1554</v>
      </c>
      <c r="D14" s="483" t="s">
        <v>117</v>
      </c>
      <c r="E14" s="643" t="s">
        <v>1791</v>
      </c>
      <c r="F14" s="483" t="s">
        <v>1497</v>
      </c>
      <c r="G14" s="644" t="s">
        <v>120</v>
      </c>
      <c r="H14" s="644">
        <v>1</v>
      </c>
      <c r="I14" s="644">
        <v>0</v>
      </c>
      <c r="J14" s="645">
        <v>0</v>
      </c>
      <c r="K14" s="1063"/>
      <c r="L14" s="1037"/>
      <c r="M14" s="1007"/>
    </row>
    <row r="15" spans="1:13" ht="15.75" customHeight="1" x14ac:dyDescent="0.25">
      <c r="A15" s="641"/>
      <c r="B15" s="502" t="s">
        <v>1793</v>
      </c>
      <c r="C15" s="540" t="s">
        <v>1554</v>
      </c>
      <c r="D15" s="483" t="s">
        <v>117</v>
      </c>
      <c r="E15" s="643" t="s">
        <v>1758</v>
      </c>
      <c r="F15" s="483" t="s">
        <v>1497</v>
      </c>
      <c r="G15" s="644" t="s">
        <v>119</v>
      </c>
      <c r="H15" s="644">
        <v>1</v>
      </c>
      <c r="I15" s="644">
        <v>0</v>
      </c>
      <c r="J15" s="645">
        <v>0</v>
      </c>
      <c r="K15" s="1063"/>
      <c r="L15" s="1037"/>
      <c r="M15" s="1007"/>
    </row>
    <row r="16" spans="1:13" ht="15.75" customHeight="1" x14ac:dyDescent="0.25">
      <c r="A16" s="641"/>
      <c r="B16" s="502" t="s">
        <v>1793</v>
      </c>
      <c r="C16" s="540" t="s">
        <v>1554</v>
      </c>
      <c r="D16" s="483" t="s">
        <v>117</v>
      </c>
      <c r="E16" s="643" t="s">
        <v>1758</v>
      </c>
      <c r="F16" s="483" t="s">
        <v>1497</v>
      </c>
      <c r="G16" s="644" t="s">
        <v>119</v>
      </c>
      <c r="H16" s="644">
        <v>1</v>
      </c>
      <c r="I16" s="644">
        <v>0</v>
      </c>
      <c r="J16" s="645">
        <v>0</v>
      </c>
      <c r="K16" s="1063"/>
      <c r="L16" s="1037"/>
      <c r="M16" s="1007"/>
    </row>
    <row r="17" spans="1:13" ht="15.75" customHeight="1" x14ac:dyDescent="0.25">
      <c r="A17" s="641"/>
      <c r="B17" s="502" t="s">
        <v>1793</v>
      </c>
      <c r="C17" s="540" t="s">
        <v>1554</v>
      </c>
      <c r="D17" s="483" t="s">
        <v>117</v>
      </c>
      <c r="E17" s="643" t="s">
        <v>1758</v>
      </c>
      <c r="F17" s="483" t="s">
        <v>1497</v>
      </c>
      <c r="G17" s="644" t="s">
        <v>119</v>
      </c>
      <c r="H17" s="644">
        <v>1</v>
      </c>
      <c r="I17" s="644">
        <v>0</v>
      </c>
      <c r="J17" s="645">
        <v>0</v>
      </c>
      <c r="K17" s="1063"/>
      <c r="L17" s="1037"/>
      <c r="M17" s="1007"/>
    </row>
    <row r="18" spans="1:13" ht="15.75" customHeight="1" x14ac:dyDescent="0.25">
      <c r="A18" s="641"/>
      <c r="B18" s="502" t="s">
        <v>1794</v>
      </c>
      <c r="C18" s="540" t="s">
        <v>1554</v>
      </c>
      <c r="D18" s="483" t="s">
        <v>117</v>
      </c>
      <c r="E18" s="643" t="s">
        <v>1737</v>
      </c>
      <c r="F18" s="483" t="s">
        <v>1497</v>
      </c>
      <c r="G18" s="644" t="s">
        <v>120</v>
      </c>
      <c r="H18" s="644">
        <v>1</v>
      </c>
      <c r="I18" s="644">
        <v>0</v>
      </c>
      <c r="J18" s="645">
        <v>0</v>
      </c>
      <c r="K18" s="1063"/>
      <c r="L18" s="1037"/>
      <c r="M18" s="1007"/>
    </row>
    <row r="19" spans="1:13" ht="15.75" customHeight="1" x14ac:dyDescent="0.25">
      <c r="A19" s="641"/>
      <c r="B19" s="502" t="s">
        <v>1795</v>
      </c>
      <c r="C19" s="540" t="s">
        <v>1554</v>
      </c>
      <c r="D19" s="483" t="s">
        <v>117</v>
      </c>
      <c r="E19" s="643" t="s">
        <v>1737</v>
      </c>
      <c r="F19" s="483" t="s">
        <v>1497</v>
      </c>
      <c r="G19" s="644" t="s">
        <v>120</v>
      </c>
      <c r="H19" s="644">
        <v>1</v>
      </c>
      <c r="I19" s="644">
        <v>0</v>
      </c>
      <c r="J19" s="645">
        <v>0</v>
      </c>
      <c r="K19" s="1063"/>
      <c r="L19" s="1037"/>
      <c r="M19" s="1007"/>
    </row>
    <row r="20" spans="1:13" ht="15.75" customHeight="1" x14ac:dyDescent="0.25">
      <c r="A20" s="641"/>
      <c r="B20" s="502" t="s">
        <v>1796</v>
      </c>
      <c r="C20" s="540" t="s">
        <v>1554</v>
      </c>
      <c r="D20" s="483" t="s">
        <v>117</v>
      </c>
      <c r="E20" s="643" t="s">
        <v>1737</v>
      </c>
      <c r="F20" s="483" t="s">
        <v>1497</v>
      </c>
      <c r="G20" s="644" t="s">
        <v>120</v>
      </c>
      <c r="H20" s="644">
        <v>1</v>
      </c>
      <c r="I20" s="644">
        <v>0</v>
      </c>
      <c r="J20" s="645">
        <v>0</v>
      </c>
      <c r="K20" s="1063"/>
      <c r="L20" s="1037"/>
      <c r="M20" s="1007"/>
    </row>
    <row r="21" spans="1:13" ht="15.75" customHeight="1" x14ac:dyDescent="0.25">
      <c r="A21" s="641"/>
      <c r="B21" s="502" t="s">
        <v>1797</v>
      </c>
      <c r="C21" s="540" t="s">
        <v>1554</v>
      </c>
      <c r="D21" s="483" t="s">
        <v>117</v>
      </c>
      <c r="E21" s="643" t="s">
        <v>1737</v>
      </c>
      <c r="F21" s="483" t="s">
        <v>1497</v>
      </c>
      <c r="G21" s="644" t="s">
        <v>120</v>
      </c>
      <c r="H21" s="644">
        <v>1</v>
      </c>
      <c r="I21" s="644">
        <v>0</v>
      </c>
      <c r="J21" s="645">
        <v>0</v>
      </c>
      <c r="K21" s="1063"/>
      <c r="L21" s="1037"/>
      <c r="M21" s="1007"/>
    </row>
    <row r="22" spans="1:13" ht="15.75" customHeight="1" x14ac:dyDescent="0.25">
      <c r="A22" s="641"/>
      <c r="B22" s="502" t="s">
        <v>1798</v>
      </c>
      <c r="C22" s="540" t="s">
        <v>1554</v>
      </c>
      <c r="D22" s="483" t="s">
        <v>117</v>
      </c>
      <c r="E22" s="643" t="s">
        <v>1737</v>
      </c>
      <c r="F22" s="483" t="s">
        <v>1497</v>
      </c>
      <c r="G22" s="644" t="s">
        <v>120</v>
      </c>
      <c r="H22" s="644">
        <v>1</v>
      </c>
      <c r="I22" s="644">
        <v>0</v>
      </c>
      <c r="J22" s="645">
        <v>0</v>
      </c>
      <c r="K22" s="1063"/>
      <c r="L22" s="1037"/>
      <c r="M22" s="1007"/>
    </row>
    <row r="23" spans="1:13" ht="15.75" customHeight="1" x14ac:dyDescent="0.25">
      <c r="A23" s="641"/>
      <c r="B23" s="502" t="s">
        <v>1799</v>
      </c>
      <c r="C23" s="540" t="s">
        <v>1554</v>
      </c>
      <c r="D23" s="483" t="s">
        <v>117</v>
      </c>
      <c r="E23" s="643" t="s">
        <v>1742</v>
      </c>
      <c r="F23" s="483" t="s">
        <v>1497</v>
      </c>
      <c r="G23" s="644" t="s">
        <v>120</v>
      </c>
      <c r="H23" s="644">
        <v>1</v>
      </c>
      <c r="I23" s="644">
        <v>0</v>
      </c>
      <c r="J23" s="645">
        <v>0</v>
      </c>
      <c r="K23" s="1063"/>
      <c r="L23" s="1037"/>
      <c r="M23" s="1007"/>
    </row>
    <row r="24" spans="1:13" ht="15.75" customHeight="1" x14ac:dyDescent="0.25">
      <c r="A24" s="641"/>
      <c r="B24" s="502" t="s">
        <v>1800</v>
      </c>
      <c r="C24" s="540" t="s">
        <v>1554</v>
      </c>
      <c r="D24" s="483" t="s">
        <v>117</v>
      </c>
      <c r="E24" s="643" t="s">
        <v>1742</v>
      </c>
      <c r="F24" s="483" t="s">
        <v>1497</v>
      </c>
      <c r="G24" s="644" t="s">
        <v>119</v>
      </c>
      <c r="H24" s="644">
        <v>1</v>
      </c>
      <c r="I24" s="644">
        <v>0</v>
      </c>
      <c r="J24" s="645">
        <v>0</v>
      </c>
      <c r="K24" s="1063"/>
      <c r="L24" s="1037"/>
      <c r="M24" s="1007"/>
    </row>
    <row r="25" spans="1:13" ht="15.75" customHeight="1" x14ac:dyDescent="0.25">
      <c r="A25" s="641"/>
      <c r="B25" s="502" t="s">
        <v>1800</v>
      </c>
      <c r="C25" s="540" t="s">
        <v>1554</v>
      </c>
      <c r="D25" s="483" t="s">
        <v>117</v>
      </c>
      <c r="E25" s="643" t="s">
        <v>1742</v>
      </c>
      <c r="F25" s="483" t="s">
        <v>1497</v>
      </c>
      <c r="G25" s="644" t="s">
        <v>119</v>
      </c>
      <c r="H25" s="644">
        <v>1</v>
      </c>
      <c r="I25" s="644">
        <v>0</v>
      </c>
      <c r="J25" s="645">
        <v>0</v>
      </c>
      <c r="K25" s="1063"/>
      <c r="L25" s="1037"/>
      <c r="M25" s="1007"/>
    </row>
    <row r="26" spans="1:13" ht="15.75" customHeight="1" x14ac:dyDescent="0.25">
      <c r="A26" s="641"/>
      <c r="B26" s="502" t="s">
        <v>1800</v>
      </c>
      <c r="C26" s="540" t="s">
        <v>1554</v>
      </c>
      <c r="D26" s="483" t="s">
        <v>117</v>
      </c>
      <c r="E26" s="643" t="s">
        <v>1742</v>
      </c>
      <c r="F26" s="483" t="s">
        <v>1497</v>
      </c>
      <c r="G26" s="644" t="s">
        <v>119</v>
      </c>
      <c r="H26" s="644">
        <v>1</v>
      </c>
      <c r="I26" s="644">
        <v>0</v>
      </c>
      <c r="J26" s="645">
        <v>0</v>
      </c>
      <c r="K26" s="1063"/>
      <c r="L26" s="1037"/>
      <c r="M26" s="1007"/>
    </row>
    <row r="27" spans="1:13" ht="15.75" customHeight="1" x14ac:dyDescent="0.25">
      <c r="A27" s="641"/>
      <c r="B27" s="502" t="s">
        <v>1801</v>
      </c>
      <c r="C27" s="540" t="s">
        <v>1554</v>
      </c>
      <c r="D27" s="483" t="s">
        <v>117</v>
      </c>
      <c r="E27" s="643" t="s">
        <v>1802</v>
      </c>
      <c r="F27" s="483" t="s">
        <v>1497</v>
      </c>
      <c r="G27" s="644" t="s">
        <v>120</v>
      </c>
      <c r="H27" s="644">
        <v>1</v>
      </c>
      <c r="I27" s="644">
        <v>0</v>
      </c>
      <c r="J27" s="645">
        <v>0</v>
      </c>
      <c r="K27" s="1063"/>
      <c r="L27" s="1037"/>
      <c r="M27" s="1007"/>
    </row>
    <row r="28" spans="1:13" ht="15.75" customHeight="1" x14ac:dyDescent="0.25">
      <c r="A28" s="641"/>
      <c r="B28" s="502" t="s">
        <v>1803</v>
      </c>
      <c r="C28" s="540" t="s">
        <v>1554</v>
      </c>
      <c r="D28" s="483" t="s">
        <v>117</v>
      </c>
      <c r="E28" s="643" t="s">
        <v>1767</v>
      </c>
      <c r="F28" s="483" t="s">
        <v>1497</v>
      </c>
      <c r="G28" s="644" t="s">
        <v>120</v>
      </c>
      <c r="H28" s="644">
        <v>1</v>
      </c>
      <c r="I28" s="644">
        <v>0</v>
      </c>
      <c r="J28" s="645">
        <v>0</v>
      </c>
      <c r="K28" s="1063"/>
      <c r="L28" s="1037"/>
      <c r="M28" s="1007"/>
    </row>
    <row r="29" spans="1:13" ht="15.75" customHeight="1" x14ac:dyDescent="0.25">
      <c r="A29" s="641"/>
      <c r="B29" s="502" t="s">
        <v>1804</v>
      </c>
      <c r="C29" s="540" t="s">
        <v>1554</v>
      </c>
      <c r="D29" s="483" t="s">
        <v>117</v>
      </c>
      <c r="E29" s="643" t="s">
        <v>1767</v>
      </c>
      <c r="F29" s="483" t="s">
        <v>1497</v>
      </c>
      <c r="G29" s="644" t="s">
        <v>120</v>
      </c>
      <c r="H29" s="644">
        <v>1</v>
      </c>
      <c r="I29" s="644">
        <v>0</v>
      </c>
      <c r="J29" s="645">
        <v>0</v>
      </c>
      <c r="K29" s="1063"/>
      <c r="L29" s="1037"/>
      <c r="M29" s="1007"/>
    </row>
    <row r="30" spans="1:13" ht="15.75" customHeight="1" x14ac:dyDescent="0.25">
      <c r="A30" s="641"/>
      <c r="B30" s="502" t="s">
        <v>1805</v>
      </c>
      <c r="C30" s="540" t="s">
        <v>1554</v>
      </c>
      <c r="D30" s="483" t="s">
        <v>117</v>
      </c>
      <c r="E30" s="643" t="s">
        <v>1767</v>
      </c>
      <c r="F30" s="483" t="s">
        <v>1497</v>
      </c>
      <c r="G30" s="644" t="s">
        <v>120</v>
      </c>
      <c r="H30" s="644">
        <v>1</v>
      </c>
      <c r="I30" s="644">
        <v>0</v>
      </c>
      <c r="J30" s="645">
        <v>0</v>
      </c>
      <c r="K30" s="1063"/>
      <c r="L30" s="1037"/>
      <c r="M30" s="1007"/>
    </row>
    <row r="31" spans="1:13" ht="15.75" customHeight="1" x14ac:dyDescent="0.25">
      <c r="A31" s="641"/>
      <c r="B31" s="502" t="s">
        <v>1806</v>
      </c>
      <c r="C31" s="540" t="s">
        <v>1554</v>
      </c>
      <c r="D31" s="483" t="s">
        <v>117</v>
      </c>
      <c r="E31" s="643" t="s">
        <v>1767</v>
      </c>
      <c r="F31" s="483" t="s">
        <v>1497</v>
      </c>
      <c r="G31" s="644" t="s">
        <v>120</v>
      </c>
      <c r="H31" s="644">
        <v>1</v>
      </c>
      <c r="I31" s="644">
        <v>0</v>
      </c>
      <c r="J31" s="645">
        <v>0</v>
      </c>
      <c r="K31" s="1063"/>
      <c r="L31" s="1037"/>
      <c r="M31" s="1007"/>
    </row>
    <row r="32" spans="1:13" ht="15.75" customHeight="1" thickBot="1" x14ac:dyDescent="0.3">
      <c r="A32" s="646"/>
      <c r="B32" s="566" t="s">
        <v>1807</v>
      </c>
      <c r="C32" s="515" t="s">
        <v>1554</v>
      </c>
      <c r="D32" s="571" t="s">
        <v>117</v>
      </c>
      <c r="E32" s="570" t="s">
        <v>1767</v>
      </c>
      <c r="F32" s="571" t="s">
        <v>1497</v>
      </c>
      <c r="G32" s="647" t="s">
        <v>120</v>
      </c>
      <c r="H32" s="647">
        <v>1</v>
      </c>
      <c r="I32" s="647">
        <v>0</v>
      </c>
      <c r="J32" s="648">
        <v>0</v>
      </c>
      <c r="K32" s="1064"/>
      <c r="L32" s="1039"/>
      <c r="M32" s="1008"/>
    </row>
  </sheetData>
  <sheetProtection algorithmName="SHA-512" hashValue="ju4yv/F8dU3BS4ZxlinQgfClQ3SB90kt7S1HiR/MHnms2LdDmvY/vVN5caHme7FkMpRg4Ac5rPcX2+coe9iUdw==" saltValue="6da4gdsDFOWXo75g55MiKw==" spinCount="100000" sheet="1" objects="1" scenarios="1"/>
  <protectedRanges>
    <protectedRange sqref="K10:M32" name="Range1"/>
  </protectedRanges>
  <mergeCells count="6">
    <mergeCell ref="K10:M32"/>
    <mergeCell ref="A4:L4"/>
    <mergeCell ref="A6:B6"/>
    <mergeCell ref="B7:J8"/>
    <mergeCell ref="K7:M7"/>
    <mergeCell ref="K9:M9"/>
  </mergeCells>
  <pageMargins left="0.7" right="0.7" top="0.75" bottom="0.75" header="0.3" footer="0.3"/>
  <headerFooter>
    <oddFooter>&amp;C_x000D_&amp;1#&amp;"Aptos"&amp;8&amp;K0000FF Classification – 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985A-7FBB-47E0-99DE-657450B09982}">
  <sheetPr codeName="Sheet41">
    <tabColor theme="5" tint="0.79998168889431442"/>
  </sheetPr>
  <dimension ref="A1:N36"/>
  <sheetViews>
    <sheetView zoomScaleNormal="100" workbookViewId="0">
      <selection sqref="A1:K1"/>
    </sheetView>
  </sheetViews>
  <sheetFormatPr defaultRowHeight="14.25" x14ac:dyDescent="0.25"/>
  <cols>
    <col min="1" max="1" width="26.42578125" style="27" bestFit="1" customWidth="1"/>
    <col min="2" max="2" width="18.5703125" style="27" bestFit="1" customWidth="1"/>
    <col min="3" max="3" width="18.28515625" style="27" bestFit="1" customWidth="1"/>
    <col min="4" max="4" width="29.140625" style="27" bestFit="1" customWidth="1"/>
    <col min="5" max="5" width="18.2851562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1808</v>
      </c>
      <c r="B1" s="779"/>
      <c r="C1" s="779"/>
      <c r="D1" s="779"/>
      <c r="E1" s="779"/>
      <c r="F1" s="779"/>
      <c r="G1" s="779"/>
      <c r="H1" s="779"/>
      <c r="I1" s="779"/>
      <c r="J1" s="779"/>
      <c r="K1" s="779"/>
    </row>
    <row r="2" spans="1:14" ht="15.75" x14ac:dyDescent="0.25">
      <c r="A2" s="780" t="s">
        <v>1809</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1552</v>
      </c>
      <c r="B5" s="105"/>
      <c r="C5" s="105"/>
      <c r="D5" s="105"/>
      <c r="E5" s="105"/>
      <c r="F5" s="105"/>
      <c r="G5" s="105"/>
    </row>
    <row r="6" spans="1:14" ht="18" x14ac:dyDescent="0.25">
      <c r="A6" s="122" t="s">
        <v>1553</v>
      </c>
      <c r="B6" s="122"/>
      <c r="C6" s="122"/>
      <c r="D6" s="122"/>
      <c r="E6" s="122"/>
      <c r="F6" s="122"/>
      <c r="G6" s="122"/>
    </row>
    <row r="7" spans="1:14" x14ac:dyDescent="0.25">
      <c r="A7" s="145"/>
      <c r="B7" s="792" t="s">
        <v>1194</v>
      </c>
      <c r="C7" s="793"/>
      <c r="D7" s="792" t="s">
        <v>1141</v>
      </c>
      <c r="E7" s="793"/>
    </row>
    <row r="8" spans="1:14" ht="90" x14ac:dyDescent="0.25">
      <c r="A8" s="162" t="s">
        <v>1139</v>
      </c>
      <c r="B8" s="147" t="s">
        <v>1196</v>
      </c>
      <c r="C8" s="683" t="s">
        <v>1488</v>
      </c>
      <c r="D8" s="147" t="s">
        <v>1196</v>
      </c>
      <c r="E8" s="683" t="s">
        <v>1488</v>
      </c>
    </row>
    <row r="9" spans="1:14" s="142" customFormat="1" ht="15" x14ac:dyDescent="0.25">
      <c r="A9" s="148" t="s">
        <v>43</v>
      </c>
      <c r="B9" s="148">
        <v>8521686</v>
      </c>
      <c r="C9" s="766"/>
      <c r="D9" s="148">
        <v>128651169</v>
      </c>
      <c r="E9" s="766"/>
    </row>
    <row r="10" spans="1:14" x14ac:dyDescent="0.25">
      <c r="A10" s="116" t="s">
        <v>49</v>
      </c>
      <c r="B10" s="139" t="s">
        <v>1554</v>
      </c>
      <c r="C10" s="767"/>
      <c r="D10" s="136" t="s">
        <v>1237</v>
      </c>
      <c r="E10" s="767"/>
    </row>
    <row r="11" spans="1:14" x14ac:dyDescent="0.25">
      <c r="A11" s="116" t="s">
        <v>56</v>
      </c>
      <c r="B11" s="116">
        <v>1</v>
      </c>
      <c r="C11" s="767"/>
      <c r="D11" s="116">
        <v>0</v>
      </c>
      <c r="E11" s="767"/>
    </row>
    <row r="12" spans="1:14" x14ac:dyDescent="0.25">
      <c r="A12" s="116" t="s">
        <v>53</v>
      </c>
      <c r="B12" s="116">
        <v>0</v>
      </c>
      <c r="C12" s="767"/>
      <c r="D12" s="116">
        <v>0</v>
      </c>
      <c r="E12" s="767"/>
    </row>
    <row r="13" spans="1:14" x14ac:dyDescent="0.25">
      <c r="A13" s="116" t="s">
        <v>51</v>
      </c>
      <c r="B13" s="116">
        <v>7</v>
      </c>
      <c r="C13" s="767"/>
      <c r="D13" s="116">
        <v>0</v>
      </c>
      <c r="E13" s="767"/>
    </row>
    <row r="14" spans="1:14" x14ac:dyDescent="0.25">
      <c r="A14" s="116" t="s">
        <v>57</v>
      </c>
      <c r="B14" s="139" t="s">
        <v>1554</v>
      </c>
      <c r="C14" s="767"/>
      <c r="D14" s="136" t="s">
        <v>1237</v>
      </c>
      <c r="E14" s="767"/>
    </row>
    <row r="15" spans="1:14" x14ac:dyDescent="0.25">
      <c r="A15" s="116" t="s">
        <v>58</v>
      </c>
      <c r="B15" s="139" t="s">
        <v>1554</v>
      </c>
      <c r="C15" s="767"/>
      <c r="D15" s="136" t="s">
        <v>1237</v>
      </c>
      <c r="E15" s="767"/>
    </row>
    <row r="16" spans="1:14" x14ac:dyDescent="0.25">
      <c r="A16" s="116" t="s">
        <v>59</v>
      </c>
      <c r="B16" s="139" t="s">
        <v>1554</v>
      </c>
      <c r="C16" s="767"/>
      <c r="D16" s="136" t="s">
        <v>1237</v>
      </c>
      <c r="E16" s="767"/>
    </row>
    <row r="17" spans="1:5" x14ac:dyDescent="0.25">
      <c r="A17" s="116" t="s">
        <v>60</v>
      </c>
      <c r="B17" s="116">
        <v>0</v>
      </c>
      <c r="C17" s="767"/>
      <c r="D17" s="116">
        <v>0</v>
      </c>
      <c r="E17" s="767"/>
    </row>
    <row r="18" spans="1:5" x14ac:dyDescent="0.25">
      <c r="A18" s="116" t="s">
        <v>61</v>
      </c>
      <c r="B18" s="116">
        <v>757</v>
      </c>
      <c r="C18" s="767"/>
      <c r="D18" s="116">
        <v>0</v>
      </c>
      <c r="E18" s="767"/>
    </row>
    <row r="19" spans="1:5" x14ac:dyDescent="0.25">
      <c r="A19" s="116" t="s">
        <v>62</v>
      </c>
      <c r="B19" s="116">
        <v>2743</v>
      </c>
      <c r="C19" s="768"/>
      <c r="D19" s="116">
        <v>0</v>
      </c>
      <c r="E19" s="768"/>
    </row>
    <row r="22" spans="1:5" ht="18" x14ac:dyDescent="0.25">
      <c r="A22" s="105" t="s">
        <v>1555</v>
      </c>
    </row>
    <row r="23" spans="1:5" ht="18" x14ac:dyDescent="0.25">
      <c r="A23" s="122" t="s">
        <v>1553</v>
      </c>
    </row>
    <row r="24" spans="1:5" x14ac:dyDescent="0.25">
      <c r="A24" s="145"/>
      <c r="B24" s="792" t="s">
        <v>1222</v>
      </c>
      <c r="C24" s="793"/>
      <c r="D24" s="792" t="s">
        <v>1195</v>
      </c>
      <c r="E24" s="793"/>
    </row>
    <row r="25" spans="1:5" ht="90" x14ac:dyDescent="0.25">
      <c r="A25" s="162" t="s">
        <v>1139</v>
      </c>
      <c r="B25" s="147" t="s">
        <v>1196</v>
      </c>
      <c r="C25" s="683" t="s">
        <v>1154</v>
      </c>
      <c r="D25" s="147" t="s">
        <v>1196</v>
      </c>
      <c r="E25" s="683" t="s">
        <v>1488</v>
      </c>
    </row>
    <row r="26" spans="1:5" s="142" customFormat="1" ht="15" x14ac:dyDescent="0.25">
      <c r="A26" s="148" t="s">
        <v>43</v>
      </c>
      <c r="B26" s="148">
        <v>2296582</v>
      </c>
      <c r="C26" s="766"/>
      <c r="D26" s="148">
        <v>19073217</v>
      </c>
      <c r="E26" s="766"/>
    </row>
    <row r="27" spans="1:5" x14ac:dyDescent="0.25">
      <c r="A27" s="116" t="s">
        <v>49</v>
      </c>
      <c r="B27" s="139" t="s">
        <v>1556</v>
      </c>
      <c r="C27" s="767"/>
      <c r="D27" s="136" t="s">
        <v>1237</v>
      </c>
      <c r="E27" s="767"/>
    </row>
    <row r="28" spans="1:5" x14ac:dyDescent="0.25">
      <c r="A28" s="116" t="s">
        <v>56</v>
      </c>
      <c r="B28" s="116">
        <v>1</v>
      </c>
      <c r="C28" s="767"/>
      <c r="D28" s="116">
        <v>0</v>
      </c>
      <c r="E28" s="767"/>
    </row>
    <row r="29" spans="1:5" x14ac:dyDescent="0.25">
      <c r="A29" s="116" t="s">
        <v>53</v>
      </c>
      <c r="B29" s="116">
        <v>0</v>
      </c>
      <c r="C29" s="767"/>
      <c r="D29" s="116">
        <v>0</v>
      </c>
      <c r="E29" s="767"/>
    </row>
    <row r="30" spans="1:5" x14ac:dyDescent="0.25">
      <c r="A30" s="116" t="s">
        <v>51</v>
      </c>
      <c r="B30" s="116">
        <v>9</v>
      </c>
      <c r="C30" s="767"/>
      <c r="D30" s="116">
        <v>0</v>
      </c>
      <c r="E30" s="767"/>
    </row>
    <row r="31" spans="1:5" x14ac:dyDescent="0.25">
      <c r="A31" s="116" t="s">
        <v>57</v>
      </c>
      <c r="B31" s="139" t="s">
        <v>1556</v>
      </c>
      <c r="C31" s="767"/>
      <c r="D31" s="136" t="s">
        <v>1237</v>
      </c>
      <c r="E31" s="767"/>
    </row>
    <row r="32" spans="1:5" x14ac:dyDescent="0.25">
      <c r="A32" s="116" t="s">
        <v>58</v>
      </c>
      <c r="B32" s="139" t="s">
        <v>1556</v>
      </c>
      <c r="C32" s="767"/>
      <c r="D32" s="136" t="s">
        <v>1237</v>
      </c>
      <c r="E32" s="767"/>
    </row>
    <row r="33" spans="1:5" x14ac:dyDescent="0.25">
      <c r="A33" s="116" t="s">
        <v>59</v>
      </c>
      <c r="B33" s="139" t="s">
        <v>1556</v>
      </c>
      <c r="C33" s="767"/>
      <c r="D33" s="136" t="s">
        <v>1237</v>
      </c>
      <c r="E33" s="767"/>
    </row>
    <row r="34" spans="1:5" x14ac:dyDescent="0.25">
      <c r="A34" s="116" t="s">
        <v>60</v>
      </c>
      <c r="B34" s="116">
        <v>0</v>
      </c>
      <c r="C34" s="767"/>
      <c r="D34" s="116">
        <v>0</v>
      </c>
      <c r="E34" s="767"/>
    </row>
    <row r="35" spans="1:5" x14ac:dyDescent="0.25">
      <c r="A35" s="116" t="s">
        <v>61</v>
      </c>
      <c r="B35" s="116">
        <v>304</v>
      </c>
      <c r="C35" s="767"/>
      <c r="D35" s="116">
        <v>0</v>
      </c>
      <c r="E35" s="767"/>
    </row>
    <row r="36" spans="1:5" x14ac:dyDescent="0.25">
      <c r="A36" s="116" t="s">
        <v>62</v>
      </c>
      <c r="B36" s="116">
        <v>2736</v>
      </c>
      <c r="C36" s="768"/>
      <c r="D36" s="116">
        <v>0</v>
      </c>
      <c r="E36" s="768"/>
    </row>
  </sheetData>
  <sheetProtection algorithmName="SHA-512" hashValue="xmEuRy0izVy3pGOQNA6f4znCaKU+KOPdOrHDqErDYiNULuViZFh98aabbNA0JvI1M+TyhCDM+mXMKviv7rv5Aw==" saltValue="pqlsZPYbEpaLzLeC3s9IfA==" spinCount="100000" sheet="1" objects="1" scenarios="1"/>
  <protectedRanges>
    <protectedRange sqref="E9:E19 C9:C19 C26:C36 E26:E36" name="Range1"/>
  </protectedRanges>
  <mergeCells count="10">
    <mergeCell ref="B24:C24"/>
    <mergeCell ref="D24:E24"/>
    <mergeCell ref="C26:C36"/>
    <mergeCell ref="E26:E36"/>
    <mergeCell ref="A1:K1"/>
    <mergeCell ref="A2:N2"/>
    <mergeCell ref="B7:C7"/>
    <mergeCell ref="D7:E7"/>
    <mergeCell ref="C9:C19"/>
    <mergeCell ref="E9:E19"/>
  </mergeCells>
  <pageMargins left="0.7" right="0.7" top="0.75" bottom="0.75" header="0.3" footer="0.3"/>
  <headerFooter>
    <oddFooter>&amp;C_x000D_&amp;1#&amp;"Aptos"&amp;8&amp;K0000FF Classification – 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80D0-3B6C-47F7-817D-BC7FAFAF75D4}">
  <sheetPr codeName="Sheet42">
    <tabColor theme="5" tint="0.79998168889431442"/>
  </sheetPr>
  <dimension ref="A1:N31"/>
  <sheetViews>
    <sheetView zoomScaleNormal="100" workbookViewId="0">
      <selection sqref="A1:K1"/>
    </sheetView>
  </sheetViews>
  <sheetFormatPr defaultRowHeight="14.25" x14ac:dyDescent="0.25"/>
  <cols>
    <col min="1" max="1" width="26.42578125" style="27" bestFit="1" customWidth="1"/>
    <col min="2" max="2" width="29.1406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x14ac:dyDescent="0.25">
      <c r="A1" s="790" t="s">
        <v>1810</v>
      </c>
      <c r="B1" s="779"/>
      <c r="C1" s="779"/>
      <c r="D1" s="779"/>
      <c r="E1" s="779"/>
      <c r="F1" s="779"/>
      <c r="G1" s="779"/>
      <c r="H1" s="779"/>
      <c r="I1" s="779"/>
      <c r="J1" s="779"/>
      <c r="K1" s="779"/>
    </row>
    <row r="2" spans="1:14" ht="15.75" x14ac:dyDescent="0.25">
      <c r="A2" s="780" t="s">
        <v>1809</v>
      </c>
      <c r="B2" s="780"/>
      <c r="C2" s="780"/>
      <c r="D2" s="780"/>
      <c r="E2" s="780"/>
      <c r="F2" s="780"/>
      <c r="G2" s="780"/>
      <c r="H2" s="780"/>
      <c r="I2" s="780"/>
      <c r="J2" s="780"/>
      <c r="K2" s="780"/>
      <c r="L2" s="780"/>
      <c r="M2" s="780"/>
      <c r="N2" s="780"/>
    </row>
    <row r="3" spans="1:14" ht="15" x14ac:dyDescent="0.25">
      <c r="A3" s="6" t="s">
        <v>1088</v>
      </c>
      <c r="B3" s="6"/>
      <c r="C3" s="6"/>
      <c r="D3" s="6"/>
      <c r="E3" s="6"/>
      <c r="F3" s="6"/>
      <c r="G3" s="6"/>
      <c r="H3" s="6"/>
      <c r="I3" s="6"/>
      <c r="J3" s="6"/>
      <c r="K3" s="6"/>
      <c r="L3" s="6"/>
      <c r="M3" s="6"/>
      <c r="N3" s="6"/>
    </row>
    <row r="4" spans="1:14" ht="15" x14ac:dyDescent="0.25">
      <c r="A4" s="6"/>
      <c r="B4" s="6"/>
      <c r="C4" s="6"/>
      <c r="D4" s="6"/>
      <c r="E4" s="6"/>
      <c r="F4" s="6"/>
      <c r="G4" s="6"/>
      <c r="H4" s="6"/>
      <c r="I4" s="6"/>
      <c r="J4" s="6"/>
      <c r="K4" s="6"/>
      <c r="L4" s="6"/>
      <c r="M4" s="6"/>
      <c r="N4" s="6"/>
    </row>
    <row r="5" spans="1:14" ht="18" x14ac:dyDescent="0.25">
      <c r="A5" s="105" t="s">
        <v>1552</v>
      </c>
      <c r="B5" s="105"/>
      <c r="C5" s="105"/>
      <c r="D5" s="105"/>
      <c r="E5" s="105"/>
      <c r="F5" s="105"/>
      <c r="G5" s="105"/>
    </row>
    <row r="6" spans="1:14" ht="18" x14ac:dyDescent="0.25">
      <c r="A6" s="122" t="s">
        <v>1553</v>
      </c>
      <c r="B6" s="122"/>
      <c r="C6" s="122"/>
      <c r="D6" s="122"/>
      <c r="E6" s="122"/>
      <c r="F6" s="122"/>
      <c r="G6" s="122"/>
    </row>
    <row r="7" spans="1:14" x14ac:dyDescent="0.25">
      <c r="A7" s="145"/>
      <c r="B7" s="792" t="s">
        <v>1194</v>
      </c>
      <c r="C7" s="793"/>
      <c r="D7" s="792" t="s">
        <v>1141</v>
      </c>
      <c r="E7" s="793"/>
    </row>
    <row r="8" spans="1:14" ht="90" x14ac:dyDescent="0.25">
      <c r="A8" s="162" t="s">
        <v>1139</v>
      </c>
      <c r="B8" s="147" t="s">
        <v>1196</v>
      </c>
      <c r="C8" s="683" t="s">
        <v>1488</v>
      </c>
      <c r="D8" s="147" t="s">
        <v>1196</v>
      </c>
      <c r="E8" s="683" t="s">
        <v>1488</v>
      </c>
    </row>
    <row r="9" spans="1:14" s="142" customFormat="1" ht="15" x14ac:dyDescent="0.25">
      <c r="A9" s="148" t="s">
        <v>43</v>
      </c>
      <c r="B9" s="148">
        <v>8521686</v>
      </c>
      <c r="C9" s="766"/>
      <c r="D9" s="148">
        <v>128651169</v>
      </c>
      <c r="E9" s="766"/>
    </row>
    <row r="10" spans="1:14" x14ac:dyDescent="0.25">
      <c r="A10" s="116" t="s">
        <v>53</v>
      </c>
      <c r="B10" s="136">
        <v>0</v>
      </c>
      <c r="C10" s="767"/>
      <c r="D10" s="136">
        <v>0</v>
      </c>
      <c r="E10" s="767"/>
    </row>
    <row r="11" spans="1:14" x14ac:dyDescent="0.25">
      <c r="A11" s="116" t="s">
        <v>57</v>
      </c>
      <c r="B11" s="139" t="s">
        <v>1554</v>
      </c>
      <c r="C11" s="767"/>
      <c r="D11" s="136" t="s">
        <v>1237</v>
      </c>
      <c r="E11" s="767"/>
    </row>
    <row r="12" spans="1:14" x14ac:dyDescent="0.25">
      <c r="A12" s="116" t="s">
        <v>58</v>
      </c>
      <c r="B12" s="139" t="s">
        <v>1554</v>
      </c>
      <c r="C12" s="767"/>
      <c r="D12" s="136" t="s">
        <v>1237</v>
      </c>
      <c r="E12" s="767"/>
    </row>
    <row r="13" spans="1:14" x14ac:dyDescent="0.25">
      <c r="A13" s="116" t="s">
        <v>59</v>
      </c>
      <c r="B13" s="139" t="s">
        <v>1554</v>
      </c>
      <c r="C13" s="767"/>
      <c r="D13" s="136" t="s">
        <v>1237</v>
      </c>
      <c r="E13" s="767"/>
    </row>
    <row r="14" spans="1:14" x14ac:dyDescent="0.25">
      <c r="A14" s="116" t="s">
        <v>60</v>
      </c>
      <c r="B14" s="116">
        <v>0</v>
      </c>
      <c r="C14" s="767"/>
      <c r="D14" s="116">
        <v>0</v>
      </c>
      <c r="E14" s="767"/>
    </row>
    <row r="15" spans="1:14" x14ac:dyDescent="0.25">
      <c r="A15" s="116" t="s">
        <v>1244</v>
      </c>
      <c r="B15" s="139" t="s">
        <v>1554</v>
      </c>
      <c r="C15" s="767"/>
      <c r="D15" s="136" t="s">
        <v>1237</v>
      </c>
      <c r="E15" s="767"/>
    </row>
    <row r="16" spans="1:14" x14ac:dyDescent="0.25">
      <c r="A16" s="116" t="s">
        <v>61</v>
      </c>
      <c r="B16" s="116">
        <v>757</v>
      </c>
      <c r="C16" s="767"/>
      <c r="D16" s="116">
        <v>0</v>
      </c>
      <c r="E16" s="767"/>
    </row>
    <row r="17" spans="1:5" x14ac:dyDescent="0.25">
      <c r="A17" s="116" t="s">
        <v>62</v>
      </c>
      <c r="B17" s="116">
        <v>2743</v>
      </c>
      <c r="C17" s="768"/>
      <c r="D17" s="116">
        <v>0</v>
      </c>
      <c r="E17" s="768"/>
    </row>
    <row r="19" spans="1:5" ht="18" x14ac:dyDescent="0.25">
      <c r="A19" s="105" t="s">
        <v>1555</v>
      </c>
    </row>
    <row r="20" spans="1:5" ht="18" x14ac:dyDescent="0.25">
      <c r="A20" s="122" t="s">
        <v>1553</v>
      </c>
    </row>
    <row r="21" spans="1:5" x14ac:dyDescent="0.25">
      <c r="A21" s="145"/>
      <c r="B21" s="792" t="s">
        <v>1222</v>
      </c>
      <c r="C21" s="793"/>
      <c r="D21" s="792" t="s">
        <v>1195</v>
      </c>
      <c r="E21" s="793"/>
    </row>
    <row r="22" spans="1:5" ht="90" x14ac:dyDescent="0.25">
      <c r="A22" s="162" t="s">
        <v>1139</v>
      </c>
      <c r="B22" s="147" t="s">
        <v>1196</v>
      </c>
      <c r="C22" s="683" t="s">
        <v>1488</v>
      </c>
      <c r="D22" s="147" t="s">
        <v>1196</v>
      </c>
      <c r="E22" s="683" t="s">
        <v>1488</v>
      </c>
    </row>
    <row r="23" spans="1:5" s="142" customFormat="1" ht="15" x14ac:dyDescent="0.25">
      <c r="A23" s="148" t="s">
        <v>43</v>
      </c>
      <c r="B23" s="148">
        <v>2296582</v>
      </c>
      <c r="C23" s="766"/>
      <c r="D23" s="148">
        <v>19073217</v>
      </c>
      <c r="E23" s="766"/>
    </row>
    <row r="24" spans="1:5" x14ac:dyDescent="0.25">
      <c r="A24" s="116" t="s">
        <v>53</v>
      </c>
      <c r="B24" s="136">
        <v>0</v>
      </c>
      <c r="C24" s="767"/>
      <c r="D24" s="136">
        <v>0</v>
      </c>
      <c r="E24" s="767"/>
    </row>
    <row r="25" spans="1:5" x14ac:dyDescent="0.25">
      <c r="A25" s="116" t="s">
        <v>57</v>
      </c>
      <c r="B25" s="139" t="s">
        <v>1556</v>
      </c>
      <c r="C25" s="767"/>
      <c r="D25" s="136" t="s">
        <v>1237</v>
      </c>
      <c r="E25" s="767"/>
    </row>
    <row r="26" spans="1:5" x14ac:dyDescent="0.25">
      <c r="A26" s="116" t="s">
        <v>58</v>
      </c>
      <c r="B26" s="139" t="s">
        <v>1556</v>
      </c>
      <c r="C26" s="767"/>
      <c r="D26" s="136" t="s">
        <v>1237</v>
      </c>
      <c r="E26" s="767"/>
    </row>
    <row r="27" spans="1:5" x14ac:dyDescent="0.25">
      <c r="A27" s="116" t="s">
        <v>59</v>
      </c>
      <c r="B27" s="139" t="s">
        <v>1556</v>
      </c>
      <c r="C27" s="767"/>
      <c r="D27" s="136" t="s">
        <v>1237</v>
      </c>
      <c r="E27" s="767"/>
    </row>
    <row r="28" spans="1:5" x14ac:dyDescent="0.25">
      <c r="A28" s="116" t="s">
        <v>60</v>
      </c>
      <c r="B28" s="116">
        <v>0</v>
      </c>
      <c r="C28" s="767"/>
      <c r="D28" s="116">
        <v>0</v>
      </c>
      <c r="E28" s="767"/>
    </row>
    <row r="29" spans="1:5" x14ac:dyDescent="0.25">
      <c r="A29" s="116" t="s">
        <v>1244</v>
      </c>
      <c r="B29" s="139" t="s">
        <v>1556</v>
      </c>
      <c r="C29" s="767"/>
      <c r="D29" s="136" t="s">
        <v>1237</v>
      </c>
      <c r="E29" s="767"/>
    </row>
    <row r="30" spans="1:5" x14ac:dyDescent="0.25">
      <c r="A30" s="116" t="s">
        <v>61</v>
      </c>
      <c r="B30" s="116">
        <v>304</v>
      </c>
      <c r="C30" s="767"/>
      <c r="D30" s="116">
        <v>0</v>
      </c>
      <c r="E30" s="767"/>
    </row>
    <row r="31" spans="1:5" x14ac:dyDescent="0.25">
      <c r="A31" s="116" t="s">
        <v>62</v>
      </c>
      <c r="B31" s="116">
        <v>2736</v>
      </c>
      <c r="C31" s="768"/>
      <c r="D31" s="116">
        <v>0</v>
      </c>
      <c r="E31" s="768"/>
    </row>
  </sheetData>
  <sheetProtection algorithmName="SHA-512" hashValue="M/8muXbMszJ6GMCICcV2v7KGBdBcZzlDpDJQxeAsczgYgAINA9mb2HtZT9HFemewLP6Zl99j6o/gNL2yz9CV2Q==" saltValue="QQwLcJ3pDAwCGwAHuqMcpQ==" spinCount="100000" sheet="1" objects="1" scenarios="1"/>
  <protectedRanges>
    <protectedRange sqref="C9:C17 E9:E17 E23:E31 C23:C31" name="Range1"/>
  </protectedRanges>
  <mergeCells count="10">
    <mergeCell ref="B21:C21"/>
    <mergeCell ref="D21:E21"/>
    <mergeCell ref="C23:C31"/>
    <mergeCell ref="E23:E31"/>
    <mergeCell ref="A1:K1"/>
    <mergeCell ref="A2:N2"/>
    <mergeCell ref="B7:C7"/>
    <mergeCell ref="D7:E7"/>
    <mergeCell ref="C9:C17"/>
    <mergeCell ref="E9:E17"/>
  </mergeCells>
  <pageMargins left="0.7" right="0.7" top="0.75" bottom="0.75" header="0.3" footer="0.3"/>
  <headerFooter>
    <oddFooter>&amp;C_x000D_&amp;1#&amp;"Aptos"&amp;8&amp;K0000FF Classification –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DC8B-CD41-4AAC-827C-42473D8E9EDA}">
  <sheetPr codeName="Sheet43">
    <tabColor theme="5" tint="0.79998168889431442"/>
  </sheetPr>
  <dimension ref="A1:J20"/>
  <sheetViews>
    <sheetView zoomScaleNormal="100" workbookViewId="0">
      <pane xSplit="1" topLeftCell="B1" activePane="topRight" state="frozen"/>
      <selection sqref="A1:S1"/>
      <selection pane="topRight" sqref="A1:G1"/>
    </sheetView>
  </sheetViews>
  <sheetFormatPr defaultRowHeight="14.25" x14ac:dyDescent="0.25"/>
  <cols>
    <col min="1" max="1" width="28.5703125" style="27" bestFit="1" customWidth="1"/>
    <col min="2" max="2" width="19.5703125" style="27" customWidth="1"/>
    <col min="3" max="3" width="22.28515625" style="27" bestFit="1" customWidth="1"/>
    <col min="4" max="4" width="19.5703125" style="27" bestFit="1" customWidth="1"/>
    <col min="5" max="5" width="18.7109375" style="27" bestFit="1" customWidth="1"/>
    <col min="6" max="6" width="19.5703125" style="27" bestFit="1" customWidth="1"/>
    <col min="7" max="7" width="18.7109375" style="27" bestFit="1" customWidth="1"/>
    <col min="8" max="8" width="19.5703125" style="27" bestFit="1" customWidth="1"/>
    <col min="9" max="9" width="18.7109375" style="27" bestFit="1" customWidth="1"/>
    <col min="10" max="10" width="34.7109375" style="27" customWidth="1"/>
    <col min="11" max="11" width="19.5703125" style="27" bestFit="1" customWidth="1"/>
    <col min="12" max="12" width="18.7109375" style="27" bestFit="1" customWidth="1"/>
    <col min="13" max="13" width="17.85546875" style="27" bestFit="1" customWidth="1"/>
    <col min="14" max="14" width="19.5703125" style="27" bestFit="1" customWidth="1"/>
    <col min="15" max="15" width="18.7109375" style="27" bestFit="1" customWidth="1"/>
    <col min="16" max="16" width="17.85546875" style="27" bestFit="1" customWidth="1"/>
    <col min="17" max="17" width="19.5703125" style="27" bestFit="1" customWidth="1"/>
    <col min="18" max="18" width="18.7109375" style="27" bestFit="1" customWidth="1"/>
    <col min="19" max="19" width="18.42578125" style="27" bestFit="1" customWidth="1"/>
    <col min="20" max="20" width="18.5703125" style="27" bestFit="1" customWidth="1"/>
    <col min="21" max="21" width="17.85546875" style="27" customWidth="1"/>
    <col min="22" max="22" width="18.42578125" style="27" bestFit="1" customWidth="1"/>
    <col min="23" max="23" width="18.5703125" style="27" bestFit="1" customWidth="1"/>
    <col min="24" max="24" width="17.85546875" style="27" bestFit="1" customWidth="1"/>
    <col min="25" max="39" width="83.140625" style="27" customWidth="1"/>
    <col min="40" max="16384" width="9.140625" style="27"/>
  </cols>
  <sheetData>
    <row r="1" spans="1:10" ht="18" x14ac:dyDescent="0.25">
      <c r="A1" s="790" t="s">
        <v>1811</v>
      </c>
      <c r="B1" s="779"/>
      <c r="C1" s="779"/>
      <c r="D1" s="779"/>
      <c r="E1" s="779"/>
      <c r="F1" s="779"/>
      <c r="G1" s="779"/>
    </row>
    <row r="3" spans="1:10" ht="18" x14ac:dyDescent="0.25">
      <c r="A3" s="777" t="s">
        <v>1683</v>
      </c>
      <c r="B3" s="777"/>
      <c r="C3" s="777"/>
      <c r="D3" s="777"/>
      <c r="E3" s="777"/>
      <c r="F3" s="6"/>
      <c r="G3" s="6"/>
      <c r="H3" s="6"/>
      <c r="I3" s="6"/>
      <c r="J3" s="6"/>
    </row>
    <row r="4" spans="1:10" ht="15.75" x14ac:dyDescent="0.25">
      <c r="A4" s="9" t="s">
        <v>1812</v>
      </c>
      <c r="B4" s="9"/>
      <c r="C4" s="9"/>
      <c r="D4" s="9"/>
      <c r="E4" s="9"/>
      <c r="F4" s="9"/>
      <c r="G4" s="9"/>
      <c r="H4" s="9"/>
      <c r="I4" s="9"/>
      <c r="J4" s="9"/>
    </row>
    <row r="5" spans="1:10" ht="15" x14ac:dyDescent="0.25">
      <c r="A5" s="6"/>
      <c r="B5" s="6"/>
      <c r="C5" s="6"/>
      <c r="D5" s="6"/>
      <c r="E5" s="6"/>
      <c r="F5" s="6"/>
      <c r="G5" s="6"/>
      <c r="H5" s="6"/>
      <c r="I5" s="6"/>
      <c r="J5" s="6"/>
    </row>
    <row r="6" spans="1:10" ht="15" x14ac:dyDescent="0.25">
      <c r="A6" s="6"/>
      <c r="B6" s="6"/>
      <c r="C6" s="6"/>
      <c r="D6" s="6"/>
      <c r="E6" s="6"/>
      <c r="F6" s="6"/>
      <c r="G6" s="6"/>
      <c r="H6" s="6"/>
      <c r="I6" s="6"/>
      <c r="J6" s="6"/>
    </row>
    <row r="7" spans="1:10" x14ac:dyDescent="0.25">
      <c r="A7" s="145"/>
      <c r="B7" s="792" t="s">
        <v>1194</v>
      </c>
      <c r="C7" s="793"/>
      <c r="D7" s="792" t="s">
        <v>1141</v>
      </c>
      <c r="E7" s="793"/>
    </row>
    <row r="8" spans="1:10" ht="90" x14ac:dyDescent="0.25">
      <c r="A8" s="162" t="s">
        <v>1139</v>
      </c>
      <c r="B8" s="147" t="s">
        <v>1196</v>
      </c>
      <c r="C8" s="683" t="s">
        <v>1488</v>
      </c>
      <c r="D8" s="147" t="s">
        <v>1196</v>
      </c>
      <c r="E8" s="683" t="s">
        <v>1488</v>
      </c>
    </row>
    <row r="9" spans="1:10" x14ac:dyDescent="0.25">
      <c r="A9" s="116" t="s">
        <v>45</v>
      </c>
      <c r="B9" s="116">
        <v>2</v>
      </c>
      <c r="C9" s="766"/>
      <c r="D9" s="116">
        <v>3</v>
      </c>
      <c r="E9" s="766"/>
    </row>
    <row r="10" spans="1:10" s="142" customFormat="1" ht="15" x14ac:dyDescent="0.25">
      <c r="A10" s="148" t="s">
        <v>41</v>
      </c>
      <c r="B10" s="148">
        <v>170</v>
      </c>
      <c r="C10" s="767"/>
      <c r="D10" s="148">
        <v>166</v>
      </c>
      <c r="E10" s="767"/>
    </row>
    <row r="11" spans="1:10" x14ac:dyDescent="0.25">
      <c r="A11" s="116" t="s">
        <v>42</v>
      </c>
      <c r="B11" s="116">
        <v>4</v>
      </c>
      <c r="C11" s="767"/>
      <c r="D11" s="116">
        <v>4</v>
      </c>
      <c r="E11" s="767"/>
    </row>
    <row r="12" spans="1:10" x14ac:dyDescent="0.25">
      <c r="A12" s="116" t="s">
        <v>43</v>
      </c>
      <c r="B12" s="116">
        <v>0</v>
      </c>
      <c r="C12" s="767"/>
      <c r="D12" s="116">
        <v>0</v>
      </c>
      <c r="E12" s="767"/>
    </row>
    <row r="13" spans="1:10" x14ac:dyDescent="0.25">
      <c r="A13" s="116" t="s">
        <v>44</v>
      </c>
      <c r="B13" s="116">
        <v>0</v>
      </c>
      <c r="C13" s="767"/>
      <c r="D13" s="116">
        <v>5460</v>
      </c>
      <c r="E13" s="767"/>
    </row>
    <row r="14" spans="1:10" x14ac:dyDescent="0.25">
      <c r="A14" s="116" t="s">
        <v>1197</v>
      </c>
      <c r="B14" s="116">
        <v>20230108</v>
      </c>
      <c r="C14" s="767"/>
      <c r="D14" s="116">
        <v>20230108</v>
      </c>
      <c r="E14" s="767"/>
    </row>
    <row r="15" spans="1:10" x14ac:dyDescent="0.25">
      <c r="A15" s="116" t="s">
        <v>1198</v>
      </c>
      <c r="B15" s="139">
        <v>4701</v>
      </c>
      <c r="C15" s="767"/>
      <c r="D15" s="139">
        <v>4701</v>
      </c>
      <c r="E15" s="767"/>
    </row>
    <row r="16" spans="1:10" x14ac:dyDescent="0.25">
      <c r="A16" s="116" t="s">
        <v>1199</v>
      </c>
      <c r="B16" s="116"/>
      <c r="C16" s="767"/>
      <c r="D16" s="116"/>
      <c r="E16" s="767"/>
    </row>
    <row r="17" spans="1:5" x14ac:dyDescent="0.25">
      <c r="A17" s="116" t="s">
        <v>1200</v>
      </c>
      <c r="B17" s="116"/>
      <c r="C17" s="767"/>
      <c r="D17" s="116"/>
      <c r="E17" s="767"/>
    </row>
    <row r="18" spans="1:5" x14ac:dyDescent="0.25">
      <c r="A18" s="116" t="s">
        <v>1201</v>
      </c>
      <c r="B18" s="116">
        <v>0</v>
      </c>
      <c r="C18" s="767"/>
      <c r="D18" s="116">
        <v>0</v>
      </c>
      <c r="E18" s="767"/>
    </row>
    <row r="19" spans="1:5" x14ac:dyDescent="0.25">
      <c r="A19" s="116" t="s">
        <v>46</v>
      </c>
      <c r="B19" s="116">
        <v>3</v>
      </c>
      <c r="C19" s="767"/>
      <c r="D19" s="116">
        <v>3</v>
      </c>
      <c r="E19" s="767"/>
    </row>
    <row r="20" spans="1:5" x14ac:dyDescent="0.25">
      <c r="A20" s="116" t="s">
        <v>47</v>
      </c>
      <c r="B20" s="116">
        <v>15</v>
      </c>
      <c r="C20" s="768"/>
      <c r="D20" s="116">
        <v>15</v>
      </c>
      <c r="E20" s="768"/>
    </row>
  </sheetData>
  <sheetProtection algorithmName="SHA-512" hashValue="jHFd6BJl7h1smtNQC7KMMcCAL76gGbzu2pfpR4KS1Hx8SZoXNQXQnwKSB7EPcHCF4Zvim/lve4P62WnIwJJDug==" saltValue="T7G1a1pG8+mOVzvR86eY9Q==" spinCount="100000" sheet="1" objects="1" scenarios="1"/>
  <protectedRanges>
    <protectedRange sqref="E9" name="Range2" securityDescriptor="O:WDG:WDD:(A;;CC;;;S-1-5-21-606747145-117609710-839522115-38291)"/>
    <protectedRange sqref="C9" name="Range1" securityDescriptor="O:WDG:WDD:(A;;CC;;;S-1-5-21-606747145-117609710-839522115-38291)"/>
  </protectedRanges>
  <mergeCells count="6">
    <mergeCell ref="A1:G1"/>
    <mergeCell ref="A3:E3"/>
    <mergeCell ref="B7:C7"/>
    <mergeCell ref="D7:E7"/>
    <mergeCell ref="C9:C20"/>
    <mergeCell ref="E9:E20"/>
  </mergeCells>
  <pageMargins left="0.7" right="0.7" top="0.75" bottom="0.75" header="0.3" footer="0.3"/>
  <headerFooter>
    <oddFooter>&amp;C_x000D_&amp;1#&amp;"Aptos"&amp;8&amp;K0000FF Classification – 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FD1F-74AF-4718-8705-7DB876336DDE}">
  <sheetPr codeName="Sheet44">
    <tabColor theme="5" tint="0.79998168889431442"/>
  </sheetPr>
  <dimension ref="A1:AO27"/>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12.42578125" style="223" bestFit="1" customWidth="1"/>
    <col min="5" max="5" width="12.140625" style="223" bestFit="1" customWidth="1"/>
    <col min="6" max="6" width="19.5703125" style="223" bestFit="1" customWidth="1"/>
    <col min="7" max="7" width="12" style="223" bestFit="1" customWidth="1"/>
    <col min="8" max="8" width="12.425781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12.425781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x14ac:dyDescent="0.25">
      <c r="A1" s="779" t="s">
        <v>1813</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x14ac:dyDescent="0.25">
      <c r="A2" s="780" t="s">
        <v>1814</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41"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x14ac:dyDescent="0.2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x14ac:dyDescent="0.25">
      <c r="A5" s="780" t="s">
        <v>1581</v>
      </c>
      <c r="B5" s="780"/>
      <c r="C5" s="780"/>
      <c r="D5" s="780"/>
      <c r="E5" s="780"/>
      <c r="F5" s="780"/>
      <c r="G5" s="780"/>
      <c r="H5" s="780"/>
      <c r="I5" s="780"/>
      <c r="J5" s="780"/>
      <c r="K5" s="780" t="s">
        <v>1582</v>
      </c>
      <c r="L5" s="780"/>
      <c r="M5" s="780"/>
      <c r="N5" s="780"/>
      <c r="O5" s="780"/>
      <c r="P5" s="780"/>
      <c r="Q5" s="780"/>
      <c r="R5" s="780"/>
      <c r="S5" s="780"/>
      <c r="T5" s="780"/>
      <c r="U5" s="780" t="s">
        <v>1583</v>
      </c>
      <c r="V5" s="780"/>
      <c r="W5" s="780"/>
      <c r="X5" s="780"/>
      <c r="Y5" s="780"/>
      <c r="Z5" s="780"/>
      <c r="AA5" s="780"/>
      <c r="AB5" s="780"/>
      <c r="AC5" s="780"/>
      <c r="AD5" s="9"/>
      <c r="AE5" s="780" t="s">
        <v>1584</v>
      </c>
      <c r="AF5" s="780"/>
      <c r="AG5" s="780"/>
      <c r="AH5" s="780"/>
      <c r="AI5" s="780"/>
      <c r="AJ5" s="780"/>
      <c r="AK5" s="780"/>
      <c r="AL5" s="780"/>
      <c r="AM5" s="780"/>
      <c r="AN5" s="780"/>
      <c r="AO5" s="780"/>
    </row>
    <row r="6" spans="1:41" s="393" customFormat="1" ht="15.75" x14ac:dyDescent="0.25">
      <c r="A6" s="394"/>
      <c r="B6" s="394"/>
      <c r="C6" s="394"/>
      <c r="D6" s="394"/>
      <c r="E6" s="394"/>
      <c r="F6" s="394"/>
      <c r="G6" s="394"/>
      <c r="H6" s="394"/>
      <c r="K6" s="394"/>
      <c r="L6" s="394"/>
      <c r="M6" s="394"/>
      <c r="N6" s="394"/>
      <c r="O6" s="394"/>
      <c r="P6" s="394"/>
      <c r="Q6" s="394"/>
      <c r="R6" s="394"/>
      <c r="U6" s="394"/>
      <c r="V6" s="394"/>
      <c r="W6" s="394"/>
      <c r="X6" s="394"/>
      <c r="Y6" s="394"/>
      <c r="Z6" s="394"/>
      <c r="AA6" s="394"/>
      <c r="AB6" s="394"/>
      <c r="AE6" s="394"/>
      <c r="AF6" s="394"/>
      <c r="AG6" s="394"/>
      <c r="AH6" s="394"/>
      <c r="AI6" s="394"/>
      <c r="AJ6" s="394"/>
      <c r="AK6" s="394"/>
      <c r="AL6" s="394"/>
      <c r="AM6" s="394"/>
      <c r="AN6" s="394"/>
    </row>
    <row r="7" spans="1:41" s="393" customFormat="1" thickBot="1" x14ac:dyDescent="0.3"/>
    <row r="8" spans="1:41" s="178" customFormat="1" thickBot="1" x14ac:dyDescent="0.3">
      <c r="A8" s="943" t="s">
        <v>1279</v>
      </c>
      <c r="B8" s="944"/>
      <c r="C8" s="944"/>
      <c r="D8" s="944"/>
      <c r="E8" s="944"/>
      <c r="F8" s="944"/>
      <c r="G8" s="944"/>
      <c r="H8" s="945"/>
      <c r="J8" s="176"/>
      <c r="K8" s="943" t="s">
        <v>1280</v>
      </c>
      <c r="L8" s="944"/>
      <c r="M8" s="944"/>
      <c r="N8" s="944"/>
      <c r="O8" s="944"/>
      <c r="P8" s="944"/>
      <c r="Q8" s="944"/>
      <c r="R8" s="945"/>
      <c r="S8" s="176"/>
      <c r="T8" s="176"/>
      <c r="U8" s="943" t="s">
        <v>1281</v>
      </c>
      <c r="V8" s="944"/>
      <c r="W8" s="944"/>
      <c r="X8" s="944"/>
      <c r="Y8" s="944"/>
      <c r="Z8" s="944"/>
      <c r="AA8" s="944"/>
      <c r="AB8" s="945"/>
      <c r="AC8" s="176"/>
      <c r="AD8" s="176"/>
      <c r="AE8" s="943" t="s">
        <v>1282</v>
      </c>
      <c r="AF8" s="944"/>
      <c r="AG8" s="944"/>
      <c r="AH8" s="944"/>
      <c r="AI8" s="944"/>
      <c r="AJ8" s="944"/>
      <c r="AK8" s="944"/>
      <c r="AL8" s="944"/>
      <c r="AM8" s="944"/>
      <c r="AN8" s="945"/>
      <c r="AO8" s="176"/>
    </row>
    <row r="9" spans="1:41" s="178" customFormat="1" ht="32.25" thickBot="1" x14ac:dyDescent="0.3">
      <c r="A9" s="832" t="s">
        <v>1283</v>
      </c>
      <c r="B9" s="833"/>
      <c r="C9" s="833"/>
      <c r="D9" s="834"/>
      <c r="E9" s="835" t="s">
        <v>1284</v>
      </c>
      <c r="F9" s="836"/>
      <c r="G9" s="833"/>
      <c r="H9" s="837"/>
      <c r="I9" s="341" t="s">
        <v>1563</v>
      </c>
      <c r="J9" s="176"/>
      <c r="K9" s="813" t="s">
        <v>1283</v>
      </c>
      <c r="L9" s="814"/>
      <c r="M9" s="814"/>
      <c r="N9" s="815"/>
      <c r="O9" s="816" t="s">
        <v>1284</v>
      </c>
      <c r="P9" s="817"/>
      <c r="Q9" s="814"/>
      <c r="R9" s="818"/>
      <c r="S9" s="341" t="s">
        <v>1563</v>
      </c>
      <c r="T9" s="176"/>
      <c r="U9" s="813" t="s">
        <v>1283</v>
      </c>
      <c r="V9" s="814"/>
      <c r="W9" s="814"/>
      <c r="X9" s="815"/>
      <c r="Y9" s="816" t="s">
        <v>1284</v>
      </c>
      <c r="Z9" s="817"/>
      <c r="AA9" s="814"/>
      <c r="AB9" s="818"/>
      <c r="AC9" s="341" t="s">
        <v>1563</v>
      </c>
      <c r="AD9" s="176"/>
      <c r="AE9" s="813" t="s">
        <v>1283</v>
      </c>
      <c r="AF9" s="814"/>
      <c r="AG9" s="814"/>
      <c r="AH9" s="815"/>
      <c r="AI9" s="815"/>
      <c r="AJ9" s="816" t="s">
        <v>1285</v>
      </c>
      <c r="AK9" s="817"/>
      <c r="AL9" s="814"/>
      <c r="AM9" s="814"/>
      <c r="AN9" s="818"/>
      <c r="AO9" s="341" t="s">
        <v>1563</v>
      </c>
    </row>
    <row r="10" spans="1:41" s="178" customFormat="1" ht="63.75" thickBot="1" x14ac:dyDescent="0.3">
      <c r="A10" s="684" t="s">
        <v>1286</v>
      </c>
      <c r="B10" s="685" t="s">
        <v>49</v>
      </c>
      <c r="C10" s="685" t="s">
        <v>1287</v>
      </c>
      <c r="D10" s="686" t="s">
        <v>1288</v>
      </c>
      <c r="E10" s="687" t="s">
        <v>1289</v>
      </c>
      <c r="F10" s="685" t="s">
        <v>49</v>
      </c>
      <c r="G10" s="685" t="s">
        <v>1287</v>
      </c>
      <c r="H10" s="688" t="s">
        <v>1290</v>
      </c>
      <c r="I10" s="689" t="s">
        <v>1488</v>
      </c>
      <c r="J10" s="176"/>
      <c r="K10" s="684" t="s">
        <v>1286</v>
      </c>
      <c r="L10" s="685" t="s">
        <v>49</v>
      </c>
      <c r="M10" s="685" t="s">
        <v>1287</v>
      </c>
      <c r="N10" s="686" t="s">
        <v>1288</v>
      </c>
      <c r="O10" s="687" t="s">
        <v>1289</v>
      </c>
      <c r="P10" s="685" t="s">
        <v>49</v>
      </c>
      <c r="Q10" s="685" t="s">
        <v>1287</v>
      </c>
      <c r="R10" s="688" t="s">
        <v>1290</v>
      </c>
      <c r="S10" s="689" t="s">
        <v>1488</v>
      </c>
      <c r="T10" s="176"/>
      <c r="U10" s="684" t="s">
        <v>1289</v>
      </c>
      <c r="V10" s="685" t="s">
        <v>49</v>
      </c>
      <c r="W10" s="685" t="s">
        <v>1293</v>
      </c>
      <c r="X10" s="686" t="s">
        <v>1290</v>
      </c>
      <c r="Y10" s="687" t="s">
        <v>1289</v>
      </c>
      <c r="Z10" s="685" t="s">
        <v>49</v>
      </c>
      <c r="AA10" s="685" t="s">
        <v>1293</v>
      </c>
      <c r="AB10" s="688" t="s">
        <v>1290</v>
      </c>
      <c r="AC10" s="689" t="s">
        <v>1488</v>
      </c>
      <c r="AD10" s="176"/>
      <c r="AE10" s="690" t="s">
        <v>1294</v>
      </c>
      <c r="AF10" s="685" t="s">
        <v>1295</v>
      </c>
      <c r="AG10" s="685" t="s">
        <v>49</v>
      </c>
      <c r="AH10" s="686" t="s">
        <v>50</v>
      </c>
      <c r="AI10" s="685" t="s">
        <v>1296</v>
      </c>
      <c r="AJ10" s="691" t="s">
        <v>1297</v>
      </c>
      <c r="AK10" s="685" t="s">
        <v>1295</v>
      </c>
      <c r="AL10" s="685" t="s">
        <v>49</v>
      </c>
      <c r="AM10" s="685" t="s">
        <v>50</v>
      </c>
      <c r="AN10" s="692" t="s">
        <v>1298</v>
      </c>
      <c r="AO10" s="689" t="s">
        <v>1488</v>
      </c>
    </row>
    <row r="11" spans="1:41" s="178" customFormat="1" ht="15.75" x14ac:dyDescent="0.25">
      <c r="A11" s="1071" t="s">
        <v>1299</v>
      </c>
      <c r="B11" s="1072"/>
      <c r="C11" s="1072"/>
      <c r="D11" s="1073"/>
      <c r="E11" s="695"/>
      <c r="F11" s="696"/>
      <c r="G11" s="696"/>
      <c r="H11" s="697"/>
      <c r="I11" s="1029"/>
      <c r="J11" s="176"/>
      <c r="K11" s="1071" t="s">
        <v>1299</v>
      </c>
      <c r="L11" s="1072"/>
      <c r="M11" s="1072"/>
      <c r="N11" s="1073"/>
      <c r="O11" s="695"/>
      <c r="P11" s="696"/>
      <c r="Q11" s="696"/>
      <c r="R11" s="697"/>
      <c r="S11" s="1029"/>
      <c r="T11" s="176"/>
      <c r="U11" s="1071" t="s">
        <v>1299</v>
      </c>
      <c r="V11" s="1072"/>
      <c r="W11" s="1072"/>
      <c r="X11" s="1073"/>
      <c r="Y11" s="695"/>
      <c r="Z11" s="696"/>
      <c r="AA11" s="696"/>
      <c r="AB11" s="697"/>
      <c r="AC11" s="1029"/>
      <c r="AD11" s="176"/>
      <c r="AE11" s="1074" t="s">
        <v>1299</v>
      </c>
      <c r="AF11" s="1075"/>
      <c r="AG11" s="1075"/>
      <c r="AH11" s="1075"/>
      <c r="AI11" s="1076"/>
      <c r="AJ11" s="621"/>
      <c r="AK11" s="190"/>
      <c r="AL11" s="214"/>
      <c r="AM11" s="190"/>
      <c r="AN11" s="390"/>
      <c r="AO11" s="1069"/>
    </row>
    <row r="12" spans="1:41" s="178" customFormat="1" thickBot="1" x14ac:dyDescent="0.3">
      <c r="A12" s="698"/>
      <c r="B12" s="699"/>
      <c r="C12" s="699"/>
      <c r="D12" s="699"/>
      <c r="E12" s="700">
        <v>1</v>
      </c>
      <c r="F12" s="701" t="s">
        <v>1554</v>
      </c>
      <c r="G12" s="699">
        <v>2</v>
      </c>
      <c r="H12" s="702">
        <v>1</v>
      </c>
      <c r="I12" s="806"/>
      <c r="J12" s="176"/>
      <c r="K12" s="698"/>
      <c r="L12" s="699"/>
      <c r="M12" s="699"/>
      <c r="N12" s="699"/>
      <c r="O12" s="700">
        <v>1</v>
      </c>
      <c r="P12" s="701" t="s">
        <v>1554</v>
      </c>
      <c r="Q12" s="699">
        <v>2</v>
      </c>
      <c r="R12" s="702">
        <v>1</v>
      </c>
      <c r="S12" s="806"/>
      <c r="T12" s="176"/>
      <c r="U12" s="698"/>
      <c r="V12" s="699"/>
      <c r="W12" s="699"/>
      <c r="X12" s="699"/>
      <c r="Y12" s="700">
        <v>1</v>
      </c>
      <c r="Z12" s="701" t="s">
        <v>1554</v>
      </c>
      <c r="AA12" s="699">
        <v>2</v>
      </c>
      <c r="AB12" s="702">
        <v>1</v>
      </c>
      <c r="AC12" s="806"/>
      <c r="AD12" s="176"/>
      <c r="AE12" s="703"/>
      <c r="AF12" s="704"/>
      <c r="AG12" s="704"/>
      <c r="AH12" s="704"/>
      <c r="AI12" s="705"/>
      <c r="AJ12" s="433" t="s">
        <v>1815</v>
      </c>
      <c r="AK12" s="357">
        <v>1</v>
      </c>
      <c r="AL12" s="701" t="s">
        <v>1554</v>
      </c>
      <c r="AM12" s="357">
        <v>2</v>
      </c>
      <c r="AN12" s="705">
        <v>0</v>
      </c>
      <c r="AO12" s="1070"/>
    </row>
    <row r="13" spans="1:41" s="178" customFormat="1" x14ac:dyDescent="0.25">
      <c r="A13" s="219"/>
      <c r="B13" s="219"/>
      <c r="C13" s="219"/>
      <c r="D13" s="219"/>
      <c r="E13" s="219"/>
      <c r="F13" s="219"/>
      <c r="G13" s="219"/>
      <c r="H13" s="219"/>
      <c r="I13" s="219"/>
      <c r="J13" s="176"/>
      <c r="K13" s="219"/>
      <c r="L13" s="219"/>
      <c r="M13" s="219"/>
      <c r="N13" s="219"/>
      <c r="O13" s="219"/>
      <c r="P13" s="219"/>
      <c r="Q13" s="219"/>
      <c r="R13" s="219"/>
      <c r="S13" s="219"/>
      <c r="T13" s="176"/>
      <c r="U13" s="219"/>
      <c r="V13" s="219"/>
      <c r="W13" s="219"/>
      <c r="X13" s="219"/>
      <c r="Y13" s="219"/>
      <c r="Z13" s="219"/>
      <c r="AA13" s="219"/>
      <c r="AB13" s="219"/>
      <c r="AC13" s="219"/>
      <c r="AD13" s="176"/>
      <c r="AE13" s="219"/>
      <c r="AF13" s="219"/>
      <c r="AG13" s="219"/>
      <c r="AH13" s="219"/>
      <c r="AI13" s="219"/>
      <c r="AJ13" s="219"/>
      <c r="AK13" s="219"/>
      <c r="AL13" s="219"/>
      <c r="AM13" s="219"/>
      <c r="AN13" s="219"/>
      <c r="AO13" s="219"/>
    </row>
    <row r="14" spans="1:41" s="178" customFormat="1" x14ac:dyDescent="0.25">
      <c r="A14" s="223"/>
      <c r="B14" s="223"/>
      <c r="C14" s="223"/>
      <c r="D14" s="223"/>
      <c r="E14" s="223"/>
      <c r="F14" s="223"/>
      <c r="G14" s="223"/>
      <c r="H14" s="223"/>
      <c r="I14" s="223"/>
      <c r="J14" s="176"/>
      <c r="K14" s="219"/>
      <c r="L14" s="219"/>
      <c r="M14" s="219"/>
      <c r="N14" s="219"/>
      <c r="O14" s="219"/>
      <c r="P14" s="219"/>
      <c r="Q14" s="219"/>
      <c r="R14" s="219"/>
      <c r="S14" s="219"/>
      <c r="T14" s="176"/>
      <c r="U14" s="219"/>
      <c r="V14" s="219"/>
      <c r="W14" s="219"/>
      <c r="X14" s="219"/>
      <c r="Y14" s="219"/>
      <c r="Z14" s="219"/>
      <c r="AA14" s="219"/>
      <c r="AB14" s="219"/>
      <c r="AC14" s="219"/>
      <c r="AD14" s="176"/>
      <c r="AE14" s="219"/>
      <c r="AF14" s="219"/>
      <c r="AG14" s="219"/>
      <c r="AH14" s="219"/>
      <c r="AI14" s="219"/>
      <c r="AJ14" s="219"/>
      <c r="AK14" s="219"/>
      <c r="AL14" s="219"/>
      <c r="AM14" s="219"/>
      <c r="AN14" s="219"/>
      <c r="AO14" s="219"/>
    </row>
    <row r="15" spans="1:41" s="178" customFormat="1" x14ac:dyDescent="0.25">
      <c r="A15" s="223"/>
      <c r="B15" s="223"/>
      <c r="C15" s="223"/>
      <c r="D15" s="223"/>
      <c r="E15" s="223"/>
      <c r="F15" s="223"/>
      <c r="G15" s="223"/>
      <c r="H15" s="223"/>
      <c r="I15" s="223"/>
      <c r="J15" s="176"/>
      <c r="K15" s="219"/>
      <c r="L15" s="219"/>
      <c r="M15" s="219"/>
      <c r="N15" s="219"/>
      <c r="O15" s="219"/>
      <c r="P15" s="219"/>
      <c r="Q15" s="219"/>
      <c r="R15" s="219"/>
      <c r="S15" s="219"/>
      <c r="T15" s="176"/>
      <c r="U15" s="219"/>
      <c r="V15" s="219"/>
      <c r="W15" s="219"/>
      <c r="X15" s="219"/>
      <c r="Y15" s="219"/>
      <c r="Z15" s="219"/>
      <c r="AA15" s="219"/>
      <c r="AB15" s="219"/>
      <c r="AC15" s="219"/>
      <c r="AD15" s="176"/>
      <c r="AE15" s="219"/>
      <c r="AF15" s="219"/>
      <c r="AG15" s="219"/>
      <c r="AH15" s="219"/>
      <c r="AI15" s="219"/>
      <c r="AJ15" s="219"/>
      <c r="AK15" s="219"/>
      <c r="AL15" s="219"/>
      <c r="AM15" s="219"/>
      <c r="AN15" s="219"/>
      <c r="AO15" s="219"/>
    </row>
    <row r="16" spans="1:41" s="178" customFormat="1" x14ac:dyDescent="0.25">
      <c r="A16" s="223"/>
      <c r="B16" s="223"/>
      <c r="C16" s="223"/>
      <c r="D16" s="223"/>
      <c r="E16" s="223"/>
      <c r="F16" s="223"/>
      <c r="G16" s="223"/>
      <c r="H16" s="223"/>
      <c r="I16" s="223"/>
      <c r="J16" s="176"/>
      <c r="K16" s="219"/>
      <c r="L16" s="219"/>
      <c r="M16" s="219"/>
      <c r="N16" s="219"/>
      <c r="O16" s="219"/>
      <c r="P16" s="219"/>
      <c r="Q16" s="219"/>
      <c r="R16" s="219"/>
      <c r="S16" s="219"/>
      <c r="T16" s="176"/>
      <c r="U16" s="219"/>
      <c r="V16" s="219"/>
      <c r="W16" s="219"/>
      <c r="X16" s="219"/>
      <c r="Y16" s="219"/>
      <c r="Z16" s="219"/>
      <c r="AA16" s="219"/>
      <c r="AB16" s="219"/>
      <c r="AC16" s="219"/>
      <c r="AD16" s="176"/>
      <c r="AE16" s="219"/>
      <c r="AF16" s="219"/>
      <c r="AG16" s="219"/>
      <c r="AH16" s="219"/>
      <c r="AI16" s="219"/>
      <c r="AJ16" s="219"/>
      <c r="AK16" s="219"/>
      <c r="AL16" s="219"/>
      <c r="AM16" s="219"/>
      <c r="AN16" s="219"/>
      <c r="AO16" s="219"/>
    </row>
    <row r="17" spans="10:30" x14ac:dyDescent="0.25">
      <c r="J17" s="176"/>
      <c r="T17" s="176"/>
      <c r="AD17" s="176"/>
    </row>
    <row r="18" spans="10:30" x14ac:dyDescent="0.25">
      <c r="J18" s="176"/>
    </row>
    <row r="19" spans="10:30" x14ac:dyDescent="0.25">
      <c r="J19" s="176"/>
    </row>
    <row r="20" spans="10:30" x14ac:dyDescent="0.25">
      <c r="J20" s="176"/>
    </row>
    <row r="21" spans="10:30" x14ac:dyDescent="0.25">
      <c r="J21" s="176"/>
    </row>
    <row r="22" spans="10:30" x14ac:dyDescent="0.25">
      <c r="J22" s="176"/>
    </row>
    <row r="23" spans="10:30" x14ac:dyDescent="0.25">
      <c r="J23" s="176"/>
    </row>
    <row r="24" spans="10:30" x14ac:dyDescent="0.25">
      <c r="J24" s="176"/>
    </row>
    <row r="25" spans="10:30" x14ac:dyDescent="0.25">
      <c r="J25" s="176"/>
    </row>
    <row r="26" spans="10:30" x14ac:dyDescent="0.25">
      <c r="J26" s="176"/>
    </row>
    <row r="27" spans="10:30" x14ac:dyDescent="0.25">
      <c r="J27" s="176"/>
    </row>
  </sheetData>
  <sheetProtection algorithmName="SHA-512" hashValue="Pp+1dvEInRPtl6FPXVoyYbxtxl3zfgwdUXB5ucckwKLFXsqo3dNCqmFMcQHbNycLYx6q9S6CS/cOK5opedU8zg==" saltValue="E8WbDgQt7ZsJJTDQFfoOzg==" spinCount="100000" sheet="1" objects="1" scenarios="1"/>
  <protectedRanges>
    <protectedRange sqref="AO11" name="Range4"/>
    <protectedRange sqref="AC11" name="Range3"/>
    <protectedRange sqref="S11" name="Range2"/>
    <protectedRange sqref="I11" name="Range1"/>
  </protectedRanges>
  <mergeCells count="27">
    <mergeCell ref="A1:S1"/>
    <mergeCell ref="A2:T2"/>
    <mergeCell ref="A3:J3"/>
    <mergeCell ref="A5:J5"/>
    <mergeCell ref="K5:T5"/>
    <mergeCell ref="AE5:AO5"/>
    <mergeCell ref="A8:H8"/>
    <mergeCell ref="K8:R8"/>
    <mergeCell ref="U8:AB8"/>
    <mergeCell ref="AE8:AN8"/>
    <mergeCell ref="U5:AC5"/>
    <mergeCell ref="AO11:AO12"/>
    <mergeCell ref="Y9:AB9"/>
    <mergeCell ref="AE9:AI9"/>
    <mergeCell ref="AJ9:AN9"/>
    <mergeCell ref="A11:D11"/>
    <mergeCell ref="I11:I12"/>
    <mergeCell ref="K11:N11"/>
    <mergeCell ref="S11:S12"/>
    <mergeCell ref="U11:X11"/>
    <mergeCell ref="AC11:AC12"/>
    <mergeCell ref="AE11:AI11"/>
    <mergeCell ref="A9:D9"/>
    <mergeCell ref="E9:H9"/>
    <mergeCell ref="K9:N9"/>
    <mergeCell ref="O9:R9"/>
    <mergeCell ref="U9:X9"/>
  </mergeCells>
  <pageMargins left="0.7" right="0.7" top="0.75" bottom="0.75" header="0.3" footer="0.3"/>
  <pageSetup paperSize="9" orientation="portrait" r:id="rId1"/>
  <headerFooter>
    <oddFooter>&amp;C_x000D_&amp;1#&amp;"Aptos"&amp;8&amp;K0000FF Classification – 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E4C2-7E0E-4362-AB28-279EF48B29F7}">
  <sheetPr codeName="Sheet45">
    <tabColor theme="5" tint="0.79998168889431442"/>
  </sheetPr>
  <dimension ref="A1:AO19"/>
  <sheetViews>
    <sheetView zoomScaleNormal="100" workbookViewId="0">
      <selection sqref="A1:S1"/>
    </sheetView>
  </sheetViews>
  <sheetFormatPr defaultRowHeight="16.5" x14ac:dyDescent="0.2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x14ac:dyDescent="0.25">
      <c r="A1" s="779" t="s">
        <v>1816</v>
      </c>
      <c r="B1" s="779"/>
      <c r="C1" s="779"/>
      <c r="D1" s="779"/>
      <c r="E1" s="779"/>
      <c r="F1" s="779"/>
      <c r="G1" s="779"/>
      <c r="H1" s="779"/>
      <c r="I1" s="779"/>
      <c r="J1" s="779"/>
      <c r="K1" s="779"/>
      <c r="L1" s="779"/>
      <c r="M1" s="779"/>
      <c r="N1" s="779"/>
      <c r="O1" s="779"/>
      <c r="P1" s="779"/>
      <c r="Q1" s="779"/>
      <c r="R1" s="779"/>
      <c r="S1" s="779"/>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x14ac:dyDescent="0.25">
      <c r="A2" s="780" t="s">
        <v>1817</v>
      </c>
      <c r="B2" s="780"/>
      <c r="C2" s="780"/>
      <c r="D2" s="780"/>
      <c r="E2" s="780"/>
      <c r="F2" s="780"/>
      <c r="G2" s="780"/>
      <c r="H2" s="780"/>
      <c r="I2" s="780"/>
      <c r="J2" s="780"/>
      <c r="K2" s="780"/>
      <c r="L2" s="780"/>
      <c r="M2" s="780"/>
      <c r="N2" s="780"/>
      <c r="O2" s="780"/>
      <c r="P2" s="780"/>
      <c r="Q2" s="780"/>
      <c r="R2" s="780"/>
      <c r="S2" s="780"/>
      <c r="T2" s="780"/>
      <c r="AE2" s="9"/>
      <c r="AF2" s="9"/>
      <c r="AG2" s="9"/>
      <c r="AH2" s="9"/>
      <c r="AI2" s="9"/>
      <c r="AJ2" s="9"/>
      <c r="AK2" s="9"/>
      <c r="AL2" s="9"/>
      <c r="AM2" s="9"/>
      <c r="AN2" s="9"/>
      <c r="AO2" s="9"/>
    </row>
    <row r="3" spans="1:41" s="144" customFormat="1" ht="15" x14ac:dyDescent="0.25">
      <c r="A3" s="780" t="s">
        <v>1088</v>
      </c>
      <c r="B3" s="780"/>
      <c r="C3" s="780"/>
      <c r="D3" s="780"/>
      <c r="E3" s="780"/>
      <c r="F3" s="780"/>
      <c r="G3" s="780"/>
      <c r="H3" s="780"/>
      <c r="I3" s="780"/>
      <c r="J3" s="780"/>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x14ac:dyDescent="0.2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x14ac:dyDescent="0.25">
      <c r="A5" s="780" t="s">
        <v>1581</v>
      </c>
      <c r="B5" s="780"/>
      <c r="C5" s="780"/>
      <c r="D5" s="780"/>
      <c r="E5" s="780"/>
      <c r="F5" s="780"/>
      <c r="G5" s="780"/>
      <c r="H5" s="780"/>
      <c r="I5" s="780"/>
      <c r="J5" s="780"/>
      <c r="K5" s="780" t="s">
        <v>1582</v>
      </c>
      <c r="L5" s="780"/>
      <c r="M5" s="780"/>
      <c r="N5" s="780"/>
      <c r="O5" s="780"/>
      <c r="P5" s="780"/>
      <c r="Q5" s="780"/>
      <c r="R5" s="780"/>
      <c r="S5" s="780"/>
      <c r="T5" s="780"/>
      <c r="U5" s="780" t="s">
        <v>1583</v>
      </c>
      <c r="V5" s="780"/>
      <c r="W5" s="780"/>
      <c r="X5" s="780"/>
      <c r="Y5" s="780"/>
      <c r="Z5" s="780"/>
      <c r="AA5" s="780"/>
      <c r="AB5" s="780"/>
      <c r="AC5" s="780"/>
      <c r="AD5" s="9"/>
      <c r="AE5" s="780" t="s">
        <v>1584</v>
      </c>
      <c r="AF5" s="780"/>
      <c r="AG5" s="780"/>
      <c r="AH5" s="780"/>
      <c r="AI5" s="780"/>
      <c r="AJ5" s="780"/>
      <c r="AK5" s="780"/>
      <c r="AL5" s="780"/>
      <c r="AM5" s="780"/>
      <c r="AN5" s="780"/>
      <c r="AO5" s="780"/>
    </row>
    <row r="6" spans="1:41" s="393" customFormat="1" ht="15.75" x14ac:dyDescent="0.25">
      <c r="A6" s="394"/>
      <c r="B6" s="394"/>
      <c r="C6" s="394"/>
      <c r="D6" s="394"/>
      <c r="E6" s="394"/>
      <c r="F6" s="394"/>
      <c r="G6" s="394"/>
      <c r="H6" s="394"/>
      <c r="K6" s="394"/>
      <c r="L6" s="394"/>
      <c r="M6" s="394"/>
      <c r="N6" s="394"/>
      <c r="O6" s="394"/>
      <c r="P6" s="394"/>
      <c r="Q6" s="394"/>
      <c r="R6" s="394"/>
      <c r="U6" s="394"/>
      <c r="V6" s="394"/>
      <c r="W6" s="394"/>
      <c r="X6" s="394"/>
      <c r="Y6" s="394"/>
      <c r="Z6" s="394"/>
      <c r="AA6" s="394"/>
      <c r="AB6" s="394"/>
      <c r="AE6" s="394"/>
      <c r="AF6" s="394"/>
      <c r="AG6" s="394"/>
      <c r="AH6" s="394"/>
      <c r="AI6" s="394"/>
      <c r="AJ6" s="394"/>
      <c r="AK6" s="394"/>
      <c r="AL6" s="394"/>
      <c r="AM6" s="394"/>
      <c r="AN6" s="394"/>
    </row>
    <row r="7" spans="1:41" s="393" customFormat="1" thickBot="1" x14ac:dyDescent="0.3"/>
    <row r="8" spans="1:41" s="178" customFormat="1" thickBot="1" x14ac:dyDescent="0.3">
      <c r="A8" s="943" t="s">
        <v>1279</v>
      </c>
      <c r="B8" s="944"/>
      <c r="C8" s="944"/>
      <c r="D8" s="944"/>
      <c r="E8" s="944"/>
      <c r="F8" s="944"/>
      <c r="G8" s="944"/>
      <c r="H8" s="945"/>
      <c r="J8" s="176"/>
      <c r="K8" s="943" t="s">
        <v>1280</v>
      </c>
      <c r="L8" s="944"/>
      <c r="M8" s="944"/>
      <c r="N8" s="944"/>
      <c r="O8" s="944"/>
      <c r="P8" s="944"/>
      <c r="Q8" s="944"/>
      <c r="R8" s="945"/>
      <c r="S8" s="176"/>
      <c r="T8" s="176"/>
      <c r="U8" s="943" t="s">
        <v>1281</v>
      </c>
      <c r="V8" s="944"/>
      <c r="W8" s="944"/>
      <c r="X8" s="944"/>
      <c r="Y8" s="944"/>
      <c r="Z8" s="944"/>
      <c r="AA8" s="944"/>
      <c r="AB8" s="945"/>
      <c r="AC8" s="176"/>
      <c r="AD8" s="176"/>
      <c r="AE8" s="943" t="s">
        <v>1282</v>
      </c>
      <c r="AF8" s="944"/>
      <c r="AG8" s="944"/>
      <c r="AH8" s="944"/>
      <c r="AI8" s="944"/>
      <c r="AJ8" s="944"/>
      <c r="AK8" s="944"/>
      <c r="AL8" s="944"/>
      <c r="AM8" s="944"/>
      <c r="AN8" s="945"/>
      <c r="AO8" s="176"/>
    </row>
    <row r="9" spans="1:41" s="178" customFormat="1" ht="32.25" thickBot="1" x14ac:dyDescent="0.3">
      <c r="A9" s="832" t="s">
        <v>1283</v>
      </c>
      <c r="B9" s="833"/>
      <c r="C9" s="833"/>
      <c r="D9" s="834"/>
      <c r="E9" s="835" t="s">
        <v>1284</v>
      </c>
      <c r="F9" s="836"/>
      <c r="G9" s="833"/>
      <c r="H9" s="837"/>
      <c r="I9" s="341" t="s">
        <v>1588</v>
      </c>
      <c r="J9" s="176"/>
      <c r="K9" s="813" t="s">
        <v>1283</v>
      </c>
      <c r="L9" s="814"/>
      <c r="M9" s="814"/>
      <c r="N9" s="815"/>
      <c r="O9" s="816" t="s">
        <v>1284</v>
      </c>
      <c r="P9" s="817"/>
      <c r="Q9" s="814"/>
      <c r="R9" s="818"/>
      <c r="S9" s="341" t="s">
        <v>1588</v>
      </c>
      <c r="T9" s="176"/>
      <c r="U9" s="813" t="s">
        <v>1283</v>
      </c>
      <c r="V9" s="814"/>
      <c r="W9" s="814"/>
      <c r="X9" s="815"/>
      <c r="Y9" s="816" t="s">
        <v>1284</v>
      </c>
      <c r="Z9" s="817"/>
      <c r="AA9" s="814"/>
      <c r="AB9" s="818"/>
      <c r="AC9" s="341" t="s">
        <v>1588</v>
      </c>
      <c r="AD9" s="176"/>
      <c r="AE9" s="813" t="s">
        <v>1283</v>
      </c>
      <c r="AF9" s="814"/>
      <c r="AG9" s="814"/>
      <c r="AH9" s="815"/>
      <c r="AI9" s="815"/>
      <c r="AJ9" s="816" t="s">
        <v>1285</v>
      </c>
      <c r="AK9" s="817"/>
      <c r="AL9" s="814"/>
      <c r="AM9" s="814"/>
      <c r="AN9" s="818"/>
      <c r="AO9" s="341" t="s">
        <v>1588</v>
      </c>
    </row>
    <row r="10" spans="1:41" s="178" customFormat="1" ht="63.75" thickBot="1" x14ac:dyDescent="0.3">
      <c r="A10" s="180" t="s">
        <v>1286</v>
      </c>
      <c r="B10" s="181" t="s">
        <v>49</v>
      </c>
      <c r="C10" s="181" t="s">
        <v>1287</v>
      </c>
      <c r="D10" s="181" t="s">
        <v>1288</v>
      </c>
      <c r="E10" s="182" t="s">
        <v>1289</v>
      </c>
      <c r="F10" s="181" t="s">
        <v>49</v>
      </c>
      <c r="G10" s="181" t="s">
        <v>1287</v>
      </c>
      <c r="H10" s="183" t="s">
        <v>1290</v>
      </c>
      <c r="I10" s="689" t="s">
        <v>1488</v>
      </c>
      <c r="J10" s="176"/>
      <c r="K10" s="185" t="s">
        <v>1286</v>
      </c>
      <c r="L10" s="186" t="s">
        <v>49</v>
      </c>
      <c r="M10" s="186" t="s">
        <v>1287</v>
      </c>
      <c r="N10" s="186" t="s">
        <v>1288</v>
      </c>
      <c r="O10" s="187" t="s">
        <v>1289</v>
      </c>
      <c r="P10" s="186" t="s">
        <v>49</v>
      </c>
      <c r="Q10" s="186" t="s">
        <v>1287</v>
      </c>
      <c r="R10" s="188" t="s">
        <v>1290</v>
      </c>
      <c r="S10" s="689" t="s">
        <v>1488</v>
      </c>
      <c r="T10" s="176"/>
      <c r="U10" s="185" t="s">
        <v>1286</v>
      </c>
      <c r="V10" s="186" t="s">
        <v>49</v>
      </c>
      <c r="W10" s="186" t="s">
        <v>1287</v>
      </c>
      <c r="X10" s="186" t="s">
        <v>1288</v>
      </c>
      <c r="Y10" s="187" t="s">
        <v>1289</v>
      </c>
      <c r="Z10" s="186" t="s">
        <v>49</v>
      </c>
      <c r="AA10" s="186" t="s">
        <v>1287</v>
      </c>
      <c r="AB10" s="188" t="s">
        <v>1290</v>
      </c>
      <c r="AC10" s="689" t="s">
        <v>1154</v>
      </c>
      <c r="AD10" s="176"/>
      <c r="AE10" s="616" t="s">
        <v>1294</v>
      </c>
      <c r="AF10" s="612" t="s">
        <v>1295</v>
      </c>
      <c r="AG10" s="612" t="s">
        <v>49</v>
      </c>
      <c r="AH10" s="613" t="s">
        <v>50</v>
      </c>
      <c r="AI10" s="612" t="s">
        <v>1296</v>
      </c>
      <c r="AJ10" s="617" t="s">
        <v>1297</v>
      </c>
      <c r="AK10" s="612" t="s">
        <v>1295</v>
      </c>
      <c r="AL10" s="612" t="s">
        <v>49</v>
      </c>
      <c r="AM10" s="612" t="s">
        <v>50</v>
      </c>
      <c r="AN10" s="618" t="s">
        <v>1298</v>
      </c>
      <c r="AO10" s="689" t="s">
        <v>1488</v>
      </c>
    </row>
    <row r="11" spans="1:41" s="178" customFormat="1" ht="15.75" x14ac:dyDescent="0.25">
      <c r="A11" s="611">
        <v>1</v>
      </c>
      <c r="B11" s="619" t="s">
        <v>1556</v>
      </c>
      <c r="C11" s="190">
        <v>7</v>
      </c>
      <c r="D11" s="190">
        <v>7</v>
      </c>
      <c r="E11" s="191"/>
      <c r="F11" s="190"/>
      <c r="G11" s="190"/>
      <c r="H11" s="192"/>
      <c r="I11" s="1077"/>
      <c r="J11" s="176"/>
      <c r="K11" s="611">
        <v>1</v>
      </c>
      <c r="L11" s="619" t="s">
        <v>1556</v>
      </c>
      <c r="M11" s="190">
        <v>7</v>
      </c>
      <c r="N11" s="190">
        <v>7</v>
      </c>
      <c r="O11" s="191"/>
      <c r="P11" s="190"/>
      <c r="Q11" s="190"/>
      <c r="R11" s="192"/>
      <c r="S11" s="1077"/>
      <c r="T11" s="176"/>
      <c r="U11" s="611">
        <v>1</v>
      </c>
      <c r="V11" s="619" t="s">
        <v>1556</v>
      </c>
      <c r="W11" s="190">
        <v>7</v>
      </c>
      <c r="X11" s="190">
        <v>7</v>
      </c>
      <c r="Y11" s="191"/>
      <c r="Z11" s="190"/>
      <c r="AA11" s="190"/>
      <c r="AB11" s="192"/>
      <c r="AC11" s="1077"/>
      <c r="AD11" s="176"/>
      <c r="AE11" s="706" t="s">
        <v>1818</v>
      </c>
      <c r="AF11" s="693">
        <v>7</v>
      </c>
      <c r="AG11" s="707" t="s">
        <v>1556</v>
      </c>
      <c r="AH11" s="693">
        <v>1</v>
      </c>
      <c r="AI11" s="694">
        <v>0</v>
      </c>
      <c r="AJ11" s="629"/>
      <c r="AK11" s="630"/>
      <c r="AL11" s="630"/>
      <c r="AM11" s="630"/>
      <c r="AN11" s="631"/>
      <c r="AO11" s="1029"/>
    </row>
    <row r="12" spans="1:41" s="178" customFormat="1" thickBot="1" x14ac:dyDescent="0.3">
      <c r="A12" s="369"/>
      <c r="B12" s="357"/>
      <c r="C12" s="357"/>
      <c r="D12" s="357"/>
      <c r="E12" s="848" t="s">
        <v>1299</v>
      </c>
      <c r="F12" s="849"/>
      <c r="G12" s="849"/>
      <c r="H12" s="850"/>
      <c r="I12" s="949"/>
      <c r="J12" s="176"/>
      <c r="K12" s="369"/>
      <c r="L12" s="357"/>
      <c r="M12" s="357"/>
      <c r="N12" s="357"/>
      <c r="O12" s="848" t="s">
        <v>1299</v>
      </c>
      <c r="P12" s="849"/>
      <c r="Q12" s="849"/>
      <c r="R12" s="850"/>
      <c r="S12" s="949"/>
      <c r="T12" s="176"/>
      <c r="U12" s="369"/>
      <c r="V12" s="357"/>
      <c r="W12" s="357"/>
      <c r="X12" s="357"/>
      <c r="Y12" s="848" t="s">
        <v>1299</v>
      </c>
      <c r="Z12" s="849"/>
      <c r="AA12" s="849"/>
      <c r="AB12" s="850"/>
      <c r="AC12" s="949"/>
      <c r="AD12" s="176"/>
      <c r="AE12" s="621" t="s">
        <v>1819</v>
      </c>
      <c r="AF12" s="190">
        <v>6</v>
      </c>
      <c r="AG12" s="214" t="s">
        <v>1556</v>
      </c>
      <c r="AH12" s="190">
        <v>1</v>
      </c>
      <c r="AI12" s="390">
        <v>0</v>
      </c>
      <c r="AJ12" s="633"/>
      <c r="AK12" s="634"/>
      <c r="AL12" s="634"/>
      <c r="AM12" s="634"/>
      <c r="AN12" s="635"/>
      <c r="AO12" s="805"/>
    </row>
    <row r="13" spans="1:41" s="178" customFormat="1" x14ac:dyDescent="0.25">
      <c r="A13" s="219"/>
      <c r="B13" s="219"/>
      <c r="C13" s="219"/>
      <c r="D13" s="219"/>
      <c r="E13" s="219"/>
      <c r="F13" s="219"/>
      <c r="G13" s="219"/>
      <c r="H13" s="219"/>
      <c r="I13" s="219"/>
      <c r="J13" s="176"/>
      <c r="K13" s="219"/>
      <c r="L13" s="219"/>
      <c r="M13" s="219"/>
      <c r="N13" s="219"/>
      <c r="O13" s="219"/>
      <c r="P13" s="219"/>
      <c r="Q13" s="219"/>
      <c r="R13" s="219"/>
      <c r="S13" s="219"/>
      <c r="T13" s="176"/>
      <c r="U13" s="219"/>
      <c r="V13" s="219"/>
      <c r="W13" s="219"/>
      <c r="X13" s="219"/>
      <c r="Y13" s="219"/>
      <c r="Z13" s="219"/>
      <c r="AA13" s="219"/>
      <c r="AB13" s="219"/>
      <c r="AC13" s="219"/>
      <c r="AD13" s="176"/>
      <c r="AE13" s="621" t="s">
        <v>1820</v>
      </c>
      <c r="AF13" s="190">
        <v>5</v>
      </c>
      <c r="AG13" s="214" t="s">
        <v>1556</v>
      </c>
      <c r="AH13" s="190">
        <v>1</v>
      </c>
      <c r="AI13" s="390">
        <v>0</v>
      </c>
      <c r="AJ13" s="381"/>
      <c r="AK13" s="382"/>
      <c r="AL13" s="382"/>
      <c r="AM13" s="382"/>
      <c r="AN13" s="383"/>
      <c r="AO13" s="805"/>
    </row>
    <row r="14" spans="1:41" s="178" customFormat="1" x14ac:dyDescent="0.25">
      <c r="A14" s="219"/>
      <c r="B14" s="219"/>
      <c r="C14" s="219"/>
      <c r="D14" s="219"/>
      <c r="E14" s="219"/>
      <c r="F14" s="219"/>
      <c r="G14" s="219"/>
      <c r="H14" s="219"/>
      <c r="I14" s="219"/>
      <c r="J14" s="176"/>
      <c r="K14" s="219"/>
      <c r="L14" s="219"/>
      <c r="M14" s="219"/>
      <c r="N14" s="219"/>
      <c r="O14" s="219"/>
      <c r="P14" s="219"/>
      <c r="Q14" s="219"/>
      <c r="R14" s="219"/>
      <c r="S14" s="219"/>
      <c r="T14" s="176"/>
      <c r="U14" s="219"/>
      <c r="V14" s="219"/>
      <c r="W14" s="219"/>
      <c r="X14" s="219"/>
      <c r="Y14" s="219"/>
      <c r="Z14" s="219"/>
      <c r="AA14" s="219"/>
      <c r="AB14" s="219"/>
      <c r="AC14" s="219"/>
      <c r="AD14" s="176"/>
      <c r="AE14" s="621" t="s">
        <v>1821</v>
      </c>
      <c r="AF14" s="190">
        <v>4</v>
      </c>
      <c r="AG14" s="214" t="s">
        <v>1556</v>
      </c>
      <c r="AH14" s="190">
        <v>1</v>
      </c>
      <c r="AI14" s="390">
        <v>0</v>
      </c>
      <c r="AJ14" s="381"/>
      <c r="AK14" s="382"/>
      <c r="AL14" s="382"/>
      <c r="AM14" s="382"/>
      <c r="AN14" s="383"/>
      <c r="AO14" s="805"/>
    </row>
    <row r="15" spans="1:41" s="178" customFormat="1" x14ac:dyDescent="0.25">
      <c r="A15" s="219"/>
      <c r="B15" s="219"/>
      <c r="C15" s="219"/>
      <c r="D15" s="219"/>
      <c r="E15" s="219"/>
      <c r="F15" s="219"/>
      <c r="G15" s="219"/>
      <c r="H15" s="219"/>
      <c r="I15" s="219"/>
      <c r="J15" s="176"/>
      <c r="K15" s="219"/>
      <c r="L15" s="219"/>
      <c r="M15" s="219"/>
      <c r="N15" s="219"/>
      <c r="O15" s="219"/>
      <c r="P15" s="219"/>
      <c r="Q15" s="219"/>
      <c r="R15" s="219"/>
      <c r="S15" s="219"/>
      <c r="T15" s="176"/>
      <c r="U15" s="219"/>
      <c r="V15" s="219"/>
      <c r="W15" s="219"/>
      <c r="X15" s="219"/>
      <c r="Y15" s="219"/>
      <c r="Z15" s="219"/>
      <c r="AA15" s="219"/>
      <c r="AB15" s="219"/>
      <c r="AC15" s="219"/>
      <c r="AD15" s="176"/>
      <c r="AE15" s="621" t="s">
        <v>1822</v>
      </c>
      <c r="AF15" s="190">
        <v>3</v>
      </c>
      <c r="AG15" s="214" t="s">
        <v>1556</v>
      </c>
      <c r="AH15" s="190">
        <v>1</v>
      </c>
      <c r="AI15" s="390">
        <v>0</v>
      </c>
      <c r="AJ15" s="381"/>
      <c r="AK15" s="382"/>
      <c r="AL15" s="382"/>
      <c r="AM15" s="382"/>
      <c r="AN15" s="383"/>
      <c r="AO15" s="805"/>
    </row>
    <row r="16" spans="1:41" s="178" customFormat="1" x14ac:dyDescent="0.25">
      <c r="A16" s="219"/>
      <c r="B16" s="219"/>
      <c r="C16" s="219"/>
      <c r="D16" s="219"/>
      <c r="E16" s="219"/>
      <c r="F16" s="219"/>
      <c r="G16" s="219"/>
      <c r="H16" s="219"/>
      <c r="I16" s="219"/>
      <c r="J16" s="176"/>
      <c r="K16" s="219"/>
      <c r="L16" s="219"/>
      <c r="M16" s="219"/>
      <c r="N16" s="219"/>
      <c r="O16" s="219"/>
      <c r="P16" s="219"/>
      <c r="Q16" s="219"/>
      <c r="R16" s="219"/>
      <c r="S16" s="219"/>
      <c r="T16" s="176"/>
      <c r="U16" s="219"/>
      <c r="V16" s="219"/>
      <c r="W16" s="219"/>
      <c r="X16" s="219"/>
      <c r="Y16" s="219"/>
      <c r="Z16" s="219"/>
      <c r="AA16" s="219"/>
      <c r="AB16" s="219"/>
      <c r="AC16" s="219"/>
      <c r="AD16" s="176"/>
      <c r="AE16" s="708" t="s">
        <v>1823</v>
      </c>
      <c r="AF16" s="382">
        <v>2</v>
      </c>
      <c r="AG16" s="214" t="s">
        <v>1556</v>
      </c>
      <c r="AH16" s="382">
        <v>1</v>
      </c>
      <c r="AI16" s="709">
        <v>0</v>
      </c>
      <c r="AJ16" s="710"/>
      <c r="AK16" s="382"/>
      <c r="AL16" s="382"/>
      <c r="AM16" s="382"/>
      <c r="AN16" s="383"/>
      <c r="AO16" s="805"/>
    </row>
    <row r="17" spans="1:41" s="178" customFormat="1" x14ac:dyDescent="0.25">
      <c r="A17" s="219"/>
      <c r="B17" s="219"/>
      <c r="C17" s="219"/>
      <c r="D17" s="219"/>
      <c r="E17" s="219"/>
      <c r="F17" s="219"/>
      <c r="G17" s="219"/>
      <c r="H17" s="219"/>
      <c r="I17" s="219"/>
      <c r="J17" s="176"/>
      <c r="K17" s="219"/>
      <c r="L17" s="219"/>
      <c r="M17" s="219"/>
      <c r="N17" s="219"/>
      <c r="O17" s="219"/>
      <c r="P17" s="219"/>
      <c r="Q17" s="219"/>
      <c r="R17" s="219"/>
      <c r="S17" s="219"/>
      <c r="T17" s="176"/>
      <c r="U17" s="219"/>
      <c r="V17" s="219"/>
      <c r="W17" s="219"/>
      <c r="X17" s="219"/>
      <c r="Y17" s="219"/>
      <c r="Z17" s="219"/>
      <c r="AA17" s="219"/>
      <c r="AB17" s="219"/>
      <c r="AC17" s="219"/>
      <c r="AD17" s="176"/>
      <c r="AE17" s="708" t="s">
        <v>1824</v>
      </c>
      <c r="AF17" s="382">
        <v>1</v>
      </c>
      <c r="AG17" s="214" t="s">
        <v>1556</v>
      </c>
      <c r="AH17" s="382">
        <v>1</v>
      </c>
      <c r="AI17" s="709">
        <v>0</v>
      </c>
      <c r="AJ17" s="624"/>
      <c r="AK17" s="190"/>
      <c r="AL17" s="190"/>
      <c r="AM17" s="190"/>
      <c r="AN17" s="192"/>
      <c r="AO17" s="805"/>
    </row>
    <row r="18" spans="1:41" s="178" customFormat="1" ht="17.25" thickBot="1" x14ac:dyDescent="0.3">
      <c r="A18" s="219"/>
      <c r="B18" s="219"/>
      <c r="C18" s="219"/>
      <c r="D18" s="219"/>
      <c r="E18" s="219"/>
      <c r="F18" s="219"/>
      <c r="G18" s="219"/>
      <c r="H18" s="219"/>
      <c r="I18" s="219"/>
      <c r="J18" s="176"/>
      <c r="K18" s="219"/>
      <c r="L18" s="219"/>
      <c r="M18" s="219"/>
      <c r="N18" s="219"/>
      <c r="O18" s="219"/>
      <c r="P18" s="219"/>
      <c r="Q18" s="219"/>
      <c r="R18" s="219"/>
      <c r="S18" s="219"/>
      <c r="T18" s="176"/>
      <c r="U18" s="219"/>
      <c r="V18" s="219"/>
      <c r="W18" s="219"/>
      <c r="X18" s="219"/>
      <c r="Y18" s="219"/>
      <c r="Z18" s="219"/>
      <c r="AA18" s="219"/>
      <c r="AB18" s="219"/>
      <c r="AC18" s="219"/>
      <c r="AD18" s="176"/>
      <c r="AE18" s="433"/>
      <c r="AF18" s="357"/>
      <c r="AG18" s="357"/>
      <c r="AH18" s="357"/>
      <c r="AI18" s="705"/>
      <c r="AJ18" s="1030" t="s">
        <v>1299</v>
      </c>
      <c r="AK18" s="1031"/>
      <c r="AL18" s="1031"/>
      <c r="AM18" s="1031"/>
      <c r="AN18" s="1032"/>
      <c r="AO18" s="806"/>
    </row>
    <row r="19" spans="1:41" x14ac:dyDescent="0.25">
      <c r="A19" s="219"/>
      <c r="B19" s="219"/>
      <c r="C19" s="219"/>
      <c r="D19" s="219"/>
      <c r="E19" s="219"/>
      <c r="F19" s="219"/>
      <c r="G19" s="219"/>
      <c r="H19" s="219"/>
      <c r="I19" s="219"/>
    </row>
  </sheetData>
  <sheetProtection algorithmName="SHA-512" hashValue="RpYK8nbaQhKBs9Tuoujd2MaAhxcl0Q7DJmU0c+BqqndfkX2xdohRKC6xFYE1HBevRnAkIZ3vPLKvEMAdFJiUnA==" saltValue="tY1V2B3g922a86T3FbRNPg==" spinCount="100000" sheet="1" objects="1" scenarios="1"/>
  <protectedRanges>
    <protectedRange sqref="AO11:AO18 I11:I12 S11:S12 AC11:AC12" name="Range1"/>
  </protectedRanges>
  <mergeCells count="27">
    <mergeCell ref="A1:S1"/>
    <mergeCell ref="A2:T2"/>
    <mergeCell ref="A3:J3"/>
    <mergeCell ref="A5:J5"/>
    <mergeCell ref="K5:T5"/>
    <mergeCell ref="A9:D9"/>
    <mergeCell ref="E9:H9"/>
    <mergeCell ref="K9:N9"/>
    <mergeCell ref="O9:R9"/>
    <mergeCell ref="U9:X9"/>
    <mergeCell ref="AE5:AO5"/>
    <mergeCell ref="A8:H8"/>
    <mergeCell ref="K8:R8"/>
    <mergeCell ref="U8:AB8"/>
    <mergeCell ref="AE8:AN8"/>
    <mergeCell ref="U5:AC5"/>
    <mergeCell ref="Y9:AB9"/>
    <mergeCell ref="AE9:AI9"/>
    <mergeCell ref="AJ9:AN9"/>
    <mergeCell ref="I11:I12"/>
    <mergeCell ref="S11:S12"/>
    <mergeCell ref="AC11:AC12"/>
    <mergeCell ref="AO11:AO18"/>
    <mergeCell ref="E12:H12"/>
    <mergeCell ref="O12:R12"/>
    <mergeCell ref="Y12:AB12"/>
    <mergeCell ref="AJ18:AN18"/>
  </mergeCells>
  <pageMargins left="0.7" right="0.7" top="0.75" bottom="0.75" header="0.3" footer="0.3"/>
  <pageSetup paperSize="9" orientation="portrait" r:id="rId1"/>
  <headerFooter>
    <oddFooter>&amp;C_x000D_&amp;1#&amp;"Aptos"&amp;8&amp;K0000FF Classification – 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77BD-2885-4755-A9F5-7B8E6AEEABD5}">
  <sheetPr codeName="Sheet46">
    <tabColor theme="5" tint="0.79998168889431442"/>
  </sheetPr>
  <dimension ref="A1:M43"/>
  <sheetViews>
    <sheetView zoomScaleNormal="100" workbookViewId="0"/>
  </sheetViews>
  <sheetFormatPr defaultColWidth="35" defaultRowHeight="14.25" x14ac:dyDescent="0.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5.140625" style="89" bestFit="1" customWidth="1"/>
    <col min="12" max="13" width="14.28515625" style="27" bestFit="1" customWidth="1"/>
    <col min="14" max="16357" width="35" style="27"/>
    <col min="16358" max="16358" width="35" style="27" customWidth="1"/>
    <col min="16359" max="16384" width="35" style="27"/>
  </cols>
  <sheetData>
    <row r="1" spans="1:13" ht="18" x14ac:dyDescent="0.25">
      <c r="A1" s="104" t="s">
        <v>1825</v>
      </c>
      <c r="B1" s="104"/>
      <c r="C1" s="104"/>
      <c r="D1" s="104"/>
      <c r="E1" s="104"/>
      <c r="F1" s="104"/>
      <c r="G1" s="104"/>
      <c r="H1" s="104"/>
      <c r="I1" s="104"/>
      <c r="J1" s="104"/>
      <c r="K1" s="104"/>
      <c r="L1" s="104"/>
    </row>
    <row r="2" spans="1:13" ht="15.75" x14ac:dyDescent="0.25">
      <c r="A2" s="9" t="s">
        <v>1826</v>
      </c>
      <c r="B2" s="9"/>
      <c r="C2" s="9"/>
      <c r="D2" s="9"/>
      <c r="E2" s="9"/>
      <c r="F2" s="9"/>
      <c r="G2" s="9"/>
      <c r="H2" s="9"/>
      <c r="I2" s="9"/>
      <c r="J2" s="9"/>
      <c r="K2" s="9"/>
      <c r="L2" s="9"/>
    </row>
    <row r="3" spans="1:13" ht="15" x14ac:dyDescent="0.25">
      <c r="A3" s="780" t="s">
        <v>1267</v>
      </c>
      <c r="B3" s="780"/>
      <c r="C3" s="780"/>
      <c r="D3" s="780"/>
      <c r="E3" s="780"/>
      <c r="F3" s="780"/>
      <c r="G3" s="780"/>
      <c r="H3" s="780"/>
      <c r="I3" s="780"/>
      <c r="J3" s="780"/>
      <c r="K3" s="780"/>
      <c r="L3" s="780"/>
    </row>
    <row r="6" spans="1:13" ht="18.75" thickBot="1" x14ac:dyDescent="0.3">
      <c r="A6" s="777" t="s">
        <v>1602</v>
      </c>
      <c r="B6" s="777"/>
    </row>
    <row r="7" spans="1:13" ht="26.25" customHeight="1" thickBot="1" x14ac:dyDescent="0.3">
      <c r="B7" s="1009" t="s">
        <v>1140</v>
      </c>
      <c r="C7" s="1010"/>
      <c r="D7" s="1010"/>
      <c r="E7" s="1010"/>
      <c r="F7" s="1010"/>
      <c r="G7" s="1010"/>
      <c r="H7" s="1010"/>
      <c r="I7" s="1010"/>
      <c r="J7" s="1040"/>
      <c r="K7" s="1044" t="s">
        <v>1603</v>
      </c>
      <c r="L7" s="1045"/>
      <c r="M7" s="1046"/>
    </row>
    <row r="8" spans="1:13" ht="64.5" thickBot="1" x14ac:dyDescent="0.3">
      <c r="B8" s="1065"/>
      <c r="C8" s="1066"/>
      <c r="D8" s="1066"/>
      <c r="E8" s="1066"/>
      <c r="F8" s="1066"/>
      <c r="G8" s="1066"/>
      <c r="H8" s="1066"/>
      <c r="I8" s="1066"/>
      <c r="J8" s="1067"/>
      <c r="K8" s="439" t="s">
        <v>1827</v>
      </c>
      <c r="L8" s="439" t="s">
        <v>1828</v>
      </c>
      <c r="M8" s="439" t="s">
        <v>1829</v>
      </c>
    </row>
    <row r="9" spans="1:13" ht="39" customHeight="1" thickBot="1" x14ac:dyDescent="0.3">
      <c r="A9" s="575" t="s">
        <v>1491</v>
      </c>
      <c r="B9" s="491" t="s">
        <v>54</v>
      </c>
      <c r="C9" s="523" t="s">
        <v>49</v>
      </c>
      <c r="D9" s="492" t="s">
        <v>50</v>
      </c>
      <c r="E9" s="492" t="s">
        <v>63</v>
      </c>
      <c r="F9" s="493" t="s">
        <v>1493</v>
      </c>
      <c r="G9" s="711" t="s">
        <v>1494</v>
      </c>
      <c r="H9" s="478" t="s">
        <v>1495</v>
      </c>
      <c r="I9" s="443" t="s">
        <v>64</v>
      </c>
      <c r="J9" s="441" t="s">
        <v>65</v>
      </c>
      <c r="K9" s="1078" t="s">
        <v>1154</v>
      </c>
      <c r="L9" s="1079"/>
      <c r="M9" s="1080"/>
    </row>
    <row r="10" spans="1:13" ht="15.75" customHeight="1" x14ac:dyDescent="0.25">
      <c r="A10" s="649"/>
      <c r="B10" s="496" t="s">
        <v>1830</v>
      </c>
      <c r="C10" s="498" t="s">
        <v>1554</v>
      </c>
      <c r="D10" s="455" t="s">
        <v>117</v>
      </c>
      <c r="E10" s="553" t="s">
        <v>1831</v>
      </c>
      <c r="F10" s="455" t="s">
        <v>1505</v>
      </c>
      <c r="G10" s="650" t="s">
        <v>119</v>
      </c>
      <c r="H10" s="650">
        <v>1</v>
      </c>
      <c r="I10" s="650">
        <v>0</v>
      </c>
      <c r="J10" s="651">
        <v>0</v>
      </c>
      <c r="K10" s="1062"/>
      <c r="L10" s="1050"/>
      <c r="M10" s="1006"/>
    </row>
    <row r="11" spans="1:13" ht="15.75" customHeight="1" x14ac:dyDescent="0.25">
      <c r="A11" s="641"/>
      <c r="B11" s="502" t="s">
        <v>1830</v>
      </c>
      <c r="C11" s="642" t="s">
        <v>1554</v>
      </c>
      <c r="D11" s="483" t="s">
        <v>117</v>
      </c>
      <c r="E11" s="643" t="s">
        <v>1831</v>
      </c>
      <c r="F11" s="483" t="s">
        <v>1497</v>
      </c>
      <c r="G11" s="644" t="s">
        <v>119</v>
      </c>
      <c r="H11" s="644">
        <v>1</v>
      </c>
      <c r="I11" s="644">
        <v>0</v>
      </c>
      <c r="J11" s="645">
        <v>0</v>
      </c>
      <c r="K11" s="1063"/>
      <c r="L11" s="1037"/>
      <c r="M11" s="1007"/>
    </row>
    <row r="12" spans="1:13" ht="15.75" customHeight="1" x14ac:dyDescent="0.25">
      <c r="A12" s="641"/>
      <c r="B12" s="502" t="s">
        <v>1830</v>
      </c>
      <c r="C12" s="642" t="s">
        <v>1554</v>
      </c>
      <c r="D12" s="483" t="s">
        <v>117</v>
      </c>
      <c r="E12" s="643" t="s">
        <v>1831</v>
      </c>
      <c r="F12" s="483" t="s">
        <v>1497</v>
      </c>
      <c r="G12" s="644" t="s">
        <v>119</v>
      </c>
      <c r="H12" s="644">
        <v>1</v>
      </c>
      <c r="I12" s="644">
        <v>0</v>
      </c>
      <c r="J12" s="645">
        <v>0</v>
      </c>
      <c r="K12" s="1063"/>
      <c r="L12" s="1037"/>
      <c r="M12" s="1007"/>
    </row>
    <row r="13" spans="1:13" ht="15.75" customHeight="1" x14ac:dyDescent="0.25">
      <c r="A13" s="641"/>
      <c r="B13" s="502" t="s">
        <v>1830</v>
      </c>
      <c r="C13" s="642" t="s">
        <v>1554</v>
      </c>
      <c r="D13" s="483" t="s">
        <v>117</v>
      </c>
      <c r="E13" s="643" t="s">
        <v>1831</v>
      </c>
      <c r="F13" s="483" t="s">
        <v>1497</v>
      </c>
      <c r="G13" s="644" t="s">
        <v>119</v>
      </c>
      <c r="H13" s="644">
        <v>1</v>
      </c>
      <c r="I13" s="644">
        <v>0</v>
      </c>
      <c r="J13" s="645">
        <v>0</v>
      </c>
      <c r="K13" s="1063"/>
      <c r="L13" s="1037"/>
      <c r="M13" s="1007"/>
    </row>
    <row r="14" spans="1:13" ht="15.75" customHeight="1" x14ac:dyDescent="0.25">
      <c r="A14" s="641"/>
      <c r="B14" s="502" t="s">
        <v>1830</v>
      </c>
      <c r="C14" s="642" t="s">
        <v>1554</v>
      </c>
      <c r="D14" s="483" t="s">
        <v>117</v>
      </c>
      <c r="E14" s="643" t="s">
        <v>1831</v>
      </c>
      <c r="F14" s="483" t="s">
        <v>1497</v>
      </c>
      <c r="G14" s="644" t="s">
        <v>119</v>
      </c>
      <c r="H14" s="644">
        <v>1</v>
      </c>
      <c r="I14" s="644">
        <v>0</v>
      </c>
      <c r="J14" s="645">
        <v>0</v>
      </c>
      <c r="K14" s="1063"/>
      <c r="L14" s="1037"/>
      <c r="M14" s="1007"/>
    </row>
    <row r="15" spans="1:13" ht="15.75" customHeight="1" x14ac:dyDescent="0.25">
      <c r="A15" s="641"/>
      <c r="B15" s="502" t="s">
        <v>1830</v>
      </c>
      <c r="C15" s="642" t="s">
        <v>1554</v>
      </c>
      <c r="D15" s="483" t="s">
        <v>117</v>
      </c>
      <c r="E15" s="643" t="s">
        <v>1831</v>
      </c>
      <c r="F15" s="483" t="s">
        <v>1497</v>
      </c>
      <c r="G15" s="644" t="s">
        <v>119</v>
      </c>
      <c r="H15" s="644">
        <v>1</v>
      </c>
      <c r="I15" s="644">
        <v>0</v>
      </c>
      <c r="J15" s="645">
        <v>0</v>
      </c>
      <c r="K15" s="1063"/>
      <c r="L15" s="1037"/>
      <c r="M15" s="1007"/>
    </row>
    <row r="16" spans="1:13" ht="15.75" customHeight="1" x14ac:dyDescent="0.25">
      <c r="A16" s="641"/>
      <c r="B16" s="502" t="s">
        <v>1830</v>
      </c>
      <c r="C16" s="642" t="s">
        <v>1554</v>
      </c>
      <c r="D16" s="483" t="s">
        <v>117</v>
      </c>
      <c r="E16" s="643" t="s">
        <v>1831</v>
      </c>
      <c r="F16" s="483" t="s">
        <v>1497</v>
      </c>
      <c r="G16" s="644" t="s">
        <v>119</v>
      </c>
      <c r="H16" s="644">
        <v>1</v>
      </c>
      <c r="I16" s="644">
        <v>0</v>
      </c>
      <c r="J16" s="645">
        <v>0</v>
      </c>
      <c r="K16" s="1063"/>
      <c r="L16" s="1037"/>
      <c r="M16" s="1007"/>
    </row>
    <row r="17" spans="1:13" ht="15.75" customHeight="1" x14ac:dyDescent="0.25">
      <c r="A17" s="641"/>
      <c r="B17" s="502" t="s">
        <v>1832</v>
      </c>
      <c r="C17" s="642" t="s">
        <v>1554</v>
      </c>
      <c r="D17" s="483" t="s">
        <v>117</v>
      </c>
      <c r="E17" s="643" t="s">
        <v>1833</v>
      </c>
      <c r="F17" s="483" t="s">
        <v>1497</v>
      </c>
      <c r="G17" s="644" t="s">
        <v>120</v>
      </c>
      <c r="H17" s="644">
        <v>1</v>
      </c>
      <c r="I17" s="644">
        <v>0</v>
      </c>
      <c r="J17" s="645">
        <v>0</v>
      </c>
      <c r="K17" s="1063"/>
      <c r="L17" s="1037"/>
      <c r="M17" s="1007"/>
    </row>
    <row r="18" spans="1:13" ht="15.75" customHeight="1" x14ac:dyDescent="0.25">
      <c r="A18" s="641"/>
      <c r="B18" s="502" t="s">
        <v>1834</v>
      </c>
      <c r="C18" s="642" t="s">
        <v>1554</v>
      </c>
      <c r="D18" s="483" t="s">
        <v>117</v>
      </c>
      <c r="E18" s="643" t="s">
        <v>1833</v>
      </c>
      <c r="F18" s="483" t="s">
        <v>1497</v>
      </c>
      <c r="G18" s="644" t="s">
        <v>120</v>
      </c>
      <c r="H18" s="644">
        <v>1</v>
      </c>
      <c r="I18" s="644">
        <v>0</v>
      </c>
      <c r="J18" s="645">
        <v>0</v>
      </c>
      <c r="K18" s="1063"/>
      <c r="L18" s="1037"/>
      <c r="M18" s="1007"/>
    </row>
    <row r="19" spans="1:13" ht="15.75" customHeight="1" x14ac:dyDescent="0.25">
      <c r="A19" s="641"/>
      <c r="B19" s="502" t="s">
        <v>1835</v>
      </c>
      <c r="C19" s="642" t="s">
        <v>1554</v>
      </c>
      <c r="D19" s="483" t="s">
        <v>117</v>
      </c>
      <c r="E19" s="643" t="s">
        <v>1836</v>
      </c>
      <c r="F19" s="483" t="s">
        <v>1497</v>
      </c>
      <c r="G19" s="644" t="s">
        <v>119</v>
      </c>
      <c r="H19" s="644">
        <v>1</v>
      </c>
      <c r="I19" s="644">
        <v>0</v>
      </c>
      <c r="J19" s="645">
        <v>0</v>
      </c>
      <c r="K19" s="1063"/>
      <c r="L19" s="1037"/>
      <c r="M19" s="1007"/>
    </row>
    <row r="20" spans="1:13" ht="15.75" customHeight="1" x14ac:dyDescent="0.25">
      <c r="A20" s="641"/>
      <c r="B20" s="502" t="s">
        <v>1835</v>
      </c>
      <c r="C20" s="642" t="s">
        <v>1554</v>
      </c>
      <c r="D20" s="483" t="s">
        <v>117</v>
      </c>
      <c r="E20" s="643" t="s">
        <v>1836</v>
      </c>
      <c r="F20" s="483" t="s">
        <v>1497</v>
      </c>
      <c r="G20" s="644" t="s">
        <v>119</v>
      </c>
      <c r="H20" s="644">
        <v>1</v>
      </c>
      <c r="I20" s="644">
        <v>0</v>
      </c>
      <c r="J20" s="645">
        <v>0</v>
      </c>
      <c r="K20" s="1063"/>
      <c r="L20" s="1037"/>
      <c r="M20" s="1007"/>
    </row>
    <row r="21" spans="1:13" ht="15.75" customHeight="1" x14ac:dyDescent="0.25">
      <c r="A21" s="641"/>
      <c r="B21" s="502" t="s">
        <v>1835</v>
      </c>
      <c r="C21" s="642" t="s">
        <v>1554</v>
      </c>
      <c r="D21" s="483" t="s">
        <v>117</v>
      </c>
      <c r="E21" s="643" t="s">
        <v>1836</v>
      </c>
      <c r="F21" s="483" t="s">
        <v>1497</v>
      </c>
      <c r="G21" s="644" t="s">
        <v>119</v>
      </c>
      <c r="H21" s="644">
        <v>1</v>
      </c>
      <c r="I21" s="644">
        <v>0</v>
      </c>
      <c r="J21" s="645">
        <v>0</v>
      </c>
      <c r="K21" s="1063"/>
      <c r="L21" s="1037"/>
      <c r="M21" s="1007"/>
    </row>
    <row r="22" spans="1:13" ht="15.75" customHeight="1" x14ac:dyDescent="0.25">
      <c r="A22" s="641"/>
      <c r="B22" s="502" t="s">
        <v>1835</v>
      </c>
      <c r="C22" s="642" t="s">
        <v>1554</v>
      </c>
      <c r="D22" s="483" t="s">
        <v>117</v>
      </c>
      <c r="E22" s="643" t="s">
        <v>1836</v>
      </c>
      <c r="F22" s="483" t="s">
        <v>1497</v>
      </c>
      <c r="G22" s="644" t="s">
        <v>119</v>
      </c>
      <c r="H22" s="644">
        <v>1</v>
      </c>
      <c r="I22" s="644">
        <v>0</v>
      </c>
      <c r="J22" s="645">
        <v>0</v>
      </c>
      <c r="K22" s="1063"/>
      <c r="L22" s="1037"/>
      <c r="M22" s="1007"/>
    </row>
    <row r="23" spans="1:13" ht="15.75" customHeight="1" x14ac:dyDescent="0.25">
      <c r="A23" s="641"/>
      <c r="B23" s="502" t="s">
        <v>1835</v>
      </c>
      <c r="C23" s="642" t="s">
        <v>1554</v>
      </c>
      <c r="D23" s="483" t="s">
        <v>117</v>
      </c>
      <c r="E23" s="643" t="s">
        <v>1836</v>
      </c>
      <c r="F23" s="483" t="s">
        <v>1497</v>
      </c>
      <c r="G23" s="644" t="s">
        <v>119</v>
      </c>
      <c r="H23" s="644">
        <v>1</v>
      </c>
      <c r="I23" s="644">
        <v>0</v>
      </c>
      <c r="J23" s="645">
        <v>0</v>
      </c>
      <c r="K23" s="1063"/>
      <c r="L23" s="1037"/>
      <c r="M23" s="1007"/>
    </row>
    <row r="24" spans="1:13" ht="15.75" customHeight="1" x14ac:dyDescent="0.25">
      <c r="A24" s="641"/>
      <c r="B24" s="502" t="s">
        <v>1835</v>
      </c>
      <c r="C24" s="642" t="s">
        <v>1554</v>
      </c>
      <c r="D24" s="483" t="s">
        <v>117</v>
      </c>
      <c r="E24" s="643" t="s">
        <v>1836</v>
      </c>
      <c r="F24" s="483" t="s">
        <v>1497</v>
      </c>
      <c r="G24" s="644" t="s">
        <v>119</v>
      </c>
      <c r="H24" s="644">
        <v>1</v>
      </c>
      <c r="I24" s="644">
        <v>0</v>
      </c>
      <c r="J24" s="645">
        <v>0</v>
      </c>
      <c r="K24" s="1063"/>
      <c r="L24" s="1037"/>
      <c r="M24" s="1007"/>
    </row>
    <row r="25" spans="1:13" ht="15.75" customHeight="1" x14ac:dyDescent="0.25">
      <c r="A25" s="641"/>
      <c r="B25" s="502" t="s">
        <v>1835</v>
      </c>
      <c r="C25" s="642" t="s">
        <v>1554</v>
      </c>
      <c r="D25" s="483" t="s">
        <v>117</v>
      </c>
      <c r="E25" s="643" t="s">
        <v>1836</v>
      </c>
      <c r="F25" s="483" t="s">
        <v>1497</v>
      </c>
      <c r="G25" s="644" t="s">
        <v>119</v>
      </c>
      <c r="H25" s="644">
        <v>1</v>
      </c>
      <c r="I25" s="644">
        <v>0</v>
      </c>
      <c r="J25" s="645">
        <v>0</v>
      </c>
      <c r="K25" s="1063"/>
      <c r="L25" s="1037"/>
      <c r="M25" s="1007"/>
    </row>
    <row r="26" spans="1:13" ht="15.75" customHeight="1" x14ac:dyDescent="0.25">
      <c r="A26" s="641"/>
      <c r="B26" s="502" t="s">
        <v>1837</v>
      </c>
      <c r="C26" s="642" t="s">
        <v>1554</v>
      </c>
      <c r="D26" s="483" t="s">
        <v>117</v>
      </c>
      <c r="E26" s="643" t="s">
        <v>1838</v>
      </c>
      <c r="F26" s="483" t="s">
        <v>1497</v>
      </c>
      <c r="G26" s="644" t="s">
        <v>120</v>
      </c>
      <c r="H26" s="644">
        <v>1</v>
      </c>
      <c r="I26" s="644">
        <v>0</v>
      </c>
      <c r="J26" s="645">
        <v>0</v>
      </c>
      <c r="K26" s="1063"/>
      <c r="L26" s="1037"/>
      <c r="M26" s="1007"/>
    </row>
    <row r="27" spans="1:13" ht="15.75" customHeight="1" x14ac:dyDescent="0.25">
      <c r="A27" s="641"/>
      <c r="B27" s="502" t="s">
        <v>1839</v>
      </c>
      <c r="C27" s="642" t="s">
        <v>1554</v>
      </c>
      <c r="D27" s="483" t="s">
        <v>117</v>
      </c>
      <c r="E27" s="643" t="s">
        <v>1838</v>
      </c>
      <c r="F27" s="483" t="s">
        <v>1497</v>
      </c>
      <c r="G27" s="644" t="s">
        <v>120</v>
      </c>
      <c r="H27" s="644">
        <v>1</v>
      </c>
      <c r="I27" s="644">
        <v>0</v>
      </c>
      <c r="J27" s="645">
        <v>0</v>
      </c>
      <c r="K27" s="1063"/>
      <c r="L27" s="1037"/>
      <c r="M27" s="1007"/>
    </row>
    <row r="28" spans="1:13" ht="15.75" customHeight="1" x14ac:dyDescent="0.25">
      <c r="A28" s="641"/>
      <c r="B28" s="502" t="s">
        <v>1840</v>
      </c>
      <c r="C28" s="642" t="s">
        <v>1554</v>
      </c>
      <c r="D28" s="483" t="s">
        <v>117</v>
      </c>
      <c r="E28" s="643" t="s">
        <v>1841</v>
      </c>
      <c r="F28" s="483" t="s">
        <v>1497</v>
      </c>
      <c r="G28" s="644" t="s">
        <v>119</v>
      </c>
      <c r="H28" s="644">
        <v>1</v>
      </c>
      <c r="I28" s="644">
        <v>0</v>
      </c>
      <c r="J28" s="645">
        <v>0</v>
      </c>
      <c r="K28" s="1063"/>
      <c r="L28" s="1037"/>
      <c r="M28" s="1007"/>
    </row>
    <row r="29" spans="1:13" ht="15.75" customHeight="1" x14ac:dyDescent="0.25">
      <c r="A29" s="641"/>
      <c r="B29" s="502" t="s">
        <v>1840</v>
      </c>
      <c r="C29" s="642" t="s">
        <v>1554</v>
      </c>
      <c r="D29" s="483" t="s">
        <v>117</v>
      </c>
      <c r="E29" s="643" t="s">
        <v>1841</v>
      </c>
      <c r="F29" s="483" t="s">
        <v>1497</v>
      </c>
      <c r="G29" s="644" t="s">
        <v>119</v>
      </c>
      <c r="H29" s="644">
        <v>1</v>
      </c>
      <c r="I29" s="644">
        <v>0</v>
      </c>
      <c r="J29" s="645">
        <v>0</v>
      </c>
      <c r="K29" s="1063"/>
      <c r="L29" s="1037"/>
      <c r="M29" s="1007"/>
    </row>
    <row r="30" spans="1:13" ht="15.75" customHeight="1" x14ac:dyDescent="0.25">
      <c r="A30" s="641"/>
      <c r="B30" s="502" t="s">
        <v>1840</v>
      </c>
      <c r="C30" s="642" t="s">
        <v>1554</v>
      </c>
      <c r="D30" s="483" t="s">
        <v>117</v>
      </c>
      <c r="E30" s="643" t="s">
        <v>1841</v>
      </c>
      <c r="F30" s="483" t="s">
        <v>1497</v>
      </c>
      <c r="G30" s="644" t="s">
        <v>119</v>
      </c>
      <c r="H30" s="644">
        <v>1</v>
      </c>
      <c r="I30" s="644">
        <v>0</v>
      </c>
      <c r="J30" s="645">
        <v>0</v>
      </c>
      <c r="K30" s="1063"/>
      <c r="L30" s="1037"/>
      <c r="M30" s="1007"/>
    </row>
    <row r="31" spans="1:13" ht="15.75" customHeight="1" x14ac:dyDescent="0.25">
      <c r="A31" s="641"/>
      <c r="B31" s="502" t="s">
        <v>1840</v>
      </c>
      <c r="C31" s="642" t="s">
        <v>1554</v>
      </c>
      <c r="D31" s="483" t="s">
        <v>117</v>
      </c>
      <c r="E31" s="643" t="s">
        <v>1841</v>
      </c>
      <c r="F31" s="483" t="s">
        <v>1497</v>
      </c>
      <c r="G31" s="644" t="s">
        <v>119</v>
      </c>
      <c r="H31" s="644">
        <v>1</v>
      </c>
      <c r="I31" s="644">
        <v>0</v>
      </c>
      <c r="J31" s="645">
        <v>0</v>
      </c>
      <c r="K31" s="1063"/>
      <c r="L31" s="1037"/>
      <c r="M31" s="1007"/>
    </row>
    <row r="32" spans="1:13" ht="15.75" customHeight="1" x14ac:dyDescent="0.25">
      <c r="A32" s="641"/>
      <c r="B32" s="502" t="s">
        <v>1840</v>
      </c>
      <c r="C32" s="642" t="s">
        <v>1554</v>
      </c>
      <c r="D32" s="483" t="s">
        <v>117</v>
      </c>
      <c r="E32" s="643" t="s">
        <v>1841</v>
      </c>
      <c r="F32" s="483" t="s">
        <v>1497</v>
      </c>
      <c r="G32" s="644" t="s">
        <v>119</v>
      </c>
      <c r="H32" s="644">
        <v>1</v>
      </c>
      <c r="I32" s="644">
        <v>0</v>
      </c>
      <c r="J32" s="645">
        <v>0</v>
      </c>
      <c r="K32" s="1063"/>
      <c r="L32" s="1037"/>
      <c r="M32" s="1007"/>
    </row>
    <row r="33" spans="1:13" ht="15.75" customHeight="1" x14ac:dyDescent="0.25">
      <c r="A33" s="641"/>
      <c r="B33" s="502" t="s">
        <v>1840</v>
      </c>
      <c r="C33" s="642" t="s">
        <v>1554</v>
      </c>
      <c r="D33" s="483" t="s">
        <v>117</v>
      </c>
      <c r="E33" s="643" t="s">
        <v>1841</v>
      </c>
      <c r="F33" s="483" t="s">
        <v>1497</v>
      </c>
      <c r="G33" s="644" t="s">
        <v>119</v>
      </c>
      <c r="H33" s="644">
        <v>1</v>
      </c>
      <c r="I33" s="644">
        <v>0</v>
      </c>
      <c r="J33" s="645">
        <v>0</v>
      </c>
      <c r="K33" s="1063"/>
      <c r="L33" s="1037"/>
      <c r="M33" s="1007"/>
    </row>
    <row r="34" spans="1:13" ht="15.75" customHeight="1" x14ac:dyDescent="0.25">
      <c r="A34" s="641"/>
      <c r="B34" s="502" t="s">
        <v>1840</v>
      </c>
      <c r="C34" s="642" t="s">
        <v>1554</v>
      </c>
      <c r="D34" s="483" t="s">
        <v>117</v>
      </c>
      <c r="E34" s="643" t="s">
        <v>1841</v>
      </c>
      <c r="F34" s="483" t="s">
        <v>1497</v>
      </c>
      <c r="G34" s="644" t="s">
        <v>119</v>
      </c>
      <c r="H34" s="644">
        <v>1</v>
      </c>
      <c r="I34" s="644">
        <v>0</v>
      </c>
      <c r="J34" s="645">
        <v>0</v>
      </c>
      <c r="K34" s="1063"/>
      <c r="L34" s="1037"/>
      <c r="M34" s="1007"/>
    </row>
    <row r="35" spans="1:13" ht="15.75" customHeight="1" x14ac:dyDescent="0.25">
      <c r="A35" s="641"/>
      <c r="B35" s="502" t="s">
        <v>1842</v>
      </c>
      <c r="C35" s="642" t="s">
        <v>1554</v>
      </c>
      <c r="D35" s="483" t="s">
        <v>117</v>
      </c>
      <c r="E35" s="643" t="s">
        <v>1843</v>
      </c>
      <c r="F35" s="483" t="s">
        <v>1497</v>
      </c>
      <c r="G35" s="644" t="s">
        <v>120</v>
      </c>
      <c r="H35" s="644">
        <v>1</v>
      </c>
      <c r="I35" s="644">
        <v>0</v>
      </c>
      <c r="J35" s="645">
        <v>0</v>
      </c>
      <c r="K35" s="1063"/>
      <c r="L35" s="1037"/>
      <c r="M35" s="1007"/>
    </row>
    <row r="36" spans="1:13" ht="15.75" customHeight="1" x14ac:dyDescent="0.25">
      <c r="A36" s="641"/>
      <c r="B36" s="502" t="s">
        <v>1844</v>
      </c>
      <c r="C36" s="642" t="s">
        <v>1554</v>
      </c>
      <c r="D36" s="483" t="s">
        <v>117</v>
      </c>
      <c r="E36" s="643" t="s">
        <v>1843</v>
      </c>
      <c r="F36" s="483" t="s">
        <v>1497</v>
      </c>
      <c r="G36" s="644" t="s">
        <v>120</v>
      </c>
      <c r="H36" s="644">
        <v>1</v>
      </c>
      <c r="I36" s="644">
        <v>0</v>
      </c>
      <c r="J36" s="645">
        <v>0</v>
      </c>
      <c r="K36" s="1063"/>
      <c r="L36" s="1037"/>
      <c r="M36" s="1007"/>
    </row>
    <row r="37" spans="1:13" ht="15.75" customHeight="1" x14ac:dyDescent="0.25">
      <c r="A37" s="641"/>
      <c r="B37" s="502" t="s">
        <v>1845</v>
      </c>
      <c r="C37" s="642" t="s">
        <v>1554</v>
      </c>
      <c r="D37" s="483" t="s">
        <v>117</v>
      </c>
      <c r="E37" s="643" t="s">
        <v>1846</v>
      </c>
      <c r="F37" s="483" t="s">
        <v>1497</v>
      </c>
      <c r="G37" s="644" t="s">
        <v>119</v>
      </c>
      <c r="H37" s="644">
        <v>1</v>
      </c>
      <c r="I37" s="644">
        <v>0</v>
      </c>
      <c r="J37" s="645">
        <v>0</v>
      </c>
      <c r="K37" s="1063"/>
      <c r="L37" s="1037"/>
      <c r="M37" s="1007"/>
    </row>
    <row r="38" spans="1:13" ht="15.75" customHeight="1" x14ac:dyDescent="0.25">
      <c r="A38" s="641"/>
      <c r="B38" s="502" t="s">
        <v>1845</v>
      </c>
      <c r="C38" s="642" t="s">
        <v>1554</v>
      </c>
      <c r="D38" s="483" t="s">
        <v>117</v>
      </c>
      <c r="E38" s="643" t="s">
        <v>1846</v>
      </c>
      <c r="F38" s="483" t="s">
        <v>1497</v>
      </c>
      <c r="G38" s="644" t="s">
        <v>119</v>
      </c>
      <c r="H38" s="644">
        <v>1</v>
      </c>
      <c r="I38" s="644">
        <v>0</v>
      </c>
      <c r="J38" s="645">
        <v>0</v>
      </c>
      <c r="K38" s="1063"/>
      <c r="L38" s="1037"/>
      <c r="M38" s="1007"/>
    </row>
    <row r="39" spans="1:13" ht="15.75" customHeight="1" x14ac:dyDescent="0.25">
      <c r="A39" s="641"/>
      <c r="B39" s="502" t="s">
        <v>1845</v>
      </c>
      <c r="C39" s="642" t="s">
        <v>1554</v>
      </c>
      <c r="D39" s="483" t="s">
        <v>117</v>
      </c>
      <c r="E39" s="643" t="s">
        <v>1846</v>
      </c>
      <c r="F39" s="483" t="s">
        <v>1497</v>
      </c>
      <c r="G39" s="644" t="s">
        <v>119</v>
      </c>
      <c r="H39" s="644">
        <v>1</v>
      </c>
      <c r="I39" s="644">
        <v>0</v>
      </c>
      <c r="J39" s="645">
        <v>0</v>
      </c>
      <c r="K39" s="1063"/>
      <c r="L39" s="1037"/>
      <c r="M39" s="1007"/>
    </row>
    <row r="40" spans="1:13" ht="15.75" customHeight="1" x14ac:dyDescent="0.25">
      <c r="A40" s="641"/>
      <c r="B40" s="502" t="s">
        <v>1845</v>
      </c>
      <c r="C40" s="642" t="s">
        <v>1554</v>
      </c>
      <c r="D40" s="483" t="s">
        <v>117</v>
      </c>
      <c r="E40" s="643" t="s">
        <v>1846</v>
      </c>
      <c r="F40" s="483" t="s">
        <v>1497</v>
      </c>
      <c r="G40" s="644" t="s">
        <v>119</v>
      </c>
      <c r="H40" s="644">
        <v>1</v>
      </c>
      <c r="I40" s="644">
        <v>0</v>
      </c>
      <c r="J40" s="645">
        <v>0</v>
      </c>
      <c r="K40" s="1063"/>
      <c r="L40" s="1037"/>
      <c r="M40" s="1007"/>
    </row>
    <row r="41" spans="1:13" ht="15.75" customHeight="1" x14ac:dyDescent="0.25">
      <c r="A41" s="641"/>
      <c r="B41" s="502" t="s">
        <v>1845</v>
      </c>
      <c r="C41" s="642" t="s">
        <v>1554</v>
      </c>
      <c r="D41" s="483" t="s">
        <v>117</v>
      </c>
      <c r="E41" s="643" t="s">
        <v>1846</v>
      </c>
      <c r="F41" s="483" t="s">
        <v>1497</v>
      </c>
      <c r="G41" s="644" t="s">
        <v>119</v>
      </c>
      <c r="H41" s="644">
        <v>1</v>
      </c>
      <c r="I41" s="644">
        <v>0</v>
      </c>
      <c r="J41" s="645">
        <v>0</v>
      </c>
      <c r="K41" s="1063"/>
      <c r="L41" s="1037"/>
      <c r="M41" s="1007"/>
    </row>
    <row r="42" spans="1:13" ht="15.75" customHeight="1" x14ac:dyDescent="0.25">
      <c r="A42" s="641"/>
      <c r="B42" s="502" t="s">
        <v>1845</v>
      </c>
      <c r="C42" s="642" t="s">
        <v>1554</v>
      </c>
      <c r="D42" s="483" t="s">
        <v>117</v>
      </c>
      <c r="E42" s="643" t="s">
        <v>1846</v>
      </c>
      <c r="F42" s="483" t="s">
        <v>1497</v>
      </c>
      <c r="G42" s="644" t="s">
        <v>119</v>
      </c>
      <c r="H42" s="644">
        <v>1</v>
      </c>
      <c r="I42" s="644">
        <v>0</v>
      </c>
      <c r="J42" s="645">
        <v>0</v>
      </c>
      <c r="K42" s="1063"/>
      <c r="L42" s="1037"/>
      <c r="M42" s="1007"/>
    </row>
    <row r="43" spans="1:13" ht="15.75" customHeight="1" thickBot="1" x14ac:dyDescent="0.3">
      <c r="A43" s="646"/>
      <c r="B43" s="566" t="s">
        <v>1845</v>
      </c>
      <c r="C43" s="568" t="s">
        <v>1554</v>
      </c>
      <c r="D43" s="571" t="s">
        <v>117</v>
      </c>
      <c r="E43" s="570" t="s">
        <v>1846</v>
      </c>
      <c r="F43" s="571" t="s">
        <v>1497</v>
      </c>
      <c r="G43" s="647" t="s">
        <v>119</v>
      </c>
      <c r="H43" s="647">
        <v>1</v>
      </c>
      <c r="I43" s="647">
        <v>0</v>
      </c>
      <c r="J43" s="648">
        <v>0</v>
      </c>
      <c r="K43" s="1064"/>
      <c r="L43" s="1039"/>
      <c r="M43" s="1008"/>
    </row>
  </sheetData>
  <sheetProtection algorithmName="SHA-512" hashValue="VwH8B46jbe4M8biKTSVXZ4tsvAoxtHOJVrQnRok6cT4GDGyCR3PlO4YYm+Y798BHYyEcktS0hYyUKeuzfLvFNw==" saltValue="Rnk8QMPKFk1GDaKpDm3h4A==" spinCount="100000" sheet="1" objects="1" scenarios="1"/>
  <protectedRanges>
    <protectedRange sqref="K10:M37" name="Range1"/>
  </protectedRanges>
  <mergeCells count="6">
    <mergeCell ref="K10:M43"/>
    <mergeCell ref="A3:L3"/>
    <mergeCell ref="A6:B6"/>
    <mergeCell ref="B7:J8"/>
    <mergeCell ref="K7:M7"/>
    <mergeCell ref="K9:M9"/>
  </mergeCells>
  <pageMargins left="0.7" right="0.7" top="0.75" bottom="0.75" header="0.3" footer="0.3"/>
  <pageSetup paperSize="9" orientation="portrait" r:id="rId1"/>
  <headerFooter>
    <oddFooter>&amp;C_x000D_&amp;1#&amp;"Aptos"&amp;8&amp;K0000FF Classification – 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8655-8537-4BC4-BC3C-465EB18D1D34}">
  <sheetPr codeName="Sheet47">
    <tabColor theme="5" tint="0.79998168889431442"/>
  </sheetPr>
  <dimension ref="A1:M45"/>
  <sheetViews>
    <sheetView zoomScaleNormal="100" workbookViewId="0"/>
  </sheetViews>
  <sheetFormatPr defaultColWidth="35" defaultRowHeight="14.25" x14ac:dyDescent="0.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6" style="89" customWidth="1"/>
    <col min="12" max="12" width="16" style="27" customWidth="1"/>
    <col min="13" max="13" width="15.85546875" style="27" customWidth="1"/>
    <col min="14" max="16357" width="35" style="27"/>
    <col min="16358" max="16358" width="35" style="27" customWidth="1"/>
    <col min="16359" max="16384" width="35" style="27"/>
  </cols>
  <sheetData>
    <row r="1" spans="1:13" ht="18" x14ac:dyDescent="0.25">
      <c r="A1" s="104" t="s">
        <v>1847</v>
      </c>
      <c r="B1" s="104"/>
      <c r="C1" s="104"/>
      <c r="D1" s="104"/>
      <c r="E1" s="104"/>
      <c r="F1" s="104"/>
      <c r="G1" s="104"/>
      <c r="H1" s="104"/>
      <c r="I1" s="104"/>
      <c r="J1" s="104"/>
      <c r="K1" s="104"/>
      <c r="L1" s="104"/>
    </row>
    <row r="2" spans="1:13" ht="15.75" x14ac:dyDescent="0.25">
      <c r="A2" s="9" t="s">
        <v>1826</v>
      </c>
      <c r="B2" s="9"/>
      <c r="C2" s="9"/>
      <c r="D2" s="9"/>
      <c r="E2" s="9"/>
      <c r="F2" s="9"/>
      <c r="G2" s="9"/>
      <c r="H2" s="9"/>
      <c r="I2" s="9"/>
      <c r="J2" s="9"/>
      <c r="K2" s="9"/>
      <c r="L2" s="9"/>
    </row>
    <row r="3" spans="1:13" ht="15" x14ac:dyDescent="0.25">
      <c r="A3" s="9" t="s">
        <v>1267</v>
      </c>
      <c r="B3" s="9"/>
      <c r="C3" s="9"/>
      <c r="D3" s="9"/>
      <c r="E3" s="9"/>
      <c r="F3" s="9"/>
      <c r="G3" s="9"/>
      <c r="H3" s="9"/>
      <c r="I3" s="9"/>
      <c r="J3" s="9"/>
      <c r="K3" s="9"/>
      <c r="L3" s="9"/>
    </row>
    <row r="6" spans="1:13" ht="18.75" thickBot="1" x14ac:dyDescent="0.3">
      <c r="A6" s="777" t="s">
        <v>1602</v>
      </c>
      <c r="B6" s="777"/>
    </row>
    <row r="7" spans="1:13" ht="26.25" customHeight="1" thickBot="1" x14ac:dyDescent="0.3">
      <c r="B7" s="1009" t="s">
        <v>1140</v>
      </c>
      <c r="C7" s="1010"/>
      <c r="D7" s="1010"/>
      <c r="E7" s="1010"/>
      <c r="F7" s="1010"/>
      <c r="G7" s="1010"/>
      <c r="H7" s="1010"/>
      <c r="I7" s="1010"/>
      <c r="J7" s="1040"/>
      <c r="K7" s="1081" t="s">
        <v>1848</v>
      </c>
      <c r="L7" s="1082"/>
      <c r="M7" s="1083"/>
    </row>
    <row r="8" spans="1:13" ht="51.75" thickBot="1" x14ac:dyDescent="0.3">
      <c r="B8" s="1065"/>
      <c r="C8" s="1066"/>
      <c r="D8" s="1066"/>
      <c r="E8" s="1066"/>
      <c r="F8" s="1066"/>
      <c r="G8" s="1066"/>
      <c r="H8" s="1066"/>
      <c r="I8" s="1066"/>
      <c r="J8" s="1067"/>
      <c r="K8" s="439" t="s">
        <v>1849</v>
      </c>
      <c r="L8" s="439" t="s">
        <v>1850</v>
      </c>
      <c r="M8" s="439" t="s">
        <v>1851</v>
      </c>
    </row>
    <row r="9" spans="1:13" ht="39" customHeight="1" thickBot="1" x14ac:dyDescent="0.3">
      <c r="A9" s="575" t="s">
        <v>1491</v>
      </c>
      <c r="B9" s="491" t="s">
        <v>54</v>
      </c>
      <c r="C9" s="523" t="s">
        <v>49</v>
      </c>
      <c r="D9" s="492" t="s">
        <v>50</v>
      </c>
      <c r="E9" s="492" t="s">
        <v>63</v>
      </c>
      <c r="F9" s="493" t="s">
        <v>1493</v>
      </c>
      <c r="G9" s="493" t="s">
        <v>1494</v>
      </c>
      <c r="H9" s="492" t="s">
        <v>1495</v>
      </c>
      <c r="I9" s="492" t="s">
        <v>64</v>
      </c>
      <c r="J9" s="577" t="s">
        <v>65</v>
      </c>
      <c r="K9" s="1078" t="s">
        <v>1154</v>
      </c>
      <c r="L9" s="1079"/>
      <c r="M9" s="1080"/>
    </row>
    <row r="10" spans="1:13" ht="15.75" customHeight="1" x14ac:dyDescent="0.25">
      <c r="A10" s="649"/>
      <c r="B10" s="496" t="s">
        <v>1852</v>
      </c>
      <c r="C10" s="498" t="s">
        <v>1556</v>
      </c>
      <c r="D10" s="455" t="s">
        <v>117</v>
      </c>
      <c r="E10" s="553" t="s">
        <v>1833</v>
      </c>
      <c r="F10" s="455" t="s">
        <v>1505</v>
      </c>
      <c r="G10" s="650" t="s">
        <v>119</v>
      </c>
      <c r="H10" s="650">
        <v>1</v>
      </c>
      <c r="I10" s="650">
        <v>0</v>
      </c>
      <c r="J10" s="650">
        <v>0</v>
      </c>
      <c r="K10" s="1062"/>
      <c r="L10" s="1050"/>
      <c r="M10" s="1006"/>
    </row>
    <row r="11" spans="1:13" ht="15.75" customHeight="1" x14ac:dyDescent="0.25">
      <c r="A11" s="641"/>
      <c r="B11" s="502" t="s">
        <v>1852</v>
      </c>
      <c r="C11" s="642" t="s">
        <v>1556</v>
      </c>
      <c r="D11" s="483" t="s">
        <v>117</v>
      </c>
      <c r="E11" s="643" t="s">
        <v>1833</v>
      </c>
      <c r="F11" s="483" t="s">
        <v>1497</v>
      </c>
      <c r="G11" s="644" t="s">
        <v>119</v>
      </c>
      <c r="H11" s="644">
        <v>1</v>
      </c>
      <c r="I11" s="644">
        <v>0</v>
      </c>
      <c r="J11" s="645">
        <v>0</v>
      </c>
      <c r="K11" s="1063"/>
      <c r="L11" s="1037"/>
      <c r="M11" s="1007"/>
    </row>
    <row r="12" spans="1:13" ht="15.75" customHeight="1" x14ac:dyDescent="0.25">
      <c r="A12" s="641"/>
      <c r="B12" s="502" t="s">
        <v>1852</v>
      </c>
      <c r="C12" s="642" t="s">
        <v>1556</v>
      </c>
      <c r="D12" s="483" t="s">
        <v>117</v>
      </c>
      <c r="E12" s="643" t="s">
        <v>1833</v>
      </c>
      <c r="F12" s="483" t="s">
        <v>1497</v>
      </c>
      <c r="G12" s="644" t="s">
        <v>119</v>
      </c>
      <c r="H12" s="644">
        <v>1</v>
      </c>
      <c r="I12" s="644">
        <v>0</v>
      </c>
      <c r="J12" s="645">
        <v>0</v>
      </c>
      <c r="K12" s="1063"/>
      <c r="L12" s="1037"/>
      <c r="M12" s="1007"/>
    </row>
    <row r="13" spans="1:13" ht="15.75" customHeight="1" x14ac:dyDescent="0.25">
      <c r="A13" s="641"/>
      <c r="B13" s="502" t="s">
        <v>1852</v>
      </c>
      <c r="C13" s="642" t="s">
        <v>1556</v>
      </c>
      <c r="D13" s="483" t="s">
        <v>117</v>
      </c>
      <c r="E13" s="643" t="s">
        <v>1833</v>
      </c>
      <c r="F13" s="483" t="s">
        <v>1497</v>
      </c>
      <c r="G13" s="644" t="s">
        <v>119</v>
      </c>
      <c r="H13" s="644">
        <v>1</v>
      </c>
      <c r="I13" s="644">
        <v>0</v>
      </c>
      <c r="J13" s="645">
        <v>0</v>
      </c>
      <c r="K13" s="1063"/>
      <c r="L13" s="1037"/>
      <c r="M13" s="1007"/>
    </row>
    <row r="14" spans="1:13" ht="15.75" customHeight="1" x14ac:dyDescent="0.25">
      <c r="A14" s="641"/>
      <c r="B14" s="502" t="s">
        <v>1852</v>
      </c>
      <c r="C14" s="642" t="s">
        <v>1556</v>
      </c>
      <c r="D14" s="483" t="s">
        <v>117</v>
      </c>
      <c r="E14" s="643" t="s">
        <v>1833</v>
      </c>
      <c r="F14" s="483" t="s">
        <v>1497</v>
      </c>
      <c r="G14" s="644" t="s">
        <v>119</v>
      </c>
      <c r="H14" s="644">
        <v>1</v>
      </c>
      <c r="I14" s="644">
        <v>0</v>
      </c>
      <c r="J14" s="645">
        <v>0</v>
      </c>
      <c r="K14" s="1063"/>
      <c r="L14" s="1037"/>
      <c r="M14" s="1007"/>
    </row>
    <row r="15" spans="1:13" ht="15.75" customHeight="1" x14ac:dyDescent="0.25">
      <c r="A15" s="641"/>
      <c r="B15" s="502" t="s">
        <v>1852</v>
      </c>
      <c r="C15" s="642" t="s">
        <v>1556</v>
      </c>
      <c r="D15" s="483" t="s">
        <v>117</v>
      </c>
      <c r="E15" s="643" t="s">
        <v>1833</v>
      </c>
      <c r="F15" s="483" t="s">
        <v>1497</v>
      </c>
      <c r="G15" s="644" t="s">
        <v>119</v>
      </c>
      <c r="H15" s="644">
        <v>1</v>
      </c>
      <c r="I15" s="644">
        <v>0</v>
      </c>
      <c r="J15" s="645">
        <v>0</v>
      </c>
      <c r="K15" s="1063"/>
      <c r="L15" s="1037"/>
      <c r="M15" s="1007"/>
    </row>
    <row r="16" spans="1:13" ht="15.75" customHeight="1" x14ac:dyDescent="0.25">
      <c r="A16" s="641"/>
      <c r="B16" s="502" t="s">
        <v>1852</v>
      </c>
      <c r="C16" s="642" t="s">
        <v>1556</v>
      </c>
      <c r="D16" s="483" t="s">
        <v>117</v>
      </c>
      <c r="E16" s="643" t="s">
        <v>1833</v>
      </c>
      <c r="F16" s="483" t="s">
        <v>1497</v>
      </c>
      <c r="G16" s="644" t="s">
        <v>119</v>
      </c>
      <c r="H16" s="644">
        <v>1</v>
      </c>
      <c r="I16" s="644">
        <v>0</v>
      </c>
      <c r="J16" s="645">
        <v>0</v>
      </c>
      <c r="K16" s="1063"/>
      <c r="L16" s="1037"/>
      <c r="M16" s="1007"/>
    </row>
    <row r="17" spans="1:13" ht="15.75" customHeight="1" x14ac:dyDescent="0.25">
      <c r="A17" s="641"/>
      <c r="B17" s="502" t="s">
        <v>1852</v>
      </c>
      <c r="C17" s="642" t="s">
        <v>1556</v>
      </c>
      <c r="D17" s="483" t="s">
        <v>117</v>
      </c>
      <c r="E17" s="643" t="s">
        <v>1833</v>
      </c>
      <c r="F17" s="483" t="s">
        <v>1497</v>
      </c>
      <c r="G17" s="644" t="s">
        <v>119</v>
      </c>
      <c r="H17" s="644">
        <v>1</v>
      </c>
      <c r="I17" s="644">
        <v>0</v>
      </c>
      <c r="J17" s="645">
        <v>0</v>
      </c>
      <c r="K17" s="1063"/>
      <c r="L17" s="1037"/>
      <c r="M17" s="1007"/>
    </row>
    <row r="18" spans="1:13" ht="15.75" customHeight="1" x14ac:dyDescent="0.25">
      <c r="A18" s="641"/>
      <c r="B18" s="502" t="s">
        <v>1852</v>
      </c>
      <c r="C18" s="642" t="s">
        <v>1556</v>
      </c>
      <c r="D18" s="483" t="s">
        <v>117</v>
      </c>
      <c r="E18" s="643" t="s">
        <v>1833</v>
      </c>
      <c r="F18" s="483" t="s">
        <v>1497</v>
      </c>
      <c r="G18" s="644" t="s">
        <v>119</v>
      </c>
      <c r="H18" s="644">
        <v>1</v>
      </c>
      <c r="I18" s="644">
        <v>0</v>
      </c>
      <c r="J18" s="645">
        <v>0</v>
      </c>
      <c r="K18" s="1063"/>
      <c r="L18" s="1037"/>
      <c r="M18" s="1007"/>
    </row>
    <row r="19" spans="1:13" ht="15.75" customHeight="1" x14ac:dyDescent="0.25">
      <c r="A19" s="641"/>
      <c r="B19" s="502" t="s">
        <v>1853</v>
      </c>
      <c r="C19" s="642" t="s">
        <v>1556</v>
      </c>
      <c r="D19" s="483" t="s">
        <v>117</v>
      </c>
      <c r="E19" s="643" t="s">
        <v>1838</v>
      </c>
      <c r="F19" s="483" t="s">
        <v>1497</v>
      </c>
      <c r="G19" s="644" t="s">
        <v>119</v>
      </c>
      <c r="H19" s="644">
        <v>1</v>
      </c>
      <c r="I19" s="644">
        <v>0</v>
      </c>
      <c r="J19" s="645">
        <v>0</v>
      </c>
      <c r="K19" s="1063"/>
      <c r="L19" s="1037"/>
      <c r="M19" s="1007"/>
    </row>
    <row r="20" spans="1:13" ht="15.75" customHeight="1" x14ac:dyDescent="0.25">
      <c r="A20" s="641"/>
      <c r="B20" s="502" t="s">
        <v>1853</v>
      </c>
      <c r="C20" s="642" t="s">
        <v>1556</v>
      </c>
      <c r="D20" s="483" t="s">
        <v>117</v>
      </c>
      <c r="E20" s="643" t="s">
        <v>1838</v>
      </c>
      <c r="F20" s="483" t="s">
        <v>1497</v>
      </c>
      <c r="G20" s="644" t="s">
        <v>119</v>
      </c>
      <c r="H20" s="644">
        <v>1</v>
      </c>
      <c r="I20" s="644">
        <v>0</v>
      </c>
      <c r="J20" s="645">
        <v>0</v>
      </c>
      <c r="K20" s="1063"/>
      <c r="L20" s="1037"/>
      <c r="M20" s="1007"/>
    </row>
    <row r="21" spans="1:13" ht="15.75" customHeight="1" x14ac:dyDescent="0.25">
      <c r="A21" s="641"/>
      <c r="B21" s="502" t="s">
        <v>1853</v>
      </c>
      <c r="C21" s="642" t="s">
        <v>1556</v>
      </c>
      <c r="D21" s="483" t="s">
        <v>117</v>
      </c>
      <c r="E21" s="643" t="s">
        <v>1838</v>
      </c>
      <c r="F21" s="483" t="s">
        <v>1497</v>
      </c>
      <c r="G21" s="644" t="s">
        <v>119</v>
      </c>
      <c r="H21" s="644">
        <v>1</v>
      </c>
      <c r="I21" s="644">
        <v>0</v>
      </c>
      <c r="J21" s="645">
        <v>0</v>
      </c>
      <c r="K21" s="1063"/>
      <c r="L21" s="1037"/>
      <c r="M21" s="1007"/>
    </row>
    <row r="22" spans="1:13" ht="15.75" customHeight="1" x14ac:dyDescent="0.25">
      <c r="A22" s="641"/>
      <c r="B22" s="502" t="s">
        <v>1853</v>
      </c>
      <c r="C22" s="642" t="s">
        <v>1556</v>
      </c>
      <c r="D22" s="483" t="s">
        <v>117</v>
      </c>
      <c r="E22" s="643" t="s">
        <v>1838</v>
      </c>
      <c r="F22" s="483" t="s">
        <v>1497</v>
      </c>
      <c r="G22" s="644" t="s">
        <v>119</v>
      </c>
      <c r="H22" s="644">
        <v>1</v>
      </c>
      <c r="I22" s="644">
        <v>0</v>
      </c>
      <c r="J22" s="645">
        <v>0</v>
      </c>
      <c r="K22" s="1063"/>
      <c r="L22" s="1037"/>
      <c r="M22" s="1007"/>
    </row>
    <row r="23" spans="1:13" ht="15.75" customHeight="1" x14ac:dyDescent="0.25">
      <c r="A23" s="641"/>
      <c r="B23" s="502" t="s">
        <v>1853</v>
      </c>
      <c r="C23" s="642" t="s">
        <v>1556</v>
      </c>
      <c r="D23" s="483" t="s">
        <v>117</v>
      </c>
      <c r="E23" s="643" t="s">
        <v>1838</v>
      </c>
      <c r="F23" s="483" t="s">
        <v>1497</v>
      </c>
      <c r="G23" s="644" t="s">
        <v>119</v>
      </c>
      <c r="H23" s="644">
        <v>1</v>
      </c>
      <c r="I23" s="644">
        <v>0</v>
      </c>
      <c r="J23" s="645">
        <v>0</v>
      </c>
      <c r="K23" s="1063"/>
      <c r="L23" s="1037"/>
      <c r="M23" s="1007"/>
    </row>
    <row r="24" spans="1:13" ht="15.75" customHeight="1" x14ac:dyDescent="0.25">
      <c r="A24" s="641"/>
      <c r="B24" s="502" t="s">
        <v>1853</v>
      </c>
      <c r="C24" s="642" t="s">
        <v>1556</v>
      </c>
      <c r="D24" s="483" t="s">
        <v>117</v>
      </c>
      <c r="E24" s="643" t="s">
        <v>1838</v>
      </c>
      <c r="F24" s="483" t="s">
        <v>1497</v>
      </c>
      <c r="G24" s="644" t="s">
        <v>119</v>
      </c>
      <c r="H24" s="644">
        <v>1</v>
      </c>
      <c r="I24" s="644">
        <v>0</v>
      </c>
      <c r="J24" s="645">
        <v>0</v>
      </c>
      <c r="K24" s="1063"/>
      <c r="L24" s="1037"/>
      <c r="M24" s="1007"/>
    </row>
    <row r="25" spans="1:13" ht="15.75" customHeight="1" x14ac:dyDescent="0.25">
      <c r="A25" s="641"/>
      <c r="B25" s="502" t="s">
        <v>1853</v>
      </c>
      <c r="C25" s="642" t="s">
        <v>1556</v>
      </c>
      <c r="D25" s="483" t="s">
        <v>117</v>
      </c>
      <c r="E25" s="643" t="s">
        <v>1838</v>
      </c>
      <c r="F25" s="483" t="s">
        <v>1497</v>
      </c>
      <c r="G25" s="644" t="s">
        <v>119</v>
      </c>
      <c r="H25" s="644">
        <v>1</v>
      </c>
      <c r="I25" s="644">
        <v>0</v>
      </c>
      <c r="J25" s="645">
        <v>0</v>
      </c>
      <c r="K25" s="1063"/>
      <c r="L25" s="1037"/>
      <c r="M25" s="1007"/>
    </row>
    <row r="26" spans="1:13" ht="15.75" customHeight="1" x14ac:dyDescent="0.25">
      <c r="A26" s="641"/>
      <c r="B26" s="502" t="s">
        <v>1853</v>
      </c>
      <c r="C26" s="642" t="s">
        <v>1556</v>
      </c>
      <c r="D26" s="483" t="s">
        <v>117</v>
      </c>
      <c r="E26" s="643" t="s">
        <v>1838</v>
      </c>
      <c r="F26" s="483" t="s">
        <v>1497</v>
      </c>
      <c r="G26" s="644" t="s">
        <v>119</v>
      </c>
      <c r="H26" s="644">
        <v>1</v>
      </c>
      <c r="I26" s="644">
        <v>0</v>
      </c>
      <c r="J26" s="645">
        <v>0</v>
      </c>
      <c r="K26" s="1063"/>
      <c r="L26" s="1037"/>
      <c r="M26" s="1007"/>
    </row>
    <row r="27" spans="1:13" ht="15.75" customHeight="1" x14ac:dyDescent="0.25">
      <c r="A27" s="641"/>
      <c r="B27" s="502" t="s">
        <v>1853</v>
      </c>
      <c r="C27" s="642" t="s">
        <v>1556</v>
      </c>
      <c r="D27" s="483" t="s">
        <v>117</v>
      </c>
      <c r="E27" s="643" t="s">
        <v>1838</v>
      </c>
      <c r="F27" s="483" t="s">
        <v>1497</v>
      </c>
      <c r="G27" s="644" t="s">
        <v>119</v>
      </c>
      <c r="H27" s="644">
        <v>1</v>
      </c>
      <c r="I27" s="644">
        <v>0</v>
      </c>
      <c r="J27" s="645">
        <v>0</v>
      </c>
      <c r="K27" s="1063"/>
      <c r="L27" s="1037"/>
      <c r="M27" s="1007"/>
    </row>
    <row r="28" spans="1:13" ht="15.75" customHeight="1" x14ac:dyDescent="0.25">
      <c r="A28" s="641"/>
      <c r="B28" s="502" t="s">
        <v>1854</v>
      </c>
      <c r="C28" s="642" t="s">
        <v>1556</v>
      </c>
      <c r="D28" s="483" t="s">
        <v>117</v>
      </c>
      <c r="E28" s="643" t="s">
        <v>1843</v>
      </c>
      <c r="F28" s="483" t="s">
        <v>1497</v>
      </c>
      <c r="G28" s="644" t="s">
        <v>119</v>
      </c>
      <c r="H28" s="644">
        <v>1</v>
      </c>
      <c r="I28" s="644">
        <v>0</v>
      </c>
      <c r="J28" s="645">
        <v>0</v>
      </c>
      <c r="K28" s="1063"/>
      <c r="L28" s="1037"/>
      <c r="M28" s="1007"/>
    </row>
    <row r="29" spans="1:13" ht="15.75" customHeight="1" x14ac:dyDescent="0.25">
      <c r="A29" s="712"/>
      <c r="B29" s="713" t="s">
        <v>1854</v>
      </c>
      <c r="C29" s="540" t="s">
        <v>1556</v>
      </c>
      <c r="D29" s="463" t="s">
        <v>117</v>
      </c>
      <c r="E29" s="554" t="s">
        <v>1843</v>
      </c>
      <c r="F29" s="463" t="s">
        <v>1497</v>
      </c>
      <c r="G29" s="639" t="s">
        <v>119</v>
      </c>
      <c r="H29" s="639">
        <v>1</v>
      </c>
      <c r="I29" s="639">
        <v>0</v>
      </c>
      <c r="J29" s="714">
        <v>0</v>
      </c>
      <c r="K29" s="1063"/>
      <c r="L29" s="1037"/>
      <c r="M29" s="1007"/>
    </row>
    <row r="30" spans="1:13" ht="15" customHeight="1" x14ac:dyDescent="0.25">
      <c r="A30" s="641"/>
      <c r="B30" s="502" t="s">
        <v>1854</v>
      </c>
      <c r="C30" s="642" t="s">
        <v>1556</v>
      </c>
      <c r="D30" s="483" t="s">
        <v>117</v>
      </c>
      <c r="E30" s="643" t="s">
        <v>1843</v>
      </c>
      <c r="F30" s="483" t="s">
        <v>1497</v>
      </c>
      <c r="G30" s="644" t="s">
        <v>119</v>
      </c>
      <c r="H30" s="644">
        <v>1</v>
      </c>
      <c r="I30" s="644">
        <v>0</v>
      </c>
      <c r="J30" s="645">
        <v>0</v>
      </c>
      <c r="K30" s="1063"/>
      <c r="L30" s="1037"/>
      <c r="M30" s="1007"/>
    </row>
    <row r="31" spans="1:13" ht="15" customHeight="1" x14ac:dyDescent="0.25">
      <c r="A31" s="641"/>
      <c r="B31" s="502" t="s">
        <v>1854</v>
      </c>
      <c r="C31" s="642" t="s">
        <v>1556</v>
      </c>
      <c r="D31" s="483" t="s">
        <v>117</v>
      </c>
      <c r="E31" s="643" t="s">
        <v>1843</v>
      </c>
      <c r="F31" s="483" t="s">
        <v>1497</v>
      </c>
      <c r="G31" s="644" t="s">
        <v>119</v>
      </c>
      <c r="H31" s="644">
        <v>1</v>
      </c>
      <c r="I31" s="644">
        <v>0</v>
      </c>
      <c r="J31" s="645">
        <v>0</v>
      </c>
      <c r="K31" s="1063"/>
      <c r="L31" s="1037"/>
      <c r="M31" s="1007"/>
    </row>
    <row r="32" spans="1:13" ht="15" customHeight="1" x14ac:dyDescent="0.25">
      <c r="A32" s="641"/>
      <c r="B32" s="502" t="s">
        <v>1854</v>
      </c>
      <c r="C32" s="642" t="s">
        <v>1556</v>
      </c>
      <c r="D32" s="483" t="s">
        <v>117</v>
      </c>
      <c r="E32" s="643" t="s">
        <v>1843</v>
      </c>
      <c r="F32" s="483" t="s">
        <v>1497</v>
      </c>
      <c r="G32" s="644" t="s">
        <v>119</v>
      </c>
      <c r="H32" s="644">
        <v>1</v>
      </c>
      <c r="I32" s="644">
        <v>0</v>
      </c>
      <c r="J32" s="645">
        <v>0</v>
      </c>
      <c r="K32" s="1063"/>
      <c r="L32" s="1037"/>
      <c r="M32" s="1007"/>
    </row>
    <row r="33" spans="1:13" ht="15" customHeight="1" x14ac:dyDescent="0.25">
      <c r="A33" s="641"/>
      <c r="B33" s="502" t="s">
        <v>1854</v>
      </c>
      <c r="C33" s="642" t="s">
        <v>1556</v>
      </c>
      <c r="D33" s="483" t="s">
        <v>117</v>
      </c>
      <c r="E33" s="643" t="s">
        <v>1843</v>
      </c>
      <c r="F33" s="483" t="s">
        <v>1497</v>
      </c>
      <c r="G33" s="644" t="s">
        <v>119</v>
      </c>
      <c r="H33" s="644">
        <v>1</v>
      </c>
      <c r="I33" s="644">
        <v>0</v>
      </c>
      <c r="J33" s="645">
        <v>0</v>
      </c>
      <c r="K33" s="1063"/>
      <c r="L33" s="1037"/>
      <c r="M33" s="1007"/>
    </row>
    <row r="34" spans="1:13" ht="15" customHeight="1" x14ac:dyDescent="0.25">
      <c r="A34" s="641"/>
      <c r="B34" s="502" t="s">
        <v>1854</v>
      </c>
      <c r="C34" s="642" t="s">
        <v>1556</v>
      </c>
      <c r="D34" s="483" t="s">
        <v>117</v>
      </c>
      <c r="E34" s="643" t="s">
        <v>1843</v>
      </c>
      <c r="F34" s="483" t="s">
        <v>1497</v>
      </c>
      <c r="G34" s="644" t="s">
        <v>119</v>
      </c>
      <c r="H34" s="644">
        <v>1</v>
      </c>
      <c r="I34" s="644">
        <v>0</v>
      </c>
      <c r="J34" s="645">
        <v>0</v>
      </c>
      <c r="K34" s="1063"/>
      <c r="L34" s="1037"/>
      <c r="M34" s="1007"/>
    </row>
    <row r="35" spans="1:13" ht="15" customHeight="1" x14ac:dyDescent="0.25">
      <c r="A35" s="641"/>
      <c r="B35" s="502" t="s">
        <v>1854</v>
      </c>
      <c r="C35" s="642" t="s">
        <v>1556</v>
      </c>
      <c r="D35" s="483" t="s">
        <v>117</v>
      </c>
      <c r="E35" s="643" t="s">
        <v>1843</v>
      </c>
      <c r="F35" s="483" t="s">
        <v>1497</v>
      </c>
      <c r="G35" s="644" t="s">
        <v>119</v>
      </c>
      <c r="H35" s="644">
        <v>1</v>
      </c>
      <c r="I35" s="644">
        <v>0</v>
      </c>
      <c r="J35" s="645">
        <v>0</v>
      </c>
      <c r="K35" s="1063"/>
      <c r="L35" s="1037"/>
      <c r="M35" s="1007"/>
    </row>
    <row r="36" spans="1:13" ht="15" customHeight="1" x14ac:dyDescent="0.25">
      <c r="A36" s="641"/>
      <c r="B36" s="502" t="s">
        <v>1854</v>
      </c>
      <c r="C36" s="642" t="s">
        <v>1556</v>
      </c>
      <c r="D36" s="483" t="s">
        <v>117</v>
      </c>
      <c r="E36" s="643" t="s">
        <v>1843</v>
      </c>
      <c r="F36" s="483" t="s">
        <v>1497</v>
      </c>
      <c r="G36" s="644" t="s">
        <v>119</v>
      </c>
      <c r="H36" s="644">
        <v>1</v>
      </c>
      <c r="I36" s="644">
        <v>0</v>
      </c>
      <c r="J36" s="645">
        <v>0</v>
      </c>
      <c r="K36" s="1063"/>
      <c r="L36" s="1037"/>
      <c r="M36" s="1007"/>
    </row>
    <row r="37" spans="1:13" ht="15" customHeight="1" x14ac:dyDescent="0.25">
      <c r="A37" s="641"/>
      <c r="B37" s="502" t="s">
        <v>1855</v>
      </c>
      <c r="C37" s="642" t="s">
        <v>1556</v>
      </c>
      <c r="D37" s="483" t="s">
        <v>117</v>
      </c>
      <c r="E37" s="643" t="s">
        <v>1856</v>
      </c>
      <c r="F37" s="483" t="s">
        <v>1497</v>
      </c>
      <c r="G37" s="644" t="s">
        <v>119</v>
      </c>
      <c r="H37" s="644">
        <v>1</v>
      </c>
      <c r="I37" s="644">
        <v>0</v>
      </c>
      <c r="J37" s="645">
        <v>0</v>
      </c>
      <c r="K37" s="1063"/>
      <c r="L37" s="1037"/>
      <c r="M37" s="1007"/>
    </row>
    <row r="38" spans="1:13" ht="15" customHeight="1" x14ac:dyDescent="0.25">
      <c r="A38" s="641"/>
      <c r="B38" s="502" t="s">
        <v>1855</v>
      </c>
      <c r="C38" s="642" t="s">
        <v>1556</v>
      </c>
      <c r="D38" s="483" t="s">
        <v>117</v>
      </c>
      <c r="E38" s="643" t="s">
        <v>1856</v>
      </c>
      <c r="F38" s="483" t="s">
        <v>1497</v>
      </c>
      <c r="G38" s="644" t="s">
        <v>119</v>
      </c>
      <c r="H38" s="644">
        <v>1</v>
      </c>
      <c r="I38" s="644">
        <v>0</v>
      </c>
      <c r="J38" s="645">
        <v>0</v>
      </c>
      <c r="K38" s="1063"/>
      <c r="L38" s="1037"/>
      <c r="M38" s="1007"/>
    </row>
    <row r="39" spans="1:13" ht="15" customHeight="1" x14ac:dyDescent="0.25">
      <c r="A39" s="641"/>
      <c r="B39" s="502" t="s">
        <v>1855</v>
      </c>
      <c r="C39" s="642" t="s">
        <v>1556</v>
      </c>
      <c r="D39" s="483" t="s">
        <v>117</v>
      </c>
      <c r="E39" s="643" t="s">
        <v>1856</v>
      </c>
      <c r="F39" s="483" t="s">
        <v>1497</v>
      </c>
      <c r="G39" s="644" t="s">
        <v>119</v>
      </c>
      <c r="H39" s="644">
        <v>1</v>
      </c>
      <c r="I39" s="644">
        <v>0</v>
      </c>
      <c r="J39" s="645">
        <v>0</v>
      </c>
      <c r="K39" s="1063"/>
      <c r="L39" s="1037"/>
      <c r="M39" s="1007"/>
    </row>
    <row r="40" spans="1:13" ht="15" customHeight="1" x14ac:dyDescent="0.25">
      <c r="A40" s="641"/>
      <c r="B40" s="502" t="s">
        <v>1855</v>
      </c>
      <c r="C40" s="642" t="s">
        <v>1556</v>
      </c>
      <c r="D40" s="483" t="s">
        <v>117</v>
      </c>
      <c r="E40" s="643" t="s">
        <v>1856</v>
      </c>
      <c r="F40" s="483" t="s">
        <v>1497</v>
      </c>
      <c r="G40" s="644" t="s">
        <v>119</v>
      </c>
      <c r="H40" s="644">
        <v>1</v>
      </c>
      <c r="I40" s="644">
        <v>0</v>
      </c>
      <c r="J40" s="645">
        <v>0</v>
      </c>
      <c r="K40" s="1063"/>
      <c r="L40" s="1037"/>
      <c r="M40" s="1007"/>
    </row>
    <row r="41" spans="1:13" ht="15" customHeight="1" x14ac:dyDescent="0.25">
      <c r="A41" s="641"/>
      <c r="B41" s="502" t="s">
        <v>1855</v>
      </c>
      <c r="C41" s="642" t="s">
        <v>1556</v>
      </c>
      <c r="D41" s="483" t="s">
        <v>117</v>
      </c>
      <c r="E41" s="643" t="s">
        <v>1856</v>
      </c>
      <c r="F41" s="483" t="s">
        <v>1497</v>
      </c>
      <c r="G41" s="644" t="s">
        <v>119</v>
      </c>
      <c r="H41" s="644">
        <v>1</v>
      </c>
      <c r="I41" s="644">
        <v>0</v>
      </c>
      <c r="J41" s="645">
        <v>0</v>
      </c>
      <c r="K41" s="1063"/>
      <c r="L41" s="1037"/>
      <c r="M41" s="1007"/>
    </row>
    <row r="42" spans="1:13" ht="15" customHeight="1" x14ac:dyDescent="0.25">
      <c r="A42" s="641"/>
      <c r="B42" s="502" t="s">
        <v>1855</v>
      </c>
      <c r="C42" s="642" t="s">
        <v>1556</v>
      </c>
      <c r="D42" s="483" t="s">
        <v>117</v>
      </c>
      <c r="E42" s="643" t="s">
        <v>1856</v>
      </c>
      <c r="F42" s="483" t="s">
        <v>1497</v>
      </c>
      <c r="G42" s="644" t="s">
        <v>119</v>
      </c>
      <c r="H42" s="644">
        <v>1</v>
      </c>
      <c r="I42" s="644">
        <v>0</v>
      </c>
      <c r="J42" s="645">
        <v>0</v>
      </c>
      <c r="K42" s="1063"/>
      <c r="L42" s="1037"/>
      <c r="M42" s="1007"/>
    </row>
    <row r="43" spans="1:13" ht="15" customHeight="1" x14ac:dyDescent="0.25">
      <c r="A43" s="641"/>
      <c r="B43" s="502" t="s">
        <v>1855</v>
      </c>
      <c r="C43" s="642" t="s">
        <v>1556</v>
      </c>
      <c r="D43" s="483" t="s">
        <v>117</v>
      </c>
      <c r="E43" s="643" t="s">
        <v>1856</v>
      </c>
      <c r="F43" s="483" t="s">
        <v>1497</v>
      </c>
      <c r="G43" s="644" t="s">
        <v>119</v>
      </c>
      <c r="H43" s="644">
        <v>1</v>
      </c>
      <c r="I43" s="644">
        <v>0</v>
      </c>
      <c r="J43" s="645">
        <v>0</v>
      </c>
      <c r="K43" s="1063"/>
      <c r="L43" s="1037"/>
      <c r="M43" s="1007"/>
    </row>
    <row r="44" spans="1:13" ht="15" customHeight="1" x14ac:dyDescent="0.25">
      <c r="A44" s="641"/>
      <c r="B44" s="502" t="s">
        <v>1855</v>
      </c>
      <c r="C44" s="642" t="s">
        <v>1556</v>
      </c>
      <c r="D44" s="483" t="s">
        <v>117</v>
      </c>
      <c r="E44" s="643" t="s">
        <v>1856</v>
      </c>
      <c r="F44" s="483" t="s">
        <v>1497</v>
      </c>
      <c r="G44" s="644" t="s">
        <v>119</v>
      </c>
      <c r="H44" s="644">
        <v>1</v>
      </c>
      <c r="I44" s="644">
        <v>0</v>
      </c>
      <c r="J44" s="645">
        <v>0</v>
      </c>
      <c r="K44" s="1063"/>
      <c r="L44" s="1037"/>
      <c r="M44" s="1007"/>
    </row>
    <row r="45" spans="1:13" ht="15.75" customHeight="1" thickBot="1" x14ac:dyDescent="0.3">
      <c r="A45" s="646"/>
      <c r="B45" s="566" t="s">
        <v>1855</v>
      </c>
      <c r="C45" s="568" t="s">
        <v>1556</v>
      </c>
      <c r="D45" s="571" t="s">
        <v>117</v>
      </c>
      <c r="E45" s="570" t="s">
        <v>1856</v>
      </c>
      <c r="F45" s="571" t="s">
        <v>1497</v>
      </c>
      <c r="G45" s="647" t="s">
        <v>119</v>
      </c>
      <c r="H45" s="647">
        <v>1</v>
      </c>
      <c r="I45" s="647">
        <v>0</v>
      </c>
      <c r="J45" s="648">
        <v>0</v>
      </c>
      <c r="K45" s="1064"/>
      <c r="L45" s="1039"/>
      <c r="M45" s="1008"/>
    </row>
  </sheetData>
  <sheetProtection algorithmName="SHA-512" hashValue="aP7d5ekt1nZGBYAd8nMFgo1BNWzluCmbaWAZenm0Pdqv78rF2GJ3zL4rqieyo+8Ioeif/fTWb0Z654kibby+fg==" saltValue="wQYJ38aP9hyCxjfIXmOpCQ==" spinCount="100000" sheet="1" objects="1" scenarios="1"/>
  <protectedRanges>
    <protectedRange sqref="K10:M29" name="Range1"/>
  </protectedRanges>
  <mergeCells count="5">
    <mergeCell ref="A6:B6"/>
    <mergeCell ref="B7:J8"/>
    <mergeCell ref="K7:M7"/>
    <mergeCell ref="K9:M9"/>
    <mergeCell ref="K10:M45"/>
  </mergeCells>
  <pageMargins left="0.7" right="0.7" top="0.75" bottom="0.75" header="0.3" footer="0.3"/>
  <pageSetup paperSize="9" orientation="portrait" r:id="rId1"/>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A902-6EAE-4450-A790-8BDD89CFB66E}">
  <sheetPr codeName="Sheet2">
    <tabColor theme="5" tint="0.79998168889431442"/>
  </sheetPr>
  <dimension ref="A1:M98"/>
  <sheetViews>
    <sheetView zoomScaleNormal="100" workbookViewId="0"/>
  </sheetViews>
  <sheetFormatPr defaultRowHeight="18" x14ac:dyDescent="0.25"/>
  <cols>
    <col min="1" max="1" width="15.5703125" style="105" customWidth="1"/>
    <col min="2" max="2" width="14.140625" style="105" customWidth="1"/>
    <col min="3" max="3" width="14.28515625" style="105" customWidth="1"/>
    <col min="4" max="5" width="16.42578125" style="105" bestFit="1" customWidth="1"/>
    <col min="6" max="6" width="12.42578125" style="105" customWidth="1"/>
    <col min="7" max="7" width="13" style="105" customWidth="1"/>
    <col min="8" max="8" width="13.28515625" style="105" customWidth="1"/>
    <col min="9" max="9" width="13.5703125" style="105" customWidth="1"/>
    <col min="10" max="10" width="16" style="105" customWidth="1"/>
    <col min="11" max="11" width="12" style="105" customWidth="1"/>
    <col min="12" max="14" width="9.28515625" style="105" bestFit="1" customWidth="1"/>
    <col min="15" max="16384" width="9.140625" style="105"/>
  </cols>
  <sheetData>
    <row r="1" spans="1:9" x14ac:dyDescent="0.25">
      <c r="A1" s="104" t="s">
        <v>1077</v>
      </c>
      <c r="I1" s="117"/>
    </row>
    <row r="3" spans="1:9" s="9" customFormat="1" ht="15" x14ac:dyDescent="0.25">
      <c r="A3" s="106" t="s">
        <v>1078</v>
      </c>
    </row>
    <row r="4" spans="1:9" x14ac:dyDescent="0.2">
      <c r="A4" s="756" t="s">
        <v>1079</v>
      </c>
      <c r="B4" s="756"/>
      <c r="E4" s="757" t="s">
        <v>1080</v>
      </c>
      <c r="F4" s="757"/>
      <c r="G4" s="757"/>
    </row>
    <row r="5" spans="1:9" s="9" customFormat="1" ht="15" x14ac:dyDescent="0.25"/>
    <row r="6" spans="1:9" s="9" customFormat="1" ht="15" x14ac:dyDescent="0.25">
      <c r="A6" s="109" t="s">
        <v>1081</v>
      </c>
    </row>
    <row r="7" spans="1:9" s="27" customFormat="1" ht="14.25" x14ac:dyDescent="0.25">
      <c r="A7" s="27" t="s">
        <v>1082</v>
      </c>
    </row>
    <row r="8" spans="1:9" s="27" customFormat="1" ht="14.25" x14ac:dyDescent="0.25">
      <c r="A8" s="27" t="s">
        <v>1083</v>
      </c>
    </row>
    <row r="9" spans="1:9" s="27" customFormat="1" ht="14.25" x14ac:dyDescent="0.25"/>
    <row r="10" spans="1:9" s="27" customFormat="1" ht="15" x14ac:dyDescent="0.25">
      <c r="A10" s="27" t="s">
        <v>1084</v>
      </c>
    </row>
    <row r="11" spans="1:9" s="27" customFormat="1" ht="15" x14ac:dyDescent="0.25">
      <c r="A11" s="27" t="s">
        <v>1085</v>
      </c>
    </row>
    <row r="12" spans="1:9" s="111" customFormat="1" ht="14.25" x14ac:dyDescent="0.25">
      <c r="A12" s="110" t="s">
        <v>952</v>
      </c>
      <c r="B12" s="110" t="s">
        <v>963</v>
      </c>
      <c r="C12" s="110" t="s">
        <v>966</v>
      </c>
      <c r="D12" s="110" t="s">
        <v>968</v>
      </c>
      <c r="E12" s="110" t="s">
        <v>1003</v>
      </c>
      <c r="F12" s="110" t="s">
        <v>976</v>
      </c>
    </row>
    <row r="13" spans="1:9" s="112" customFormat="1" ht="14.25" x14ac:dyDescent="0.25">
      <c r="A13" s="110" t="s">
        <v>979</v>
      </c>
      <c r="B13" s="110" t="s">
        <v>985</v>
      </c>
      <c r="C13" s="110" t="s">
        <v>988</v>
      </c>
      <c r="D13" s="110" t="s">
        <v>989</v>
      </c>
      <c r="E13" s="110"/>
      <c r="F13" s="111"/>
      <c r="G13" s="111"/>
      <c r="H13" s="111"/>
    </row>
    <row r="14" spans="1:9" s="112" customFormat="1" ht="14.25" x14ac:dyDescent="0.25">
      <c r="A14" s="110" t="s">
        <v>2098</v>
      </c>
      <c r="B14" s="110" t="s">
        <v>2099</v>
      </c>
      <c r="C14" s="110"/>
      <c r="D14" s="110"/>
      <c r="E14" s="110"/>
      <c r="F14" s="110"/>
      <c r="G14" s="111"/>
      <c r="H14" s="111"/>
      <c r="I14" s="111"/>
    </row>
    <row r="15" spans="1:9" s="27" customFormat="1" ht="14.25" x14ac:dyDescent="0.25"/>
    <row r="16" spans="1:9" s="27" customFormat="1" ht="15" x14ac:dyDescent="0.25">
      <c r="A16" s="27" t="s">
        <v>1086</v>
      </c>
    </row>
    <row r="17" spans="1:9" s="27" customFormat="1" ht="15" x14ac:dyDescent="0.25">
      <c r="A17" s="27" t="s">
        <v>1085</v>
      </c>
    </row>
    <row r="18" spans="1:9" s="112" customFormat="1" ht="14.25" x14ac:dyDescent="0.25">
      <c r="A18" s="110" t="s">
        <v>963</v>
      </c>
      <c r="B18" s="110" t="s">
        <v>982</v>
      </c>
      <c r="C18" s="110" t="s">
        <v>985</v>
      </c>
    </row>
    <row r="19" spans="1:9" s="114" customFormat="1" ht="14.25" x14ac:dyDescent="0.25">
      <c r="A19" s="113"/>
      <c r="B19" s="113"/>
    </row>
    <row r="20" spans="1:9" s="114" customFormat="1" ht="14.25" x14ac:dyDescent="0.25">
      <c r="A20" s="27" t="s">
        <v>1087</v>
      </c>
      <c r="B20" s="113"/>
    </row>
    <row r="21" spans="1:9" s="114" customFormat="1" ht="14.25" x14ac:dyDescent="0.25">
      <c r="A21" s="27" t="s">
        <v>1088</v>
      </c>
      <c r="B21" s="113"/>
    </row>
    <row r="22" spans="1:9" s="114" customFormat="1" ht="14.25" x14ac:dyDescent="0.25">
      <c r="A22" s="27"/>
      <c r="B22" s="113"/>
    </row>
    <row r="23" spans="1:9" s="9" customFormat="1" ht="15" x14ac:dyDescent="0.25"/>
    <row r="24" spans="1:9" s="9" customFormat="1" ht="15" x14ac:dyDescent="0.25">
      <c r="A24" s="109" t="s">
        <v>1089</v>
      </c>
    </row>
    <row r="25" spans="1:9" s="27" customFormat="1" ht="14.25" x14ac:dyDescent="0.25">
      <c r="A25" s="27" t="s">
        <v>1090</v>
      </c>
    </row>
    <row r="26" spans="1:9" s="27" customFormat="1" ht="14.25" x14ac:dyDescent="0.25">
      <c r="A26" s="27" t="s">
        <v>1091</v>
      </c>
    </row>
    <row r="27" spans="1:9" s="27" customFormat="1" ht="14.25" x14ac:dyDescent="0.25">
      <c r="A27" s="27" t="s">
        <v>1092</v>
      </c>
    </row>
    <row r="28" spans="1:9" s="27" customFormat="1" ht="14.25" x14ac:dyDescent="0.25">
      <c r="A28" s="27" t="s">
        <v>1093</v>
      </c>
    </row>
    <row r="29" spans="1:9" s="27" customFormat="1" ht="14.25" x14ac:dyDescent="0.25"/>
    <row r="30" spans="1:9" s="27" customFormat="1" ht="14.25" x14ac:dyDescent="0.25">
      <c r="A30" s="27" t="s">
        <v>1094</v>
      </c>
    </row>
    <row r="31" spans="1:9" s="27" customFormat="1" ht="14.25" x14ac:dyDescent="0.25">
      <c r="A31" s="27" t="s">
        <v>1095</v>
      </c>
    </row>
    <row r="32" spans="1:9" s="114" customFormat="1" ht="14.25" x14ac:dyDescent="0.25">
      <c r="A32" s="110" t="s">
        <v>994</v>
      </c>
      <c r="B32" s="110" t="s">
        <v>995</v>
      </c>
      <c r="C32" s="110" t="s">
        <v>993</v>
      </c>
      <c r="D32" s="110" t="s">
        <v>1096</v>
      </c>
      <c r="E32" s="110" t="s">
        <v>1097</v>
      </c>
      <c r="F32" s="110"/>
      <c r="G32" s="27"/>
      <c r="H32" s="27"/>
      <c r="I32" s="27"/>
    </row>
    <row r="33" spans="1:9" s="27" customFormat="1" ht="14.25" x14ac:dyDescent="0.25">
      <c r="A33" s="27" t="s">
        <v>1098</v>
      </c>
    </row>
    <row r="34" spans="1:9" s="27" customFormat="1" ht="14.25" x14ac:dyDescent="0.25"/>
    <row r="36" spans="1:9" x14ac:dyDescent="0.25">
      <c r="A36" s="106" t="s">
        <v>1099</v>
      </c>
    </row>
    <row r="37" spans="1:9" x14ac:dyDescent="0.2">
      <c r="A37" s="756" t="s">
        <v>1079</v>
      </c>
      <c r="B37" s="756"/>
      <c r="E37" s="757" t="s">
        <v>1080</v>
      </c>
      <c r="F37" s="757"/>
      <c r="G37" s="757"/>
    </row>
    <row r="38" spans="1:9" x14ac:dyDescent="0.2">
      <c r="A38" s="107"/>
      <c r="B38" s="107"/>
      <c r="E38" s="108"/>
      <c r="F38" s="108"/>
      <c r="G38" s="108"/>
    </row>
    <row r="39" spans="1:9" x14ac:dyDescent="0.25">
      <c r="A39" s="27" t="s">
        <v>1100</v>
      </c>
    </row>
    <row r="40" spans="1:9" x14ac:dyDescent="0.25">
      <c r="A40" s="27" t="s">
        <v>1101</v>
      </c>
    </row>
    <row r="41" spans="1:9" x14ac:dyDescent="0.25">
      <c r="A41" s="27"/>
    </row>
    <row r="42" spans="1:9" x14ac:dyDescent="0.25">
      <c r="A42" s="27" t="s">
        <v>1102</v>
      </c>
    </row>
    <row r="43" spans="1:9" s="27" customFormat="1" ht="14.25" x14ac:dyDescent="0.25">
      <c r="A43" s="27" t="s">
        <v>1103</v>
      </c>
    </row>
    <row r="44" spans="1:9" s="114" customFormat="1" ht="14.25" x14ac:dyDescent="0.25">
      <c r="A44" s="113" t="s">
        <v>1009</v>
      </c>
      <c r="B44" s="113" t="s">
        <v>1010</v>
      </c>
      <c r="C44" s="113" t="s">
        <v>1011</v>
      </c>
      <c r="D44" s="113" t="s">
        <v>1012</v>
      </c>
      <c r="G44" s="110"/>
      <c r="H44" s="113"/>
      <c r="I44" s="27"/>
    </row>
    <row r="45" spans="1:9" s="27" customFormat="1" ht="14.25" x14ac:dyDescent="0.25"/>
    <row r="46" spans="1:9" x14ac:dyDescent="0.25">
      <c r="A46" s="106" t="s">
        <v>1104</v>
      </c>
    </row>
    <row r="47" spans="1:9" x14ac:dyDescent="0.2">
      <c r="A47" s="756" t="s">
        <v>1079</v>
      </c>
      <c r="B47" s="756"/>
      <c r="E47" s="757" t="s">
        <v>1080</v>
      </c>
      <c r="F47" s="757"/>
      <c r="G47" s="757"/>
    </row>
    <row r="48" spans="1:9" x14ac:dyDescent="0.2">
      <c r="A48" s="107"/>
      <c r="B48" s="107"/>
      <c r="E48" s="108"/>
      <c r="F48" s="108"/>
      <c r="G48" s="108"/>
    </row>
    <row r="49" spans="1:7" x14ac:dyDescent="0.25">
      <c r="A49" s="27" t="s">
        <v>1105</v>
      </c>
    </row>
    <row r="50" spans="1:7" x14ac:dyDescent="0.25">
      <c r="A50" s="27" t="s">
        <v>1106</v>
      </c>
    </row>
    <row r="51" spans="1:7" x14ac:dyDescent="0.25">
      <c r="A51" s="27" t="s">
        <v>1107</v>
      </c>
    </row>
    <row r="52" spans="1:7" x14ac:dyDescent="0.25">
      <c r="A52" s="27" t="s">
        <v>1108</v>
      </c>
    </row>
    <row r="54" spans="1:7" x14ac:dyDescent="0.25">
      <c r="A54" s="27" t="s">
        <v>1109</v>
      </c>
    </row>
    <row r="55" spans="1:7" x14ac:dyDescent="0.25">
      <c r="A55" s="27" t="s">
        <v>1110</v>
      </c>
    </row>
    <row r="56" spans="1:7" x14ac:dyDescent="0.25">
      <c r="A56" s="27"/>
    </row>
    <row r="57" spans="1:7" x14ac:dyDescent="0.25">
      <c r="A57" s="27" t="s">
        <v>1111</v>
      </c>
    </row>
    <row r="58" spans="1:7" s="27" customFormat="1" ht="14.25" x14ac:dyDescent="0.25">
      <c r="A58" s="27" t="s">
        <v>1103</v>
      </c>
    </row>
    <row r="59" spans="1:7" s="111" customFormat="1" ht="14.25" x14ac:dyDescent="0.25">
      <c r="A59" s="110" t="s">
        <v>1018</v>
      </c>
      <c r="B59" s="110" t="s">
        <v>1020</v>
      </c>
      <c r="C59" s="110"/>
      <c r="D59" s="110"/>
      <c r="E59" s="110"/>
    </row>
    <row r="60" spans="1:7" s="27" customFormat="1" ht="14.25" x14ac:dyDescent="0.25"/>
    <row r="61" spans="1:7" x14ac:dyDescent="0.25">
      <c r="A61" s="106" t="s">
        <v>1112</v>
      </c>
    </row>
    <row r="62" spans="1:7" x14ac:dyDescent="0.2">
      <c r="A62" s="756" t="s">
        <v>1079</v>
      </c>
      <c r="B62" s="756"/>
      <c r="E62" s="757" t="s">
        <v>1080</v>
      </c>
      <c r="F62" s="757"/>
      <c r="G62" s="757"/>
    </row>
    <row r="64" spans="1:7" x14ac:dyDescent="0.25">
      <c r="A64" s="27" t="s">
        <v>1113</v>
      </c>
    </row>
    <row r="65" spans="1:13" x14ac:dyDescent="0.25">
      <c r="A65" s="27" t="s">
        <v>1114</v>
      </c>
    </row>
    <row r="66" spans="1:13" x14ac:dyDescent="0.25">
      <c r="A66" s="27"/>
    </row>
    <row r="67" spans="1:13" x14ac:dyDescent="0.25">
      <c r="A67" s="106" t="s">
        <v>1115</v>
      </c>
    </row>
    <row r="68" spans="1:13" x14ac:dyDescent="0.2">
      <c r="A68" s="756" t="s">
        <v>1079</v>
      </c>
      <c r="B68" s="756"/>
      <c r="E68" s="757" t="s">
        <v>1080</v>
      </c>
      <c r="F68" s="757"/>
      <c r="G68" s="757"/>
    </row>
    <row r="70" spans="1:13" x14ac:dyDescent="0.25">
      <c r="A70" s="27" t="s">
        <v>1116</v>
      </c>
    </row>
    <row r="71" spans="1:13" x14ac:dyDescent="0.25">
      <c r="A71" s="27" t="s">
        <v>1117</v>
      </c>
    </row>
    <row r="72" spans="1:13" x14ac:dyDescent="0.25">
      <c r="A72" s="27"/>
    </row>
    <row r="73" spans="1:13" s="27" customFormat="1" ht="14.25" x14ac:dyDescent="0.25">
      <c r="A73" s="27" t="s">
        <v>1118</v>
      </c>
    </row>
    <row r="74" spans="1:13" s="27" customFormat="1" ht="14.25" x14ac:dyDescent="0.25">
      <c r="A74" s="763" t="s">
        <v>1119</v>
      </c>
      <c r="B74" s="764"/>
      <c r="C74" s="764"/>
      <c r="D74" s="764"/>
      <c r="E74" s="764"/>
      <c r="F74" s="764"/>
      <c r="G74" s="764"/>
      <c r="H74" s="764"/>
      <c r="I74" s="764"/>
      <c r="J74" s="764"/>
      <c r="K74" s="764"/>
      <c r="L74" s="764"/>
      <c r="M74" s="765"/>
    </row>
    <row r="75" spans="1:13" s="27" customFormat="1" ht="14.25" x14ac:dyDescent="0.25">
      <c r="A75" s="762" t="s">
        <v>1120</v>
      </c>
      <c r="B75" s="762"/>
      <c r="C75" s="762"/>
      <c r="D75" s="762"/>
      <c r="E75" s="762"/>
      <c r="F75" s="762"/>
      <c r="G75" s="762"/>
      <c r="H75" s="762"/>
      <c r="I75" s="762"/>
      <c r="J75" s="762"/>
      <c r="K75" s="762"/>
      <c r="L75" s="762"/>
      <c r="M75" s="116"/>
    </row>
    <row r="76" spans="1:13" s="27" customFormat="1" ht="14.25" x14ac:dyDescent="0.25"/>
    <row r="77" spans="1:13" s="27" customFormat="1" ht="14.25" x14ac:dyDescent="0.25">
      <c r="A77" s="763" t="s">
        <v>1121</v>
      </c>
      <c r="B77" s="764"/>
      <c r="C77" s="764"/>
      <c r="D77" s="764"/>
      <c r="E77" s="764"/>
      <c r="F77" s="764"/>
      <c r="G77" s="764"/>
      <c r="H77" s="764"/>
      <c r="I77" s="764"/>
      <c r="J77" s="764"/>
      <c r="K77" s="764"/>
      <c r="L77" s="764"/>
      <c r="M77" s="765"/>
    </row>
    <row r="78" spans="1:13" s="27" customFormat="1" ht="14.25" x14ac:dyDescent="0.25">
      <c r="A78" s="762" t="s">
        <v>1122</v>
      </c>
      <c r="B78" s="762"/>
      <c r="C78" s="762"/>
      <c r="D78" s="762"/>
      <c r="E78" s="762"/>
      <c r="F78" s="762"/>
      <c r="G78" s="762"/>
      <c r="H78" s="762"/>
      <c r="I78" s="762"/>
      <c r="J78" s="762"/>
      <c r="K78" s="762"/>
      <c r="L78" s="762"/>
      <c r="M78" s="116"/>
    </row>
    <row r="79" spans="1:13" s="27" customFormat="1" ht="14.25" x14ac:dyDescent="0.25"/>
    <row r="80" spans="1:13" s="27" customFormat="1" ht="14.25" x14ac:dyDescent="0.25">
      <c r="A80" s="758" t="s">
        <v>1123</v>
      </c>
      <c r="B80" s="758"/>
      <c r="C80" s="758"/>
      <c r="D80" s="758"/>
      <c r="E80" s="758"/>
      <c r="F80" s="758"/>
      <c r="G80" s="758"/>
      <c r="H80" s="758"/>
      <c r="I80" s="758"/>
      <c r="J80" s="758"/>
      <c r="K80" s="758"/>
      <c r="L80" s="758"/>
      <c r="M80" s="758"/>
    </row>
    <row r="81" spans="1:13" s="27" customFormat="1" ht="14.25" x14ac:dyDescent="0.25">
      <c r="A81" s="762" t="s">
        <v>1124</v>
      </c>
      <c r="B81" s="762"/>
      <c r="C81" s="762"/>
      <c r="D81" s="762"/>
      <c r="E81" s="762"/>
      <c r="F81" s="762"/>
      <c r="G81" s="762"/>
      <c r="H81" s="762"/>
      <c r="I81" s="762"/>
      <c r="J81" s="762"/>
      <c r="K81" s="762"/>
      <c r="L81" s="762"/>
      <c r="M81" s="116"/>
    </row>
    <row r="82" spans="1:13" s="27" customFormat="1" ht="14.25" x14ac:dyDescent="0.25"/>
    <row r="83" spans="1:13" s="27" customFormat="1" ht="14.25" x14ac:dyDescent="0.25">
      <c r="A83" s="763" t="s">
        <v>1125</v>
      </c>
      <c r="B83" s="764"/>
      <c r="C83" s="764"/>
      <c r="D83" s="764"/>
      <c r="E83" s="764"/>
      <c r="F83" s="764"/>
      <c r="G83" s="764"/>
      <c r="H83" s="764"/>
      <c r="I83" s="764"/>
      <c r="J83" s="764"/>
      <c r="K83" s="764"/>
      <c r="L83" s="764"/>
      <c r="M83" s="765"/>
    </row>
    <row r="84" spans="1:13" s="27" customFormat="1" ht="14.25" x14ac:dyDescent="0.25">
      <c r="A84" s="762" t="s">
        <v>1126</v>
      </c>
      <c r="B84" s="762"/>
      <c r="C84" s="762"/>
      <c r="D84" s="762"/>
      <c r="E84" s="762"/>
      <c r="F84" s="762"/>
      <c r="G84" s="762"/>
      <c r="H84" s="762"/>
      <c r="I84" s="762"/>
      <c r="J84" s="762"/>
      <c r="K84" s="762"/>
      <c r="L84" s="762"/>
      <c r="M84" s="116"/>
    </row>
    <row r="85" spans="1:13" s="27" customFormat="1" ht="14.25" x14ac:dyDescent="0.25">
      <c r="A85" s="117"/>
      <c r="B85" s="117"/>
      <c r="C85" s="117"/>
      <c r="D85" s="117"/>
      <c r="E85" s="117"/>
      <c r="F85" s="117"/>
      <c r="G85" s="117"/>
      <c r="H85" s="117"/>
      <c r="I85" s="117"/>
      <c r="J85" s="117"/>
      <c r="K85" s="117"/>
      <c r="L85" s="117"/>
    </row>
    <row r="86" spans="1:13" s="27" customFormat="1" ht="14.25" x14ac:dyDescent="0.25">
      <c r="A86" s="758" t="s">
        <v>1127</v>
      </c>
      <c r="B86" s="758"/>
      <c r="C86" s="758"/>
      <c r="D86" s="758"/>
      <c r="E86" s="758"/>
      <c r="F86" s="758"/>
      <c r="G86" s="758"/>
      <c r="H86" s="758"/>
      <c r="I86" s="758"/>
      <c r="J86" s="758"/>
      <c r="K86" s="758"/>
      <c r="L86" s="758"/>
      <c r="M86" s="758"/>
    </row>
    <row r="87" spans="1:13" s="27" customFormat="1" ht="14.25" x14ac:dyDescent="0.25">
      <c r="A87" s="759" t="s">
        <v>1128</v>
      </c>
      <c r="B87" s="759"/>
      <c r="C87" s="759"/>
      <c r="D87" s="759"/>
      <c r="E87" s="759"/>
      <c r="F87" s="759"/>
      <c r="G87" s="759"/>
      <c r="H87" s="759"/>
      <c r="I87" s="759"/>
      <c r="J87" s="759"/>
      <c r="K87" s="759"/>
      <c r="L87" s="759"/>
      <c r="M87" s="760"/>
    </row>
    <row r="88" spans="1:13" s="27" customFormat="1" ht="14.25" x14ac:dyDescent="0.25">
      <c r="A88" s="761" t="s">
        <v>1129</v>
      </c>
      <c r="B88" s="761"/>
      <c r="C88" s="761"/>
      <c r="D88" s="761"/>
      <c r="E88" s="761"/>
      <c r="F88" s="761"/>
      <c r="G88" s="761"/>
      <c r="H88" s="761"/>
      <c r="I88" s="761"/>
      <c r="J88" s="761"/>
      <c r="K88" s="761"/>
      <c r="L88" s="761"/>
      <c r="M88" s="760"/>
    </row>
    <row r="90" spans="1:13" x14ac:dyDescent="0.25">
      <c r="A90" s="106" t="s">
        <v>2112</v>
      </c>
    </row>
    <row r="91" spans="1:13" x14ac:dyDescent="0.2">
      <c r="A91" s="756" t="s">
        <v>1079</v>
      </c>
      <c r="B91" s="756"/>
      <c r="E91" s="757" t="s">
        <v>1080</v>
      </c>
      <c r="F91" s="757"/>
      <c r="G91" s="757"/>
    </row>
    <row r="93" spans="1:13" x14ac:dyDescent="0.25">
      <c r="A93" s="27" t="s">
        <v>1130</v>
      </c>
    </row>
    <row r="94" spans="1:13" x14ac:dyDescent="0.25">
      <c r="A94" s="27" t="s">
        <v>1131</v>
      </c>
    </row>
    <row r="96" spans="1:13" x14ac:dyDescent="0.25">
      <c r="A96" s="106" t="s">
        <v>1132</v>
      </c>
    </row>
    <row r="97" spans="1:7" x14ac:dyDescent="0.25">
      <c r="A97" s="27" t="s">
        <v>1133</v>
      </c>
    </row>
    <row r="98" spans="1:7" x14ac:dyDescent="0.2">
      <c r="A98" s="756" t="s">
        <v>1079</v>
      </c>
      <c r="B98" s="756"/>
      <c r="E98" s="757" t="s">
        <v>1080</v>
      </c>
      <c r="F98" s="757"/>
      <c r="G98" s="757"/>
    </row>
  </sheetData>
  <sheetProtection algorithmName="SHA-512" hashValue="6elcRJPgTZm+8cHc4A8Nph6UznwTEHh2cFas5smmJ7ntbZT5xMlTmw2uEO61mWASZtEVkMPv7SnO76CV/AIERQ==" saltValue="9K2NS32af6wC+mAHf/wJUw==" spinCount="100000" sheet="1" objects="1" scenarios="1"/>
  <protectedRanges>
    <protectedRange sqref="I1" name="Range1"/>
  </protectedRanges>
  <mergeCells count="26">
    <mergeCell ref="A4:B4"/>
    <mergeCell ref="E4:G4"/>
    <mergeCell ref="A37:B37"/>
    <mergeCell ref="E37:G37"/>
    <mergeCell ref="A47:B47"/>
    <mergeCell ref="E47:G47"/>
    <mergeCell ref="A84:L84"/>
    <mergeCell ref="A62:B62"/>
    <mergeCell ref="E62:G62"/>
    <mergeCell ref="A68:B68"/>
    <mergeCell ref="E68:G68"/>
    <mergeCell ref="A74:M74"/>
    <mergeCell ref="A75:L75"/>
    <mergeCell ref="A77:M77"/>
    <mergeCell ref="A78:L78"/>
    <mergeCell ref="A80:M80"/>
    <mergeCell ref="A81:L81"/>
    <mergeCell ref="A83:M83"/>
    <mergeCell ref="A91:B91"/>
    <mergeCell ref="E91:G91"/>
    <mergeCell ref="A98:B98"/>
    <mergeCell ref="E98:G98"/>
    <mergeCell ref="A86:M86"/>
    <mergeCell ref="A87:L87"/>
    <mergeCell ref="M87:M88"/>
    <mergeCell ref="A88:L88"/>
  </mergeCells>
  <conditionalFormatting sqref="A1:Z1048576">
    <cfRule type="expression" dxfId="21" priority="1">
      <formula>A1&lt;&gt;#REF!</formula>
    </cfRule>
  </conditionalFormatting>
  <hyperlinks>
    <hyperlink ref="A12" location="'1-1'!A1" display="Test case 1:" xr:uid="{0B104578-712A-4CEC-B1A1-62FC65D97747}"/>
    <hyperlink ref="B12" location="'1-2'!A1" display="Test case 2:" xr:uid="{44E03F1E-BE5D-4656-B7D3-FDF081E48F12}"/>
    <hyperlink ref="C12" location="'1-3'!A1" display="Test case 3:" xr:uid="{4A595ED1-F607-4350-83DA-0E64C1F52CFB}"/>
    <hyperlink ref="D12" location="'1-4'!A1" display="Test case 4:" xr:uid="{F6B3B517-4C34-46D8-B7DF-9B26AD18B2B5}"/>
    <hyperlink ref="E12" location="'1-5'!A1" display="Test case 5:" xr:uid="{8923D739-36ED-4915-A652-2A53AB9B9C10}"/>
    <hyperlink ref="F12" location="'1-6'!A1" display="Test case 6:" xr:uid="{A75F0D38-476D-4AFD-80C5-FACD5C3E5B80}"/>
    <hyperlink ref="A13" location="'1-7'!A1" display="Test case 7:" xr:uid="{CB78A255-70BF-41AB-8AE0-58036DD61847}"/>
    <hyperlink ref="B13" location="'1-9'!A1" display="Test case 1-9" xr:uid="{17923A0D-4458-4527-B826-3F077CEFAD18}"/>
    <hyperlink ref="C13" location="'1-10'!A1" display="Test case 10:" xr:uid="{8234E665-D1C2-438E-BB26-BD81F2E76E56}"/>
    <hyperlink ref="D13" location="'1-11'!A1" display="Test case 11:" xr:uid="{C3433379-AED6-46A6-B16B-04E5512915A2}"/>
    <hyperlink ref="A18" location="'1-2'!A1" display="Test case 2:" xr:uid="{9288ED77-6950-43BD-AD0D-BCD1F1D96AB9}"/>
    <hyperlink ref="B18" location="'1-8'!A1" display="Test case 8:" xr:uid="{E764801A-1D4A-469B-AEDF-FE9686F5E235}"/>
    <hyperlink ref="B32" location="'1-13'!A1" display="Test case 13:" xr:uid="{2E91D087-EA2C-4A09-B9E8-B19BA0D7E3C9}"/>
    <hyperlink ref="C32" location="'1-14'!A1" display="Test case 14:" xr:uid="{56F68C5A-CF62-40E7-9871-2A0EA8E10303}"/>
    <hyperlink ref="D32" location="'1-15'!A1" display="Test case 15:" xr:uid="{B30BE807-B7A9-4FA1-B60E-E5A6786EE24F}"/>
    <hyperlink ref="E32" location="'1-16'!A1" display="Test case 16:" xr:uid="{CB6C394D-F385-4EE6-8B6C-3866A06B3773}"/>
    <hyperlink ref="A44" location="'2-3'!A1" display="Test case 3:" xr:uid="{ED5819E5-EC38-47FA-B0B8-E3AA69B0AC65}"/>
    <hyperlink ref="B14" location="'1-18'!A1" display="Test case 1-18" xr:uid="{F9A58401-75BF-4C2B-8F06-D120A0BD970C}"/>
    <hyperlink ref="A14" location="'1-17'!A1" display="Test case 1-17" xr:uid="{615DC74E-281F-41E7-83D6-B29B21E8A2E3}"/>
    <hyperlink ref="B44" location="'2-2'!A1" display="Test case 2-2" xr:uid="{16DF592C-7D42-4458-94DB-079D71B5A24C}"/>
    <hyperlink ref="C44" location="'2-3'!A1" display="Test case 2-3" xr:uid="{017BEE2A-2AB2-48DD-8C8B-17B89F1174C0}"/>
    <hyperlink ref="D44" location="'2-4'!A1" display="Test case 2-4" xr:uid="{828AE0C1-96A1-417E-A5C4-FDB5AF8AAB9A}"/>
    <hyperlink ref="A59" location="'3-1'!A1" display="Test case 3-1" xr:uid="{DFE869B0-7589-4499-A66A-0C9E01D346AA}"/>
    <hyperlink ref="B59" location="'3-2'!A1" display="Test case 3-2" xr:uid="{DA2D8F83-1040-4D02-BE6D-478F1721C622}"/>
    <hyperlink ref="A32" location="'1-12'!A1" display="Test case 12:" xr:uid="{FD7A80D2-C2E1-4D13-AC39-674BE6720097}"/>
    <hyperlink ref="C18" location="'1-9'!A1" display="Test case 1-9" xr:uid="{2CC59372-1497-4992-9B18-53442A462486}"/>
  </hyperlinks>
  <pageMargins left="0.7" right="0.7" top="0.75" bottom="0.75" header="0.3" footer="0.3"/>
  <pageSetup paperSize="9" orientation="portrait" r:id="rId1"/>
  <headerFooter>
    <oddFooter>&amp;C_x000D_&amp;1#&amp;"Aptos"&amp;8&amp;K0000FF Classification – Internal</oddFooter>
  </headerFooter>
  <drawing r:id="rId2"/>
  <legacyDrawing r:id="rId3"/>
  <controls>
    <mc:AlternateContent xmlns:mc="http://schemas.openxmlformats.org/markup-compatibility/2006">
      <mc:Choice Requires="x14">
        <control shapeId="2049" r:id="rId4" name="TextBox1">
          <controlPr defaultSize="0" autoLine="0" r:id="rId5">
            <anchor moveWithCells="1">
              <from>
                <xdr:col>2</xdr:col>
                <xdr:colOff>38100</xdr:colOff>
                <xdr:row>3</xdr:row>
                <xdr:rowOff>19050</xdr:rowOff>
              </from>
              <to>
                <xdr:col>3</xdr:col>
                <xdr:colOff>257175</xdr:colOff>
                <xdr:row>4</xdr:row>
                <xdr:rowOff>104775</xdr:rowOff>
              </to>
            </anchor>
          </controlPr>
        </control>
      </mc:Choice>
      <mc:Fallback>
        <control shapeId="2049" r:id="rId4" name="TextBox1"/>
      </mc:Fallback>
    </mc:AlternateContent>
    <mc:AlternateContent xmlns:mc="http://schemas.openxmlformats.org/markup-compatibility/2006">
      <mc:Choice Requires="x14">
        <control shapeId="2055" r:id="rId6" name="TextBox9">
          <controlPr defaultSize="0" autoLine="0" r:id="rId5">
            <anchor moveWithCells="1">
              <from>
                <xdr:col>2</xdr:col>
                <xdr:colOff>38100</xdr:colOff>
                <xdr:row>36</xdr:row>
                <xdr:rowOff>19050</xdr:rowOff>
              </from>
              <to>
                <xdr:col>3</xdr:col>
                <xdr:colOff>257175</xdr:colOff>
                <xdr:row>37</xdr:row>
                <xdr:rowOff>104775</xdr:rowOff>
              </to>
            </anchor>
          </controlPr>
        </control>
      </mc:Choice>
      <mc:Fallback>
        <control shapeId="2055" r:id="rId6" name="TextBox9"/>
      </mc:Fallback>
    </mc:AlternateContent>
    <mc:AlternateContent xmlns:mc="http://schemas.openxmlformats.org/markup-compatibility/2006">
      <mc:Choice Requires="x14">
        <control shapeId="2056" r:id="rId7" name="TextBox10">
          <controlPr defaultSize="0" autoLine="0" r:id="rId5">
            <anchor moveWithCells="1">
              <from>
                <xdr:col>2</xdr:col>
                <xdr:colOff>38100</xdr:colOff>
                <xdr:row>46</xdr:row>
                <xdr:rowOff>19050</xdr:rowOff>
              </from>
              <to>
                <xdr:col>3</xdr:col>
                <xdr:colOff>257175</xdr:colOff>
                <xdr:row>47</xdr:row>
                <xdr:rowOff>104775</xdr:rowOff>
              </to>
            </anchor>
          </controlPr>
        </control>
      </mc:Choice>
      <mc:Fallback>
        <control shapeId="2056" r:id="rId7" name="TextBox10"/>
      </mc:Fallback>
    </mc:AlternateContent>
    <mc:AlternateContent xmlns:mc="http://schemas.openxmlformats.org/markup-compatibility/2006">
      <mc:Choice Requires="x14">
        <control shapeId="2057" r:id="rId8" name="TextBox11">
          <controlPr defaultSize="0" autoLine="0" r:id="rId5">
            <anchor moveWithCells="1">
              <from>
                <xdr:col>2</xdr:col>
                <xdr:colOff>38100</xdr:colOff>
                <xdr:row>61</xdr:row>
                <xdr:rowOff>19050</xdr:rowOff>
              </from>
              <to>
                <xdr:col>3</xdr:col>
                <xdr:colOff>257175</xdr:colOff>
                <xdr:row>62</xdr:row>
                <xdr:rowOff>104775</xdr:rowOff>
              </to>
            </anchor>
          </controlPr>
        </control>
      </mc:Choice>
      <mc:Fallback>
        <control shapeId="2057" r:id="rId8" name="TextBox11"/>
      </mc:Fallback>
    </mc:AlternateContent>
    <mc:AlternateContent xmlns:mc="http://schemas.openxmlformats.org/markup-compatibility/2006">
      <mc:Choice Requires="x14">
        <control shapeId="2058" r:id="rId9" name="TextBox12">
          <controlPr defaultSize="0" autoLine="0" r:id="rId5">
            <anchor moveWithCells="1">
              <from>
                <xdr:col>2</xdr:col>
                <xdr:colOff>38100</xdr:colOff>
                <xdr:row>67</xdr:row>
                <xdr:rowOff>19050</xdr:rowOff>
              </from>
              <to>
                <xdr:col>3</xdr:col>
                <xdr:colOff>257175</xdr:colOff>
                <xdr:row>68</xdr:row>
                <xdr:rowOff>104775</xdr:rowOff>
              </to>
            </anchor>
          </controlPr>
        </control>
      </mc:Choice>
      <mc:Fallback>
        <control shapeId="2058" r:id="rId9" name="TextBox12"/>
      </mc:Fallback>
    </mc:AlternateContent>
    <mc:AlternateContent xmlns:mc="http://schemas.openxmlformats.org/markup-compatibility/2006">
      <mc:Choice Requires="x14">
        <control shapeId="2060" r:id="rId10" name="TextBox14">
          <controlPr defaultSize="0" autoLine="0" r:id="rId5">
            <anchor moveWithCells="1">
              <from>
                <xdr:col>2</xdr:col>
                <xdr:colOff>38100</xdr:colOff>
                <xdr:row>90</xdr:row>
                <xdr:rowOff>19050</xdr:rowOff>
              </from>
              <to>
                <xdr:col>3</xdr:col>
                <xdr:colOff>257175</xdr:colOff>
                <xdr:row>91</xdr:row>
                <xdr:rowOff>104775</xdr:rowOff>
              </to>
            </anchor>
          </controlPr>
        </control>
      </mc:Choice>
      <mc:Fallback>
        <control shapeId="2060" r:id="rId10" name="TextBox14"/>
      </mc:Fallback>
    </mc:AlternateContent>
    <mc:AlternateContent xmlns:mc="http://schemas.openxmlformats.org/markup-compatibility/2006">
      <mc:Choice Requires="x14">
        <control shapeId="2061" r:id="rId11" name="TextBox15">
          <controlPr defaultSize="0" autoLine="0" r:id="rId5">
            <anchor moveWithCells="1">
              <from>
                <xdr:col>2</xdr:col>
                <xdr:colOff>38100</xdr:colOff>
                <xdr:row>97</xdr:row>
                <xdr:rowOff>19050</xdr:rowOff>
              </from>
              <to>
                <xdr:col>3</xdr:col>
                <xdr:colOff>257175</xdr:colOff>
                <xdr:row>98</xdr:row>
                <xdr:rowOff>104775</xdr:rowOff>
              </to>
            </anchor>
          </controlPr>
        </control>
      </mc:Choice>
      <mc:Fallback>
        <control shapeId="2061" r:id="rId11" name="TextBox15"/>
      </mc:Fallback>
    </mc:AlternateContent>
    <mc:AlternateContent xmlns:mc="http://schemas.openxmlformats.org/markup-compatibility/2006">
      <mc:Choice Requires="x14">
        <control shapeId="2050" r:id="rId12" name="Check Box 2">
          <controlPr defaultSize="0" autoFill="0" autoLine="0" autoPict="0">
            <anchor moveWithCells="1">
              <from>
                <xdr:col>12</xdr:col>
                <xdr:colOff>200025</xdr:colOff>
                <xdr:row>86</xdr:row>
                <xdr:rowOff>133350</xdr:rowOff>
              </from>
              <to>
                <xdr:col>12</xdr:col>
                <xdr:colOff>485775</xdr:colOff>
                <xdr:row>87</xdr:row>
                <xdr:rowOff>133350</xdr:rowOff>
              </to>
            </anchor>
          </controlPr>
        </control>
      </mc:Choice>
    </mc:AlternateContent>
    <mc:AlternateContent xmlns:mc="http://schemas.openxmlformats.org/markup-compatibility/2006">
      <mc:Choice Requires="x14">
        <control shapeId="2052" r:id="rId13" name="Check Box 4">
          <controlPr defaultSize="0" autoFill="0" autoLine="0" autoPict="0">
            <anchor moveWithCells="1">
              <from>
                <xdr:col>12</xdr:col>
                <xdr:colOff>180975</xdr:colOff>
                <xdr:row>80</xdr:row>
                <xdr:rowOff>19050</xdr:rowOff>
              </from>
              <to>
                <xdr:col>12</xdr:col>
                <xdr:colOff>466725</xdr:colOff>
                <xdr:row>81</xdr:row>
                <xdr:rowOff>19050</xdr:rowOff>
              </to>
            </anchor>
          </controlPr>
        </control>
      </mc:Choice>
    </mc:AlternateContent>
    <mc:AlternateContent xmlns:mc="http://schemas.openxmlformats.org/markup-compatibility/2006">
      <mc:Choice Requires="x14">
        <control shapeId="2053" r:id="rId14" name="Check Box 5">
          <controlPr defaultSize="0" autoFill="0" autoLine="0" autoPict="0">
            <anchor moveWithCells="1">
              <from>
                <xdr:col>12</xdr:col>
                <xdr:colOff>180975</xdr:colOff>
                <xdr:row>77</xdr:row>
                <xdr:rowOff>19050</xdr:rowOff>
              </from>
              <to>
                <xdr:col>12</xdr:col>
                <xdr:colOff>466725</xdr:colOff>
                <xdr:row>78</xdr:row>
                <xdr:rowOff>19050</xdr:rowOff>
              </to>
            </anchor>
          </controlPr>
        </control>
      </mc:Choice>
    </mc:AlternateContent>
    <mc:AlternateContent xmlns:mc="http://schemas.openxmlformats.org/markup-compatibility/2006">
      <mc:Choice Requires="x14">
        <control shapeId="2054" r:id="rId15" name="Check Box 6">
          <controlPr defaultSize="0" autoFill="0" autoLine="0" autoPict="0">
            <anchor moveWithCells="1">
              <from>
                <xdr:col>12</xdr:col>
                <xdr:colOff>180975</xdr:colOff>
                <xdr:row>74</xdr:row>
                <xdr:rowOff>19050</xdr:rowOff>
              </from>
              <to>
                <xdr:col>12</xdr:col>
                <xdr:colOff>466725</xdr:colOff>
                <xdr:row>75</xdr:row>
                <xdr:rowOff>19050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12</xdr:col>
                <xdr:colOff>180975</xdr:colOff>
                <xdr:row>83</xdr:row>
                <xdr:rowOff>19050</xdr:rowOff>
              </from>
              <to>
                <xdr:col>12</xdr:col>
                <xdr:colOff>466725</xdr:colOff>
                <xdr:row>84</xdr:row>
                <xdr:rowOff>19050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6751-1A30-45E7-94E8-63CCFEE98B76}">
  <sheetPr codeName="Sheet6">
    <tabColor theme="5" tint="0.79998168889431442"/>
    <pageSetUpPr fitToPage="1"/>
  </sheetPr>
  <dimension ref="A1:AB251"/>
  <sheetViews>
    <sheetView zoomScaleNormal="100" workbookViewId="0">
      <pane xSplit="2" ySplit="2" topLeftCell="C3" activePane="bottomRight" state="frozen"/>
      <selection sqref="A1:K1"/>
      <selection pane="topRight" sqref="A1:K1"/>
      <selection pane="bottomLeft" sqref="A1:K1"/>
      <selection pane="bottomRight" activeCell="C3" sqref="C3"/>
    </sheetView>
  </sheetViews>
  <sheetFormatPr defaultColWidth="39.85546875" defaultRowHeight="15.75" x14ac:dyDescent="0.25"/>
  <cols>
    <col min="1" max="1" width="21.28515625" style="27" customWidth="1"/>
    <col min="2" max="2" width="39.85546875" style="144" customWidth="1"/>
    <col min="3" max="3" width="47.85546875" style="27" customWidth="1"/>
    <col min="4" max="4" width="39.85546875" style="27" customWidth="1"/>
    <col min="5" max="5" width="46.5703125" style="27" customWidth="1"/>
    <col min="6" max="6" width="39.85546875" style="27" customWidth="1"/>
    <col min="7" max="7" width="46.5703125" style="27" customWidth="1"/>
    <col min="8" max="8" width="39.85546875" style="27" customWidth="1"/>
    <col min="9" max="9" width="46.5703125" style="27" customWidth="1"/>
    <col min="10" max="10" width="39.85546875" style="27" customWidth="1"/>
    <col min="11" max="11" width="46.5703125" style="27" customWidth="1"/>
    <col min="12" max="12" width="39.85546875" style="27" customWidth="1"/>
    <col min="13" max="13" width="46.5703125" style="27" customWidth="1"/>
    <col min="14" max="14" width="39.85546875" style="27" customWidth="1"/>
    <col min="15" max="15" width="46.5703125" style="27" customWidth="1"/>
    <col min="16" max="16" width="39.85546875" style="27" customWidth="1"/>
    <col min="17" max="17" width="46.5703125" style="27" customWidth="1"/>
    <col min="18" max="18" width="39.85546875" style="27" customWidth="1"/>
    <col min="19" max="19" width="46.5703125" style="27" customWidth="1"/>
    <col min="20" max="20" width="39.85546875" style="27" customWidth="1"/>
    <col min="21" max="21" width="46.5703125" style="120" customWidth="1"/>
    <col min="22" max="22" width="39.85546875" style="120" customWidth="1"/>
    <col min="23" max="23" width="46.5703125" style="120" customWidth="1"/>
    <col min="24" max="24" width="39.85546875" style="120" customWidth="1"/>
    <col min="25" max="25" width="46.5703125" style="120" customWidth="1"/>
    <col min="26" max="26" width="39.85546875" style="120" customWidth="1"/>
    <col min="27" max="27" width="46.5703125" style="120" bestFit="1" customWidth="1"/>
    <col min="28" max="16384" width="39.85546875" style="120"/>
  </cols>
  <sheetData>
    <row r="1" spans="1:28" ht="18" x14ac:dyDescent="0.25">
      <c r="A1" s="779" t="s">
        <v>1134</v>
      </c>
      <c r="B1" s="779"/>
      <c r="C1" s="779"/>
      <c r="D1" s="779"/>
      <c r="E1" s="779"/>
      <c r="F1" s="779"/>
      <c r="G1" s="779"/>
      <c r="H1" s="779"/>
      <c r="I1" s="779"/>
      <c r="J1" s="779"/>
      <c r="K1" s="779"/>
      <c r="O1" s="120"/>
      <c r="P1" s="120"/>
      <c r="Q1" s="120"/>
      <c r="R1" s="120"/>
      <c r="S1" s="120"/>
      <c r="T1" s="120"/>
    </row>
    <row r="2" spans="1:28" x14ac:dyDescent="0.25">
      <c r="A2" s="780" t="s">
        <v>1135</v>
      </c>
      <c r="B2" s="780"/>
      <c r="C2" s="780"/>
      <c r="D2" s="780"/>
      <c r="E2" s="780"/>
      <c r="F2" s="780"/>
      <c r="G2" s="780"/>
      <c r="H2" s="780"/>
      <c r="I2" s="780"/>
      <c r="J2" s="780"/>
      <c r="K2" s="780"/>
      <c r="L2" s="780"/>
      <c r="M2" s="780"/>
      <c r="N2" s="780"/>
      <c r="O2" s="120"/>
      <c r="P2" s="120"/>
      <c r="Q2" s="120"/>
      <c r="R2" s="120"/>
      <c r="S2" s="120"/>
      <c r="T2" s="120"/>
    </row>
    <row r="3" spans="1:28" x14ac:dyDescent="0.25">
      <c r="A3" s="117"/>
      <c r="B3" s="121"/>
      <c r="C3" s="117"/>
      <c r="D3" s="117"/>
      <c r="E3" s="117"/>
      <c r="F3" s="117"/>
      <c r="G3" s="117"/>
      <c r="H3" s="117"/>
      <c r="I3" s="117"/>
      <c r="J3" s="117"/>
      <c r="K3" s="117"/>
      <c r="L3" s="117"/>
      <c r="M3" s="117"/>
      <c r="N3" s="117"/>
      <c r="O3" s="117"/>
      <c r="P3" s="117"/>
      <c r="Q3" s="117"/>
      <c r="R3" s="117"/>
      <c r="S3" s="117"/>
      <c r="T3" s="117"/>
    </row>
    <row r="4" spans="1:28" ht="18" x14ac:dyDescent="0.25">
      <c r="A4" s="777" t="s">
        <v>1136</v>
      </c>
      <c r="B4" s="777"/>
      <c r="C4" s="777"/>
      <c r="D4" s="117"/>
      <c r="E4" s="117"/>
      <c r="F4" s="117"/>
      <c r="G4" s="117"/>
      <c r="H4" s="117"/>
      <c r="I4" s="117"/>
      <c r="J4" s="117"/>
      <c r="K4" s="117"/>
      <c r="L4" s="117"/>
      <c r="M4" s="117"/>
      <c r="N4" s="117"/>
      <c r="O4" s="117"/>
      <c r="P4" s="117"/>
      <c r="Q4" s="117"/>
      <c r="R4" s="117"/>
      <c r="S4" s="117"/>
      <c r="T4" s="117"/>
    </row>
    <row r="5" spans="1:28" x14ac:dyDescent="0.25">
      <c r="A5" s="769" t="s">
        <v>1137</v>
      </c>
      <c r="B5" s="769"/>
      <c r="C5" s="117"/>
      <c r="D5" s="117"/>
      <c r="E5" s="117"/>
      <c r="F5" s="117"/>
      <c r="G5" s="117"/>
      <c r="H5" s="117"/>
      <c r="I5" s="117"/>
      <c r="J5" s="117"/>
      <c r="K5" s="117"/>
      <c r="L5" s="117"/>
      <c r="M5" s="117"/>
      <c r="N5" s="117"/>
      <c r="O5" s="117"/>
      <c r="P5" s="117"/>
      <c r="Q5" s="117"/>
      <c r="R5" s="117"/>
      <c r="S5" s="117"/>
      <c r="T5" s="117"/>
    </row>
    <row r="6" spans="1:28" x14ac:dyDescent="0.25">
      <c r="A6" s="760" t="s">
        <v>1138</v>
      </c>
      <c r="B6" s="770" t="s">
        <v>1139</v>
      </c>
      <c r="C6" s="772" t="s">
        <v>1140</v>
      </c>
      <c r="D6" s="773"/>
      <c r="E6" s="772" t="s">
        <v>1141</v>
      </c>
      <c r="F6" s="773"/>
      <c r="G6" s="772" t="s">
        <v>1142</v>
      </c>
      <c r="H6" s="778"/>
      <c r="I6" s="772" t="s">
        <v>1143</v>
      </c>
      <c r="J6" s="778"/>
      <c r="K6" s="772" t="s">
        <v>1144</v>
      </c>
      <c r="L6" s="778"/>
      <c r="M6" s="772" t="s">
        <v>1145</v>
      </c>
      <c r="N6" s="778"/>
      <c r="O6" s="772" t="s">
        <v>1146</v>
      </c>
      <c r="P6" s="778"/>
      <c r="Q6" s="772" t="s">
        <v>1147</v>
      </c>
      <c r="R6" s="778"/>
      <c r="S6" s="760" t="s">
        <v>1148</v>
      </c>
      <c r="T6" s="760"/>
      <c r="U6" s="760" t="s">
        <v>1149</v>
      </c>
      <c r="V6" s="760"/>
      <c r="W6" s="760" t="s">
        <v>1150</v>
      </c>
      <c r="X6" s="760"/>
      <c r="Y6" s="760" t="s">
        <v>1151</v>
      </c>
      <c r="Z6" s="760"/>
      <c r="AA6" s="760" t="s">
        <v>1152</v>
      </c>
      <c r="AB6" s="760"/>
    </row>
    <row r="7" spans="1:28" ht="42.75" x14ac:dyDescent="0.25">
      <c r="A7" s="760"/>
      <c r="B7" s="771"/>
      <c r="C7" s="118" t="s">
        <v>1153</v>
      </c>
      <c r="D7" s="126" t="s">
        <v>1154</v>
      </c>
      <c r="E7" s="118" t="s">
        <v>1153</v>
      </c>
      <c r="F7" s="126" t="s">
        <v>1154</v>
      </c>
      <c r="G7" s="118" t="s">
        <v>1153</v>
      </c>
      <c r="H7" s="126" t="s">
        <v>1154</v>
      </c>
      <c r="I7" s="118" t="s">
        <v>1153</v>
      </c>
      <c r="J7" s="126" t="s">
        <v>1154</v>
      </c>
      <c r="K7" s="118" t="s">
        <v>1153</v>
      </c>
      <c r="L7" s="126" t="s">
        <v>1154</v>
      </c>
      <c r="M7" s="118" t="s">
        <v>1153</v>
      </c>
      <c r="N7" s="126" t="s">
        <v>1154</v>
      </c>
      <c r="O7" s="118" t="s">
        <v>1153</v>
      </c>
      <c r="P7" s="126" t="s">
        <v>1154</v>
      </c>
      <c r="Q7" s="118" t="s">
        <v>1153</v>
      </c>
      <c r="R7" s="126" t="s">
        <v>1154</v>
      </c>
      <c r="S7" s="118" t="s">
        <v>1153</v>
      </c>
      <c r="T7" s="126" t="s">
        <v>1154</v>
      </c>
      <c r="U7" s="127" t="s">
        <v>1153</v>
      </c>
      <c r="V7" s="126" t="s">
        <v>1154</v>
      </c>
      <c r="W7" s="127" t="s">
        <v>1153</v>
      </c>
      <c r="X7" s="126" t="s">
        <v>1154</v>
      </c>
      <c r="Y7" s="127" t="s">
        <v>1153</v>
      </c>
      <c r="Z7" s="126" t="s">
        <v>1154</v>
      </c>
      <c r="AA7" s="127" t="s">
        <v>1153</v>
      </c>
      <c r="AB7" s="126" t="s">
        <v>1154</v>
      </c>
    </row>
    <row r="8" spans="1:28" s="133" customFormat="1" x14ac:dyDescent="0.25">
      <c r="A8" s="128">
        <v>303</v>
      </c>
      <c r="B8" s="129" t="s">
        <v>43</v>
      </c>
      <c r="C8" s="129">
        <v>177213346</v>
      </c>
      <c r="D8" s="766"/>
      <c r="E8" s="129">
        <v>1311733</v>
      </c>
      <c r="F8" s="766"/>
      <c r="G8" s="130">
        <v>136177</v>
      </c>
      <c r="H8" s="766"/>
      <c r="I8" s="130">
        <v>1509394</v>
      </c>
      <c r="J8" s="766"/>
      <c r="K8" s="131">
        <v>25563042</v>
      </c>
      <c r="L8" s="766"/>
      <c r="M8" s="131">
        <v>116854690</v>
      </c>
      <c r="N8" s="766"/>
      <c r="O8" s="130">
        <v>15470504</v>
      </c>
      <c r="P8" s="766"/>
      <c r="Q8" s="132">
        <v>3607583</v>
      </c>
      <c r="R8" s="766"/>
      <c r="S8" s="130">
        <v>200619</v>
      </c>
      <c r="T8" s="766"/>
      <c r="U8" s="130">
        <v>58396578</v>
      </c>
      <c r="V8" s="766"/>
      <c r="W8" s="130">
        <v>4294905762</v>
      </c>
      <c r="X8" s="766"/>
      <c r="Y8" s="130">
        <v>47453515</v>
      </c>
      <c r="Z8" s="766"/>
      <c r="AA8" s="130">
        <v>791923</v>
      </c>
      <c r="AB8" s="766"/>
    </row>
    <row r="9" spans="1:28" x14ac:dyDescent="0.25">
      <c r="A9" s="118">
        <v>303</v>
      </c>
      <c r="B9" s="134" t="s">
        <v>80</v>
      </c>
      <c r="C9" s="135" t="s">
        <v>31</v>
      </c>
      <c r="D9" s="767"/>
      <c r="E9" s="135" t="s">
        <v>24</v>
      </c>
      <c r="F9" s="767"/>
      <c r="G9" s="135" t="s">
        <v>26</v>
      </c>
      <c r="H9" s="767"/>
      <c r="I9" s="135" t="s">
        <v>18</v>
      </c>
      <c r="J9" s="767"/>
      <c r="K9" s="136" t="s">
        <v>25</v>
      </c>
      <c r="L9" s="767"/>
      <c r="M9" s="136" t="s">
        <v>30</v>
      </c>
      <c r="N9" s="767"/>
      <c r="O9" s="135" t="s">
        <v>33</v>
      </c>
      <c r="P9" s="767"/>
      <c r="Q9" s="135" t="s">
        <v>32</v>
      </c>
      <c r="R9" s="767"/>
      <c r="S9" s="135" t="s">
        <v>23</v>
      </c>
      <c r="T9" s="767"/>
      <c r="U9" s="135" t="s">
        <v>27</v>
      </c>
      <c r="V9" s="767"/>
      <c r="W9" s="135" t="s">
        <v>38</v>
      </c>
      <c r="X9" s="767"/>
      <c r="Y9" s="135" t="s">
        <v>29</v>
      </c>
      <c r="Z9" s="767"/>
      <c r="AA9" s="135" t="s">
        <v>28</v>
      </c>
      <c r="AB9" s="767"/>
    </row>
    <row r="10" spans="1:28" x14ac:dyDescent="0.25">
      <c r="A10" s="118">
        <v>303</v>
      </c>
      <c r="B10" s="134" t="s">
        <v>101</v>
      </c>
      <c r="C10" s="134">
        <v>3</v>
      </c>
      <c r="D10" s="767"/>
      <c r="E10" s="135">
        <v>3</v>
      </c>
      <c r="F10" s="767"/>
      <c r="G10" s="135">
        <v>3</v>
      </c>
      <c r="H10" s="767"/>
      <c r="I10" s="135">
        <v>3</v>
      </c>
      <c r="J10" s="767"/>
      <c r="K10" s="136">
        <v>1</v>
      </c>
      <c r="L10" s="767"/>
      <c r="M10" s="136">
        <v>1</v>
      </c>
      <c r="N10" s="767"/>
      <c r="O10" s="135">
        <v>11</v>
      </c>
      <c r="P10" s="767"/>
      <c r="Q10" s="135">
        <v>11</v>
      </c>
      <c r="R10" s="767"/>
      <c r="S10" s="135">
        <v>1</v>
      </c>
      <c r="T10" s="767"/>
      <c r="U10" s="135">
        <v>1</v>
      </c>
      <c r="V10" s="767"/>
      <c r="W10" s="135">
        <v>11</v>
      </c>
      <c r="X10" s="767"/>
      <c r="Y10" s="135">
        <v>3</v>
      </c>
      <c r="Z10" s="767"/>
      <c r="AA10" s="135">
        <v>3</v>
      </c>
      <c r="AB10" s="767"/>
    </row>
    <row r="11" spans="1:28" x14ac:dyDescent="0.25">
      <c r="A11" s="118">
        <v>303</v>
      </c>
      <c r="B11" s="134" t="s">
        <v>102</v>
      </c>
      <c r="C11" s="134">
        <v>0</v>
      </c>
      <c r="D11" s="767"/>
      <c r="E11" s="135">
        <v>4</v>
      </c>
      <c r="F11" s="767"/>
      <c r="G11" s="135">
        <v>0</v>
      </c>
      <c r="H11" s="767"/>
      <c r="I11" s="135">
        <v>2</v>
      </c>
      <c r="J11" s="767"/>
      <c r="K11" s="136">
        <v>0</v>
      </c>
      <c r="L11" s="767"/>
      <c r="M11" s="136">
        <v>0</v>
      </c>
      <c r="N11" s="767"/>
      <c r="O11" s="135">
        <v>0</v>
      </c>
      <c r="P11" s="767"/>
      <c r="Q11" s="135">
        <v>2</v>
      </c>
      <c r="R11" s="767"/>
      <c r="S11" s="135">
        <v>0</v>
      </c>
      <c r="T11" s="767"/>
      <c r="U11" s="135">
        <v>0</v>
      </c>
      <c r="V11" s="767"/>
      <c r="W11" s="135">
        <v>0</v>
      </c>
      <c r="X11" s="767"/>
      <c r="Y11" s="135">
        <v>2</v>
      </c>
      <c r="Z11" s="767"/>
      <c r="AA11" s="135">
        <v>2</v>
      </c>
      <c r="AB11" s="767"/>
    </row>
    <row r="12" spans="1:28" x14ac:dyDescent="0.25">
      <c r="A12" s="118">
        <v>303</v>
      </c>
      <c r="B12" s="134" t="s">
        <v>103</v>
      </c>
      <c r="C12" s="134">
        <v>0</v>
      </c>
      <c r="D12" s="767"/>
      <c r="E12" s="135">
        <v>0</v>
      </c>
      <c r="F12" s="767"/>
      <c r="G12" s="135">
        <v>0</v>
      </c>
      <c r="H12" s="767"/>
      <c r="I12" s="135">
        <v>0</v>
      </c>
      <c r="J12" s="767"/>
      <c r="K12" s="136">
        <v>0</v>
      </c>
      <c r="L12" s="767"/>
      <c r="M12" s="136">
        <v>0</v>
      </c>
      <c r="N12" s="767"/>
      <c r="O12" s="135">
        <v>2</v>
      </c>
      <c r="P12" s="767"/>
      <c r="Q12" s="135">
        <v>2</v>
      </c>
      <c r="R12" s="767"/>
      <c r="S12" s="135">
        <v>0</v>
      </c>
      <c r="T12" s="767"/>
      <c r="U12" s="135">
        <v>0</v>
      </c>
      <c r="V12" s="767"/>
      <c r="W12" s="135">
        <v>2</v>
      </c>
      <c r="X12" s="767"/>
      <c r="Y12" s="135">
        <v>0</v>
      </c>
      <c r="Z12" s="767"/>
      <c r="AA12" s="135">
        <v>0</v>
      </c>
      <c r="AB12" s="767"/>
    </row>
    <row r="13" spans="1:28" x14ac:dyDescent="0.25">
      <c r="A13" s="118">
        <v>303</v>
      </c>
      <c r="B13" s="134" t="s">
        <v>104</v>
      </c>
      <c r="C13" s="134">
        <v>0</v>
      </c>
      <c r="D13" s="767"/>
      <c r="E13" s="135">
        <v>0</v>
      </c>
      <c r="F13" s="767"/>
      <c r="G13" s="135">
        <v>0</v>
      </c>
      <c r="H13" s="767"/>
      <c r="I13" s="135">
        <v>0</v>
      </c>
      <c r="J13" s="767"/>
      <c r="K13" s="136">
        <v>19000</v>
      </c>
      <c r="L13" s="767"/>
      <c r="M13" s="136">
        <v>18200</v>
      </c>
      <c r="N13" s="767"/>
      <c r="O13" s="135">
        <v>0</v>
      </c>
      <c r="P13" s="767"/>
      <c r="Q13" s="135">
        <v>0</v>
      </c>
      <c r="R13" s="767"/>
      <c r="S13" s="135">
        <v>10600</v>
      </c>
      <c r="T13" s="767"/>
      <c r="U13" s="135">
        <v>24800</v>
      </c>
      <c r="V13" s="767"/>
      <c r="W13" s="135">
        <v>1</v>
      </c>
      <c r="X13" s="767"/>
      <c r="Y13" s="135">
        <v>0</v>
      </c>
      <c r="Z13" s="767"/>
      <c r="AA13" s="135">
        <v>0</v>
      </c>
      <c r="AB13" s="767"/>
    </row>
    <row r="14" spans="1:28" x14ac:dyDescent="0.25">
      <c r="A14" s="118">
        <v>303</v>
      </c>
      <c r="B14" s="134" t="s">
        <v>105</v>
      </c>
      <c r="C14" s="134">
        <v>20250929</v>
      </c>
      <c r="D14" s="767"/>
      <c r="E14" s="135">
        <v>20250616</v>
      </c>
      <c r="F14" s="767"/>
      <c r="G14" s="135">
        <v>20260518</v>
      </c>
      <c r="H14" s="767"/>
      <c r="I14" s="135">
        <v>20250730</v>
      </c>
      <c r="J14" s="767"/>
      <c r="K14" s="136">
        <v>20251230</v>
      </c>
      <c r="L14" s="767"/>
      <c r="M14" s="136">
        <v>20250627</v>
      </c>
      <c r="N14" s="767"/>
      <c r="O14" s="135">
        <v>20250929</v>
      </c>
      <c r="P14" s="767"/>
      <c r="Q14" s="135">
        <v>20260316</v>
      </c>
      <c r="R14" s="767"/>
      <c r="S14" s="135">
        <v>20260730</v>
      </c>
      <c r="T14" s="767"/>
      <c r="U14" s="135">
        <v>20250613</v>
      </c>
      <c r="V14" s="767"/>
      <c r="W14" s="135">
        <v>20250828</v>
      </c>
      <c r="X14" s="767"/>
      <c r="Y14" s="135">
        <v>20260330</v>
      </c>
      <c r="Z14" s="767"/>
      <c r="AA14" s="135">
        <v>20260629</v>
      </c>
      <c r="AB14" s="767"/>
    </row>
    <row r="15" spans="1:28" x14ac:dyDescent="0.25">
      <c r="A15" s="118">
        <v>303</v>
      </c>
      <c r="B15" s="134" t="s">
        <v>1155</v>
      </c>
      <c r="C15" s="134">
        <v>0</v>
      </c>
      <c r="D15" s="767"/>
      <c r="E15" s="134">
        <v>0</v>
      </c>
      <c r="F15" s="767"/>
      <c r="G15" s="134">
        <v>0</v>
      </c>
      <c r="H15" s="767"/>
      <c r="I15" s="134">
        <v>0</v>
      </c>
      <c r="J15" s="767"/>
      <c r="K15" s="136">
        <v>0</v>
      </c>
      <c r="L15" s="767"/>
      <c r="M15" s="136">
        <v>0</v>
      </c>
      <c r="N15" s="767"/>
      <c r="O15" s="135">
        <v>0</v>
      </c>
      <c r="P15" s="767"/>
      <c r="Q15" s="135">
        <v>0</v>
      </c>
      <c r="R15" s="767"/>
      <c r="S15" s="135">
        <v>0</v>
      </c>
      <c r="T15" s="767"/>
      <c r="U15" s="135">
        <v>0</v>
      </c>
      <c r="V15" s="767"/>
      <c r="W15" s="135">
        <v>0</v>
      </c>
      <c r="X15" s="767"/>
      <c r="Y15" s="135">
        <v>0</v>
      </c>
      <c r="Z15" s="767"/>
      <c r="AA15" s="135">
        <v>0</v>
      </c>
      <c r="AB15" s="767"/>
    </row>
    <row r="16" spans="1:28" x14ac:dyDescent="0.25">
      <c r="A16" s="118">
        <v>303</v>
      </c>
      <c r="B16" s="134" t="s">
        <v>106</v>
      </c>
      <c r="C16" s="134">
        <v>0</v>
      </c>
      <c r="D16" s="767"/>
      <c r="E16" s="135">
        <v>0</v>
      </c>
      <c r="F16" s="767"/>
      <c r="G16" s="135">
        <v>0</v>
      </c>
      <c r="H16" s="767"/>
      <c r="I16" s="135">
        <v>0</v>
      </c>
      <c r="J16" s="767"/>
      <c r="K16" s="136">
        <v>1</v>
      </c>
      <c r="L16" s="767"/>
      <c r="M16" s="136">
        <v>2</v>
      </c>
      <c r="N16" s="767"/>
      <c r="O16" s="135">
        <v>0</v>
      </c>
      <c r="P16" s="767"/>
      <c r="Q16" s="135">
        <v>0</v>
      </c>
      <c r="R16" s="767"/>
      <c r="S16" s="135">
        <v>2</v>
      </c>
      <c r="T16" s="767"/>
      <c r="U16" s="135">
        <v>1</v>
      </c>
      <c r="V16" s="767"/>
      <c r="W16" s="135">
        <v>0</v>
      </c>
      <c r="X16" s="767"/>
      <c r="Y16" s="135">
        <v>0</v>
      </c>
      <c r="Z16" s="767"/>
      <c r="AA16" s="135">
        <v>0</v>
      </c>
      <c r="AB16" s="767"/>
    </row>
    <row r="17" spans="1:28" s="133" customFormat="1" x14ac:dyDescent="0.25">
      <c r="A17" s="128">
        <v>304</v>
      </c>
      <c r="B17" s="129" t="s">
        <v>1156</v>
      </c>
      <c r="C17" s="129">
        <v>177213346</v>
      </c>
      <c r="D17" s="767"/>
      <c r="E17" s="130">
        <v>1311733</v>
      </c>
      <c r="F17" s="767"/>
      <c r="G17" s="130">
        <v>136177</v>
      </c>
      <c r="H17" s="767"/>
      <c r="I17" s="130">
        <v>1509394</v>
      </c>
      <c r="J17" s="767"/>
      <c r="K17" s="131">
        <v>25563042</v>
      </c>
      <c r="L17" s="767"/>
      <c r="M17" s="131">
        <v>116854690</v>
      </c>
      <c r="N17" s="767"/>
      <c r="O17" s="130">
        <v>15470504</v>
      </c>
      <c r="P17" s="767"/>
      <c r="Q17" s="130">
        <v>3607583</v>
      </c>
      <c r="R17" s="767"/>
      <c r="S17" s="130">
        <v>200619</v>
      </c>
      <c r="T17" s="767"/>
      <c r="U17" s="130">
        <v>58396578</v>
      </c>
      <c r="V17" s="767"/>
      <c r="W17" s="130">
        <v>4294905762</v>
      </c>
      <c r="X17" s="767"/>
      <c r="Y17" s="130">
        <v>47453515</v>
      </c>
      <c r="Z17" s="767"/>
      <c r="AA17" s="130">
        <v>791923</v>
      </c>
      <c r="AB17" s="767"/>
    </row>
    <row r="18" spans="1:28" x14ac:dyDescent="0.25">
      <c r="A18" s="118">
        <v>304</v>
      </c>
      <c r="B18" s="134" t="s">
        <v>80</v>
      </c>
      <c r="C18" s="135" t="s">
        <v>31</v>
      </c>
      <c r="D18" s="767"/>
      <c r="E18" s="135" t="s">
        <v>24</v>
      </c>
      <c r="F18" s="767"/>
      <c r="G18" s="135" t="s">
        <v>26</v>
      </c>
      <c r="H18" s="767"/>
      <c r="I18" s="135" t="s">
        <v>18</v>
      </c>
      <c r="J18" s="767"/>
      <c r="K18" s="135" t="s">
        <v>25</v>
      </c>
      <c r="L18" s="767"/>
      <c r="M18" s="135" t="s">
        <v>30</v>
      </c>
      <c r="N18" s="767"/>
      <c r="O18" s="135" t="s">
        <v>33</v>
      </c>
      <c r="P18" s="767"/>
      <c r="Q18" s="135" t="s">
        <v>32</v>
      </c>
      <c r="R18" s="767"/>
      <c r="S18" s="135" t="s">
        <v>23</v>
      </c>
      <c r="T18" s="767"/>
      <c r="U18" s="135" t="s">
        <v>27</v>
      </c>
      <c r="V18" s="767"/>
      <c r="W18" s="135" t="s">
        <v>38</v>
      </c>
      <c r="X18" s="767"/>
      <c r="Y18" s="135" t="s">
        <v>29</v>
      </c>
      <c r="Z18" s="767"/>
      <c r="AA18" s="135" t="s">
        <v>28</v>
      </c>
      <c r="AB18" s="767"/>
    </row>
    <row r="19" spans="1:28" x14ac:dyDescent="0.25">
      <c r="A19" s="118">
        <v>304</v>
      </c>
      <c r="B19" s="134" t="s">
        <v>78</v>
      </c>
      <c r="C19" s="134">
        <v>12</v>
      </c>
      <c r="D19" s="767"/>
      <c r="E19" s="135">
        <v>12</v>
      </c>
      <c r="F19" s="767"/>
      <c r="G19" s="135">
        <v>12</v>
      </c>
      <c r="H19" s="767"/>
      <c r="I19" s="135">
        <v>12</v>
      </c>
      <c r="J19" s="767"/>
      <c r="K19" s="136">
        <v>12</v>
      </c>
      <c r="L19" s="767"/>
      <c r="M19" s="136">
        <v>12</v>
      </c>
      <c r="N19" s="767"/>
      <c r="O19" s="135">
        <v>12</v>
      </c>
      <c r="P19" s="767"/>
      <c r="Q19" s="135">
        <v>12</v>
      </c>
      <c r="R19" s="767"/>
      <c r="S19" s="135">
        <v>12</v>
      </c>
      <c r="T19" s="767"/>
      <c r="U19" s="135">
        <v>12</v>
      </c>
      <c r="V19" s="767"/>
      <c r="W19" s="135">
        <v>12</v>
      </c>
      <c r="X19" s="767"/>
      <c r="Y19" s="135">
        <v>12</v>
      </c>
      <c r="Z19" s="767"/>
      <c r="AA19" s="135">
        <v>12</v>
      </c>
      <c r="AB19" s="767"/>
    </row>
    <row r="20" spans="1:28" x14ac:dyDescent="0.25">
      <c r="A20" s="118">
        <v>304</v>
      </c>
      <c r="B20" s="134" t="s">
        <v>41</v>
      </c>
      <c r="C20" s="134">
        <v>34</v>
      </c>
      <c r="D20" s="767"/>
      <c r="E20" s="135">
        <v>70</v>
      </c>
      <c r="F20" s="767"/>
      <c r="G20" s="135">
        <v>120</v>
      </c>
      <c r="H20" s="767"/>
      <c r="I20" s="135">
        <v>2</v>
      </c>
      <c r="J20" s="767"/>
      <c r="K20" s="136">
        <v>34</v>
      </c>
      <c r="L20" s="767"/>
      <c r="M20" s="136">
        <v>34</v>
      </c>
      <c r="N20" s="767"/>
      <c r="O20" s="135">
        <v>38</v>
      </c>
      <c r="P20" s="767"/>
      <c r="Q20" s="135">
        <v>24</v>
      </c>
      <c r="R20" s="767"/>
      <c r="S20" s="135">
        <v>37</v>
      </c>
      <c r="T20" s="767"/>
      <c r="U20" s="135">
        <v>39</v>
      </c>
      <c r="V20" s="767"/>
      <c r="W20" s="135">
        <v>34</v>
      </c>
      <c r="X20" s="767"/>
      <c r="Y20" s="135">
        <v>166</v>
      </c>
      <c r="Z20" s="767"/>
      <c r="AA20" s="135">
        <v>170</v>
      </c>
      <c r="AB20" s="767"/>
    </row>
    <row r="21" spans="1:28" x14ac:dyDescent="0.25">
      <c r="A21" s="118">
        <v>304</v>
      </c>
      <c r="B21" s="134" t="s">
        <v>1157</v>
      </c>
      <c r="C21" s="134">
        <v>4</v>
      </c>
      <c r="D21" s="767"/>
      <c r="E21" s="135">
        <v>4</v>
      </c>
      <c r="F21" s="767"/>
      <c r="G21" s="135">
        <v>4</v>
      </c>
      <c r="H21" s="767"/>
      <c r="I21" s="135">
        <v>4</v>
      </c>
      <c r="J21" s="767"/>
      <c r="K21" s="136">
        <v>22</v>
      </c>
      <c r="L21" s="767"/>
      <c r="M21" s="136">
        <v>23</v>
      </c>
      <c r="N21" s="767"/>
      <c r="O21" s="135">
        <v>202</v>
      </c>
      <c r="P21" s="767"/>
      <c r="Q21" s="135">
        <v>203</v>
      </c>
      <c r="R21" s="767"/>
      <c r="S21" s="135">
        <v>23</v>
      </c>
      <c r="T21" s="767"/>
      <c r="U21" s="135">
        <v>22</v>
      </c>
      <c r="V21" s="767"/>
      <c r="W21" s="135">
        <v>250</v>
      </c>
      <c r="X21" s="767"/>
      <c r="Y21" s="135">
        <v>4</v>
      </c>
      <c r="Z21" s="767"/>
      <c r="AA21" s="135">
        <v>4</v>
      </c>
      <c r="AB21" s="767"/>
    </row>
    <row r="22" spans="1:28" x14ac:dyDescent="0.25">
      <c r="A22" s="118">
        <v>304</v>
      </c>
      <c r="B22" s="134" t="s">
        <v>81</v>
      </c>
      <c r="C22" s="134">
        <v>0</v>
      </c>
      <c r="D22" s="767"/>
      <c r="E22" s="135">
        <v>0</v>
      </c>
      <c r="F22" s="767"/>
      <c r="G22" s="135">
        <v>0</v>
      </c>
      <c r="H22" s="767"/>
      <c r="I22" s="135">
        <v>0</v>
      </c>
      <c r="J22" s="767"/>
      <c r="K22" s="136">
        <v>0</v>
      </c>
      <c r="L22" s="767"/>
      <c r="M22" s="136">
        <v>0</v>
      </c>
      <c r="N22" s="767"/>
      <c r="O22" s="135">
        <v>0</v>
      </c>
      <c r="P22" s="767"/>
      <c r="Q22" s="135">
        <v>0</v>
      </c>
      <c r="R22" s="767"/>
      <c r="S22" s="135">
        <v>0</v>
      </c>
      <c r="T22" s="767"/>
      <c r="U22" s="135">
        <v>0</v>
      </c>
      <c r="V22" s="767"/>
      <c r="W22" s="135">
        <v>0</v>
      </c>
      <c r="X22" s="767"/>
      <c r="Y22" s="135">
        <v>0</v>
      </c>
      <c r="Z22" s="767"/>
      <c r="AA22" s="135">
        <v>0</v>
      </c>
      <c r="AB22" s="767"/>
    </row>
    <row r="23" spans="1:28" x14ac:dyDescent="0.25">
      <c r="A23" s="118">
        <v>304</v>
      </c>
      <c r="B23" s="134" t="s">
        <v>44</v>
      </c>
      <c r="C23" s="134">
        <v>4002</v>
      </c>
      <c r="D23" s="767"/>
      <c r="E23" s="135">
        <v>1013</v>
      </c>
      <c r="F23" s="767"/>
      <c r="G23" s="135">
        <v>5105</v>
      </c>
      <c r="H23" s="767"/>
      <c r="I23" s="135">
        <v>2066</v>
      </c>
      <c r="J23" s="767"/>
      <c r="K23" s="136">
        <v>4002</v>
      </c>
      <c r="L23" s="767"/>
      <c r="M23" s="136">
        <v>4002</v>
      </c>
      <c r="N23" s="767"/>
      <c r="O23" s="135">
        <v>4008</v>
      </c>
      <c r="P23" s="767"/>
      <c r="Q23" s="135">
        <v>3103</v>
      </c>
      <c r="R23" s="767"/>
      <c r="S23" s="135">
        <v>4011</v>
      </c>
      <c r="T23" s="767"/>
      <c r="U23" s="135">
        <v>4002</v>
      </c>
      <c r="V23" s="767"/>
      <c r="W23" s="135">
        <v>4002</v>
      </c>
      <c r="X23" s="767"/>
      <c r="Y23" s="135">
        <v>5451</v>
      </c>
      <c r="Z23" s="767"/>
      <c r="AA23" s="135">
        <v>5491</v>
      </c>
      <c r="AB23" s="767"/>
    </row>
    <row r="24" spans="1:28" x14ac:dyDescent="0.25">
      <c r="A24" s="118">
        <v>304</v>
      </c>
      <c r="B24" s="134" t="s">
        <v>105</v>
      </c>
      <c r="C24" s="717">
        <v>45929</v>
      </c>
      <c r="D24" s="767"/>
      <c r="E24" s="717">
        <v>45824</v>
      </c>
      <c r="F24" s="767"/>
      <c r="G24" s="717">
        <v>46160</v>
      </c>
      <c r="H24" s="767"/>
      <c r="I24" s="717">
        <v>45868</v>
      </c>
      <c r="J24" s="767"/>
      <c r="K24" s="717">
        <v>46021</v>
      </c>
      <c r="L24" s="767"/>
      <c r="M24" s="717">
        <v>45835</v>
      </c>
      <c r="N24" s="767"/>
      <c r="O24" s="717">
        <v>45929</v>
      </c>
      <c r="P24" s="767"/>
      <c r="Q24" s="717">
        <v>46097</v>
      </c>
      <c r="R24" s="767"/>
      <c r="S24" s="717">
        <v>46233</v>
      </c>
      <c r="T24" s="767"/>
      <c r="U24" s="717">
        <v>45821</v>
      </c>
      <c r="V24" s="767"/>
      <c r="W24" s="717">
        <v>45897</v>
      </c>
      <c r="X24" s="767"/>
      <c r="Y24" s="717">
        <v>46111</v>
      </c>
      <c r="Z24" s="767"/>
      <c r="AA24" s="717">
        <v>46202</v>
      </c>
      <c r="AB24" s="767"/>
    </row>
    <row r="25" spans="1:28" x14ac:dyDescent="0.25">
      <c r="A25" s="118">
        <v>304</v>
      </c>
      <c r="B25" s="134" t="s">
        <v>104</v>
      </c>
      <c r="C25" s="134">
        <v>0</v>
      </c>
      <c r="D25" s="767"/>
      <c r="E25" s="135">
        <v>0</v>
      </c>
      <c r="F25" s="767"/>
      <c r="G25" s="135">
        <v>0</v>
      </c>
      <c r="H25" s="767"/>
      <c r="I25" s="135">
        <v>0</v>
      </c>
      <c r="J25" s="767"/>
      <c r="K25" s="136">
        <v>19000</v>
      </c>
      <c r="L25" s="767"/>
      <c r="M25" s="136">
        <v>18200</v>
      </c>
      <c r="N25" s="767"/>
      <c r="O25" s="135">
        <v>0</v>
      </c>
      <c r="P25" s="767"/>
      <c r="Q25" s="135">
        <v>0</v>
      </c>
      <c r="R25" s="767"/>
      <c r="S25" s="135">
        <v>10600</v>
      </c>
      <c r="T25" s="767"/>
      <c r="U25" s="135">
        <v>24800</v>
      </c>
      <c r="V25" s="767"/>
      <c r="W25" s="135">
        <v>1</v>
      </c>
      <c r="X25" s="767"/>
      <c r="Y25" s="135">
        <v>0</v>
      </c>
      <c r="Z25" s="767"/>
      <c r="AA25" s="135">
        <v>0</v>
      </c>
      <c r="AB25" s="767"/>
    </row>
    <row r="26" spans="1:28" x14ac:dyDescent="0.25">
      <c r="A26" s="118">
        <v>304</v>
      </c>
      <c r="B26" s="134" t="s">
        <v>94</v>
      </c>
      <c r="C26" s="134">
        <v>0</v>
      </c>
      <c r="D26" s="767"/>
      <c r="E26" s="135">
        <v>0</v>
      </c>
      <c r="F26" s="767"/>
      <c r="G26" s="135">
        <v>0</v>
      </c>
      <c r="H26" s="767"/>
      <c r="I26" s="135">
        <v>0</v>
      </c>
      <c r="J26" s="767"/>
      <c r="K26" s="136">
        <v>0</v>
      </c>
      <c r="L26" s="767"/>
      <c r="M26" s="136">
        <v>0</v>
      </c>
      <c r="N26" s="767"/>
      <c r="O26" s="135">
        <v>0</v>
      </c>
      <c r="P26" s="767"/>
      <c r="Q26" s="135">
        <v>0</v>
      </c>
      <c r="R26" s="767"/>
      <c r="S26" s="135">
        <v>0</v>
      </c>
      <c r="T26" s="767"/>
      <c r="U26" s="135">
        <v>0</v>
      </c>
      <c r="V26" s="767"/>
      <c r="W26" s="135">
        <v>0</v>
      </c>
      <c r="X26" s="767"/>
      <c r="Y26" s="135">
        <v>0</v>
      </c>
      <c r="Z26" s="767"/>
      <c r="AA26" s="135">
        <v>0</v>
      </c>
      <c r="AB26" s="767"/>
    </row>
    <row r="27" spans="1:28" x14ac:dyDescent="0.25">
      <c r="A27" s="118">
        <v>304</v>
      </c>
      <c r="B27" s="134" t="s">
        <v>85</v>
      </c>
      <c r="C27" s="134" t="s">
        <v>116</v>
      </c>
      <c r="D27" s="767"/>
      <c r="E27" s="135" t="s">
        <v>116</v>
      </c>
      <c r="F27" s="767"/>
      <c r="G27" s="135" t="s">
        <v>116</v>
      </c>
      <c r="H27" s="767"/>
      <c r="I27" s="135" t="s">
        <v>116</v>
      </c>
      <c r="J27" s="767"/>
      <c r="K27" s="136" t="s">
        <v>116</v>
      </c>
      <c r="L27" s="767"/>
      <c r="M27" s="136" t="s">
        <v>116</v>
      </c>
      <c r="N27" s="767"/>
      <c r="O27" s="135" t="s">
        <v>116</v>
      </c>
      <c r="P27" s="767"/>
      <c r="Q27" s="135" t="s">
        <v>116</v>
      </c>
      <c r="R27" s="767"/>
      <c r="S27" s="135" t="s">
        <v>116</v>
      </c>
      <c r="T27" s="767"/>
      <c r="U27" s="135" t="s">
        <v>116</v>
      </c>
      <c r="V27" s="767"/>
      <c r="W27" s="135" t="s">
        <v>116</v>
      </c>
      <c r="X27" s="767"/>
      <c r="Y27" s="135" t="s">
        <v>116</v>
      </c>
      <c r="Z27" s="767"/>
      <c r="AA27" s="135" t="s">
        <v>116</v>
      </c>
      <c r="AB27" s="767"/>
    </row>
    <row r="28" spans="1:28" x14ac:dyDescent="0.25">
      <c r="A28" s="118">
        <v>304</v>
      </c>
      <c r="B28" s="134" t="s">
        <v>77</v>
      </c>
      <c r="C28" s="134">
        <v>1</v>
      </c>
      <c r="D28" s="767"/>
      <c r="E28" s="135">
        <v>1</v>
      </c>
      <c r="F28" s="767"/>
      <c r="G28" s="135">
        <v>1</v>
      </c>
      <c r="H28" s="767"/>
      <c r="I28" s="135">
        <v>1</v>
      </c>
      <c r="J28" s="767"/>
      <c r="K28" s="136">
        <v>1</v>
      </c>
      <c r="L28" s="767"/>
      <c r="M28" s="136">
        <v>1</v>
      </c>
      <c r="N28" s="767"/>
      <c r="O28" s="135">
        <v>1</v>
      </c>
      <c r="P28" s="767"/>
      <c r="Q28" s="135">
        <v>1</v>
      </c>
      <c r="R28" s="767"/>
      <c r="S28" s="135">
        <v>1</v>
      </c>
      <c r="T28" s="767"/>
      <c r="U28" s="135">
        <v>1</v>
      </c>
      <c r="V28" s="767"/>
      <c r="W28" s="135">
        <v>1</v>
      </c>
      <c r="X28" s="767"/>
      <c r="Y28" s="135">
        <v>1</v>
      </c>
      <c r="Z28" s="767"/>
      <c r="AA28" s="135">
        <v>1</v>
      </c>
      <c r="AB28" s="767"/>
    </row>
    <row r="29" spans="1:28" s="133" customFormat="1" x14ac:dyDescent="0.25">
      <c r="A29" s="128">
        <v>304</v>
      </c>
      <c r="B29" s="129" t="s">
        <v>1159</v>
      </c>
      <c r="C29" s="129">
        <v>0</v>
      </c>
      <c r="D29" s="767"/>
      <c r="E29" s="130">
        <v>0</v>
      </c>
      <c r="F29" s="767"/>
      <c r="G29" s="130">
        <v>0</v>
      </c>
      <c r="H29" s="767"/>
      <c r="I29" s="130">
        <v>0</v>
      </c>
      <c r="J29" s="767"/>
      <c r="K29" s="131">
        <v>0</v>
      </c>
      <c r="L29" s="767"/>
      <c r="M29" s="131">
        <v>0</v>
      </c>
      <c r="N29" s="767"/>
      <c r="O29" s="130">
        <v>0</v>
      </c>
      <c r="P29" s="767"/>
      <c r="Q29" s="130">
        <v>0</v>
      </c>
      <c r="R29" s="767"/>
      <c r="S29" s="130">
        <v>0</v>
      </c>
      <c r="T29" s="767"/>
      <c r="U29" s="130">
        <v>0</v>
      </c>
      <c r="V29" s="767"/>
      <c r="W29" s="130">
        <v>0</v>
      </c>
      <c r="X29" s="767"/>
      <c r="Y29" s="130">
        <v>0</v>
      </c>
      <c r="Z29" s="767"/>
      <c r="AA29" s="130">
        <v>0</v>
      </c>
      <c r="AB29" s="767"/>
    </row>
    <row r="30" spans="1:28" x14ac:dyDescent="0.25">
      <c r="A30" s="118">
        <v>304</v>
      </c>
      <c r="B30" s="134" t="s">
        <v>107</v>
      </c>
      <c r="C30" s="134">
        <v>20250929</v>
      </c>
      <c r="D30" s="767"/>
      <c r="E30" s="135">
        <v>20250616</v>
      </c>
      <c r="F30" s="767"/>
      <c r="G30" s="135">
        <v>20260519</v>
      </c>
      <c r="H30" s="767"/>
      <c r="I30" s="135">
        <v>20250730</v>
      </c>
      <c r="J30" s="767"/>
      <c r="K30" s="136">
        <v>20251230</v>
      </c>
      <c r="L30" s="767"/>
      <c r="M30" s="136">
        <v>20250627</v>
      </c>
      <c r="N30" s="767"/>
      <c r="O30" s="135" t="s">
        <v>116</v>
      </c>
      <c r="P30" s="767"/>
      <c r="Q30" s="135" t="s">
        <v>116</v>
      </c>
      <c r="R30" s="767"/>
      <c r="S30" s="135">
        <v>20260730</v>
      </c>
      <c r="T30" s="767"/>
      <c r="U30" s="135">
        <v>20250613</v>
      </c>
      <c r="V30" s="767"/>
      <c r="W30" s="135" t="s">
        <v>116</v>
      </c>
      <c r="X30" s="767"/>
      <c r="Y30" s="135">
        <v>20260331</v>
      </c>
      <c r="Z30" s="767"/>
      <c r="AA30" s="135">
        <v>20260630</v>
      </c>
      <c r="AB30" s="767"/>
    </row>
    <row r="31" spans="1:28" x14ac:dyDescent="0.25">
      <c r="A31" s="118">
        <v>304</v>
      </c>
      <c r="B31" s="134" t="s">
        <v>108</v>
      </c>
      <c r="C31" s="715">
        <v>45929.666666666664</v>
      </c>
      <c r="D31" s="767"/>
      <c r="E31" s="715">
        <v>45824.458333333336</v>
      </c>
      <c r="F31" s="767"/>
      <c r="G31" s="715">
        <v>46160.826388888891</v>
      </c>
      <c r="H31" s="767"/>
      <c r="I31" s="715">
        <v>45868.666666666664</v>
      </c>
      <c r="J31" s="767"/>
      <c r="K31" s="715">
        <v>46021.666666666664</v>
      </c>
      <c r="L31" s="767"/>
      <c r="M31" s="715">
        <v>45835.666666666664</v>
      </c>
      <c r="N31" s="767"/>
      <c r="O31" s="715">
        <v>45868.666666666664</v>
      </c>
      <c r="P31" s="767"/>
      <c r="Q31" s="715">
        <v>46006.458333333336</v>
      </c>
      <c r="R31" s="767"/>
      <c r="S31" s="715">
        <v>46233.666666666664</v>
      </c>
      <c r="T31" s="767"/>
      <c r="U31" s="715">
        <v>45821.666666666664</v>
      </c>
      <c r="V31" s="767"/>
      <c r="W31" s="715">
        <v>25569.333333333332</v>
      </c>
      <c r="X31" s="767"/>
      <c r="Y31" s="715">
        <v>46111.572916666664</v>
      </c>
      <c r="Z31" s="767"/>
      <c r="AA31" s="715">
        <v>46202.722222222219</v>
      </c>
      <c r="AB31" s="767"/>
    </row>
    <row r="32" spans="1:28" x14ac:dyDescent="0.25">
      <c r="A32" s="118">
        <v>304</v>
      </c>
      <c r="B32" s="134" t="s">
        <v>1160</v>
      </c>
      <c r="C32" s="715">
        <v>25569.333333333332</v>
      </c>
      <c r="D32" s="767"/>
      <c r="E32" s="715">
        <v>25569.333333333332</v>
      </c>
      <c r="F32" s="767"/>
      <c r="G32" s="715">
        <v>25569.333333333332</v>
      </c>
      <c r="H32" s="767"/>
      <c r="I32" s="715">
        <v>25569.333333333332</v>
      </c>
      <c r="J32" s="767"/>
      <c r="K32" s="715">
        <v>25569.333333333332</v>
      </c>
      <c r="L32" s="767"/>
      <c r="M32" s="715">
        <v>25569.333333333332</v>
      </c>
      <c r="N32" s="767"/>
      <c r="O32" s="715">
        <v>25569.333333333332</v>
      </c>
      <c r="P32" s="767"/>
      <c r="Q32" s="715">
        <v>25569.333333333332</v>
      </c>
      <c r="R32" s="767"/>
      <c r="S32" s="715">
        <v>25569.333333333332</v>
      </c>
      <c r="T32" s="767"/>
      <c r="U32" s="715">
        <v>45810.3125</v>
      </c>
      <c r="V32" s="767"/>
      <c r="W32" s="715">
        <v>25569.333333333332</v>
      </c>
      <c r="X32" s="767"/>
      <c r="Y32" s="715">
        <v>25569.333333333332</v>
      </c>
      <c r="Z32" s="767"/>
      <c r="AA32" s="715">
        <v>25569.333333333332</v>
      </c>
      <c r="AB32" s="767"/>
    </row>
    <row r="33" spans="1:28" x14ac:dyDescent="0.25">
      <c r="A33" s="118">
        <v>304</v>
      </c>
      <c r="B33" s="134" t="s">
        <v>1161</v>
      </c>
      <c r="C33" s="134">
        <v>0</v>
      </c>
      <c r="D33" s="767"/>
      <c r="E33" s="138">
        <v>0</v>
      </c>
      <c r="F33" s="767"/>
      <c r="G33" s="138">
        <v>0</v>
      </c>
      <c r="H33" s="767"/>
      <c r="I33" s="138">
        <v>0</v>
      </c>
      <c r="J33" s="767"/>
      <c r="K33" s="139">
        <v>0</v>
      </c>
      <c r="L33" s="767"/>
      <c r="M33" s="139">
        <v>0</v>
      </c>
      <c r="N33" s="767"/>
      <c r="O33" s="138">
        <v>1</v>
      </c>
      <c r="P33" s="767"/>
      <c r="Q33" s="138">
        <v>1</v>
      </c>
      <c r="R33" s="767"/>
      <c r="S33" s="138">
        <v>0</v>
      </c>
      <c r="T33" s="767"/>
      <c r="U33" s="138">
        <v>0</v>
      </c>
      <c r="V33" s="767"/>
      <c r="W33" s="138">
        <v>1</v>
      </c>
      <c r="X33" s="767"/>
      <c r="Y33" s="138">
        <v>0</v>
      </c>
      <c r="Z33" s="767"/>
      <c r="AA33" s="138">
        <v>0</v>
      </c>
      <c r="AB33" s="767"/>
    </row>
    <row r="34" spans="1:28" x14ac:dyDescent="0.25">
      <c r="A34" s="118">
        <v>304</v>
      </c>
      <c r="B34" s="134" t="s">
        <v>1162</v>
      </c>
      <c r="C34" s="134">
        <v>0</v>
      </c>
      <c r="D34" s="767"/>
      <c r="E34" s="134">
        <v>0</v>
      </c>
      <c r="F34" s="767"/>
      <c r="G34" s="134">
        <v>0</v>
      </c>
      <c r="H34" s="767"/>
      <c r="I34" s="138">
        <v>0</v>
      </c>
      <c r="J34" s="767"/>
      <c r="K34" s="139">
        <v>0</v>
      </c>
      <c r="L34" s="767"/>
      <c r="M34" s="139">
        <v>0</v>
      </c>
      <c r="N34" s="767"/>
      <c r="O34" s="138">
        <v>0</v>
      </c>
      <c r="P34" s="767"/>
      <c r="Q34" s="138">
        <v>0</v>
      </c>
      <c r="R34" s="767"/>
      <c r="S34" s="138">
        <v>0</v>
      </c>
      <c r="T34" s="767"/>
      <c r="U34" s="138">
        <v>0</v>
      </c>
      <c r="V34" s="767"/>
      <c r="W34" s="138">
        <v>0</v>
      </c>
      <c r="X34" s="767"/>
      <c r="Y34" s="138">
        <v>0</v>
      </c>
      <c r="Z34" s="767"/>
      <c r="AA34" s="138">
        <v>0</v>
      </c>
      <c r="AB34" s="767"/>
    </row>
    <row r="35" spans="1:28" s="133" customFormat="1" x14ac:dyDescent="0.25">
      <c r="A35" s="140">
        <v>301</v>
      </c>
      <c r="B35" s="129" t="s">
        <v>44</v>
      </c>
      <c r="C35" s="129">
        <v>4002</v>
      </c>
      <c r="D35" s="767"/>
      <c r="E35" s="130">
        <v>1013</v>
      </c>
      <c r="F35" s="767"/>
      <c r="G35" s="130">
        <v>5105</v>
      </c>
      <c r="H35" s="767"/>
      <c r="I35" s="130">
        <v>2066</v>
      </c>
      <c r="J35" s="767"/>
      <c r="K35" s="130">
        <v>4002</v>
      </c>
      <c r="L35" s="767"/>
      <c r="M35" s="130">
        <v>4002</v>
      </c>
      <c r="N35" s="767"/>
      <c r="O35" s="130">
        <v>4008</v>
      </c>
      <c r="P35" s="767"/>
      <c r="Q35" s="130">
        <v>3103</v>
      </c>
      <c r="R35" s="767"/>
      <c r="S35" s="130">
        <v>4011</v>
      </c>
      <c r="T35" s="767"/>
      <c r="U35" s="130">
        <v>4002</v>
      </c>
      <c r="V35" s="767"/>
      <c r="W35" s="130">
        <v>4002</v>
      </c>
      <c r="X35" s="767"/>
      <c r="Y35" s="130">
        <v>5451</v>
      </c>
      <c r="Z35" s="767"/>
      <c r="AA35" s="130">
        <v>5491</v>
      </c>
      <c r="AB35" s="767"/>
    </row>
    <row r="36" spans="1:28" x14ac:dyDescent="0.25">
      <c r="A36" s="118">
        <v>301</v>
      </c>
      <c r="B36" s="134" t="s">
        <v>84</v>
      </c>
      <c r="C36" s="135">
        <v>2</v>
      </c>
      <c r="D36" s="767"/>
      <c r="E36" s="135">
        <v>4</v>
      </c>
      <c r="F36" s="767"/>
      <c r="G36" s="135">
        <v>0</v>
      </c>
      <c r="H36" s="767"/>
      <c r="I36" s="135">
        <v>2</v>
      </c>
      <c r="J36" s="767"/>
      <c r="K36" s="136">
        <v>2</v>
      </c>
      <c r="L36" s="767"/>
      <c r="M36" s="136">
        <v>2</v>
      </c>
      <c r="N36" s="767"/>
      <c r="O36" s="135">
        <v>2</v>
      </c>
      <c r="P36" s="767"/>
      <c r="Q36" s="135">
        <v>2</v>
      </c>
      <c r="R36" s="767"/>
      <c r="S36" s="135">
        <v>0</v>
      </c>
      <c r="T36" s="767"/>
      <c r="U36" s="136">
        <v>2</v>
      </c>
      <c r="V36" s="767"/>
      <c r="W36" s="136">
        <v>2</v>
      </c>
      <c r="X36" s="767"/>
      <c r="Y36" s="136">
        <v>2</v>
      </c>
      <c r="Z36" s="767"/>
      <c r="AA36" s="136">
        <v>2</v>
      </c>
      <c r="AB36" s="767"/>
    </row>
    <row r="37" spans="1:28" x14ac:dyDescent="0.25">
      <c r="A37" s="118">
        <v>301</v>
      </c>
      <c r="B37" s="134" t="s">
        <v>85</v>
      </c>
      <c r="C37" s="135" t="s">
        <v>116</v>
      </c>
      <c r="D37" s="767"/>
      <c r="E37" s="135" t="s">
        <v>116</v>
      </c>
      <c r="F37" s="767"/>
      <c r="G37" s="135" t="s">
        <v>116</v>
      </c>
      <c r="H37" s="767"/>
      <c r="I37" s="135" t="s">
        <v>116</v>
      </c>
      <c r="J37" s="767"/>
      <c r="K37" s="136" t="s">
        <v>116</v>
      </c>
      <c r="L37" s="767"/>
      <c r="M37" s="136" t="s">
        <v>116</v>
      </c>
      <c r="N37" s="767"/>
      <c r="O37" s="135" t="s">
        <v>116</v>
      </c>
      <c r="P37" s="767"/>
      <c r="Q37" s="135" t="s">
        <v>116</v>
      </c>
      <c r="R37" s="767"/>
      <c r="S37" s="135" t="s">
        <v>116</v>
      </c>
      <c r="T37" s="767"/>
      <c r="U37" s="136" t="s">
        <v>116</v>
      </c>
      <c r="V37" s="767"/>
      <c r="W37" s="136" t="s">
        <v>116</v>
      </c>
      <c r="X37" s="767"/>
      <c r="Y37" s="136" t="s">
        <v>116</v>
      </c>
      <c r="Z37" s="767"/>
      <c r="AA37" s="136" t="s">
        <v>116</v>
      </c>
      <c r="AB37" s="767"/>
    </row>
    <row r="38" spans="1:28" x14ac:dyDescent="0.25">
      <c r="A38" s="118">
        <v>301</v>
      </c>
      <c r="B38" s="134" t="s">
        <v>86</v>
      </c>
      <c r="C38" s="135" t="s">
        <v>2</v>
      </c>
      <c r="D38" s="767"/>
      <c r="E38" s="135" t="s">
        <v>0</v>
      </c>
      <c r="F38" s="767"/>
      <c r="G38" s="135" t="s">
        <v>0</v>
      </c>
      <c r="H38" s="767"/>
      <c r="I38" s="135" t="s">
        <v>2</v>
      </c>
      <c r="J38" s="767"/>
      <c r="K38" s="136" t="s">
        <v>2</v>
      </c>
      <c r="L38" s="767"/>
      <c r="M38" s="136" t="s">
        <v>2</v>
      </c>
      <c r="N38" s="767"/>
      <c r="O38" s="135" t="s">
        <v>2</v>
      </c>
      <c r="P38" s="767"/>
      <c r="Q38" s="135" t="s">
        <v>2</v>
      </c>
      <c r="R38" s="767"/>
      <c r="S38" s="135" t="s">
        <v>2</v>
      </c>
      <c r="T38" s="767"/>
      <c r="U38" s="136" t="s">
        <v>2</v>
      </c>
      <c r="V38" s="767"/>
      <c r="W38" s="136" t="s">
        <v>2</v>
      </c>
      <c r="X38" s="767"/>
      <c r="Y38" s="136" t="s">
        <v>12</v>
      </c>
      <c r="Z38" s="767"/>
      <c r="AA38" s="136" t="s">
        <v>15</v>
      </c>
      <c r="AB38" s="767"/>
    </row>
    <row r="39" spans="1:28" x14ac:dyDescent="0.25">
      <c r="A39" s="118">
        <v>301</v>
      </c>
      <c r="B39" s="134" t="s">
        <v>88</v>
      </c>
      <c r="C39" s="135">
        <v>1</v>
      </c>
      <c r="D39" s="767"/>
      <c r="E39" s="135">
        <v>1</v>
      </c>
      <c r="F39" s="767"/>
      <c r="G39" s="135">
        <v>1</v>
      </c>
      <c r="H39" s="767"/>
      <c r="I39" s="135">
        <v>1</v>
      </c>
      <c r="J39" s="767"/>
      <c r="K39" s="136">
        <v>1</v>
      </c>
      <c r="L39" s="767"/>
      <c r="M39" s="136">
        <v>1</v>
      </c>
      <c r="N39" s="767"/>
      <c r="O39" s="135">
        <v>1</v>
      </c>
      <c r="P39" s="767"/>
      <c r="Q39" s="135">
        <v>1</v>
      </c>
      <c r="R39" s="767"/>
      <c r="S39" s="135">
        <v>1</v>
      </c>
      <c r="T39" s="767"/>
      <c r="U39" s="136">
        <v>1</v>
      </c>
      <c r="V39" s="767"/>
      <c r="W39" s="136">
        <v>1</v>
      </c>
      <c r="X39" s="767"/>
      <c r="Y39" s="136">
        <v>1</v>
      </c>
      <c r="Z39" s="767"/>
      <c r="AA39" s="136">
        <v>1</v>
      </c>
      <c r="AB39" s="767"/>
    </row>
    <row r="40" spans="1:28" x14ac:dyDescent="0.25">
      <c r="A40" s="118">
        <v>301</v>
      </c>
      <c r="B40" s="134" t="s">
        <v>89</v>
      </c>
      <c r="C40" s="135" t="s">
        <v>9</v>
      </c>
      <c r="D40" s="767"/>
      <c r="E40" s="135" t="s">
        <v>1</v>
      </c>
      <c r="F40" s="767"/>
      <c r="G40" s="135" t="s">
        <v>13</v>
      </c>
      <c r="H40" s="767"/>
      <c r="I40" s="135" t="s">
        <v>6</v>
      </c>
      <c r="J40" s="767"/>
      <c r="K40" s="136" t="s">
        <v>9</v>
      </c>
      <c r="L40" s="767"/>
      <c r="M40" s="136" t="s">
        <v>9</v>
      </c>
      <c r="N40" s="767"/>
      <c r="O40" s="135" t="s">
        <v>10</v>
      </c>
      <c r="P40" s="767"/>
      <c r="Q40" s="135" t="s">
        <v>8</v>
      </c>
      <c r="R40" s="767"/>
      <c r="S40" s="135" t="s">
        <v>11</v>
      </c>
      <c r="T40" s="767"/>
      <c r="U40" s="136" t="s">
        <v>9</v>
      </c>
      <c r="V40" s="767"/>
      <c r="W40" s="136" t="s">
        <v>9</v>
      </c>
      <c r="X40" s="767"/>
      <c r="Y40" s="136" t="s">
        <v>14</v>
      </c>
      <c r="Z40" s="767"/>
      <c r="AA40" s="136" t="s">
        <v>16</v>
      </c>
      <c r="AB40" s="767"/>
    </row>
    <row r="41" spans="1:28" x14ac:dyDescent="0.25">
      <c r="A41" s="118">
        <v>301</v>
      </c>
      <c r="B41" s="134" t="s">
        <v>90</v>
      </c>
      <c r="C41" s="135">
        <v>0</v>
      </c>
      <c r="D41" s="767"/>
      <c r="E41" s="135">
        <v>0</v>
      </c>
      <c r="F41" s="767"/>
      <c r="G41" s="135">
        <v>0</v>
      </c>
      <c r="H41" s="767"/>
      <c r="I41" s="135">
        <v>0</v>
      </c>
      <c r="J41" s="767"/>
      <c r="K41" s="136">
        <v>0</v>
      </c>
      <c r="L41" s="767"/>
      <c r="M41" s="136">
        <v>0</v>
      </c>
      <c r="N41" s="767"/>
      <c r="O41" s="135">
        <v>0</v>
      </c>
      <c r="P41" s="767"/>
      <c r="Q41" s="135">
        <v>0</v>
      </c>
      <c r="R41" s="767"/>
      <c r="S41" s="135">
        <v>0</v>
      </c>
      <c r="T41" s="767"/>
      <c r="U41" s="136">
        <v>0</v>
      </c>
      <c r="V41" s="767"/>
      <c r="W41" s="136">
        <v>0</v>
      </c>
      <c r="X41" s="767"/>
      <c r="Y41" s="136">
        <v>0</v>
      </c>
      <c r="Z41" s="767"/>
      <c r="AA41" s="136">
        <v>0</v>
      </c>
      <c r="AB41" s="767"/>
    </row>
    <row r="42" spans="1:28" x14ac:dyDescent="0.25">
      <c r="A42" s="118">
        <v>301</v>
      </c>
      <c r="B42" s="134" t="s">
        <v>91</v>
      </c>
      <c r="C42" s="135" t="s">
        <v>1164</v>
      </c>
      <c r="D42" s="767"/>
      <c r="E42" s="138" t="s">
        <v>116</v>
      </c>
      <c r="F42" s="767"/>
      <c r="G42" s="138" t="s">
        <v>116</v>
      </c>
      <c r="H42" s="767"/>
      <c r="I42" s="138" t="s">
        <v>1863</v>
      </c>
      <c r="J42" s="767"/>
      <c r="K42" s="136" t="s">
        <v>1164</v>
      </c>
      <c r="L42" s="767"/>
      <c r="M42" s="136" t="s">
        <v>1164</v>
      </c>
      <c r="N42" s="767"/>
      <c r="O42" s="135" t="s">
        <v>2101</v>
      </c>
      <c r="P42" s="767"/>
      <c r="Q42" s="135" t="s">
        <v>116</v>
      </c>
      <c r="R42" s="767"/>
      <c r="S42" s="135" t="s">
        <v>116</v>
      </c>
      <c r="T42" s="767"/>
      <c r="U42" s="136" t="s">
        <v>1164</v>
      </c>
      <c r="V42" s="767"/>
      <c r="W42" s="136" t="s">
        <v>1164</v>
      </c>
      <c r="X42" s="767"/>
      <c r="Y42" s="136" t="s">
        <v>116</v>
      </c>
      <c r="Z42" s="767"/>
      <c r="AA42" s="136" t="s">
        <v>116</v>
      </c>
      <c r="AB42" s="767"/>
    </row>
    <row r="43" spans="1:28" x14ac:dyDescent="0.25">
      <c r="A43" s="118">
        <v>301</v>
      </c>
      <c r="B43" s="134" t="s">
        <v>92</v>
      </c>
      <c r="C43" s="135">
        <v>7</v>
      </c>
      <c r="D43" s="767"/>
      <c r="E43" s="135">
        <v>2</v>
      </c>
      <c r="F43" s="767"/>
      <c r="G43" s="135">
        <v>6</v>
      </c>
      <c r="H43" s="767"/>
      <c r="I43" s="135">
        <v>1</v>
      </c>
      <c r="J43" s="767"/>
      <c r="K43" s="136">
        <v>7</v>
      </c>
      <c r="L43" s="767"/>
      <c r="M43" s="136">
        <v>7</v>
      </c>
      <c r="N43" s="767"/>
      <c r="O43" s="135">
        <v>7</v>
      </c>
      <c r="P43" s="767"/>
      <c r="Q43" s="135">
        <v>3</v>
      </c>
      <c r="R43" s="767"/>
      <c r="S43" s="135">
        <v>7</v>
      </c>
      <c r="T43" s="767"/>
      <c r="U43" s="136">
        <v>7</v>
      </c>
      <c r="V43" s="767"/>
      <c r="W43" s="136">
        <v>7</v>
      </c>
      <c r="X43" s="767"/>
      <c r="Y43" s="136">
        <v>7</v>
      </c>
      <c r="Z43" s="767"/>
      <c r="AA43" s="136">
        <v>7</v>
      </c>
      <c r="AB43" s="767"/>
    </row>
    <row r="44" spans="1:28" s="133" customFormat="1" x14ac:dyDescent="0.25">
      <c r="A44" s="128">
        <v>301</v>
      </c>
      <c r="B44" s="129" t="s">
        <v>1159</v>
      </c>
      <c r="C44" s="130">
        <v>0</v>
      </c>
      <c r="D44" s="767"/>
      <c r="E44" s="130">
        <v>0</v>
      </c>
      <c r="F44" s="767"/>
      <c r="G44" s="130">
        <v>0</v>
      </c>
      <c r="H44" s="767"/>
      <c r="I44" s="130">
        <v>0</v>
      </c>
      <c r="J44" s="767"/>
      <c r="K44" s="131">
        <v>0</v>
      </c>
      <c r="L44" s="767"/>
      <c r="M44" s="131">
        <v>0</v>
      </c>
      <c r="N44" s="767"/>
      <c r="O44" s="130">
        <v>0</v>
      </c>
      <c r="P44" s="767"/>
      <c r="Q44" s="130">
        <v>0</v>
      </c>
      <c r="R44" s="767"/>
      <c r="S44" s="130">
        <v>0</v>
      </c>
      <c r="T44" s="767"/>
      <c r="U44" s="131">
        <v>0</v>
      </c>
      <c r="V44" s="767"/>
      <c r="W44" s="131">
        <v>0</v>
      </c>
      <c r="X44" s="767"/>
      <c r="Y44" s="131">
        <v>0</v>
      </c>
      <c r="Z44" s="767"/>
      <c r="AA44" s="131">
        <v>0</v>
      </c>
      <c r="AB44" s="767"/>
    </row>
    <row r="45" spans="1:28" x14ac:dyDescent="0.25">
      <c r="A45" s="118">
        <v>301</v>
      </c>
      <c r="B45" s="134" t="s">
        <v>1165</v>
      </c>
      <c r="C45" s="135" t="s">
        <v>1164</v>
      </c>
      <c r="D45" s="767"/>
      <c r="E45" s="135" t="s">
        <v>1864</v>
      </c>
      <c r="F45" s="767"/>
      <c r="G45" s="135" t="s">
        <v>1865</v>
      </c>
      <c r="H45" s="767"/>
      <c r="I45" s="138" t="s">
        <v>1866</v>
      </c>
      <c r="J45" s="767"/>
      <c r="K45" s="136" t="s">
        <v>1164</v>
      </c>
      <c r="L45" s="767"/>
      <c r="M45" s="136" t="s">
        <v>1164</v>
      </c>
      <c r="N45" s="767"/>
      <c r="O45" s="135" t="s">
        <v>2102</v>
      </c>
      <c r="P45" s="767"/>
      <c r="Q45" s="135" t="s">
        <v>1872</v>
      </c>
      <c r="R45" s="767"/>
      <c r="S45" s="135" t="s">
        <v>1873</v>
      </c>
      <c r="T45" s="767"/>
      <c r="U45" s="136" t="s">
        <v>1164</v>
      </c>
      <c r="V45" s="767"/>
      <c r="W45" s="136" t="s">
        <v>1164</v>
      </c>
      <c r="X45" s="767"/>
      <c r="Y45" s="136" t="s">
        <v>1166</v>
      </c>
      <c r="Z45" s="767"/>
      <c r="AA45" s="136" t="s">
        <v>1167</v>
      </c>
      <c r="AB45" s="767"/>
    </row>
    <row r="46" spans="1:28" x14ac:dyDescent="0.25">
      <c r="A46" s="118">
        <v>302</v>
      </c>
      <c r="B46" s="134" t="s">
        <v>78</v>
      </c>
      <c r="C46" s="135">
        <v>12</v>
      </c>
      <c r="D46" s="767"/>
      <c r="E46" s="135">
        <v>12</v>
      </c>
      <c r="F46" s="767"/>
      <c r="G46" s="135">
        <v>12</v>
      </c>
      <c r="H46" s="767"/>
      <c r="I46" s="135">
        <v>12</v>
      </c>
      <c r="J46" s="767"/>
      <c r="K46" s="136">
        <v>12</v>
      </c>
      <c r="L46" s="767"/>
      <c r="M46" s="136">
        <v>12</v>
      </c>
      <c r="N46" s="767"/>
      <c r="O46" s="135">
        <v>12</v>
      </c>
      <c r="P46" s="767"/>
      <c r="Q46" s="135">
        <v>12</v>
      </c>
      <c r="R46" s="767"/>
      <c r="S46" s="135">
        <v>12</v>
      </c>
      <c r="T46" s="767"/>
      <c r="U46" s="136">
        <v>12</v>
      </c>
      <c r="V46" s="767"/>
      <c r="W46" s="135">
        <v>12</v>
      </c>
      <c r="X46" s="767"/>
      <c r="Y46" s="136">
        <v>12</v>
      </c>
      <c r="Z46" s="767"/>
      <c r="AA46" s="136">
        <v>12</v>
      </c>
      <c r="AB46" s="767"/>
    </row>
    <row r="47" spans="1:28" x14ac:dyDescent="0.25">
      <c r="A47" s="118">
        <v>302</v>
      </c>
      <c r="B47" s="134" t="s">
        <v>41</v>
      </c>
      <c r="C47" s="135">
        <v>34</v>
      </c>
      <c r="D47" s="767"/>
      <c r="E47" s="135">
        <v>70</v>
      </c>
      <c r="F47" s="767"/>
      <c r="G47" s="135">
        <v>120</v>
      </c>
      <c r="H47" s="767"/>
      <c r="I47" s="135">
        <v>2</v>
      </c>
      <c r="J47" s="767"/>
      <c r="K47" s="136">
        <v>34</v>
      </c>
      <c r="L47" s="767"/>
      <c r="M47" s="136">
        <v>34</v>
      </c>
      <c r="N47" s="767"/>
      <c r="O47" s="135">
        <v>38</v>
      </c>
      <c r="P47" s="767"/>
      <c r="Q47" s="135">
        <v>24</v>
      </c>
      <c r="R47" s="767"/>
      <c r="S47" s="135">
        <v>37</v>
      </c>
      <c r="T47" s="767"/>
      <c r="U47" s="136">
        <v>39</v>
      </c>
      <c r="V47" s="767"/>
      <c r="W47" s="135">
        <v>34</v>
      </c>
      <c r="X47" s="767"/>
      <c r="Y47" s="136">
        <v>166</v>
      </c>
      <c r="Z47" s="767"/>
      <c r="AA47" s="136">
        <v>170</v>
      </c>
      <c r="AB47" s="767"/>
    </row>
    <row r="48" spans="1:28" x14ac:dyDescent="0.25">
      <c r="A48" s="118">
        <v>302</v>
      </c>
      <c r="B48" s="134" t="s">
        <v>79</v>
      </c>
      <c r="C48" s="135">
        <v>4</v>
      </c>
      <c r="D48" s="767"/>
      <c r="E48" s="135">
        <v>4</v>
      </c>
      <c r="F48" s="767"/>
      <c r="G48" s="135">
        <v>4</v>
      </c>
      <c r="H48" s="767"/>
      <c r="I48" s="135">
        <v>4</v>
      </c>
      <c r="J48" s="767"/>
      <c r="K48" s="136">
        <v>22</v>
      </c>
      <c r="L48" s="767"/>
      <c r="M48" s="136">
        <v>23</v>
      </c>
      <c r="N48" s="767"/>
      <c r="O48" s="135">
        <v>202</v>
      </c>
      <c r="P48" s="767"/>
      <c r="Q48" s="135">
        <v>203</v>
      </c>
      <c r="R48" s="767"/>
      <c r="S48" s="135">
        <v>23</v>
      </c>
      <c r="T48" s="767"/>
      <c r="U48" s="136">
        <v>22</v>
      </c>
      <c r="V48" s="767"/>
      <c r="W48" s="135">
        <v>250</v>
      </c>
      <c r="X48" s="767"/>
      <c r="Y48" s="136">
        <v>4</v>
      </c>
      <c r="Z48" s="767"/>
      <c r="AA48" s="136">
        <v>4</v>
      </c>
      <c r="AB48" s="767"/>
    </row>
    <row r="49" spans="1:28" x14ac:dyDescent="0.25">
      <c r="A49" s="118">
        <v>302</v>
      </c>
      <c r="B49" s="134" t="s">
        <v>81</v>
      </c>
      <c r="C49" s="135">
        <v>0</v>
      </c>
      <c r="D49" s="767"/>
      <c r="E49" s="135">
        <v>0</v>
      </c>
      <c r="F49" s="767"/>
      <c r="G49" s="135">
        <v>0</v>
      </c>
      <c r="H49" s="767"/>
      <c r="I49" s="135">
        <v>0</v>
      </c>
      <c r="J49" s="767"/>
      <c r="K49" s="136">
        <v>0</v>
      </c>
      <c r="L49" s="767"/>
      <c r="M49" s="136">
        <v>0</v>
      </c>
      <c r="N49" s="767"/>
      <c r="O49" s="135">
        <v>0</v>
      </c>
      <c r="P49" s="767"/>
      <c r="Q49" s="135">
        <v>0</v>
      </c>
      <c r="R49" s="767"/>
      <c r="S49" s="135">
        <v>0</v>
      </c>
      <c r="T49" s="767"/>
      <c r="U49" s="136">
        <v>0</v>
      </c>
      <c r="V49" s="767"/>
      <c r="W49" s="136">
        <v>0</v>
      </c>
      <c r="X49" s="767"/>
      <c r="Y49" s="136">
        <v>0</v>
      </c>
      <c r="Z49" s="767"/>
      <c r="AA49" s="136">
        <v>0</v>
      </c>
      <c r="AB49" s="767"/>
    </row>
    <row r="50" spans="1:28" x14ac:dyDescent="0.25">
      <c r="A50" s="118">
        <v>302</v>
      </c>
      <c r="B50" s="134" t="s">
        <v>44</v>
      </c>
      <c r="C50" s="135">
        <v>4002</v>
      </c>
      <c r="D50" s="767"/>
      <c r="E50" s="135">
        <v>1013</v>
      </c>
      <c r="F50" s="767"/>
      <c r="G50" s="135">
        <v>5105</v>
      </c>
      <c r="H50" s="767"/>
      <c r="I50" s="135">
        <v>2066</v>
      </c>
      <c r="J50" s="767"/>
      <c r="K50" s="136">
        <v>4002</v>
      </c>
      <c r="L50" s="767"/>
      <c r="M50" s="136">
        <v>4002</v>
      </c>
      <c r="N50" s="767"/>
      <c r="O50" s="135">
        <v>4008</v>
      </c>
      <c r="P50" s="767"/>
      <c r="Q50" s="135">
        <v>3103</v>
      </c>
      <c r="R50" s="767"/>
      <c r="S50" s="135">
        <v>4011</v>
      </c>
      <c r="T50" s="767"/>
      <c r="U50" s="136">
        <v>4002</v>
      </c>
      <c r="V50" s="767"/>
      <c r="W50" s="136">
        <v>4002</v>
      </c>
      <c r="X50" s="767"/>
      <c r="Y50" s="136">
        <v>5451</v>
      </c>
      <c r="Z50" s="767"/>
      <c r="AA50" s="136">
        <v>5491</v>
      </c>
      <c r="AB50" s="767"/>
    </row>
    <row r="51" spans="1:28" x14ac:dyDescent="0.25">
      <c r="A51" s="118">
        <v>302</v>
      </c>
      <c r="B51" s="134" t="s">
        <v>93</v>
      </c>
      <c r="C51" s="134">
        <v>50</v>
      </c>
      <c r="D51" s="767"/>
      <c r="E51" s="135">
        <v>100000</v>
      </c>
      <c r="F51" s="767"/>
      <c r="G51" s="135">
        <v>5</v>
      </c>
      <c r="H51" s="767"/>
      <c r="I51" s="135">
        <v>500</v>
      </c>
      <c r="J51" s="767"/>
      <c r="K51" s="136">
        <v>50</v>
      </c>
      <c r="L51" s="767"/>
      <c r="M51" s="136">
        <v>50</v>
      </c>
      <c r="N51" s="767"/>
      <c r="O51" s="135">
        <v>0</v>
      </c>
      <c r="P51" s="767"/>
      <c r="Q51" s="135">
        <v>0</v>
      </c>
      <c r="R51" s="767"/>
      <c r="S51" s="135">
        <v>50</v>
      </c>
      <c r="T51" s="767"/>
      <c r="U51" s="136">
        <v>50</v>
      </c>
      <c r="V51" s="767"/>
      <c r="W51" s="136">
        <v>0</v>
      </c>
      <c r="X51" s="767"/>
      <c r="Y51" s="136">
        <v>100</v>
      </c>
      <c r="Z51" s="767"/>
      <c r="AA51" s="136">
        <v>100</v>
      </c>
      <c r="AB51" s="767"/>
    </row>
    <row r="52" spans="1:28" x14ac:dyDescent="0.25">
      <c r="A52" s="118">
        <v>302</v>
      </c>
      <c r="B52" s="134" t="s">
        <v>94</v>
      </c>
      <c r="C52" s="134">
        <v>1</v>
      </c>
      <c r="D52" s="767"/>
      <c r="E52" s="135">
        <v>1</v>
      </c>
      <c r="F52" s="767"/>
      <c r="G52" s="135">
        <v>1</v>
      </c>
      <c r="H52" s="767"/>
      <c r="I52" s="135">
        <v>500</v>
      </c>
      <c r="J52" s="767"/>
      <c r="K52" s="136">
        <v>1</v>
      </c>
      <c r="L52" s="767"/>
      <c r="M52" s="136">
        <v>1</v>
      </c>
      <c r="N52" s="767"/>
      <c r="O52" s="135">
        <v>0</v>
      </c>
      <c r="P52" s="767"/>
      <c r="Q52" s="135">
        <v>0</v>
      </c>
      <c r="R52" s="767"/>
      <c r="S52" s="135">
        <v>1</v>
      </c>
      <c r="T52" s="767"/>
      <c r="U52" s="136">
        <v>1</v>
      </c>
      <c r="V52" s="767"/>
      <c r="W52" s="136">
        <v>0</v>
      </c>
      <c r="X52" s="767"/>
      <c r="Y52" s="136">
        <v>1</v>
      </c>
      <c r="Z52" s="767"/>
      <c r="AA52" s="136">
        <v>1</v>
      </c>
      <c r="AB52" s="767"/>
    </row>
    <row r="53" spans="1:28" x14ac:dyDescent="0.25">
      <c r="A53" s="118">
        <v>302</v>
      </c>
      <c r="B53" s="134" t="s">
        <v>95</v>
      </c>
      <c r="C53" s="134">
        <v>0</v>
      </c>
      <c r="D53" s="767"/>
      <c r="E53" s="135">
        <v>0</v>
      </c>
      <c r="F53" s="767"/>
      <c r="G53" s="135">
        <v>0</v>
      </c>
      <c r="H53" s="767"/>
      <c r="I53" s="135">
        <v>0</v>
      </c>
      <c r="J53" s="767"/>
      <c r="K53" s="136">
        <v>0</v>
      </c>
      <c r="L53" s="767"/>
      <c r="M53" s="136">
        <v>0</v>
      </c>
      <c r="N53" s="767"/>
      <c r="O53" s="135">
        <v>0</v>
      </c>
      <c r="P53" s="767"/>
      <c r="Q53" s="135">
        <v>0</v>
      </c>
      <c r="R53" s="767"/>
      <c r="S53" s="135">
        <v>0</v>
      </c>
      <c r="T53" s="767"/>
      <c r="U53" s="136">
        <v>0</v>
      </c>
      <c r="V53" s="767"/>
      <c r="W53" s="136">
        <v>0</v>
      </c>
      <c r="X53" s="767"/>
      <c r="Y53" s="136">
        <v>0</v>
      </c>
      <c r="Z53" s="767"/>
      <c r="AA53" s="136">
        <v>0</v>
      </c>
      <c r="AB53" s="767"/>
    </row>
    <row r="54" spans="1:28" x14ac:dyDescent="0.25">
      <c r="A54" s="118">
        <v>302</v>
      </c>
      <c r="B54" s="134" t="s">
        <v>96</v>
      </c>
      <c r="C54" s="134">
        <v>0</v>
      </c>
      <c r="D54" s="767"/>
      <c r="E54" s="135">
        <v>0</v>
      </c>
      <c r="F54" s="767"/>
      <c r="G54" s="135">
        <v>0</v>
      </c>
      <c r="H54" s="767"/>
      <c r="I54" s="135">
        <v>0</v>
      </c>
      <c r="J54" s="767"/>
      <c r="K54" s="136">
        <v>0</v>
      </c>
      <c r="L54" s="767"/>
      <c r="M54" s="136">
        <v>0</v>
      </c>
      <c r="N54" s="767"/>
      <c r="O54" s="135">
        <v>0</v>
      </c>
      <c r="P54" s="767"/>
      <c r="Q54" s="135">
        <v>0</v>
      </c>
      <c r="R54" s="767"/>
      <c r="S54" s="135">
        <v>0</v>
      </c>
      <c r="T54" s="767"/>
      <c r="U54" s="136">
        <v>0</v>
      </c>
      <c r="V54" s="767"/>
      <c r="W54" s="136">
        <v>0</v>
      </c>
      <c r="X54" s="767"/>
      <c r="Y54" s="136">
        <v>0</v>
      </c>
      <c r="Z54" s="767"/>
      <c r="AA54" s="136">
        <v>0</v>
      </c>
      <c r="AB54" s="767"/>
    </row>
    <row r="55" spans="1:28" x14ac:dyDescent="0.25">
      <c r="A55" s="118">
        <v>302</v>
      </c>
      <c r="B55" s="134" t="s">
        <v>97</v>
      </c>
      <c r="C55" s="134">
        <v>0</v>
      </c>
      <c r="D55" s="767"/>
      <c r="E55" s="135">
        <v>4</v>
      </c>
      <c r="F55" s="767"/>
      <c r="G55" s="135">
        <v>0</v>
      </c>
      <c r="H55" s="767"/>
      <c r="I55" s="135">
        <v>2</v>
      </c>
      <c r="J55" s="767"/>
      <c r="K55" s="136">
        <v>0</v>
      </c>
      <c r="L55" s="767"/>
      <c r="M55" s="136">
        <v>0</v>
      </c>
      <c r="N55" s="767"/>
      <c r="O55" s="135">
        <v>0</v>
      </c>
      <c r="P55" s="767"/>
      <c r="Q55" s="135">
        <v>2</v>
      </c>
      <c r="R55" s="767"/>
      <c r="S55" s="135">
        <v>0</v>
      </c>
      <c r="T55" s="767"/>
      <c r="U55" s="136">
        <v>0</v>
      </c>
      <c r="V55" s="767"/>
      <c r="W55" s="136">
        <v>0</v>
      </c>
      <c r="X55" s="767"/>
      <c r="Y55" s="136">
        <v>2</v>
      </c>
      <c r="Z55" s="767"/>
      <c r="AA55" s="136">
        <v>2</v>
      </c>
      <c r="AB55" s="767"/>
    </row>
    <row r="56" spans="1:28" x14ac:dyDescent="0.25">
      <c r="A56" s="118">
        <v>302</v>
      </c>
      <c r="B56" s="134" t="s">
        <v>98</v>
      </c>
      <c r="C56" s="134">
        <v>1</v>
      </c>
      <c r="D56" s="767"/>
      <c r="E56" s="135">
        <v>1</v>
      </c>
      <c r="F56" s="767"/>
      <c r="G56" s="135">
        <v>1</v>
      </c>
      <c r="H56" s="767"/>
      <c r="I56" s="135">
        <v>1</v>
      </c>
      <c r="J56" s="767"/>
      <c r="K56" s="136">
        <v>1</v>
      </c>
      <c r="L56" s="767"/>
      <c r="M56" s="136">
        <v>1</v>
      </c>
      <c r="N56" s="767"/>
      <c r="O56" s="135">
        <v>1</v>
      </c>
      <c r="P56" s="767"/>
      <c r="Q56" s="135">
        <v>1</v>
      </c>
      <c r="R56" s="767"/>
      <c r="S56" s="135">
        <v>1</v>
      </c>
      <c r="T56" s="767"/>
      <c r="U56" s="136">
        <v>1</v>
      </c>
      <c r="V56" s="767"/>
      <c r="W56" s="136">
        <v>1</v>
      </c>
      <c r="X56" s="767"/>
      <c r="Y56" s="136">
        <v>1</v>
      </c>
      <c r="Z56" s="767"/>
      <c r="AA56" s="136">
        <v>1</v>
      </c>
      <c r="AB56" s="767"/>
    </row>
    <row r="57" spans="1:28" x14ac:dyDescent="0.25">
      <c r="A57" s="118">
        <v>302</v>
      </c>
      <c r="B57" s="134" t="s">
        <v>99</v>
      </c>
      <c r="C57" s="134">
        <v>1</v>
      </c>
      <c r="D57" s="767"/>
      <c r="E57" s="135">
        <v>1</v>
      </c>
      <c r="F57" s="767"/>
      <c r="G57" s="135">
        <v>1</v>
      </c>
      <c r="H57" s="767"/>
      <c r="I57" s="135">
        <v>1</v>
      </c>
      <c r="J57" s="767"/>
      <c r="K57" s="136">
        <v>1</v>
      </c>
      <c r="L57" s="767"/>
      <c r="M57" s="136">
        <v>1</v>
      </c>
      <c r="N57" s="767"/>
      <c r="O57" s="135">
        <v>1</v>
      </c>
      <c r="P57" s="767"/>
      <c r="Q57" s="135">
        <v>1</v>
      </c>
      <c r="R57" s="767"/>
      <c r="S57" s="135">
        <v>1</v>
      </c>
      <c r="T57" s="767"/>
      <c r="U57" s="136">
        <v>1</v>
      </c>
      <c r="V57" s="767"/>
      <c r="W57" s="136">
        <v>1</v>
      </c>
      <c r="X57" s="767"/>
      <c r="Y57" s="136">
        <v>1</v>
      </c>
      <c r="Z57" s="767"/>
      <c r="AA57" s="136">
        <v>1</v>
      </c>
      <c r="AB57" s="767"/>
    </row>
    <row r="58" spans="1:28" x14ac:dyDescent="0.25">
      <c r="A58" s="118">
        <v>302</v>
      </c>
      <c r="B58" s="134" t="s">
        <v>1168</v>
      </c>
      <c r="C58" s="134">
        <v>1</v>
      </c>
      <c r="D58" s="767"/>
      <c r="E58" s="135">
        <v>1</v>
      </c>
      <c r="F58" s="767"/>
      <c r="G58" s="135">
        <v>1</v>
      </c>
      <c r="H58" s="767"/>
      <c r="I58" s="135">
        <v>1</v>
      </c>
      <c r="J58" s="767"/>
      <c r="K58" s="136">
        <v>1</v>
      </c>
      <c r="L58" s="767"/>
      <c r="M58" s="136">
        <v>1</v>
      </c>
      <c r="N58" s="767"/>
      <c r="O58" s="135">
        <v>1</v>
      </c>
      <c r="P58" s="767"/>
      <c r="Q58" s="135">
        <v>1</v>
      </c>
      <c r="R58" s="767"/>
      <c r="S58" s="135">
        <v>1</v>
      </c>
      <c r="T58" s="767"/>
      <c r="U58" s="136">
        <v>1</v>
      </c>
      <c r="V58" s="767"/>
      <c r="W58" s="136">
        <v>1</v>
      </c>
      <c r="X58" s="767"/>
      <c r="Y58" s="136">
        <v>1</v>
      </c>
      <c r="Z58" s="767"/>
      <c r="AA58" s="136">
        <v>1</v>
      </c>
      <c r="AB58" s="767"/>
    </row>
    <row r="59" spans="1:28" x14ac:dyDescent="0.25">
      <c r="A59" s="118">
        <v>302</v>
      </c>
      <c r="B59" s="134" t="s">
        <v>86</v>
      </c>
      <c r="C59" s="135" t="s">
        <v>2</v>
      </c>
      <c r="D59" s="767"/>
      <c r="E59" s="135" t="s">
        <v>0</v>
      </c>
      <c r="F59" s="767"/>
      <c r="G59" s="135" t="s">
        <v>0</v>
      </c>
      <c r="H59" s="767"/>
      <c r="I59" s="135" t="s">
        <v>2</v>
      </c>
      <c r="J59" s="767"/>
      <c r="K59" s="136" t="s">
        <v>2</v>
      </c>
      <c r="L59" s="767"/>
      <c r="M59" s="136" t="s">
        <v>2</v>
      </c>
      <c r="N59" s="767"/>
      <c r="O59" s="135" t="s">
        <v>2</v>
      </c>
      <c r="P59" s="767"/>
      <c r="Q59" s="135" t="s">
        <v>2</v>
      </c>
      <c r="R59" s="767"/>
      <c r="S59" s="135" t="s">
        <v>2</v>
      </c>
      <c r="T59" s="767"/>
      <c r="U59" s="136" t="s">
        <v>2</v>
      </c>
      <c r="V59" s="767"/>
      <c r="W59" s="136" t="s">
        <v>2</v>
      </c>
      <c r="X59" s="767"/>
      <c r="Y59" s="136" t="s">
        <v>12</v>
      </c>
      <c r="Z59" s="767"/>
      <c r="AA59" s="136" t="s">
        <v>15</v>
      </c>
      <c r="AB59" s="767"/>
    </row>
    <row r="60" spans="1:28" s="133" customFormat="1" x14ac:dyDescent="0.25">
      <c r="A60" s="128">
        <v>302</v>
      </c>
      <c r="B60" s="129" t="s">
        <v>82</v>
      </c>
      <c r="C60" s="130" t="s">
        <v>1169</v>
      </c>
      <c r="D60" s="767"/>
      <c r="E60" s="130" t="s">
        <v>1170</v>
      </c>
      <c r="F60" s="767"/>
      <c r="G60" s="130" t="s">
        <v>1857</v>
      </c>
      <c r="H60" s="767"/>
      <c r="I60" s="130" t="s">
        <v>1858</v>
      </c>
      <c r="J60" s="767"/>
      <c r="K60" s="131" t="s">
        <v>1659</v>
      </c>
      <c r="L60" s="767"/>
      <c r="M60" s="131" t="s">
        <v>1859</v>
      </c>
      <c r="N60" s="767"/>
      <c r="O60" s="716" t="s">
        <v>1171</v>
      </c>
      <c r="P60" s="767"/>
      <c r="Q60" s="130" t="s">
        <v>1860</v>
      </c>
      <c r="R60" s="767"/>
      <c r="S60" s="716" t="s">
        <v>1861</v>
      </c>
      <c r="T60" s="767"/>
      <c r="U60" s="131" t="s">
        <v>1862</v>
      </c>
      <c r="V60" s="767"/>
      <c r="W60" s="131" t="s">
        <v>1172</v>
      </c>
      <c r="X60" s="767"/>
      <c r="Y60" s="131" t="s">
        <v>1173</v>
      </c>
      <c r="Z60" s="767"/>
      <c r="AA60" s="131" t="s">
        <v>1174</v>
      </c>
      <c r="AB60" s="767"/>
    </row>
    <row r="61" spans="1:28" x14ac:dyDescent="0.25">
      <c r="A61" s="118">
        <v>302</v>
      </c>
      <c r="B61" s="134" t="s">
        <v>83</v>
      </c>
      <c r="C61" s="135" t="s">
        <v>1867</v>
      </c>
      <c r="D61" s="767"/>
      <c r="E61" s="135" t="s">
        <v>1868</v>
      </c>
      <c r="F61" s="767"/>
      <c r="G61" s="135" t="s">
        <v>1869</v>
      </c>
      <c r="H61" s="767"/>
      <c r="I61" s="135" t="s">
        <v>1870</v>
      </c>
      <c r="J61" s="767"/>
      <c r="K61" s="136" t="s">
        <v>1661</v>
      </c>
      <c r="L61" s="767"/>
      <c r="M61" s="136" t="s">
        <v>1871</v>
      </c>
      <c r="N61" s="767"/>
      <c r="O61" s="141" t="s">
        <v>2103</v>
      </c>
      <c r="P61" s="767"/>
      <c r="Q61" s="135" t="s">
        <v>1874</v>
      </c>
      <c r="R61" s="767"/>
      <c r="S61" s="141" t="s">
        <v>1875</v>
      </c>
      <c r="T61" s="767"/>
      <c r="U61" s="136" t="s">
        <v>1876</v>
      </c>
      <c r="V61" s="767"/>
      <c r="W61" s="136" t="s">
        <v>1877</v>
      </c>
      <c r="X61" s="767"/>
      <c r="Y61" s="136" t="s">
        <v>1175</v>
      </c>
      <c r="Z61" s="767"/>
      <c r="AA61" s="136" t="s">
        <v>1176</v>
      </c>
      <c r="AB61" s="767"/>
    </row>
    <row r="62" spans="1:28" x14ac:dyDescent="0.25">
      <c r="A62" s="118">
        <v>302</v>
      </c>
      <c r="B62" s="134" t="s">
        <v>100</v>
      </c>
      <c r="C62" s="135" t="s">
        <v>17</v>
      </c>
      <c r="D62" s="767"/>
      <c r="E62" s="135" t="s">
        <v>17</v>
      </c>
      <c r="F62" s="767"/>
      <c r="G62" s="135" t="s">
        <v>17</v>
      </c>
      <c r="H62" s="767"/>
      <c r="I62" s="135" t="s">
        <v>17</v>
      </c>
      <c r="J62" s="767"/>
      <c r="K62" s="136" t="s">
        <v>17</v>
      </c>
      <c r="L62" s="767"/>
      <c r="M62" s="136" t="s">
        <v>17</v>
      </c>
      <c r="N62" s="767"/>
      <c r="O62" s="135" t="s">
        <v>17</v>
      </c>
      <c r="P62" s="767"/>
      <c r="Q62" s="135" t="s">
        <v>17</v>
      </c>
      <c r="R62" s="767"/>
      <c r="S62" s="135" t="s">
        <v>17</v>
      </c>
      <c r="T62" s="767"/>
      <c r="U62" s="136" t="s">
        <v>17</v>
      </c>
      <c r="V62" s="767"/>
      <c r="W62" s="136" t="s">
        <v>17</v>
      </c>
      <c r="X62" s="767"/>
      <c r="Y62" s="136" t="s">
        <v>17</v>
      </c>
      <c r="Z62" s="767"/>
      <c r="AA62" s="136" t="s">
        <v>17</v>
      </c>
      <c r="AB62" s="767"/>
    </row>
    <row r="63" spans="1:28" x14ac:dyDescent="0.25">
      <c r="A63" s="118">
        <v>302</v>
      </c>
      <c r="B63" s="134" t="s">
        <v>1178</v>
      </c>
      <c r="C63" s="135" t="s">
        <v>2</v>
      </c>
      <c r="D63" s="767"/>
      <c r="E63" s="135" t="s">
        <v>0</v>
      </c>
      <c r="F63" s="767"/>
      <c r="G63" s="135" t="s">
        <v>0</v>
      </c>
      <c r="H63" s="767"/>
      <c r="I63" s="135" t="s">
        <v>2</v>
      </c>
      <c r="J63" s="767"/>
      <c r="K63" s="136" t="s">
        <v>2</v>
      </c>
      <c r="L63" s="767"/>
      <c r="M63" s="136" t="s">
        <v>2</v>
      </c>
      <c r="N63" s="767"/>
      <c r="O63" s="135" t="s">
        <v>116</v>
      </c>
      <c r="P63" s="767"/>
      <c r="Q63" s="135" t="s">
        <v>116</v>
      </c>
      <c r="R63" s="767"/>
      <c r="S63" s="135" t="s">
        <v>2</v>
      </c>
      <c r="T63" s="767"/>
      <c r="U63" s="136" t="s">
        <v>2</v>
      </c>
      <c r="V63" s="767"/>
      <c r="W63" s="136" t="s">
        <v>116</v>
      </c>
      <c r="X63" s="767"/>
      <c r="Y63" s="136" t="s">
        <v>12</v>
      </c>
      <c r="Z63" s="767"/>
      <c r="AA63" s="136" t="s">
        <v>15</v>
      </c>
      <c r="AB63" s="767"/>
    </row>
    <row r="64" spans="1:28" s="133" customFormat="1" x14ac:dyDescent="0.25">
      <c r="A64" s="128">
        <v>302</v>
      </c>
      <c r="B64" s="129" t="s">
        <v>76</v>
      </c>
      <c r="C64" s="130">
        <v>0</v>
      </c>
      <c r="D64" s="767"/>
      <c r="E64" s="130">
        <v>0</v>
      </c>
      <c r="F64" s="767"/>
      <c r="G64" s="130">
        <v>0</v>
      </c>
      <c r="H64" s="767"/>
      <c r="I64" s="130">
        <v>0</v>
      </c>
      <c r="J64" s="767"/>
      <c r="K64" s="131">
        <v>0</v>
      </c>
      <c r="L64" s="767"/>
      <c r="M64" s="131">
        <v>0</v>
      </c>
      <c r="N64" s="767"/>
      <c r="O64" s="130">
        <v>0</v>
      </c>
      <c r="P64" s="767"/>
      <c r="Q64" s="130">
        <v>0</v>
      </c>
      <c r="R64" s="767"/>
      <c r="S64" s="130">
        <v>0</v>
      </c>
      <c r="T64" s="767"/>
      <c r="U64" s="131">
        <v>0</v>
      </c>
      <c r="V64" s="767"/>
      <c r="W64" s="131">
        <v>0</v>
      </c>
      <c r="X64" s="767"/>
      <c r="Y64" s="131">
        <v>0</v>
      </c>
      <c r="Z64" s="767"/>
      <c r="AA64" s="131">
        <v>0</v>
      </c>
      <c r="AB64" s="767"/>
    </row>
    <row r="65" spans="1:28" x14ac:dyDescent="0.25">
      <c r="A65" s="118">
        <v>302</v>
      </c>
      <c r="B65" s="134" t="s">
        <v>1179</v>
      </c>
      <c r="C65" s="135">
        <v>1</v>
      </c>
      <c r="D65" s="767"/>
      <c r="E65" s="135">
        <v>1</v>
      </c>
      <c r="F65" s="767"/>
      <c r="G65" s="135">
        <v>1</v>
      </c>
      <c r="H65" s="767"/>
      <c r="I65" s="135">
        <v>1</v>
      </c>
      <c r="J65" s="767"/>
      <c r="K65" s="136">
        <v>1</v>
      </c>
      <c r="L65" s="767"/>
      <c r="M65" s="136">
        <v>1</v>
      </c>
      <c r="N65" s="767"/>
      <c r="O65" s="135">
        <v>1</v>
      </c>
      <c r="P65" s="767"/>
      <c r="Q65" s="135">
        <v>1</v>
      </c>
      <c r="R65" s="767"/>
      <c r="S65" s="135">
        <v>1</v>
      </c>
      <c r="T65" s="767"/>
      <c r="U65" s="136">
        <v>1</v>
      </c>
      <c r="V65" s="767"/>
      <c r="W65" s="136">
        <v>1</v>
      </c>
      <c r="X65" s="767"/>
      <c r="Y65" s="136">
        <v>10</v>
      </c>
      <c r="Z65" s="767"/>
      <c r="AA65" s="136">
        <v>5</v>
      </c>
      <c r="AB65" s="767"/>
    </row>
    <row r="66" spans="1:28" s="133" customFormat="1" x14ac:dyDescent="0.25">
      <c r="A66" s="128">
        <v>305</v>
      </c>
      <c r="B66" s="129" t="s">
        <v>109</v>
      </c>
      <c r="C66" s="130" t="s">
        <v>1032</v>
      </c>
      <c r="D66" s="767"/>
      <c r="E66" s="130" t="s">
        <v>1032</v>
      </c>
      <c r="F66" s="767"/>
      <c r="G66" s="130" t="s">
        <v>1032</v>
      </c>
      <c r="H66" s="767"/>
      <c r="I66" s="130" t="s">
        <v>1536</v>
      </c>
      <c r="J66" s="767"/>
      <c r="K66" s="131" t="s">
        <v>1536</v>
      </c>
      <c r="L66" s="767"/>
      <c r="M66" s="131" t="s">
        <v>1536</v>
      </c>
      <c r="N66" s="767"/>
      <c r="O66" s="130">
        <v>15470504</v>
      </c>
      <c r="P66" s="767"/>
      <c r="Q66" s="130">
        <v>3607583</v>
      </c>
      <c r="R66" s="767"/>
      <c r="S66" s="130" t="s">
        <v>1032</v>
      </c>
      <c r="T66" s="767"/>
      <c r="U66" s="130" t="s">
        <v>1536</v>
      </c>
      <c r="V66" s="767"/>
      <c r="W66" s="130">
        <v>4294905762</v>
      </c>
      <c r="X66" s="767"/>
      <c r="Y66" s="130" t="s">
        <v>1536</v>
      </c>
      <c r="Z66" s="767"/>
      <c r="AA66" s="130" t="s">
        <v>1536</v>
      </c>
      <c r="AB66" s="767"/>
    </row>
    <row r="67" spans="1:28" x14ac:dyDescent="0.25">
      <c r="A67" s="118">
        <v>305</v>
      </c>
      <c r="B67" s="134" t="s">
        <v>110</v>
      </c>
      <c r="C67" s="135" t="s">
        <v>1032</v>
      </c>
      <c r="D67" s="767"/>
      <c r="E67" s="135" t="s">
        <v>1032</v>
      </c>
      <c r="F67" s="767"/>
      <c r="G67" s="135" t="s">
        <v>1032</v>
      </c>
      <c r="H67" s="767"/>
      <c r="I67" s="135" t="s">
        <v>1536</v>
      </c>
      <c r="J67" s="767"/>
      <c r="K67" s="136" t="s">
        <v>1536</v>
      </c>
      <c r="L67" s="767"/>
      <c r="M67" s="136" t="s">
        <v>1536</v>
      </c>
      <c r="N67" s="767"/>
      <c r="O67" s="135">
        <v>724904</v>
      </c>
      <c r="P67" s="767"/>
      <c r="Q67" s="135">
        <v>1379359</v>
      </c>
      <c r="R67" s="767"/>
      <c r="S67" s="135" t="s">
        <v>1032</v>
      </c>
      <c r="T67" s="767"/>
      <c r="U67" s="135" t="s">
        <v>1536</v>
      </c>
      <c r="V67" s="767"/>
      <c r="W67" s="135">
        <v>7409570</v>
      </c>
      <c r="X67" s="767"/>
      <c r="Y67" s="135" t="s">
        <v>1536</v>
      </c>
      <c r="Z67" s="767"/>
      <c r="AA67" s="135" t="s">
        <v>1536</v>
      </c>
      <c r="AB67" s="767"/>
    </row>
    <row r="68" spans="1:28" x14ac:dyDescent="0.25">
      <c r="A68" s="118">
        <v>305</v>
      </c>
      <c r="B68" s="134" t="s">
        <v>111</v>
      </c>
      <c r="C68" s="135" t="s">
        <v>1032</v>
      </c>
      <c r="D68" s="767"/>
      <c r="E68" s="135" t="s">
        <v>1032</v>
      </c>
      <c r="F68" s="767"/>
      <c r="G68" s="135" t="s">
        <v>1032</v>
      </c>
      <c r="H68" s="767"/>
      <c r="I68" s="135" t="s">
        <v>1536</v>
      </c>
      <c r="J68" s="767"/>
      <c r="K68" s="136" t="s">
        <v>1536</v>
      </c>
      <c r="L68" s="767"/>
      <c r="M68" s="136" t="s">
        <v>1536</v>
      </c>
      <c r="N68" s="767"/>
      <c r="O68" s="135" t="s">
        <v>1180</v>
      </c>
      <c r="P68" s="767"/>
      <c r="Q68" s="135" t="s">
        <v>21</v>
      </c>
      <c r="R68" s="767"/>
      <c r="S68" s="135" t="s">
        <v>1032</v>
      </c>
      <c r="T68" s="767"/>
      <c r="U68" s="135" t="s">
        <v>1536</v>
      </c>
      <c r="V68" s="767"/>
      <c r="W68" s="135" t="s">
        <v>21</v>
      </c>
      <c r="X68" s="767"/>
      <c r="Y68" s="135" t="s">
        <v>1536</v>
      </c>
      <c r="Z68" s="767"/>
      <c r="AA68" s="135" t="s">
        <v>1536</v>
      </c>
      <c r="AB68" s="767"/>
    </row>
    <row r="69" spans="1:28" x14ac:dyDescent="0.25">
      <c r="A69" s="118">
        <v>305</v>
      </c>
      <c r="B69" s="134" t="s">
        <v>112</v>
      </c>
      <c r="C69" s="135" t="s">
        <v>1032</v>
      </c>
      <c r="D69" s="767"/>
      <c r="E69" s="135" t="s">
        <v>1032</v>
      </c>
      <c r="F69" s="767"/>
      <c r="G69" s="135" t="s">
        <v>1032</v>
      </c>
      <c r="H69" s="767"/>
      <c r="I69" s="135" t="s">
        <v>1536</v>
      </c>
      <c r="J69" s="767"/>
      <c r="K69" s="136" t="s">
        <v>1536</v>
      </c>
      <c r="L69" s="767"/>
      <c r="M69" s="136" t="s">
        <v>1536</v>
      </c>
      <c r="N69" s="767"/>
      <c r="O69" s="135">
        <v>1</v>
      </c>
      <c r="P69" s="767"/>
      <c r="Q69" s="135">
        <v>1</v>
      </c>
      <c r="R69" s="767"/>
      <c r="S69" s="135" t="s">
        <v>1032</v>
      </c>
      <c r="T69" s="767"/>
      <c r="U69" s="135" t="s">
        <v>1536</v>
      </c>
      <c r="V69" s="767"/>
      <c r="W69" s="135">
        <v>1</v>
      </c>
      <c r="X69" s="767"/>
      <c r="Y69" s="135" t="s">
        <v>1536</v>
      </c>
      <c r="Z69" s="767"/>
      <c r="AA69" s="135" t="s">
        <v>1536</v>
      </c>
      <c r="AB69" s="767"/>
    </row>
    <row r="70" spans="1:28" s="133" customFormat="1" x14ac:dyDescent="0.25">
      <c r="A70" s="128">
        <v>305</v>
      </c>
      <c r="B70" s="129" t="s">
        <v>109</v>
      </c>
      <c r="C70" s="130" t="s">
        <v>1032</v>
      </c>
      <c r="D70" s="767"/>
      <c r="E70" s="130" t="s">
        <v>1032</v>
      </c>
      <c r="F70" s="767"/>
      <c r="G70" s="130" t="s">
        <v>1032</v>
      </c>
      <c r="H70" s="767"/>
      <c r="I70" s="130" t="s">
        <v>1536</v>
      </c>
      <c r="J70" s="767"/>
      <c r="K70" s="131" t="s">
        <v>1536</v>
      </c>
      <c r="L70" s="767"/>
      <c r="M70" s="131" t="s">
        <v>1536</v>
      </c>
      <c r="N70" s="767"/>
      <c r="O70" s="130">
        <v>15470504</v>
      </c>
      <c r="P70" s="767"/>
      <c r="Q70" s="130">
        <v>3607583</v>
      </c>
      <c r="R70" s="767"/>
      <c r="S70" s="130" t="s">
        <v>1032</v>
      </c>
      <c r="T70" s="767"/>
      <c r="U70" s="130" t="s">
        <v>1536</v>
      </c>
      <c r="V70" s="767"/>
      <c r="W70" s="130">
        <v>4294905762</v>
      </c>
      <c r="X70" s="767"/>
      <c r="Y70" s="130" t="s">
        <v>1536</v>
      </c>
      <c r="Z70" s="767"/>
      <c r="AA70" s="130" t="s">
        <v>1536</v>
      </c>
      <c r="AB70" s="767"/>
    </row>
    <row r="71" spans="1:28" x14ac:dyDescent="0.25">
      <c r="A71" s="118">
        <v>305</v>
      </c>
      <c r="B71" s="134" t="s">
        <v>110</v>
      </c>
      <c r="C71" s="135" t="s">
        <v>1032</v>
      </c>
      <c r="D71" s="767"/>
      <c r="E71" s="135" t="s">
        <v>1032</v>
      </c>
      <c r="F71" s="767"/>
      <c r="G71" s="135" t="s">
        <v>1032</v>
      </c>
      <c r="H71" s="767"/>
      <c r="I71" s="135" t="s">
        <v>1536</v>
      </c>
      <c r="J71" s="767"/>
      <c r="K71" s="136" t="s">
        <v>1536</v>
      </c>
      <c r="L71" s="767"/>
      <c r="M71" s="136" t="s">
        <v>1536</v>
      </c>
      <c r="N71" s="767"/>
      <c r="O71" s="135">
        <v>2822056</v>
      </c>
      <c r="P71" s="767"/>
      <c r="Q71" s="135">
        <v>134175</v>
      </c>
      <c r="R71" s="767"/>
      <c r="S71" s="135" t="s">
        <v>1032</v>
      </c>
      <c r="T71" s="767"/>
      <c r="U71" s="135" t="s">
        <v>1536</v>
      </c>
      <c r="V71" s="767"/>
      <c r="W71" s="135">
        <v>141627298</v>
      </c>
      <c r="X71" s="767"/>
      <c r="Y71" s="135" t="s">
        <v>1536</v>
      </c>
      <c r="Z71" s="767"/>
      <c r="AA71" s="135" t="s">
        <v>1536</v>
      </c>
      <c r="AB71" s="767"/>
    </row>
    <row r="72" spans="1:28" x14ac:dyDescent="0.25">
      <c r="A72" s="118">
        <v>305</v>
      </c>
      <c r="B72" s="134" t="s">
        <v>111</v>
      </c>
      <c r="C72" s="135" t="s">
        <v>1032</v>
      </c>
      <c r="D72" s="767"/>
      <c r="E72" s="135" t="s">
        <v>1032</v>
      </c>
      <c r="F72" s="767"/>
      <c r="G72" s="135" t="s">
        <v>1032</v>
      </c>
      <c r="H72" s="767"/>
      <c r="I72" s="135" t="s">
        <v>1536</v>
      </c>
      <c r="J72" s="767"/>
      <c r="K72" s="136" t="s">
        <v>1536</v>
      </c>
      <c r="L72" s="767"/>
      <c r="M72" s="136" t="s">
        <v>1536</v>
      </c>
      <c r="N72" s="767"/>
      <c r="O72" s="135" t="s">
        <v>1181</v>
      </c>
      <c r="P72" s="767"/>
      <c r="Q72" s="135" t="s">
        <v>22</v>
      </c>
      <c r="R72" s="767"/>
      <c r="S72" s="135" t="s">
        <v>1032</v>
      </c>
      <c r="T72" s="767"/>
      <c r="U72" s="135" t="s">
        <v>1536</v>
      </c>
      <c r="V72" s="767"/>
      <c r="W72" s="135" t="s">
        <v>22</v>
      </c>
      <c r="X72" s="767"/>
      <c r="Y72" s="135" t="s">
        <v>1536</v>
      </c>
      <c r="Z72" s="767"/>
      <c r="AA72" s="135" t="s">
        <v>1536</v>
      </c>
      <c r="AB72" s="767"/>
    </row>
    <row r="73" spans="1:28" x14ac:dyDescent="0.25">
      <c r="A73" s="118">
        <v>305</v>
      </c>
      <c r="B73" s="134" t="s">
        <v>112</v>
      </c>
      <c r="C73" s="135" t="s">
        <v>1032</v>
      </c>
      <c r="D73" s="768"/>
      <c r="E73" s="135" t="s">
        <v>1032</v>
      </c>
      <c r="F73" s="768"/>
      <c r="G73" s="135" t="s">
        <v>1032</v>
      </c>
      <c r="H73" s="768"/>
      <c r="I73" s="135" t="s">
        <v>1536</v>
      </c>
      <c r="J73" s="768"/>
      <c r="K73" s="136" t="s">
        <v>1536</v>
      </c>
      <c r="L73" s="768"/>
      <c r="M73" s="136" t="s">
        <v>1536</v>
      </c>
      <c r="N73" s="768"/>
      <c r="O73" s="135">
        <v>1</v>
      </c>
      <c r="P73" s="768"/>
      <c r="Q73" s="135">
        <v>1</v>
      </c>
      <c r="R73" s="768"/>
      <c r="S73" s="135" t="s">
        <v>1032</v>
      </c>
      <c r="T73" s="768"/>
      <c r="U73" s="135" t="s">
        <v>1536</v>
      </c>
      <c r="V73" s="768"/>
      <c r="W73" s="135">
        <v>1</v>
      </c>
      <c r="X73" s="768"/>
      <c r="Y73" s="135" t="s">
        <v>1536</v>
      </c>
      <c r="Z73" s="768"/>
      <c r="AA73" s="135" t="s">
        <v>1536</v>
      </c>
      <c r="AB73" s="768"/>
    </row>
    <row r="75" spans="1:28" x14ac:dyDescent="0.25">
      <c r="A75" s="769" t="s">
        <v>1182</v>
      </c>
      <c r="B75" s="769"/>
    </row>
    <row r="76" spans="1:28" x14ac:dyDescent="0.25">
      <c r="A76" s="760" t="s">
        <v>1138</v>
      </c>
      <c r="B76" s="770" t="s">
        <v>1139</v>
      </c>
      <c r="C76" s="772" t="s">
        <v>1183</v>
      </c>
      <c r="D76" s="773"/>
    </row>
    <row r="77" spans="1:28" ht="42.75" x14ac:dyDescent="0.25">
      <c r="A77" s="760"/>
      <c r="B77" s="771"/>
      <c r="C77" s="118" t="s">
        <v>1153</v>
      </c>
      <c r="D77" s="126" t="s">
        <v>1154</v>
      </c>
    </row>
    <row r="78" spans="1:28" s="133" customFormat="1" x14ac:dyDescent="0.25">
      <c r="A78" s="128">
        <v>304</v>
      </c>
      <c r="B78" s="129" t="s">
        <v>1156</v>
      </c>
      <c r="C78" s="130">
        <v>0</v>
      </c>
      <c r="D78" s="766"/>
      <c r="E78" s="142"/>
      <c r="F78" s="142"/>
      <c r="G78" s="142"/>
      <c r="H78" s="142"/>
      <c r="I78" s="142"/>
      <c r="J78" s="142"/>
      <c r="K78" s="142"/>
      <c r="L78" s="142"/>
      <c r="M78" s="142"/>
      <c r="N78" s="142"/>
      <c r="O78" s="142"/>
      <c r="P78" s="142"/>
      <c r="Q78" s="142"/>
      <c r="R78" s="142"/>
      <c r="S78" s="142"/>
      <c r="T78" s="142"/>
    </row>
    <row r="79" spans="1:28" x14ac:dyDescent="0.25">
      <c r="A79" s="118">
        <v>304</v>
      </c>
      <c r="B79" s="134" t="s">
        <v>80</v>
      </c>
      <c r="C79" s="135" t="s">
        <v>115</v>
      </c>
      <c r="D79" s="767"/>
    </row>
    <row r="80" spans="1:28" x14ac:dyDescent="0.25">
      <c r="A80" s="118">
        <v>304</v>
      </c>
      <c r="B80" s="134" t="s">
        <v>78</v>
      </c>
      <c r="C80" s="135">
        <v>12</v>
      </c>
      <c r="D80" s="767"/>
    </row>
    <row r="81" spans="1:20" x14ac:dyDescent="0.25">
      <c r="A81" s="118">
        <v>304</v>
      </c>
      <c r="B81" s="134" t="s">
        <v>41</v>
      </c>
      <c r="C81" s="135">
        <v>34</v>
      </c>
      <c r="D81" s="767"/>
    </row>
    <row r="82" spans="1:20" x14ac:dyDescent="0.25">
      <c r="A82" s="118">
        <v>304</v>
      </c>
      <c r="B82" s="134" t="s">
        <v>79</v>
      </c>
      <c r="C82" s="135">
        <v>23</v>
      </c>
      <c r="D82" s="767"/>
    </row>
    <row r="83" spans="1:20" x14ac:dyDescent="0.25">
      <c r="A83" s="118">
        <v>304</v>
      </c>
      <c r="B83" s="134" t="s">
        <v>81</v>
      </c>
      <c r="C83" s="135">
        <v>0</v>
      </c>
      <c r="D83" s="767"/>
    </row>
    <row r="84" spans="1:20" x14ac:dyDescent="0.25">
      <c r="A84" s="118">
        <v>304</v>
      </c>
      <c r="B84" s="134" t="s">
        <v>44</v>
      </c>
      <c r="C84" s="135">
        <v>4002</v>
      </c>
      <c r="D84" s="767"/>
    </row>
    <row r="85" spans="1:20" x14ac:dyDescent="0.25">
      <c r="A85" s="118">
        <v>304</v>
      </c>
      <c r="B85" s="134" t="s">
        <v>105</v>
      </c>
      <c r="C85" s="717">
        <v>46202</v>
      </c>
      <c r="D85" s="767"/>
    </row>
    <row r="86" spans="1:20" x14ac:dyDescent="0.25">
      <c r="A86" s="118">
        <v>304</v>
      </c>
      <c r="B86" s="134" t="s">
        <v>104</v>
      </c>
      <c r="C86" s="135">
        <v>29400</v>
      </c>
      <c r="D86" s="767"/>
    </row>
    <row r="87" spans="1:20" x14ac:dyDescent="0.25">
      <c r="A87" s="118">
        <v>304</v>
      </c>
      <c r="B87" s="134" t="s">
        <v>94</v>
      </c>
      <c r="C87" s="135">
        <v>0</v>
      </c>
      <c r="D87" s="767"/>
    </row>
    <row r="88" spans="1:20" x14ac:dyDescent="0.25">
      <c r="A88" s="118">
        <v>304</v>
      </c>
      <c r="B88" s="134" t="s">
        <v>85</v>
      </c>
      <c r="C88" s="135" t="s">
        <v>116</v>
      </c>
      <c r="D88" s="767"/>
    </row>
    <row r="89" spans="1:20" x14ac:dyDescent="0.25">
      <c r="A89" s="118">
        <v>304</v>
      </c>
      <c r="B89" s="134" t="s">
        <v>77</v>
      </c>
      <c r="C89" s="135">
        <v>0</v>
      </c>
      <c r="D89" s="767"/>
    </row>
    <row r="90" spans="1:20" s="133" customFormat="1" x14ac:dyDescent="0.25">
      <c r="A90" s="128">
        <v>304</v>
      </c>
      <c r="B90" s="129" t="s">
        <v>1159</v>
      </c>
      <c r="C90" s="130">
        <v>1</v>
      </c>
      <c r="D90" s="767"/>
      <c r="E90" s="142"/>
      <c r="F90" s="142"/>
      <c r="G90" s="142"/>
      <c r="H90" s="142"/>
      <c r="I90" s="142"/>
      <c r="J90" s="142"/>
      <c r="K90" s="142"/>
      <c r="L90" s="142"/>
      <c r="M90" s="142"/>
      <c r="N90" s="142"/>
      <c r="O90" s="142"/>
      <c r="P90" s="142"/>
      <c r="Q90" s="142"/>
      <c r="R90" s="142"/>
      <c r="S90" s="142"/>
      <c r="T90" s="142"/>
    </row>
    <row r="91" spans="1:20" x14ac:dyDescent="0.25">
      <c r="A91" s="118">
        <v>304</v>
      </c>
      <c r="B91" s="134" t="s">
        <v>107</v>
      </c>
      <c r="C91" s="135">
        <v>20260629</v>
      </c>
      <c r="D91" s="767"/>
    </row>
    <row r="92" spans="1:20" x14ac:dyDescent="0.25">
      <c r="A92" s="118">
        <v>304</v>
      </c>
      <c r="B92" s="134" t="s">
        <v>108</v>
      </c>
      <c r="C92" s="715">
        <v>46202.666666666664</v>
      </c>
      <c r="D92" s="767"/>
    </row>
    <row r="93" spans="1:20" x14ac:dyDescent="0.25">
      <c r="A93" s="118">
        <v>304</v>
      </c>
      <c r="B93" s="134" t="s">
        <v>1160</v>
      </c>
      <c r="C93" s="715">
        <v>25569.333333333332</v>
      </c>
      <c r="D93" s="767"/>
    </row>
    <row r="94" spans="1:20" x14ac:dyDescent="0.25">
      <c r="A94" s="118">
        <v>304</v>
      </c>
      <c r="B94" s="134" t="s">
        <v>1161</v>
      </c>
      <c r="C94" s="138">
        <v>0</v>
      </c>
      <c r="D94" s="767"/>
    </row>
    <row r="95" spans="1:20" x14ac:dyDescent="0.25">
      <c r="A95" s="118">
        <v>304</v>
      </c>
      <c r="B95" s="134" t="s">
        <v>1162</v>
      </c>
      <c r="C95" s="138">
        <v>0</v>
      </c>
      <c r="D95" s="767"/>
    </row>
    <row r="96" spans="1:20" s="133" customFormat="1" x14ac:dyDescent="0.25">
      <c r="A96" s="128">
        <v>301</v>
      </c>
      <c r="B96" s="129" t="s">
        <v>44</v>
      </c>
      <c r="C96" s="130">
        <v>4002</v>
      </c>
      <c r="D96" s="767"/>
      <c r="E96" s="142"/>
      <c r="F96" s="142"/>
      <c r="G96" s="142"/>
      <c r="H96" s="142"/>
      <c r="I96" s="142"/>
      <c r="J96" s="142"/>
      <c r="K96" s="142"/>
      <c r="L96" s="142"/>
      <c r="M96" s="142"/>
      <c r="N96" s="142"/>
      <c r="O96" s="142"/>
      <c r="P96" s="142"/>
      <c r="Q96" s="142"/>
      <c r="R96" s="142"/>
      <c r="S96" s="142"/>
    </row>
    <row r="97" spans="1:20" x14ac:dyDescent="0.25">
      <c r="A97" s="118">
        <v>301</v>
      </c>
      <c r="B97" s="134" t="s">
        <v>84</v>
      </c>
      <c r="C97" s="135">
        <v>2</v>
      </c>
      <c r="D97" s="767"/>
      <c r="T97" s="120"/>
    </row>
    <row r="98" spans="1:20" x14ac:dyDescent="0.25">
      <c r="A98" s="118">
        <v>301</v>
      </c>
      <c r="B98" s="134" t="s">
        <v>85</v>
      </c>
      <c r="C98" s="135" t="s">
        <v>116</v>
      </c>
      <c r="D98" s="767"/>
      <c r="T98" s="120"/>
    </row>
    <row r="99" spans="1:20" x14ac:dyDescent="0.25">
      <c r="A99" s="118">
        <v>301</v>
      </c>
      <c r="B99" s="134" t="s">
        <v>86</v>
      </c>
      <c r="C99" s="135" t="s">
        <v>2</v>
      </c>
      <c r="D99" s="767"/>
      <c r="T99" s="120"/>
    </row>
    <row r="100" spans="1:20" x14ac:dyDescent="0.25">
      <c r="A100" s="118">
        <v>301</v>
      </c>
      <c r="B100" s="134" t="s">
        <v>88</v>
      </c>
      <c r="C100" s="135">
        <v>1</v>
      </c>
      <c r="D100" s="767"/>
      <c r="T100" s="120"/>
    </row>
    <row r="101" spans="1:20" x14ac:dyDescent="0.25">
      <c r="A101" s="118">
        <v>301</v>
      </c>
      <c r="B101" s="134" t="s">
        <v>89</v>
      </c>
      <c r="C101" s="135" t="s">
        <v>9</v>
      </c>
      <c r="D101" s="767"/>
      <c r="T101" s="120"/>
    </row>
    <row r="102" spans="1:20" x14ac:dyDescent="0.25">
      <c r="A102" s="118">
        <v>301</v>
      </c>
      <c r="B102" s="134" t="s">
        <v>90</v>
      </c>
      <c r="C102" s="135">
        <v>0</v>
      </c>
      <c r="D102" s="767"/>
      <c r="T102" s="120"/>
    </row>
    <row r="103" spans="1:20" x14ac:dyDescent="0.25">
      <c r="A103" s="118">
        <v>301</v>
      </c>
      <c r="B103" s="134" t="s">
        <v>91</v>
      </c>
      <c r="C103" s="135" t="s">
        <v>1164</v>
      </c>
      <c r="D103" s="767"/>
      <c r="T103" s="120"/>
    </row>
    <row r="104" spans="1:20" x14ac:dyDescent="0.25">
      <c r="A104" s="118">
        <v>301</v>
      </c>
      <c r="B104" s="134" t="s">
        <v>92</v>
      </c>
      <c r="C104" s="135">
        <v>7</v>
      </c>
      <c r="D104" s="767"/>
      <c r="T104" s="120"/>
    </row>
    <row r="105" spans="1:20" s="133" customFormat="1" x14ac:dyDescent="0.25">
      <c r="A105" s="128">
        <v>301</v>
      </c>
      <c r="B105" s="129" t="s">
        <v>1159</v>
      </c>
      <c r="C105" s="130">
        <v>1</v>
      </c>
      <c r="D105" s="767"/>
      <c r="E105" s="142"/>
      <c r="F105" s="142"/>
      <c r="G105" s="142"/>
      <c r="H105" s="142"/>
      <c r="I105" s="142"/>
      <c r="J105" s="142"/>
      <c r="K105" s="142"/>
      <c r="L105" s="142"/>
      <c r="M105" s="142"/>
      <c r="N105" s="142"/>
      <c r="O105" s="142"/>
      <c r="P105" s="142"/>
      <c r="Q105" s="142"/>
      <c r="R105" s="142"/>
      <c r="S105" s="142"/>
    </row>
    <row r="106" spans="1:20" x14ac:dyDescent="0.25">
      <c r="A106" s="118">
        <v>301</v>
      </c>
      <c r="B106" s="134" t="s">
        <v>1165</v>
      </c>
      <c r="C106" s="135" t="s">
        <v>1164</v>
      </c>
      <c r="D106" s="767"/>
      <c r="T106" s="120"/>
    </row>
    <row r="107" spans="1:20" x14ac:dyDescent="0.25">
      <c r="A107" s="118">
        <v>302</v>
      </c>
      <c r="B107" s="134" t="s">
        <v>78</v>
      </c>
      <c r="C107" s="135">
        <v>12</v>
      </c>
      <c r="D107" s="767"/>
      <c r="T107" s="120"/>
    </row>
    <row r="108" spans="1:20" x14ac:dyDescent="0.25">
      <c r="A108" s="118">
        <v>302</v>
      </c>
      <c r="B108" s="134" t="s">
        <v>41</v>
      </c>
      <c r="C108" s="135">
        <v>34</v>
      </c>
      <c r="D108" s="767"/>
      <c r="T108" s="120"/>
    </row>
    <row r="109" spans="1:20" x14ac:dyDescent="0.25">
      <c r="A109" s="118">
        <v>302</v>
      </c>
      <c r="B109" s="134" t="s">
        <v>79</v>
      </c>
      <c r="C109" s="135">
        <v>23</v>
      </c>
      <c r="D109" s="767"/>
      <c r="T109" s="120"/>
    </row>
    <row r="110" spans="1:20" x14ac:dyDescent="0.25">
      <c r="A110" s="118">
        <v>302</v>
      </c>
      <c r="B110" s="134" t="s">
        <v>81</v>
      </c>
      <c r="C110" s="135">
        <v>0</v>
      </c>
      <c r="D110" s="767"/>
      <c r="T110" s="120"/>
    </row>
    <row r="111" spans="1:20" x14ac:dyDescent="0.25">
      <c r="A111" s="118">
        <v>302</v>
      </c>
      <c r="B111" s="134" t="s">
        <v>44</v>
      </c>
      <c r="C111" s="135">
        <v>4002</v>
      </c>
      <c r="D111" s="767"/>
      <c r="T111" s="120"/>
    </row>
    <row r="112" spans="1:20" x14ac:dyDescent="0.25">
      <c r="A112" s="118">
        <v>302</v>
      </c>
      <c r="B112" s="134" t="s">
        <v>93</v>
      </c>
      <c r="C112" s="135">
        <v>50</v>
      </c>
      <c r="D112" s="767"/>
      <c r="T112" s="120"/>
    </row>
    <row r="113" spans="1:20" x14ac:dyDescent="0.25">
      <c r="A113" s="118">
        <v>302</v>
      </c>
      <c r="B113" s="134" t="s">
        <v>94</v>
      </c>
      <c r="C113" s="135">
        <v>1</v>
      </c>
      <c r="D113" s="767"/>
      <c r="T113" s="120"/>
    </row>
    <row r="114" spans="1:20" x14ac:dyDescent="0.25">
      <c r="A114" s="118">
        <v>302</v>
      </c>
      <c r="B114" s="134" t="s">
        <v>95</v>
      </c>
      <c r="C114" s="135">
        <v>0</v>
      </c>
      <c r="D114" s="767"/>
      <c r="T114" s="120"/>
    </row>
    <row r="115" spans="1:20" x14ac:dyDescent="0.25">
      <c r="A115" s="118">
        <v>302</v>
      </c>
      <c r="B115" s="134" t="s">
        <v>96</v>
      </c>
      <c r="C115" s="135">
        <v>0</v>
      </c>
      <c r="D115" s="767"/>
      <c r="T115" s="120"/>
    </row>
    <row r="116" spans="1:20" x14ac:dyDescent="0.25">
      <c r="A116" s="118">
        <v>302</v>
      </c>
      <c r="B116" s="134" t="s">
        <v>97</v>
      </c>
      <c r="C116" s="135">
        <v>0</v>
      </c>
      <c r="D116" s="767"/>
      <c r="T116" s="120"/>
    </row>
    <row r="117" spans="1:20" x14ac:dyDescent="0.25">
      <c r="A117" s="118">
        <v>302</v>
      </c>
      <c r="B117" s="134" t="s">
        <v>98</v>
      </c>
      <c r="C117" s="135">
        <v>1</v>
      </c>
      <c r="D117" s="767"/>
      <c r="T117" s="120"/>
    </row>
    <row r="118" spans="1:20" x14ac:dyDescent="0.25">
      <c r="A118" s="118">
        <v>302</v>
      </c>
      <c r="B118" s="134" t="s">
        <v>99</v>
      </c>
      <c r="C118" s="135">
        <v>1</v>
      </c>
      <c r="D118" s="767"/>
      <c r="T118" s="120"/>
    </row>
    <row r="119" spans="1:20" x14ac:dyDescent="0.25">
      <c r="A119" s="118">
        <v>302</v>
      </c>
      <c r="B119" s="134" t="s">
        <v>1168</v>
      </c>
      <c r="C119" s="135">
        <v>1</v>
      </c>
      <c r="D119" s="767"/>
      <c r="T119" s="120"/>
    </row>
    <row r="120" spans="1:20" x14ac:dyDescent="0.25">
      <c r="A120" s="118">
        <v>302</v>
      </c>
      <c r="B120" s="134" t="s">
        <v>86</v>
      </c>
      <c r="C120" s="135" t="s">
        <v>2</v>
      </c>
      <c r="D120" s="767"/>
      <c r="T120" s="120"/>
    </row>
    <row r="121" spans="1:20" s="133" customFormat="1" x14ac:dyDescent="0.25">
      <c r="A121" s="128">
        <v>302</v>
      </c>
      <c r="B121" s="129" t="s">
        <v>82</v>
      </c>
      <c r="C121" s="716" t="s">
        <v>1859</v>
      </c>
      <c r="D121" s="767"/>
      <c r="E121" s="142"/>
      <c r="F121" s="142"/>
      <c r="G121" s="142"/>
      <c r="H121" s="142"/>
      <c r="I121" s="142"/>
      <c r="J121" s="142"/>
      <c r="K121" s="142"/>
      <c r="L121" s="142"/>
      <c r="M121" s="142"/>
      <c r="N121" s="142"/>
      <c r="O121" s="142"/>
      <c r="P121" s="142"/>
      <c r="Q121" s="142"/>
      <c r="R121" s="142"/>
      <c r="S121" s="142"/>
    </row>
    <row r="122" spans="1:20" x14ac:dyDescent="0.25">
      <c r="A122" s="118">
        <v>302</v>
      </c>
      <c r="B122" s="134" t="s">
        <v>83</v>
      </c>
      <c r="C122" s="141" t="s">
        <v>1871</v>
      </c>
      <c r="D122" s="767"/>
      <c r="T122" s="120"/>
    </row>
    <row r="123" spans="1:20" x14ac:dyDescent="0.25">
      <c r="A123" s="118">
        <v>302</v>
      </c>
      <c r="B123" s="134" t="s">
        <v>100</v>
      </c>
      <c r="C123" s="135" t="s">
        <v>17</v>
      </c>
      <c r="D123" s="767"/>
      <c r="T123" s="120"/>
    </row>
    <row r="124" spans="1:20" x14ac:dyDescent="0.25">
      <c r="A124" s="118">
        <v>302</v>
      </c>
      <c r="B124" s="134" t="s">
        <v>87</v>
      </c>
      <c r="C124" s="135" t="s">
        <v>2</v>
      </c>
      <c r="D124" s="767"/>
      <c r="T124" s="120"/>
    </row>
    <row r="125" spans="1:20" s="133" customFormat="1" x14ac:dyDescent="0.25">
      <c r="A125" s="128">
        <v>302</v>
      </c>
      <c r="B125" s="129" t="s">
        <v>76</v>
      </c>
      <c r="C125" s="130">
        <v>1</v>
      </c>
      <c r="D125" s="767"/>
      <c r="E125" s="142"/>
      <c r="F125" s="142"/>
      <c r="G125" s="142"/>
      <c r="H125" s="142"/>
      <c r="I125" s="142"/>
      <c r="J125" s="142"/>
      <c r="K125" s="142"/>
      <c r="L125" s="142"/>
      <c r="M125" s="142"/>
      <c r="N125" s="142"/>
      <c r="O125" s="142"/>
      <c r="P125" s="142"/>
      <c r="Q125" s="142"/>
      <c r="R125" s="142"/>
      <c r="S125" s="142"/>
    </row>
    <row r="126" spans="1:20" x14ac:dyDescent="0.25">
      <c r="A126" s="118">
        <v>302</v>
      </c>
      <c r="B126" s="134" t="s">
        <v>1179</v>
      </c>
      <c r="C126" s="135">
        <v>1</v>
      </c>
      <c r="D126" s="768"/>
      <c r="T126" s="120"/>
    </row>
    <row r="129" spans="1:20" ht="18" x14ac:dyDescent="0.25">
      <c r="A129" s="777" t="s">
        <v>1184</v>
      </c>
      <c r="B129" s="777"/>
      <c r="C129" s="777"/>
    </row>
    <row r="130" spans="1:20" x14ac:dyDescent="0.25">
      <c r="A130" s="769" t="s">
        <v>1137</v>
      </c>
      <c r="B130" s="769"/>
      <c r="C130" s="123"/>
    </row>
    <row r="131" spans="1:20" x14ac:dyDescent="0.25">
      <c r="A131" s="760" t="s">
        <v>1138</v>
      </c>
      <c r="B131" s="770" t="s">
        <v>1139</v>
      </c>
      <c r="C131" s="772" t="s">
        <v>1185</v>
      </c>
      <c r="D131" s="773"/>
      <c r="E131" s="772" t="s">
        <v>1186</v>
      </c>
      <c r="F131" s="773"/>
      <c r="G131" s="124" t="s">
        <v>1187</v>
      </c>
      <c r="H131" s="125"/>
      <c r="I131" s="120"/>
      <c r="J131" s="120"/>
      <c r="K131" s="120"/>
      <c r="L131" s="120"/>
      <c r="M131" s="120"/>
      <c r="N131" s="120"/>
      <c r="O131" s="120"/>
      <c r="P131" s="120"/>
      <c r="Q131" s="120"/>
      <c r="R131" s="120"/>
      <c r="S131" s="120"/>
      <c r="T131" s="120"/>
    </row>
    <row r="132" spans="1:20" ht="42.75" x14ac:dyDescent="0.25">
      <c r="A132" s="760"/>
      <c r="B132" s="771"/>
      <c r="C132" s="118" t="s">
        <v>1153</v>
      </c>
      <c r="D132" s="126" t="s">
        <v>1154</v>
      </c>
      <c r="E132" s="118" t="s">
        <v>1153</v>
      </c>
      <c r="F132" s="126" t="s">
        <v>1154</v>
      </c>
      <c r="G132" s="127" t="s">
        <v>1153</v>
      </c>
      <c r="H132" s="126" t="s">
        <v>1154</v>
      </c>
      <c r="I132" s="120"/>
      <c r="J132" s="120"/>
      <c r="K132" s="120"/>
      <c r="L132" s="120"/>
      <c r="M132" s="120"/>
      <c r="N132" s="120"/>
      <c r="O132" s="120"/>
      <c r="P132" s="120"/>
      <c r="Q132" s="120"/>
      <c r="R132" s="120"/>
      <c r="S132" s="120"/>
      <c r="T132" s="120"/>
    </row>
    <row r="133" spans="1:20" x14ac:dyDescent="0.25">
      <c r="A133" s="128">
        <v>303</v>
      </c>
      <c r="B133" s="129" t="s">
        <v>43</v>
      </c>
      <c r="C133" s="130">
        <v>25495892</v>
      </c>
      <c r="D133" s="774"/>
      <c r="E133" s="130">
        <v>9832405</v>
      </c>
      <c r="F133" s="774"/>
      <c r="G133" s="130">
        <v>4294903765</v>
      </c>
      <c r="H133" s="766"/>
      <c r="I133" s="120"/>
      <c r="J133" s="120"/>
      <c r="K133" s="120"/>
      <c r="L133" s="120"/>
      <c r="M133" s="120"/>
      <c r="N133" s="120"/>
      <c r="O133" s="120"/>
      <c r="P133" s="120"/>
      <c r="Q133" s="120"/>
      <c r="R133" s="120"/>
      <c r="S133" s="120"/>
      <c r="T133" s="120"/>
    </row>
    <row r="134" spans="1:20" x14ac:dyDescent="0.25">
      <c r="A134" s="118">
        <v>303</v>
      </c>
      <c r="B134" s="134" t="s">
        <v>80</v>
      </c>
      <c r="C134" s="135" t="s">
        <v>20</v>
      </c>
      <c r="D134" s="775"/>
      <c r="E134" s="135" t="s">
        <v>19</v>
      </c>
      <c r="F134" s="775"/>
      <c r="G134" s="135" t="s">
        <v>39</v>
      </c>
      <c r="H134" s="767"/>
      <c r="I134" s="120"/>
      <c r="J134" s="120"/>
      <c r="K134" s="120"/>
      <c r="L134" s="120"/>
      <c r="M134" s="120"/>
      <c r="N134" s="120"/>
      <c r="O134" s="120"/>
      <c r="P134" s="120"/>
      <c r="Q134" s="120"/>
      <c r="R134" s="120"/>
      <c r="S134" s="120"/>
      <c r="T134" s="120"/>
    </row>
    <row r="135" spans="1:20" x14ac:dyDescent="0.25">
      <c r="A135" s="118">
        <v>303</v>
      </c>
      <c r="B135" s="134" t="s">
        <v>101</v>
      </c>
      <c r="C135" s="135">
        <v>1</v>
      </c>
      <c r="D135" s="775"/>
      <c r="E135" s="135">
        <v>1</v>
      </c>
      <c r="F135" s="775"/>
      <c r="G135" s="135">
        <v>11</v>
      </c>
      <c r="H135" s="767"/>
      <c r="I135" s="120"/>
      <c r="J135" s="120"/>
      <c r="K135" s="120"/>
      <c r="L135" s="120"/>
      <c r="M135" s="120"/>
      <c r="N135" s="120"/>
      <c r="O135" s="120"/>
      <c r="P135" s="120"/>
      <c r="Q135" s="120"/>
      <c r="R135" s="120"/>
      <c r="S135" s="120"/>
      <c r="T135" s="120"/>
    </row>
    <row r="136" spans="1:20" x14ac:dyDescent="0.25">
      <c r="A136" s="118">
        <v>303</v>
      </c>
      <c r="B136" s="134" t="s">
        <v>102</v>
      </c>
      <c r="C136" s="135">
        <v>2</v>
      </c>
      <c r="D136" s="775"/>
      <c r="E136" s="135">
        <v>2</v>
      </c>
      <c r="F136" s="775"/>
      <c r="G136" s="135">
        <v>2</v>
      </c>
      <c r="H136" s="767"/>
      <c r="I136" s="120"/>
      <c r="J136" s="120"/>
      <c r="K136" s="120"/>
      <c r="L136" s="120"/>
      <c r="M136" s="120"/>
      <c r="N136" s="120"/>
      <c r="O136" s="120"/>
      <c r="P136" s="120"/>
      <c r="Q136" s="120"/>
      <c r="R136" s="120"/>
      <c r="S136" s="120"/>
      <c r="T136" s="120"/>
    </row>
    <row r="137" spans="1:20" x14ac:dyDescent="0.25">
      <c r="A137" s="118">
        <v>303</v>
      </c>
      <c r="B137" s="134" t="s">
        <v>103</v>
      </c>
      <c r="C137" s="135">
        <v>0</v>
      </c>
      <c r="D137" s="775"/>
      <c r="E137" s="135">
        <v>0</v>
      </c>
      <c r="F137" s="775"/>
      <c r="G137" s="135">
        <v>2</v>
      </c>
      <c r="H137" s="767"/>
      <c r="I137" s="120"/>
      <c r="J137" s="120"/>
      <c r="K137" s="120"/>
      <c r="L137" s="120"/>
      <c r="M137" s="120"/>
      <c r="N137" s="120"/>
      <c r="O137" s="120"/>
      <c r="P137" s="120"/>
      <c r="Q137" s="120"/>
      <c r="R137" s="120"/>
      <c r="S137" s="120"/>
      <c r="T137" s="120"/>
    </row>
    <row r="138" spans="1:20" x14ac:dyDescent="0.25">
      <c r="A138" s="118">
        <v>303</v>
      </c>
      <c r="B138" s="134" t="s">
        <v>104</v>
      </c>
      <c r="C138" s="135">
        <v>27000</v>
      </c>
      <c r="D138" s="775"/>
      <c r="E138" s="135">
        <v>7750</v>
      </c>
      <c r="F138" s="775"/>
      <c r="G138" s="135">
        <v>1</v>
      </c>
      <c r="H138" s="767"/>
      <c r="I138" s="120"/>
      <c r="J138" s="120"/>
      <c r="K138" s="120"/>
      <c r="L138" s="120"/>
      <c r="M138" s="120"/>
      <c r="N138" s="120"/>
      <c r="O138" s="120"/>
      <c r="P138" s="120"/>
      <c r="Q138" s="120"/>
      <c r="R138" s="120"/>
      <c r="S138" s="120"/>
      <c r="T138" s="120"/>
    </row>
    <row r="139" spans="1:20" x14ac:dyDescent="0.25">
      <c r="A139" s="118">
        <v>303</v>
      </c>
      <c r="B139" s="134" t="s">
        <v>105</v>
      </c>
      <c r="C139" s="135">
        <v>20260330</v>
      </c>
      <c r="D139" s="775"/>
      <c r="E139" s="135">
        <v>20260730</v>
      </c>
      <c r="F139" s="775"/>
      <c r="G139" s="135">
        <v>20250627</v>
      </c>
      <c r="H139" s="767"/>
      <c r="I139" s="120"/>
      <c r="J139" s="120"/>
      <c r="K139" s="120"/>
      <c r="L139" s="120"/>
      <c r="M139" s="120"/>
      <c r="N139" s="120"/>
      <c r="O139" s="120"/>
      <c r="P139" s="120"/>
      <c r="Q139" s="120"/>
      <c r="R139" s="120"/>
      <c r="S139" s="120"/>
      <c r="T139" s="120"/>
    </row>
    <row r="140" spans="1:20" x14ac:dyDescent="0.25">
      <c r="A140" s="118">
        <v>303</v>
      </c>
      <c r="B140" s="134" t="s">
        <v>1155</v>
      </c>
      <c r="C140" s="135">
        <v>2</v>
      </c>
      <c r="D140" s="775"/>
      <c r="E140" s="135">
        <v>2</v>
      </c>
      <c r="F140" s="775"/>
      <c r="G140" s="135">
        <v>0</v>
      </c>
      <c r="H140" s="767"/>
      <c r="I140" s="120"/>
      <c r="J140" s="120"/>
      <c r="K140" s="120"/>
      <c r="L140" s="120"/>
      <c r="M140" s="120"/>
      <c r="N140" s="120"/>
      <c r="O140" s="120"/>
      <c r="P140" s="120"/>
      <c r="Q140" s="120"/>
      <c r="R140" s="120"/>
      <c r="S140" s="120"/>
      <c r="T140" s="120"/>
    </row>
    <row r="141" spans="1:20" x14ac:dyDescent="0.25">
      <c r="A141" s="118">
        <v>303</v>
      </c>
      <c r="B141" s="134" t="s">
        <v>106</v>
      </c>
      <c r="C141" s="135">
        <v>1</v>
      </c>
      <c r="D141" s="775"/>
      <c r="E141" s="135">
        <v>2</v>
      </c>
      <c r="F141" s="775"/>
      <c r="G141" s="135">
        <v>0</v>
      </c>
      <c r="H141" s="767"/>
      <c r="I141" s="120"/>
      <c r="J141" s="120"/>
      <c r="K141" s="120"/>
      <c r="L141" s="120"/>
      <c r="M141" s="120"/>
      <c r="N141" s="120"/>
      <c r="O141" s="120"/>
      <c r="P141" s="120"/>
      <c r="Q141" s="120"/>
      <c r="R141" s="120"/>
      <c r="S141" s="120"/>
      <c r="T141" s="120"/>
    </row>
    <row r="142" spans="1:20" x14ac:dyDescent="0.25">
      <c r="A142" s="128">
        <v>304</v>
      </c>
      <c r="B142" s="129" t="s">
        <v>1156</v>
      </c>
      <c r="C142" s="130">
        <v>25495892</v>
      </c>
      <c r="D142" s="775"/>
      <c r="E142" s="130">
        <v>9832405</v>
      </c>
      <c r="F142" s="775"/>
      <c r="G142" s="130">
        <v>4294903765</v>
      </c>
      <c r="H142" s="767"/>
      <c r="I142" s="120"/>
      <c r="J142" s="120"/>
      <c r="K142" s="120"/>
      <c r="L142" s="120"/>
      <c r="M142" s="120"/>
      <c r="N142" s="120"/>
      <c r="O142" s="120"/>
      <c r="P142" s="120"/>
      <c r="Q142" s="120"/>
      <c r="R142" s="120"/>
      <c r="S142" s="120"/>
      <c r="T142" s="120"/>
    </row>
    <row r="143" spans="1:20" x14ac:dyDescent="0.25">
      <c r="A143" s="118">
        <v>304</v>
      </c>
      <c r="B143" s="134" t="s">
        <v>80</v>
      </c>
      <c r="C143" s="135" t="s">
        <v>20</v>
      </c>
      <c r="D143" s="775"/>
      <c r="E143" s="135" t="s">
        <v>19</v>
      </c>
      <c r="F143" s="775"/>
      <c r="G143" s="135" t="s">
        <v>39</v>
      </c>
      <c r="H143" s="767"/>
      <c r="I143" s="120"/>
      <c r="J143" s="120"/>
      <c r="K143" s="120"/>
      <c r="L143" s="120"/>
      <c r="M143" s="120"/>
      <c r="N143" s="120"/>
      <c r="O143" s="120"/>
      <c r="P143" s="120"/>
      <c r="Q143" s="120"/>
      <c r="R143" s="120"/>
      <c r="S143" s="120"/>
      <c r="T143" s="120"/>
    </row>
    <row r="144" spans="1:20" x14ac:dyDescent="0.25">
      <c r="A144" s="118">
        <v>304</v>
      </c>
      <c r="B144" s="134" t="s">
        <v>78</v>
      </c>
      <c r="C144" s="135">
        <v>12</v>
      </c>
      <c r="D144" s="775"/>
      <c r="E144" s="135">
        <v>12</v>
      </c>
      <c r="F144" s="775"/>
      <c r="G144" s="135">
        <v>12</v>
      </c>
      <c r="H144" s="767"/>
      <c r="I144" s="120"/>
      <c r="J144" s="120"/>
      <c r="K144" s="120"/>
      <c r="L144" s="120"/>
      <c r="M144" s="120"/>
      <c r="N144" s="120"/>
      <c r="O144" s="120"/>
      <c r="P144" s="120"/>
      <c r="Q144" s="120"/>
      <c r="R144" s="120"/>
      <c r="S144" s="120"/>
      <c r="T144" s="120"/>
    </row>
    <row r="145" spans="1:20" x14ac:dyDescent="0.25">
      <c r="A145" s="118">
        <v>304</v>
      </c>
      <c r="B145" s="134" t="s">
        <v>41</v>
      </c>
      <c r="C145" s="135">
        <v>20</v>
      </c>
      <c r="D145" s="775"/>
      <c r="E145" s="135">
        <v>20</v>
      </c>
      <c r="F145" s="775"/>
      <c r="G145" s="135">
        <v>20</v>
      </c>
      <c r="H145" s="767"/>
      <c r="I145" s="120"/>
      <c r="J145" s="120"/>
      <c r="K145" s="120"/>
      <c r="L145" s="120"/>
      <c r="M145" s="120"/>
      <c r="N145" s="120"/>
      <c r="O145" s="120"/>
      <c r="P145" s="120"/>
      <c r="Q145" s="120"/>
      <c r="R145" s="120"/>
      <c r="S145" s="120"/>
      <c r="T145" s="120"/>
    </row>
    <row r="146" spans="1:20" x14ac:dyDescent="0.25">
      <c r="A146" s="118">
        <v>304</v>
      </c>
      <c r="B146" s="134" t="s">
        <v>79</v>
      </c>
      <c r="C146" s="135">
        <v>6</v>
      </c>
      <c r="D146" s="775"/>
      <c r="E146" s="135">
        <v>7</v>
      </c>
      <c r="F146" s="775"/>
      <c r="G146" s="135">
        <v>250</v>
      </c>
      <c r="H146" s="767"/>
      <c r="I146" s="120"/>
      <c r="J146" s="120"/>
      <c r="K146" s="120"/>
      <c r="L146" s="120"/>
      <c r="M146" s="120"/>
      <c r="N146" s="120"/>
      <c r="O146" s="120"/>
      <c r="P146" s="120"/>
      <c r="Q146" s="120"/>
      <c r="R146" s="120"/>
      <c r="S146" s="120"/>
      <c r="T146" s="120"/>
    </row>
    <row r="147" spans="1:20" x14ac:dyDescent="0.25">
      <c r="A147" s="118">
        <v>304</v>
      </c>
      <c r="B147" s="134" t="s">
        <v>81</v>
      </c>
      <c r="C147" s="135">
        <v>0</v>
      </c>
      <c r="D147" s="775"/>
      <c r="E147" s="135">
        <v>0</v>
      </c>
      <c r="F147" s="775"/>
      <c r="G147" s="135">
        <v>0</v>
      </c>
      <c r="H147" s="767"/>
      <c r="I147" s="120"/>
      <c r="J147" s="120"/>
      <c r="K147" s="120"/>
      <c r="L147" s="120"/>
      <c r="M147" s="120"/>
      <c r="N147" s="120"/>
      <c r="O147" s="120"/>
      <c r="P147" s="120"/>
      <c r="Q147" s="120"/>
      <c r="R147" s="120"/>
      <c r="S147" s="120"/>
      <c r="T147" s="120"/>
    </row>
    <row r="148" spans="1:20" x14ac:dyDescent="0.25">
      <c r="A148" s="118">
        <v>304</v>
      </c>
      <c r="B148" s="134" t="s">
        <v>44</v>
      </c>
      <c r="C148" s="135">
        <v>2388</v>
      </c>
      <c r="D148" s="775"/>
      <c r="E148" s="135">
        <v>2005</v>
      </c>
      <c r="F148" s="775"/>
      <c r="G148" s="135">
        <v>2005</v>
      </c>
      <c r="H148" s="767"/>
      <c r="I148" s="120"/>
      <c r="J148" s="120"/>
      <c r="K148" s="120"/>
      <c r="L148" s="120"/>
      <c r="M148" s="120"/>
      <c r="N148" s="120"/>
      <c r="O148" s="120"/>
      <c r="P148" s="120"/>
      <c r="Q148" s="120"/>
      <c r="R148" s="120"/>
      <c r="S148" s="120"/>
      <c r="T148" s="120"/>
    </row>
    <row r="149" spans="1:20" x14ac:dyDescent="0.25">
      <c r="A149" s="118">
        <v>304</v>
      </c>
      <c r="B149" s="134" t="s">
        <v>105</v>
      </c>
      <c r="C149" s="717">
        <v>46111</v>
      </c>
      <c r="D149" s="775"/>
      <c r="E149" s="717">
        <v>46233</v>
      </c>
      <c r="F149" s="775"/>
      <c r="G149" s="717">
        <v>45835</v>
      </c>
      <c r="H149" s="767"/>
      <c r="I149" s="120"/>
      <c r="J149" s="120"/>
      <c r="K149" s="120"/>
      <c r="L149" s="120"/>
      <c r="M149" s="120"/>
      <c r="N149" s="120"/>
      <c r="O149" s="120"/>
      <c r="P149" s="120"/>
      <c r="Q149" s="120"/>
      <c r="R149" s="120"/>
      <c r="S149" s="120"/>
      <c r="T149" s="120"/>
    </row>
    <row r="150" spans="1:20" x14ac:dyDescent="0.25">
      <c r="A150" s="118">
        <v>304</v>
      </c>
      <c r="B150" s="134" t="s">
        <v>104</v>
      </c>
      <c r="C150" s="135">
        <v>27000</v>
      </c>
      <c r="D150" s="775"/>
      <c r="E150" s="135">
        <v>7750</v>
      </c>
      <c r="F150" s="775"/>
      <c r="G150" s="135">
        <v>1</v>
      </c>
      <c r="H150" s="767"/>
      <c r="I150" s="120"/>
      <c r="J150" s="120"/>
      <c r="K150" s="120"/>
      <c r="L150" s="120"/>
      <c r="M150" s="120"/>
      <c r="N150" s="120"/>
      <c r="O150" s="120"/>
      <c r="P150" s="120"/>
      <c r="Q150" s="120"/>
      <c r="R150" s="120"/>
      <c r="S150" s="120"/>
      <c r="T150" s="120"/>
    </row>
    <row r="151" spans="1:20" x14ac:dyDescent="0.25">
      <c r="A151" s="118">
        <v>304</v>
      </c>
      <c r="B151" s="134" t="s">
        <v>94</v>
      </c>
      <c r="C151" s="135">
        <v>0</v>
      </c>
      <c r="D151" s="775"/>
      <c r="E151" s="135">
        <v>0</v>
      </c>
      <c r="F151" s="775"/>
      <c r="G151" s="135">
        <v>0</v>
      </c>
      <c r="H151" s="767"/>
      <c r="I151" s="120"/>
      <c r="J151" s="120"/>
      <c r="K151" s="120"/>
      <c r="L151" s="120"/>
      <c r="M151" s="120"/>
      <c r="N151" s="120"/>
      <c r="O151" s="120"/>
      <c r="P151" s="120"/>
      <c r="Q151" s="120"/>
      <c r="R151" s="120"/>
      <c r="S151" s="120"/>
      <c r="T151" s="120"/>
    </row>
    <row r="152" spans="1:20" x14ac:dyDescent="0.25">
      <c r="A152" s="118">
        <v>304</v>
      </c>
      <c r="B152" s="134" t="s">
        <v>85</v>
      </c>
      <c r="C152" s="135" t="s">
        <v>116</v>
      </c>
      <c r="D152" s="775"/>
      <c r="E152" s="135" t="s">
        <v>116</v>
      </c>
      <c r="F152" s="775"/>
      <c r="G152" s="135" t="s">
        <v>116</v>
      </c>
      <c r="H152" s="767"/>
      <c r="I152" s="120"/>
      <c r="J152" s="120"/>
      <c r="K152" s="120"/>
      <c r="L152" s="120"/>
      <c r="M152" s="120"/>
      <c r="N152" s="120"/>
      <c r="O152" s="120"/>
      <c r="P152" s="120"/>
      <c r="Q152" s="120"/>
      <c r="R152" s="120"/>
      <c r="S152" s="120"/>
      <c r="T152" s="120"/>
    </row>
    <row r="153" spans="1:20" x14ac:dyDescent="0.25">
      <c r="A153" s="118">
        <v>304</v>
      </c>
      <c r="B153" s="134" t="s">
        <v>77</v>
      </c>
      <c r="C153" s="135">
        <v>1</v>
      </c>
      <c r="D153" s="775"/>
      <c r="E153" s="135">
        <v>1</v>
      </c>
      <c r="F153" s="775"/>
      <c r="G153" s="135">
        <v>1</v>
      </c>
      <c r="H153" s="767"/>
      <c r="I153" s="120"/>
      <c r="J153" s="120"/>
      <c r="K153" s="120"/>
      <c r="L153" s="120"/>
      <c r="M153" s="120"/>
      <c r="N153" s="120"/>
      <c r="O153" s="120"/>
      <c r="P153" s="120"/>
      <c r="Q153" s="120"/>
      <c r="R153" s="120"/>
      <c r="S153" s="120"/>
      <c r="T153" s="120"/>
    </row>
    <row r="154" spans="1:20" s="133" customFormat="1" x14ac:dyDescent="0.25">
      <c r="A154" s="128">
        <v>304</v>
      </c>
      <c r="B154" s="129" t="s">
        <v>1159</v>
      </c>
      <c r="C154" s="130">
        <v>0</v>
      </c>
      <c r="D154" s="775"/>
      <c r="E154" s="130">
        <v>0</v>
      </c>
      <c r="F154" s="775"/>
      <c r="G154" s="130">
        <v>0</v>
      </c>
      <c r="H154" s="767"/>
    </row>
    <row r="155" spans="1:20" x14ac:dyDescent="0.25">
      <c r="A155" s="118">
        <v>304</v>
      </c>
      <c r="B155" s="134" t="s">
        <v>107</v>
      </c>
      <c r="C155" s="135">
        <v>20260330</v>
      </c>
      <c r="D155" s="775"/>
      <c r="E155" s="135">
        <v>20260730</v>
      </c>
      <c r="F155" s="775"/>
      <c r="G155" s="135" t="s">
        <v>116</v>
      </c>
      <c r="H155" s="767"/>
      <c r="I155" s="120"/>
      <c r="J155" s="120"/>
      <c r="K155" s="120"/>
      <c r="L155" s="120"/>
      <c r="M155" s="120"/>
      <c r="N155" s="120"/>
      <c r="O155" s="120"/>
      <c r="P155" s="120"/>
      <c r="Q155" s="120"/>
      <c r="R155" s="120"/>
      <c r="S155" s="120"/>
      <c r="T155" s="120"/>
    </row>
    <row r="156" spans="1:20" x14ac:dyDescent="0.25">
      <c r="A156" s="118">
        <v>304</v>
      </c>
      <c r="B156" s="134" t="s">
        <v>108</v>
      </c>
      <c r="C156" s="715">
        <v>46111.666666666664</v>
      </c>
      <c r="D156" s="775"/>
      <c r="E156" s="715">
        <v>46233.666666666664</v>
      </c>
      <c r="F156" s="775"/>
      <c r="G156" s="715">
        <v>25569.333333333332</v>
      </c>
      <c r="H156" s="767"/>
      <c r="I156" s="120"/>
      <c r="J156" s="120"/>
      <c r="K156" s="120"/>
      <c r="L156" s="120"/>
      <c r="M156" s="120"/>
      <c r="N156" s="120"/>
      <c r="O156" s="120"/>
      <c r="P156" s="120"/>
      <c r="Q156" s="120"/>
      <c r="R156" s="120"/>
      <c r="S156" s="120"/>
      <c r="T156" s="120"/>
    </row>
    <row r="157" spans="1:20" x14ac:dyDescent="0.25">
      <c r="A157" s="118">
        <v>304</v>
      </c>
      <c r="B157" s="134" t="s">
        <v>1160</v>
      </c>
      <c r="C157" s="715">
        <v>25569.333333333332</v>
      </c>
      <c r="D157" s="775"/>
      <c r="E157" s="715">
        <v>25569.333333333332</v>
      </c>
      <c r="F157" s="775"/>
      <c r="G157" s="715">
        <v>25569.333333333332</v>
      </c>
      <c r="H157" s="767"/>
      <c r="I157" s="120"/>
      <c r="J157" s="120"/>
      <c r="K157" s="120"/>
      <c r="L157" s="120"/>
      <c r="M157" s="120"/>
      <c r="N157" s="120"/>
      <c r="O157" s="120"/>
      <c r="P157" s="120"/>
      <c r="Q157" s="120"/>
      <c r="R157" s="120"/>
      <c r="S157" s="120"/>
      <c r="T157" s="120"/>
    </row>
    <row r="158" spans="1:20" x14ac:dyDescent="0.25">
      <c r="A158" s="118">
        <v>304</v>
      </c>
      <c r="B158" s="134" t="s">
        <v>1161</v>
      </c>
      <c r="C158" s="138">
        <v>0</v>
      </c>
      <c r="D158" s="775"/>
      <c r="E158" s="138">
        <v>0</v>
      </c>
      <c r="F158" s="775"/>
      <c r="G158" s="138">
        <v>1</v>
      </c>
      <c r="H158" s="767"/>
      <c r="I158" s="120"/>
      <c r="J158" s="120"/>
      <c r="K158" s="120"/>
      <c r="L158" s="120"/>
      <c r="M158" s="120"/>
      <c r="N158" s="120"/>
      <c r="O158" s="120"/>
      <c r="P158" s="120"/>
      <c r="Q158" s="120"/>
      <c r="R158" s="120"/>
      <c r="S158" s="120"/>
      <c r="T158" s="120"/>
    </row>
    <row r="159" spans="1:20" x14ac:dyDescent="0.25">
      <c r="A159" s="118">
        <v>304</v>
      </c>
      <c r="B159" s="134" t="s">
        <v>1162</v>
      </c>
      <c r="C159" s="138">
        <v>0</v>
      </c>
      <c r="D159" s="775"/>
      <c r="E159" s="138">
        <v>0</v>
      </c>
      <c r="F159" s="775"/>
      <c r="G159" s="138">
        <v>0</v>
      </c>
      <c r="H159" s="767"/>
      <c r="I159" s="120"/>
      <c r="J159" s="120"/>
      <c r="K159" s="120"/>
      <c r="L159" s="120"/>
      <c r="M159" s="120"/>
      <c r="N159" s="120"/>
      <c r="O159" s="120"/>
      <c r="P159" s="120"/>
      <c r="Q159" s="120"/>
      <c r="R159" s="120"/>
      <c r="S159" s="120"/>
      <c r="T159" s="120"/>
    </row>
    <row r="160" spans="1:20" x14ac:dyDescent="0.25">
      <c r="A160" s="128">
        <v>301</v>
      </c>
      <c r="B160" s="129" t="s">
        <v>44</v>
      </c>
      <c r="C160" s="130">
        <v>2388</v>
      </c>
      <c r="D160" s="775"/>
      <c r="E160" s="130">
        <v>2005</v>
      </c>
      <c r="F160" s="775"/>
      <c r="G160" s="130">
        <v>2005</v>
      </c>
      <c r="H160" s="767"/>
      <c r="I160" s="120"/>
      <c r="J160" s="120"/>
      <c r="K160" s="120"/>
      <c r="L160" s="120"/>
      <c r="M160" s="120"/>
      <c r="N160" s="120"/>
      <c r="O160" s="120"/>
      <c r="P160" s="120"/>
      <c r="Q160" s="120"/>
      <c r="R160" s="120"/>
      <c r="S160" s="120"/>
      <c r="T160" s="120"/>
    </row>
    <row r="161" spans="1:20" x14ac:dyDescent="0.25">
      <c r="A161" s="118">
        <v>301</v>
      </c>
      <c r="B161" s="134" t="s">
        <v>84</v>
      </c>
      <c r="C161" s="135">
        <v>2</v>
      </c>
      <c r="D161" s="775"/>
      <c r="E161" s="135">
        <v>2</v>
      </c>
      <c r="F161" s="775"/>
      <c r="G161" s="135">
        <v>2</v>
      </c>
      <c r="H161" s="767"/>
      <c r="I161" s="120"/>
      <c r="J161" s="120"/>
      <c r="K161" s="120"/>
      <c r="L161" s="120"/>
      <c r="M161" s="120"/>
      <c r="N161" s="120"/>
      <c r="O161" s="120"/>
      <c r="P161" s="120"/>
      <c r="Q161" s="120"/>
      <c r="R161" s="120"/>
      <c r="S161" s="120"/>
      <c r="T161" s="120"/>
    </row>
    <row r="162" spans="1:20" x14ac:dyDescent="0.25">
      <c r="A162" s="118">
        <v>301</v>
      </c>
      <c r="B162" s="134" t="s">
        <v>85</v>
      </c>
      <c r="C162" s="135" t="s">
        <v>116</v>
      </c>
      <c r="D162" s="775"/>
      <c r="E162" s="135" t="s">
        <v>116</v>
      </c>
      <c r="F162" s="775"/>
      <c r="G162" s="135" t="s">
        <v>116</v>
      </c>
      <c r="H162" s="767"/>
      <c r="I162" s="120"/>
      <c r="J162" s="120"/>
      <c r="K162" s="120"/>
      <c r="L162" s="120"/>
      <c r="M162" s="120"/>
      <c r="N162" s="120"/>
      <c r="O162" s="120"/>
      <c r="P162" s="120"/>
      <c r="Q162" s="120"/>
      <c r="R162" s="120"/>
      <c r="S162" s="120"/>
      <c r="T162" s="120"/>
    </row>
    <row r="163" spans="1:20" x14ac:dyDescent="0.25">
      <c r="A163" s="118">
        <v>301</v>
      </c>
      <c r="B163" s="134" t="s">
        <v>86</v>
      </c>
      <c r="C163" s="135" t="s">
        <v>2</v>
      </c>
      <c r="D163" s="775"/>
      <c r="E163" s="135" t="s">
        <v>2</v>
      </c>
      <c r="F163" s="775"/>
      <c r="G163" s="135" t="s">
        <v>2</v>
      </c>
      <c r="H163" s="767"/>
      <c r="I163" s="120"/>
      <c r="J163" s="120"/>
      <c r="K163" s="120"/>
      <c r="L163" s="120"/>
      <c r="M163" s="120"/>
      <c r="N163" s="120"/>
      <c r="O163" s="120"/>
      <c r="P163" s="120"/>
      <c r="Q163" s="120"/>
      <c r="R163" s="120"/>
      <c r="S163" s="120"/>
      <c r="T163" s="120"/>
    </row>
    <row r="164" spans="1:20" x14ac:dyDescent="0.25">
      <c r="A164" s="118">
        <v>301</v>
      </c>
      <c r="B164" s="134" t="s">
        <v>88</v>
      </c>
      <c r="C164" s="135">
        <v>1</v>
      </c>
      <c r="D164" s="775"/>
      <c r="E164" s="135">
        <v>1</v>
      </c>
      <c r="F164" s="775"/>
      <c r="G164" s="135">
        <v>1</v>
      </c>
      <c r="H164" s="767"/>
      <c r="I164" s="120"/>
      <c r="J164" s="120"/>
      <c r="K164" s="120"/>
      <c r="L164" s="120"/>
      <c r="M164" s="120"/>
      <c r="N164" s="120"/>
      <c r="O164" s="120"/>
      <c r="P164" s="120"/>
      <c r="Q164" s="120"/>
      <c r="R164" s="120"/>
      <c r="S164" s="120"/>
      <c r="T164" s="120"/>
    </row>
    <row r="165" spans="1:20" x14ac:dyDescent="0.25">
      <c r="A165" s="118">
        <v>301</v>
      </c>
      <c r="B165" s="134" t="s">
        <v>89</v>
      </c>
      <c r="C165" s="135" t="s">
        <v>7</v>
      </c>
      <c r="D165" s="775"/>
      <c r="E165" s="135" t="s">
        <v>5</v>
      </c>
      <c r="F165" s="775"/>
      <c r="G165" s="135" t="s">
        <v>5</v>
      </c>
      <c r="H165" s="767"/>
      <c r="I165" s="120"/>
      <c r="J165" s="120"/>
      <c r="K165" s="120"/>
      <c r="L165" s="120"/>
      <c r="M165" s="120"/>
      <c r="N165" s="120"/>
      <c r="O165" s="120"/>
      <c r="P165" s="120"/>
      <c r="Q165" s="120"/>
      <c r="R165" s="120"/>
      <c r="S165" s="120"/>
      <c r="T165" s="120"/>
    </row>
    <row r="166" spans="1:20" x14ac:dyDescent="0.25">
      <c r="A166" s="118">
        <v>301</v>
      </c>
      <c r="B166" s="134" t="s">
        <v>90</v>
      </c>
      <c r="C166" s="135">
        <v>0</v>
      </c>
      <c r="D166" s="775"/>
      <c r="E166" s="135">
        <v>0</v>
      </c>
      <c r="F166" s="775"/>
      <c r="G166" s="135">
        <v>0</v>
      </c>
      <c r="H166" s="767"/>
      <c r="I166" s="120"/>
      <c r="J166" s="120"/>
      <c r="K166" s="120"/>
      <c r="L166" s="120"/>
      <c r="M166" s="120"/>
      <c r="N166" s="120"/>
      <c r="O166" s="120"/>
      <c r="P166" s="120"/>
      <c r="Q166" s="120"/>
      <c r="R166" s="120"/>
      <c r="S166" s="120"/>
      <c r="T166" s="120"/>
    </row>
    <row r="167" spans="1:20" x14ac:dyDescent="0.25">
      <c r="A167" s="118">
        <v>301</v>
      </c>
      <c r="B167" s="134" t="s">
        <v>91</v>
      </c>
      <c r="C167" s="135" t="s">
        <v>2104</v>
      </c>
      <c r="D167" s="775"/>
      <c r="E167" s="135" t="s">
        <v>2105</v>
      </c>
      <c r="F167" s="775"/>
      <c r="G167" s="135" t="s">
        <v>2105</v>
      </c>
      <c r="H167" s="767"/>
      <c r="I167" s="120"/>
      <c r="J167" s="120"/>
      <c r="K167" s="120"/>
      <c r="L167" s="120"/>
      <c r="M167" s="120"/>
      <c r="N167" s="120"/>
      <c r="O167" s="120"/>
      <c r="P167" s="120"/>
      <c r="Q167" s="120"/>
      <c r="R167" s="120"/>
      <c r="S167" s="120"/>
      <c r="T167" s="120"/>
    </row>
    <row r="168" spans="1:20" x14ac:dyDescent="0.25">
      <c r="A168" s="118">
        <v>301</v>
      </c>
      <c r="B168" s="134" t="s">
        <v>92</v>
      </c>
      <c r="C168" s="135">
        <v>1</v>
      </c>
      <c r="D168" s="775"/>
      <c r="E168" s="135">
        <v>1</v>
      </c>
      <c r="F168" s="775"/>
      <c r="G168" s="135">
        <v>1</v>
      </c>
      <c r="H168" s="767"/>
      <c r="I168" s="120"/>
      <c r="J168" s="120"/>
      <c r="K168" s="120"/>
      <c r="L168" s="120"/>
      <c r="M168" s="120"/>
      <c r="N168" s="120"/>
      <c r="O168" s="120"/>
      <c r="P168" s="120"/>
      <c r="Q168" s="120"/>
      <c r="R168" s="120"/>
      <c r="S168" s="120"/>
      <c r="T168" s="120"/>
    </row>
    <row r="169" spans="1:20" s="133" customFormat="1" x14ac:dyDescent="0.25">
      <c r="A169" s="128">
        <v>301</v>
      </c>
      <c r="B169" s="129" t="s">
        <v>1159</v>
      </c>
      <c r="C169" s="130">
        <v>0</v>
      </c>
      <c r="D169" s="775"/>
      <c r="E169" s="130">
        <v>0</v>
      </c>
      <c r="F169" s="775"/>
      <c r="G169" s="130">
        <v>0</v>
      </c>
      <c r="H169" s="767"/>
    </row>
    <row r="170" spans="1:20" x14ac:dyDescent="0.25">
      <c r="A170" s="118">
        <v>301</v>
      </c>
      <c r="B170" s="134" t="s">
        <v>1165</v>
      </c>
      <c r="C170" s="135" t="s">
        <v>2106</v>
      </c>
      <c r="D170" s="775"/>
      <c r="E170" s="135" t="s">
        <v>1658</v>
      </c>
      <c r="F170" s="775"/>
      <c r="G170" s="135" t="s">
        <v>1658</v>
      </c>
      <c r="H170" s="767"/>
      <c r="I170" s="120"/>
      <c r="J170" s="120"/>
      <c r="K170" s="120"/>
      <c r="L170" s="120"/>
      <c r="M170" s="120"/>
      <c r="N170" s="120"/>
      <c r="O170" s="120"/>
      <c r="P170" s="120"/>
      <c r="Q170" s="120"/>
      <c r="R170" s="120"/>
      <c r="S170" s="120"/>
      <c r="T170" s="120"/>
    </row>
    <row r="171" spans="1:20" x14ac:dyDescent="0.25">
      <c r="A171" s="118">
        <v>302</v>
      </c>
      <c r="B171" s="134" t="s">
        <v>78</v>
      </c>
      <c r="C171" s="135">
        <v>12</v>
      </c>
      <c r="D171" s="775"/>
      <c r="E171" s="135">
        <v>12</v>
      </c>
      <c r="F171" s="775"/>
      <c r="G171" s="135">
        <v>12</v>
      </c>
      <c r="H171" s="767"/>
      <c r="I171" s="120"/>
      <c r="J171" s="120"/>
      <c r="K171" s="120"/>
      <c r="L171" s="120"/>
      <c r="M171" s="120"/>
      <c r="N171" s="120"/>
      <c r="O171" s="120"/>
      <c r="P171" s="120"/>
      <c r="Q171" s="120"/>
      <c r="R171" s="120"/>
      <c r="S171" s="120"/>
      <c r="T171" s="120"/>
    </row>
    <row r="172" spans="1:20" x14ac:dyDescent="0.25">
      <c r="A172" s="118">
        <v>302</v>
      </c>
      <c r="B172" s="134" t="s">
        <v>41</v>
      </c>
      <c r="C172" s="135">
        <v>20</v>
      </c>
      <c r="D172" s="775"/>
      <c r="E172" s="135">
        <v>20</v>
      </c>
      <c r="F172" s="775"/>
      <c r="G172" s="135">
        <v>20</v>
      </c>
      <c r="H172" s="767"/>
      <c r="I172" s="120"/>
      <c r="J172" s="120"/>
      <c r="K172" s="120"/>
      <c r="L172" s="120"/>
      <c r="M172" s="120"/>
      <c r="N172" s="120"/>
      <c r="O172" s="120"/>
      <c r="P172" s="120"/>
      <c r="Q172" s="120"/>
      <c r="R172" s="120"/>
      <c r="S172" s="120"/>
      <c r="T172" s="120"/>
    </row>
    <row r="173" spans="1:20" x14ac:dyDescent="0.25">
      <c r="A173" s="118">
        <v>302</v>
      </c>
      <c r="B173" s="134" t="s">
        <v>79</v>
      </c>
      <c r="C173" s="135">
        <v>6</v>
      </c>
      <c r="D173" s="775"/>
      <c r="E173" s="135">
        <v>7</v>
      </c>
      <c r="F173" s="775"/>
      <c r="G173" s="135">
        <v>250</v>
      </c>
      <c r="H173" s="767"/>
      <c r="I173" s="120"/>
      <c r="J173" s="120"/>
      <c r="K173" s="120"/>
      <c r="L173" s="120"/>
      <c r="M173" s="120"/>
      <c r="N173" s="120"/>
      <c r="O173" s="120"/>
      <c r="P173" s="120"/>
      <c r="Q173" s="120"/>
      <c r="R173" s="120"/>
      <c r="S173" s="120"/>
      <c r="T173" s="120"/>
    </row>
    <row r="174" spans="1:20" x14ac:dyDescent="0.25">
      <c r="A174" s="118">
        <v>302</v>
      </c>
      <c r="B174" s="134" t="s">
        <v>81</v>
      </c>
      <c r="C174" s="135">
        <v>0</v>
      </c>
      <c r="D174" s="775"/>
      <c r="E174" s="135">
        <v>0</v>
      </c>
      <c r="F174" s="775"/>
      <c r="G174" s="135">
        <v>0</v>
      </c>
      <c r="H174" s="767"/>
      <c r="I174" s="120"/>
      <c r="J174" s="120"/>
      <c r="K174" s="120"/>
      <c r="L174" s="120"/>
      <c r="M174" s="120"/>
      <c r="N174" s="120"/>
      <c r="O174" s="120"/>
      <c r="P174" s="120"/>
      <c r="Q174" s="120"/>
      <c r="R174" s="120"/>
      <c r="S174" s="120"/>
      <c r="T174" s="120"/>
    </row>
    <row r="175" spans="1:20" x14ac:dyDescent="0.25">
      <c r="A175" s="118">
        <v>302</v>
      </c>
      <c r="B175" s="134" t="s">
        <v>44</v>
      </c>
      <c r="C175" s="135">
        <v>2388</v>
      </c>
      <c r="D175" s="775"/>
      <c r="E175" s="135">
        <v>2005</v>
      </c>
      <c r="F175" s="775"/>
      <c r="G175" s="135">
        <v>2005</v>
      </c>
      <c r="H175" s="767"/>
      <c r="I175" s="120"/>
      <c r="J175" s="120"/>
      <c r="K175" s="120"/>
      <c r="L175" s="120"/>
      <c r="M175" s="120"/>
      <c r="N175" s="120"/>
      <c r="O175" s="120"/>
      <c r="P175" s="120"/>
      <c r="Q175" s="120"/>
      <c r="R175" s="120"/>
      <c r="S175" s="120"/>
      <c r="T175" s="120"/>
    </row>
    <row r="176" spans="1:20" x14ac:dyDescent="0.25">
      <c r="A176" s="118">
        <v>302</v>
      </c>
      <c r="B176" s="134" t="s">
        <v>93</v>
      </c>
      <c r="C176" s="135">
        <v>100</v>
      </c>
      <c r="D176" s="775"/>
      <c r="E176" s="135">
        <v>400</v>
      </c>
      <c r="F176" s="775"/>
      <c r="G176" s="135">
        <v>0</v>
      </c>
      <c r="H176" s="767"/>
      <c r="I176" s="120"/>
      <c r="J176" s="120"/>
      <c r="K176" s="120"/>
      <c r="L176" s="120"/>
      <c r="M176" s="120"/>
      <c r="N176" s="120"/>
      <c r="O176" s="120"/>
      <c r="P176" s="120"/>
      <c r="Q176" s="120"/>
      <c r="R176" s="120"/>
      <c r="S176" s="120"/>
      <c r="T176" s="120"/>
    </row>
    <row r="177" spans="1:20" x14ac:dyDescent="0.25">
      <c r="A177" s="118">
        <v>302</v>
      </c>
      <c r="B177" s="134" t="s">
        <v>94</v>
      </c>
      <c r="C177" s="135">
        <v>100</v>
      </c>
      <c r="D177" s="775"/>
      <c r="E177" s="135">
        <v>400</v>
      </c>
      <c r="F177" s="775"/>
      <c r="G177" s="135">
        <v>0</v>
      </c>
      <c r="H177" s="767"/>
      <c r="I177" s="120"/>
      <c r="J177" s="120"/>
      <c r="K177" s="120"/>
      <c r="L177" s="120"/>
      <c r="M177" s="120"/>
      <c r="N177" s="120"/>
      <c r="O177" s="120"/>
      <c r="P177" s="120"/>
      <c r="Q177" s="120"/>
      <c r="R177" s="120"/>
      <c r="S177" s="120"/>
      <c r="T177" s="120"/>
    </row>
    <row r="178" spans="1:20" x14ac:dyDescent="0.25">
      <c r="A178" s="118">
        <v>302</v>
      </c>
      <c r="B178" s="134" t="s">
        <v>95</v>
      </c>
      <c r="C178" s="135">
        <v>2</v>
      </c>
      <c r="D178" s="775"/>
      <c r="E178" s="135">
        <v>2</v>
      </c>
      <c r="F178" s="775"/>
      <c r="G178" s="135">
        <v>0</v>
      </c>
      <c r="H178" s="767"/>
      <c r="I178" s="120"/>
      <c r="J178" s="120"/>
      <c r="K178" s="120"/>
      <c r="L178" s="120"/>
      <c r="M178" s="120"/>
      <c r="N178" s="120"/>
      <c r="O178" s="120"/>
      <c r="P178" s="120"/>
      <c r="Q178" s="120"/>
      <c r="R178" s="120"/>
      <c r="S178" s="120"/>
      <c r="T178" s="120"/>
    </row>
    <row r="179" spans="1:20" x14ac:dyDescent="0.25">
      <c r="A179" s="118">
        <v>302</v>
      </c>
      <c r="B179" s="134" t="s">
        <v>96</v>
      </c>
      <c r="C179" s="135">
        <v>0</v>
      </c>
      <c r="D179" s="775"/>
      <c r="E179" s="135">
        <v>0</v>
      </c>
      <c r="F179" s="775"/>
      <c r="G179" s="135">
        <v>0</v>
      </c>
      <c r="H179" s="767"/>
      <c r="I179" s="120"/>
      <c r="J179" s="120"/>
      <c r="K179" s="120"/>
      <c r="L179" s="120"/>
      <c r="M179" s="120"/>
      <c r="N179" s="120"/>
      <c r="O179" s="120"/>
      <c r="P179" s="120"/>
      <c r="Q179" s="120"/>
      <c r="R179" s="120"/>
      <c r="S179" s="120"/>
      <c r="T179" s="120"/>
    </row>
    <row r="180" spans="1:20" x14ac:dyDescent="0.25">
      <c r="A180" s="118">
        <v>302</v>
      </c>
      <c r="B180" s="134" t="s">
        <v>97</v>
      </c>
      <c r="C180" s="135">
        <v>2</v>
      </c>
      <c r="D180" s="775"/>
      <c r="E180" s="135">
        <v>2</v>
      </c>
      <c r="F180" s="775"/>
      <c r="G180" s="135">
        <v>2</v>
      </c>
      <c r="H180" s="767"/>
      <c r="I180" s="120"/>
      <c r="J180" s="120"/>
      <c r="K180" s="120"/>
      <c r="L180" s="120"/>
      <c r="M180" s="120"/>
      <c r="N180" s="120"/>
      <c r="O180" s="120"/>
      <c r="P180" s="120"/>
      <c r="Q180" s="120"/>
      <c r="R180" s="120"/>
      <c r="S180" s="120"/>
      <c r="T180" s="120"/>
    </row>
    <row r="181" spans="1:20" x14ac:dyDescent="0.25">
      <c r="A181" s="118">
        <v>302</v>
      </c>
      <c r="B181" s="134" t="s">
        <v>98</v>
      </c>
      <c r="C181" s="135">
        <v>1</v>
      </c>
      <c r="D181" s="775"/>
      <c r="E181" s="135">
        <v>1</v>
      </c>
      <c r="F181" s="775"/>
      <c r="G181" s="135">
        <v>1</v>
      </c>
      <c r="H181" s="767"/>
      <c r="I181" s="120"/>
      <c r="J181" s="120"/>
      <c r="K181" s="120"/>
      <c r="L181" s="120"/>
      <c r="M181" s="120"/>
      <c r="N181" s="120"/>
      <c r="O181" s="120"/>
      <c r="P181" s="120"/>
      <c r="Q181" s="120"/>
      <c r="R181" s="120"/>
      <c r="S181" s="120"/>
      <c r="T181" s="120"/>
    </row>
    <row r="182" spans="1:20" x14ac:dyDescent="0.25">
      <c r="A182" s="118">
        <v>302</v>
      </c>
      <c r="B182" s="134" t="s">
        <v>99</v>
      </c>
      <c r="C182" s="135">
        <v>1</v>
      </c>
      <c r="D182" s="775"/>
      <c r="E182" s="135">
        <v>1</v>
      </c>
      <c r="F182" s="775"/>
      <c r="G182" s="135">
        <v>1</v>
      </c>
      <c r="H182" s="767"/>
      <c r="I182" s="120"/>
      <c r="J182" s="120"/>
      <c r="K182" s="120"/>
      <c r="L182" s="120"/>
      <c r="M182" s="120"/>
      <c r="N182" s="120"/>
      <c r="O182" s="120"/>
      <c r="P182" s="120"/>
      <c r="Q182" s="120"/>
      <c r="R182" s="120"/>
      <c r="S182" s="120"/>
      <c r="T182" s="120"/>
    </row>
    <row r="183" spans="1:20" x14ac:dyDescent="0.25">
      <c r="A183" s="118">
        <v>302</v>
      </c>
      <c r="B183" s="134" t="s">
        <v>1168</v>
      </c>
      <c r="C183" s="135">
        <v>1</v>
      </c>
      <c r="D183" s="775"/>
      <c r="E183" s="135">
        <v>1</v>
      </c>
      <c r="F183" s="775"/>
      <c r="G183" s="135">
        <v>1</v>
      </c>
      <c r="H183" s="767"/>
      <c r="I183" s="120"/>
      <c r="J183" s="120"/>
      <c r="K183" s="120"/>
      <c r="L183" s="120"/>
      <c r="M183" s="120"/>
      <c r="N183" s="120"/>
      <c r="O183" s="120"/>
      <c r="P183" s="120"/>
      <c r="Q183" s="120"/>
      <c r="R183" s="120"/>
      <c r="S183" s="120"/>
      <c r="T183" s="120"/>
    </row>
    <row r="184" spans="1:20" x14ac:dyDescent="0.25">
      <c r="A184" s="118">
        <v>302</v>
      </c>
      <c r="B184" s="134" t="s">
        <v>86</v>
      </c>
      <c r="C184" s="135" t="s">
        <v>2</v>
      </c>
      <c r="D184" s="775"/>
      <c r="E184" s="135" t="s">
        <v>2</v>
      </c>
      <c r="F184" s="775"/>
      <c r="G184" s="135" t="s">
        <v>2</v>
      </c>
      <c r="H184" s="767"/>
      <c r="I184" s="120"/>
      <c r="J184" s="120"/>
      <c r="K184" s="120"/>
      <c r="L184" s="120"/>
      <c r="M184" s="120"/>
      <c r="N184" s="120"/>
      <c r="O184" s="120"/>
      <c r="P184" s="120"/>
      <c r="Q184" s="120"/>
      <c r="R184" s="120"/>
      <c r="S184" s="120"/>
      <c r="T184" s="120"/>
    </row>
    <row r="185" spans="1:20" s="133" customFormat="1" x14ac:dyDescent="0.25">
      <c r="A185" s="128">
        <v>302</v>
      </c>
      <c r="B185" s="129" t="s">
        <v>82</v>
      </c>
      <c r="C185" s="716" t="s">
        <v>1878</v>
      </c>
      <c r="D185" s="775"/>
      <c r="E185" s="716" t="s">
        <v>1879</v>
      </c>
      <c r="F185" s="775"/>
      <c r="G185" s="716" t="s">
        <v>1189</v>
      </c>
      <c r="H185" s="767"/>
    </row>
    <row r="186" spans="1:20" x14ac:dyDescent="0.25">
      <c r="A186" s="118">
        <v>302</v>
      </c>
      <c r="B186" s="134" t="s">
        <v>83</v>
      </c>
      <c r="C186" s="141" t="s">
        <v>2107</v>
      </c>
      <c r="D186" s="775"/>
      <c r="E186" s="141" t="s">
        <v>2108</v>
      </c>
      <c r="F186" s="775"/>
      <c r="G186" s="141" t="s">
        <v>1190</v>
      </c>
      <c r="H186" s="767"/>
      <c r="I186" s="120"/>
      <c r="J186" s="120"/>
      <c r="K186" s="120"/>
      <c r="L186" s="120"/>
      <c r="M186" s="120"/>
      <c r="N186" s="120"/>
      <c r="O186" s="120"/>
      <c r="P186" s="120"/>
      <c r="Q186" s="120"/>
      <c r="R186" s="120"/>
      <c r="S186" s="120"/>
      <c r="T186" s="120"/>
    </row>
    <row r="187" spans="1:20" x14ac:dyDescent="0.25">
      <c r="A187" s="118">
        <v>302</v>
      </c>
      <c r="B187" s="134" t="s">
        <v>100</v>
      </c>
      <c r="C187" s="135" t="s">
        <v>17</v>
      </c>
      <c r="D187" s="775"/>
      <c r="E187" s="135" t="s">
        <v>17</v>
      </c>
      <c r="F187" s="775"/>
      <c r="G187" s="135" t="s">
        <v>17</v>
      </c>
      <c r="H187" s="767"/>
      <c r="I187" s="120"/>
      <c r="J187" s="120"/>
      <c r="K187" s="120"/>
      <c r="L187" s="120"/>
      <c r="M187" s="120"/>
      <c r="N187" s="120"/>
      <c r="O187" s="120"/>
      <c r="P187" s="120"/>
      <c r="Q187" s="120"/>
      <c r="R187" s="120"/>
      <c r="S187" s="120"/>
      <c r="T187" s="120"/>
    </row>
    <row r="188" spans="1:20" x14ac:dyDescent="0.25">
      <c r="A188" s="118">
        <v>302</v>
      </c>
      <c r="B188" s="134" t="s">
        <v>87</v>
      </c>
      <c r="C188" s="135" t="s">
        <v>2</v>
      </c>
      <c r="D188" s="775"/>
      <c r="E188" s="135" t="s">
        <v>2</v>
      </c>
      <c r="F188" s="775"/>
      <c r="G188" s="135" t="s">
        <v>116</v>
      </c>
      <c r="H188" s="767"/>
      <c r="I188" s="120"/>
      <c r="J188" s="120"/>
      <c r="K188" s="120"/>
      <c r="L188" s="120"/>
      <c r="M188" s="120"/>
      <c r="N188" s="120"/>
      <c r="O188" s="120"/>
      <c r="P188" s="120"/>
      <c r="Q188" s="120"/>
      <c r="R188" s="120"/>
      <c r="S188" s="120"/>
      <c r="T188" s="120"/>
    </row>
    <row r="189" spans="1:20" s="133" customFormat="1" x14ac:dyDescent="0.25">
      <c r="A189" s="128">
        <v>302</v>
      </c>
      <c r="B189" s="129" t="s">
        <v>76</v>
      </c>
      <c r="C189" s="130">
        <v>0</v>
      </c>
      <c r="D189" s="775"/>
      <c r="E189" s="130">
        <v>0</v>
      </c>
      <c r="F189" s="775"/>
      <c r="G189" s="130">
        <v>0</v>
      </c>
      <c r="H189" s="767"/>
    </row>
    <row r="190" spans="1:20" x14ac:dyDescent="0.25">
      <c r="A190" s="118">
        <v>302</v>
      </c>
      <c r="B190" s="134" t="s">
        <v>1179</v>
      </c>
      <c r="C190" s="135">
        <v>1</v>
      </c>
      <c r="D190" s="775"/>
      <c r="E190" s="135">
        <v>1</v>
      </c>
      <c r="F190" s="775"/>
      <c r="G190" s="135">
        <v>1</v>
      </c>
      <c r="H190" s="767"/>
      <c r="I190" s="120"/>
      <c r="J190" s="120"/>
      <c r="K190" s="120"/>
      <c r="L190" s="120"/>
      <c r="M190" s="120"/>
      <c r="N190" s="120"/>
      <c r="O190" s="120"/>
      <c r="P190" s="120"/>
      <c r="Q190" s="120"/>
      <c r="R190" s="120"/>
      <c r="S190" s="120"/>
      <c r="T190" s="120"/>
    </row>
    <row r="191" spans="1:20" s="133" customFormat="1" x14ac:dyDescent="0.25">
      <c r="A191" s="128">
        <v>305</v>
      </c>
      <c r="B191" s="129" t="s">
        <v>109</v>
      </c>
      <c r="C191" s="131" t="s">
        <v>1032</v>
      </c>
      <c r="D191" s="775"/>
      <c r="E191" s="131" t="s">
        <v>1032</v>
      </c>
      <c r="F191" s="775"/>
      <c r="G191" s="130">
        <v>4294903765</v>
      </c>
      <c r="H191" s="767"/>
    </row>
    <row r="192" spans="1:20" x14ac:dyDescent="0.25">
      <c r="A192" s="118">
        <v>305</v>
      </c>
      <c r="B192" s="134" t="s">
        <v>110</v>
      </c>
      <c r="C192" s="136" t="s">
        <v>1032</v>
      </c>
      <c r="D192" s="775"/>
      <c r="E192" s="136" t="s">
        <v>1032</v>
      </c>
      <c r="F192" s="775"/>
      <c r="G192" s="135">
        <v>25626581</v>
      </c>
      <c r="H192" s="767"/>
      <c r="I192" s="120"/>
      <c r="J192" s="120"/>
      <c r="K192" s="120"/>
      <c r="L192" s="120"/>
      <c r="M192" s="120"/>
      <c r="N192" s="120"/>
      <c r="O192" s="120"/>
      <c r="P192" s="120"/>
      <c r="Q192" s="120"/>
      <c r="R192" s="120"/>
      <c r="S192" s="120"/>
      <c r="T192" s="120"/>
    </row>
    <row r="193" spans="1:20" x14ac:dyDescent="0.25">
      <c r="A193" s="118">
        <v>305</v>
      </c>
      <c r="B193" s="134" t="s">
        <v>111</v>
      </c>
      <c r="C193" s="136" t="s">
        <v>1032</v>
      </c>
      <c r="D193" s="775"/>
      <c r="E193" s="136" t="s">
        <v>1032</v>
      </c>
      <c r="F193" s="775"/>
      <c r="G193" s="135" t="s">
        <v>1180</v>
      </c>
      <c r="H193" s="767"/>
      <c r="I193" s="120"/>
      <c r="J193" s="120"/>
      <c r="K193" s="120"/>
      <c r="L193" s="120"/>
      <c r="M193" s="120"/>
      <c r="N193" s="120"/>
      <c r="O193" s="120"/>
      <c r="P193" s="120"/>
      <c r="Q193" s="120"/>
      <c r="R193" s="120"/>
      <c r="S193" s="120"/>
      <c r="T193" s="120"/>
    </row>
    <row r="194" spans="1:20" x14ac:dyDescent="0.25">
      <c r="A194" s="118">
        <v>305</v>
      </c>
      <c r="B194" s="134" t="s">
        <v>112</v>
      </c>
      <c r="C194" s="136" t="s">
        <v>1032</v>
      </c>
      <c r="D194" s="775"/>
      <c r="E194" s="136" t="s">
        <v>1032</v>
      </c>
      <c r="F194" s="775"/>
      <c r="G194" s="135">
        <v>1</v>
      </c>
      <c r="H194" s="767"/>
      <c r="I194" s="120"/>
      <c r="J194" s="120"/>
      <c r="K194" s="120"/>
      <c r="L194" s="120"/>
      <c r="M194" s="120"/>
      <c r="N194" s="120"/>
      <c r="O194" s="120"/>
      <c r="P194" s="120"/>
      <c r="Q194" s="120"/>
      <c r="R194" s="120"/>
      <c r="S194" s="120"/>
      <c r="T194" s="120"/>
    </row>
    <row r="195" spans="1:20" s="133" customFormat="1" x14ac:dyDescent="0.25">
      <c r="A195" s="128">
        <v>305</v>
      </c>
      <c r="B195" s="129" t="s">
        <v>109</v>
      </c>
      <c r="C195" s="131" t="s">
        <v>1032</v>
      </c>
      <c r="D195" s="775"/>
      <c r="E195" s="131" t="s">
        <v>1032</v>
      </c>
      <c r="F195" s="775"/>
      <c r="G195" s="130">
        <v>4294903765</v>
      </c>
      <c r="H195" s="767"/>
    </row>
    <row r="196" spans="1:20" x14ac:dyDescent="0.25">
      <c r="A196" s="118">
        <v>305</v>
      </c>
      <c r="B196" s="134" t="s">
        <v>110</v>
      </c>
      <c r="C196" s="136" t="s">
        <v>1032</v>
      </c>
      <c r="D196" s="775"/>
      <c r="E196" s="136" t="s">
        <v>1032</v>
      </c>
      <c r="F196" s="775"/>
      <c r="G196" s="135">
        <v>11732949</v>
      </c>
      <c r="H196" s="767"/>
      <c r="I196" s="120"/>
      <c r="J196" s="120"/>
      <c r="K196" s="120"/>
      <c r="L196" s="120"/>
      <c r="M196" s="120"/>
      <c r="N196" s="120"/>
      <c r="O196" s="120"/>
      <c r="P196" s="120"/>
      <c r="Q196" s="120"/>
      <c r="R196" s="120"/>
      <c r="S196" s="120"/>
      <c r="T196" s="120"/>
    </row>
    <row r="197" spans="1:20" x14ac:dyDescent="0.25">
      <c r="A197" s="118">
        <v>305</v>
      </c>
      <c r="B197" s="134" t="s">
        <v>111</v>
      </c>
      <c r="C197" s="136" t="s">
        <v>1032</v>
      </c>
      <c r="D197" s="775"/>
      <c r="E197" s="136" t="s">
        <v>1032</v>
      </c>
      <c r="F197" s="775"/>
      <c r="G197" s="135" t="s">
        <v>1181</v>
      </c>
      <c r="H197" s="767"/>
      <c r="I197" s="120"/>
      <c r="J197" s="120"/>
      <c r="K197" s="120"/>
      <c r="L197" s="120"/>
      <c r="M197" s="120"/>
      <c r="N197" s="120"/>
      <c r="O197" s="120"/>
      <c r="P197" s="120"/>
      <c r="Q197" s="120"/>
      <c r="R197" s="120"/>
      <c r="S197" s="120"/>
      <c r="T197" s="120"/>
    </row>
    <row r="198" spans="1:20" x14ac:dyDescent="0.25">
      <c r="A198" s="118">
        <v>305</v>
      </c>
      <c r="B198" s="134" t="s">
        <v>112</v>
      </c>
      <c r="C198" s="136" t="s">
        <v>1032</v>
      </c>
      <c r="D198" s="776"/>
      <c r="E198" s="136" t="s">
        <v>1032</v>
      </c>
      <c r="F198" s="776"/>
      <c r="G198" s="135">
        <v>1</v>
      </c>
      <c r="H198" s="768"/>
      <c r="I198" s="120"/>
      <c r="J198" s="120"/>
      <c r="K198" s="120"/>
      <c r="L198" s="120"/>
      <c r="M198" s="120"/>
      <c r="N198" s="120"/>
      <c r="O198" s="120"/>
      <c r="P198" s="120"/>
      <c r="Q198" s="120"/>
      <c r="R198" s="120"/>
      <c r="S198" s="120"/>
      <c r="T198" s="120"/>
    </row>
    <row r="200" spans="1:20" x14ac:dyDescent="0.25">
      <c r="A200" s="769" t="s">
        <v>1182</v>
      </c>
      <c r="B200" s="769"/>
      <c r="C200" s="123"/>
    </row>
    <row r="201" spans="1:20" x14ac:dyDescent="0.25">
      <c r="A201" s="760" t="s">
        <v>1138</v>
      </c>
      <c r="B201" s="770" t="s">
        <v>1139</v>
      </c>
      <c r="C201" s="772" t="s">
        <v>1191</v>
      </c>
      <c r="D201" s="773"/>
    </row>
    <row r="202" spans="1:20" ht="42.75" x14ac:dyDescent="0.25">
      <c r="A202" s="760"/>
      <c r="B202" s="771"/>
      <c r="C202" s="118" t="s">
        <v>1153</v>
      </c>
      <c r="D202" s="126" t="s">
        <v>1154</v>
      </c>
    </row>
    <row r="203" spans="1:20" x14ac:dyDescent="0.25">
      <c r="A203" s="128">
        <v>304</v>
      </c>
      <c r="B203" s="129" t="s">
        <v>1156</v>
      </c>
      <c r="C203" s="130">
        <v>0</v>
      </c>
      <c r="D203" s="774"/>
    </row>
    <row r="204" spans="1:20" x14ac:dyDescent="0.25">
      <c r="A204" s="118">
        <v>304</v>
      </c>
      <c r="B204" s="134" t="s">
        <v>80</v>
      </c>
      <c r="C204" s="135" t="s">
        <v>114</v>
      </c>
      <c r="D204" s="775"/>
    </row>
    <row r="205" spans="1:20" x14ac:dyDescent="0.25">
      <c r="A205" s="118">
        <v>304</v>
      </c>
      <c r="B205" s="134" t="s">
        <v>78</v>
      </c>
      <c r="C205" s="135">
        <v>12</v>
      </c>
      <c r="D205" s="775"/>
    </row>
    <row r="206" spans="1:20" x14ac:dyDescent="0.25">
      <c r="A206" s="118">
        <v>304</v>
      </c>
      <c r="B206" s="134" t="s">
        <v>41</v>
      </c>
      <c r="C206" s="135">
        <v>20</v>
      </c>
      <c r="D206" s="775"/>
    </row>
    <row r="207" spans="1:20" x14ac:dyDescent="0.25">
      <c r="A207" s="118">
        <v>304</v>
      </c>
      <c r="B207" s="134" t="s">
        <v>79</v>
      </c>
      <c r="C207" s="135">
        <v>6</v>
      </c>
      <c r="D207" s="775"/>
    </row>
    <row r="208" spans="1:20" x14ac:dyDescent="0.25">
      <c r="A208" s="118">
        <v>304</v>
      </c>
      <c r="B208" s="134" t="s">
        <v>81</v>
      </c>
      <c r="C208" s="135">
        <v>0</v>
      </c>
      <c r="D208" s="775"/>
    </row>
    <row r="209" spans="1:5" s="27" customFormat="1" ht="14.25" x14ac:dyDescent="0.25">
      <c r="A209" s="118">
        <v>304</v>
      </c>
      <c r="B209" s="134" t="s">
        <v>44</v>
      </c>
      <c r="C209" s="135">
        <v>2005</v>
      </c>
      <c r="D209" s="775"/>
    </row>
    <row r="210" spans="1:5" s="27" customFormat="1" ht="14.25" x14ac:dyDescent="0.25">
      <c r="A210" s="118">
        <v>304</v>
      </c>
      <c r="B210" s="134" t="s">
        <v>105</v>
      </c>
      <c r="C210" s="717">
        <v>45960</v>
      </c>
      <c r="D210" s="775"/>
    </row>
    <row r="211" spans="1:5" s="27" customFormat="1" ht="14.25" x14ac:dyDescent="0.25">
      <c r="A211" s="118">
        <v>304</v>
      </c>
      <c r="B211" s="134" t="s">
        <v>104</v>
      </c>
      <c r="C211" s="135">
        <v>12500</v>
      </c>
      <c r="D211" s="775"/>
    </row>
    <row r="212" spans="1:5" s="27" customFormat="1" ht="14.25" x14ac:dyDescent="0.25">
      <c r="A212" s="118">
        <v>304</v>
      </c>
      <c r="B212" s="134" t="s">
        <v>94</v>
      </c>
      <c r="C212" s="135">
        <v>0</v>
      </c>
      <c r="D212" s="775"/>
    </row>
    <row r="213" spans="1:5" s="27" customFormat="1" ht="14.25" x14ac:dyDescent="0.25">
      <c r="A213" s="118">
        <v>304</v>
      </c>
      <c r="B213" s="134" t="s">
        <v>85</v>
      </c>
      <c r="C213" s="135" t="s">
        <v>116</v>
      </c>
      <c r="D213" s="775"/>
    </row>
    <row r="214" spans="1:5" s="27" customFormat="1" ht="14.25" x14ac:dyDescent="0.25">
      <c r="A214" s="118">
        <v>304</v>
      </c>
      <c r="B214" s="134" t="s">
        <v>77</v>
      </c>
      <c r="C214" s="135">
        <v>0</v>
      </c>
      <c r="D214" s="775"/>
    </row>
    <row r="215" spans="1:5" s="142" customFormat="1" ht="15" x14ac:dyDescent="0.25">
      <c r="A215" s="128">
        <v>304</v>
      </c>
      <c r="B215" s="129" t="s">
        <v>1159</v>
      </c>
      <c r="C215" s="130">
        <v>1</v>
      </c>
      <c r="D215" s="775"/>
    </row>
    <row r="216" spans="1:5" s="27" customFormat="1" ht="14.25" x14ac:dyDescent="0.25">
      <c r="A216" s="118">
        <v>304</v>
      </c>
      <c r="B216" s="134" t="s">
        <v>107</v>
      </c>
      <c r="C216" s="135">
        <v>20251030</v>
      </c>
      <c r="D216" s="775"/>
    </row>
    <row r="217" spans="1:5" s="27" customFormat="1" ht="14.25" x14ac:dyDescent="0.25">
      <c r="A217" s="118">
        <v>304</v>
      </c>
      <c r="B217" s="134" t="s">
        <v>108</v>
      </c>
      <c r="C217" s="715">
        <v>45960.666666666664</v>
      </c>
      <c r="D217" s="775"/>
      <c r="E217" s="143"/>
    </row>
    <row r="218" spans="1:5" s="27" customFormat="1" ht="14.25" x14ac:dyDescent="0.25">
      <c r="A218" s="118">
        <v>304</v>
      </c>
      <c r="B218" s="134" t="s">
        <v>1160</v>
      </c>
      <c r="C218" s="715">
        <v>25569.333333333332</v>
      </c>
      <c r="D218" s="775"/>
      <c r="E218" s="143"/>
    </row>
    <row r="219" spans="1:5" s="27" customFormat="1" ht="14.25" x14ac:dyDescent="0.25">
      <c r="A219" s="118">
        <v>304</v>
      </c>
      <c r="B219" s="134" t="s">
        <v>1161</v>
      </c>
      <c r="C219" s="138">
        <v>0</v>
      </c>
      <c r="D219" s="775"/>
      <c r="E219" s="143"/>
    </row>
    <row r="220" spans="1:5" s="27" customFormat="1" ht="14.25" x14ac:dyDescent="0.25">
      <c r="A220" s="118">
        <v>304</v>
      </c>
      <c r="B220" s="134" t="s">
        <v>1162</v>
      </c>
      <c r="C220" s="138">
        <v>0</v>
      </c>
      <c r="D220" s="775"/>
    </row>
    <row r="221" spans="1:5" s="27" customFormat="1" ht="15" x14ac:dyDescent="0.25">
      <c r="A221" s="128">
        <v>301</v>
      </c>
      <c r="B221" s="129" t="s">
        <v>44</v>
      </c>
      <c r="C221" s="130">
        <v>2005</v>
      </c>
      <c r="D221" s="775"/>
    </row>
    <row r="222" spans="1:5" s="27" customFormat="1" ht="14.25" x14ac:dyDescent="0.25">
      <c r="A222" s="118">
        <v>301</v>
      </c>
      <c r="B222" s="134" t="s">
        <v>84</v>
      </c>
      <c r="C222" s="135">
        <v>2</v>
      </c>
      <c r="D222" s="775"/>
    </row>
    <row r="223" spans="1:5" s="27" customFormat="1" ht="14.25" x14ac:dyDescent="0.25">
      <c r="A223" s="118">
        <v>301</v>
      </c>
      <c r="B223" s="134" t="s">
        <v>85</v>
      </c>
      <c r="C223" s="135" t="s">
        <v>116</v>
      </c>
      <c r="D223" s="775"/>
    </row>
    <row r="224" spans="1:5" s="27" customFormat="1" ht="14.25" x14ac:dyDescent="0.25">
      <c r="A224" s="118">
        <v>301</v>
      </c>
      <c r="B224" s="134" t="s">
        <v>86</v>
      </c>
      <c r="C224" s="135" t="s">
        <v>2</v>
      </c>
      <c r="D224" s="775"/>
    </row>
    <row r="225" spans="1:4" s="27" customFormat="1" ht="14.25" x14ac:dyDescent="0.25">
      <c r="A225" s="118">
        <v>301</v>
      </c>
      <c r="B225" s="134" t="s">
        <v>88</v>
      </c>
      <c r="C225" s="135">
        <v>1</v>
      </c>
      <c r="D225" s="775"/>
    </row>
    <row r="226" spans="1:4" s="27" customFormat="1" ht="14.25" x14ac:dyDescent="0.25">
      <c r="A226" s="118">
        <v>301</v>
      </c>
      <c r="B226" s="134" t="s">
        <v>89</v>
      </c>
      <c r="C226" s="135" t="s">
        <v>5</v>
      </c>
      <c r="D226" s="775"/>
    </row>
    <row r="227" spans="1:4" s="27" customFormat="1" ht="14.25" x14ac:dyDescent="0.25">
      <c r="A227" s="118">
        <v>301</v>
      </c>
      <c r="B227" s="134" t="s">
        <v>90</v>
      </c>
      <c r="C227" s="135">
        <v>0</v>
      </c>
      <c r="D227" s="775"/>
    </row>
    <row r="228" spans="1:4" s="27" customFormat="1" ht="14.25" x14ac:dyDescent="0.25">
      <c r="A228" s="118">
        <v>301</v>
      </c>
      <c r="B228" s="134" t="s">
        <v>91</v>
      </c>
      <c r="C228" s="135" t="s">
        <v>2105</v>
      </c>
      <c r="D228" s="775"/>
    </row>
    <row r="229" spans="1:4" s="27" customFormat="1" ht="14.25" x14ac:dyDescent="0.25">
      <c r="A229" s="118">
        <v>301</v>
      </c>
      <c r="B229" s="134" t="s">
        <v>92</v>
      </c>
      <c r="C229" s="135">
        <v>1</v>
      </c>
      <c r="D229" s="775"/>
    </row>
    <row r="230" spans="1:4" s="142" customFormat="1" ht="15" x14ac:dyDescent="0.25">
      <c r="A230" s="128">
        <v>301</v>
      </c>
      <c r="B230" s="129" t="s">
        <v>1159</v>
      </c>
      <c r="C230" s="130">
        <v>1</v>
      </c>
      <c r="D230" s="775"/>
    </row>
    <row r="231" spans="1:4" s="27" customFormat="1" ht="14.25" x14ac:dyDescent="0.25">
      <c r="A231" s="118">
        <v>301</v>
      </c>
      <c r="B231" s="134" t="s">
        <v>1165</v>
      </c>
      <c r="C231" s="135" t="s">
        <v>1658</v>
      </c>
      <c r="D231" s="775"/>
    </row>
    <row r="232" spans="1:4" s="27" customFormat="1" ht="14.25" x14ac:dyDescent="0.25">
      <c r="A232" s="118">
        <v>302</v>
      </c>
      <c r="B232" s="134" t="s">
        <v>78</v>
      </c>
      <c r="C232" s="135">
        <v>12</v>
      </c>
      <c r="D232" s="775"/>
    </row>
    <row r="233" spans="1:4" s="27" customFormat="1" ht="14.25" x14ac:dyDescent="0.25">
      <c r="A233" s="118">
        <v>302</v>
      </c>
      <c r="B233" s="134" t="s">
        <v>41</v>
      </c>
      <c r="C233" s="135">
        <v>20</v>
      </c>
      <c r="D233" s="775"/>
    </row>
    <row r="234" spans="1:4" s="27" customFormat="1" ht="14.25" x14ac:dyDescent="0.25">
      <c r="A234" s="118">
        <v>302</v>
      </c>
      <c r="B234" s="134" t="s">
        <v>79</v>
      </c>
      <c r="C234" s="135">
        <v>6</v>
      </c>
      <c r="D234" s="775"/>
    </row>
    <row r="235" spans="1:4" s="27" customFormat="1" ht="14.25" x14ac:dyDescent="0.25">
      <c r="A235" s="118">
        <v>302</v>
      </c>
      <c r="B235" s="134" t="s">
        <v>81</v>
      </c>
      <c r="C235" s="135">
        <v>0</v>
      </c>
      <c r="D235" s="775"/>
    </row>
    <row r="236" spans="1:4" s="27" customFormat="1" ht="14.25" x14ac:dyDescent="0.25">
      <c r="A236" s="118">
        <v>302</v>
      </c>
      <c r="B236" s="134" t="s">
        <v>44</v>
      </c>
      <c r="C236" s="135">
        <v>2005</v>
      </c>
      <c r="D236" s="775"/>
    </row>
    <row r="237" spans="1:4" s="27" customFormat="1" ht="14.25" x14ac:dyDescent="0.25">
      <c r="A237" s="118">
        <v>302</v>
      </c>
      <c r="B237" s="134" t="s">
        <v>93</v>
      </c>
      <c r="C237" s="135">
        <v>400</v>
      </c>
      <c r="D237" s="775"/>
    </row>
    <row r="238" spans="1:4" s="27" customFormat="1" ht="14.25" x14ac:dyDescent="0.25">
      <c r="A238" s="118">
        <v>302</v>
      </c>
      <c r="B238" s="134" t="s">
        <v>94</v>
      </c>
      <c r="C238" s="135">
        <v>400</v>
      </c>
      <c r="D238" s="775"/>
    </row>
    <row r="239" spans="1:4" s="27" customFormat="1" ht="14.25" x14ac:dyDescent="0.25">
      <c r="A239" s="118">
        <v>302</v>
      </c>
      <c r="B239" s="134" t="s">
        <v>95</v>
      </c>
      <c r="C239" s="135">
        <v>2</v>
      </c>
      <c r="D239" s="775"/>
    </row>
    <row r="240" spans="1:4" s="27" customFormat="1" ht="14.25" x14ac:dyDescent="0.25">
      <c r="A240" s="118">
        <v>302</v>
      </c>
      <c r="B240" s="134" t="s">
        <v>96</v>
      </c>
      <c r="C240" s="135">
        <v>0</v>
      </c>
      <c r="D240" s="775"/>
    </row>
    <row r="241" spans="1:4" s="27" customFormat="1" ht="14.25" x14ac:dyDescent="0.25">
      <c r="A241" s="118">
        <v>302</v>
      </c>
      <c r="B241" s="134" t="s">
        <v>97</v>
      </c>
      <c r="C241" s="135">
        <v>2</v>
      </c>
      <c r="D241" s="775"/>
    </row>
    <row r="242" spans="1:4" s="27" customFormat="1" ht="14.25" x14ac:dyDescent="0.25">
      <c r="A242" s="118">
        <v>302</v>
      </c>
      <c r="B242" s="134" t="s">
        <v>98</v>
      </c>
      <c r="C242" s="135">
        <v>1</v>
      </c>
      <c r="D242" s="775"/>
    </row>
    <row r="243" spans="1:4" s="27" customFormat="1" ht="14.25" x14ac:dyDescent="0.25">
      <c r="A243" s="118">
        <v>302</v>
      </c>
      <c r="B243" s="134" t="s">
        <v>99</v>
      </c>
      <c r="C243" s="135">
        <v>1</v>
      </c>
      <c r="D243" s="775"/>
    </row>
    <row r="244" spans="1:4" s="27" customFormat="1" ht="14.25" x14ac:dyDescent="0.25">
      <c r="A244" s="118">
        <v>302</v>
      </c>
      <c r="B244" s="134" t="s">
        <v>1168</v>
      </c>
      <c r="C244" s="135">
        <v>1</v>
      </c>
      <c r="D244" s="775"/>
    </row>
    <row r="245" spans="1:4" s="27" customFormat="1" ht="14.25" x14ac:dyDescent="0.25">
      <c r="A245" s="118">
        <v>302</v>
      </c>
      <c r="B245" s="134" t="s">
        <v>86</v>
      </c>
      <c r="C245" s="135" t="s">
        <v>2</v>
      </c>
      <c r="D245" s="775"/>
    </row>
    <row r="246" spans="1:4" s="142" customFormat="1" ht="15" x14ac:dyDescent="0.25">
      <c r="A246" s="128">
        <v>302</v>
      </c>
      <c r="B246" s="129" t="s">
        <v>82</v>
      </c>
      <c r="C246" s="716" t="s">
        <v>1880</v>
      </c>
      <c r="D246" s="775"/>
    </row>
    <row r="247" spans="1:4" s="27" customFormat="1" ht="14.25" x14ac:dyDescent="0.25">
      <c r="A247" s="118">
        <v>302</v>
      </c>
      <c r="B247" s="134" t="s">
        <v>83</v>
      </c>
      <c r="C247" s="141" t="s">
        <v>2109</v>
      </c>
      <c r="D247" s="775"/>
    </row>
    <row r="248" spans="1:4" s="27" customFormat="1" ht="14.25" x14ac:dyDescent="0.25">
      <c r="A248" s="118">
        <v>302</v>
      </c>
      <c r="B248" s="134" t="s">
        <v>100</v>
      </c>
      <c r="C248" s="135" t="s">
        <v>17</v>
      </c>
      <c r="D248" s="775"/>
    </row>
    <row r="249" spans="1:4" s="27" customFormat="1" ht="14.25" x14ac:dyDescent="0.25">
      <c r="A249" s="118">
        <v>302</v>
      </c>
      <c r="B249" s="134" t="s">
        <v>87</v>
      </c>
      <c r="C249" s="135" t="s">
        <v>2</v>
      </c>
      <c r="D249" s="775"/>
    </row>
    <row r="250" spans="1:4" s="142" customFormat="1" ht="15" x14ac:dyDescent="0.25">
      <c r="A250" s="128">
        <v>302</v>
      </c>
      <c r="B250" s="129" t="s">
        <v>76</v>
      </c>
      <c r="C250" s="130">
        <v>1</v>
      </c>
      <c r="D250" s="775"/>
    </row>
    <row r="251" spans="1:4" s="27" customFormat="1" ht="14.25" x14ac:dyDescent="0.25">
      <c r="A251" s="118">
        <v>302</v>
      </c>
      <c r="B251" s="134" t="s">
        <v>1179</v>
      </c>
      <c r="C251" s="135">
        <v>1</v>
      </c>
      <c r="D251" s="776"/>
    </row>
  </sheetData>
  <sheetProtection algorithmName="SHA-512" hashValue="4MaT37kMe/EzuWBIdGNWoLj4diWJ51PMtrRUob6dTFiIWComniyixtgcLhiHm1wbTFmm0YJKYuL8swE7gHJp5w==" saltValue="64F6AfTwCSPCDOwlb5V0fg==" spinCount="100000" sheet="1" objects="1" scenarios="1"/>
  <protectedRanges>
    <protectedRange sqref="D1:D1048576 F1:F1048576 J1:J1048576 H1:H1048576 AB1:AB130 AB199:AB1048576 Z1:Z1048576 X1:X1048576 V1:V1048576 T1:T1048576 R1:R1048576 P1:P1048576 N1:N1048576 L1:L1048576" name="Range1"/>
  </protectedRanges>
  <mergeCells count="51">
    <mergeCell ref="U6:V6"/>
    <mergeCell ref="A1:K1"/>
    <mergeCell ref="A2:N2"/>
    <mergeCell ref="A4:C4"/>
    <mergeCell ref="A5:B5"/>
    <mergeCell ref="A6:A7"/>
    <mergeCell ref="B6:B7"/>
    <mergeCell ref="C6:D6"/>
    <mergeCell ref="E6:F6"/>
    <mergeCell ref="G6:H6"/>
    <mergeCell ref="I6:J6"/>
    <mergeCell ref="AB8:AB73"/>
    <mergeCell ref="W6:X6"/>
    <mergeCell ref="Y6:Z6"/>
    <mergeCell ref="AA6:AB6"/>
    <mergeCell ref="D8:D73"/>
    <mergeCell ref="F8:F73"/>
    <mergeCell ref="H8:H73"/>
    <mergeCell ref="J8:J73"/>
    <mergeCell ref="L8:L73"/>
    <mergeCell ref="N8:N73"/>
    <mergeCell ref="P8:P73"/>
    <mergeCell ref="K6:L6"/>
    <mergeCell ref="M6:N6"/>
    <mergeCell ref="O6:P6"/>
    <mergeCell ref="Q6:R6"/>
    <mergeCell ref="S6:T6"/>
    <mergeCell ref="R8:R73"/>
    <mergeCell ref="T8:T73"/>
    <mergeCell ref="V8:V73"/>
    <mergeCell ref="X8:X73"/>
    <mergeCell ref="Z8:Z73"/>
    <mergeCell ref="E131:F131"/>
    <mergeCell ref="D133:D198"/>
    <mergeCell ref="F133:F198"/>
    <mergeCell ref="A75:B75"/>
    <mergeCell ref="A76:A77"/>
    <mergeCell ref="B76:B77"/>
    <mergeCell ref="C76:D76"/>
    <mergeCell ref="D78:D126"/>
    <mergeCell ref="A129:C129"/>
    <mergeCell ref="D203:D251"/>
    <mergeCell ref="A130:B130"/>
    <mergeCell ref="A131:A132"/>
    <mergeCell ref="B131:B132"/>
    <mergeCell ref="C131:D131"/>
    <mergeCell ref="H133:H198"/>
    <mergeCell ref="A200:B200"/>
    <mergeCell ref="A201:A202"/>
    <mergeCell ref="B201:B202"/>
    <mergeCell ref="C201:D201"/>
  </mergeCells>
  <conditionalFormatting sqref="A1:CZ1048576">
    <cfRule type="expression" dxfId="20" priority="1" stopIfTrue="1">
      <formula>AND(A1="",#REF!="")</formula>
    </cfRule>
    <cfRule type="expression" dxfId="19" priority="2">
      <formula>A1&lt;&gt;#REF!</formula>
    </cfRule>
  </conditionalFormatting>
  <pageMargins left="0.70866141732283472" right="0.70866141732283472" top="0.74803149606299213" bottom="0.74803149606299213" header="0.31496062992125984" footer="0.31496062992125984"/>
  <pageSetup paperSize="8" scale="33" fitToHeight="3" orientation="landscape" r:id="rId1"/>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A6CE-FAE6-4CFC-BB67-BA63ACE96A0E}">
  <sheetPr codeName="Sheet7">
    <tabColor theme="5" tint="0.79998168889431442"/>
  </sheetPr>
  <dimension ref="A1:S78"/>
  <sheetViews>
    <sheetView zoomScaleNormal="100" workbookViewId="0">
      <pane xSplit="1" topLeftCell="B1" activePane="topRight" state="frozen"/>
      <selection sqref="A1:K1"/>
      <selection pane="topRight" sqref="A1:K1"/>
    </sheetView>
  </sheetViews>
  <sheetFormatPr defaultRowHeight="14.25" x14ac:dyDescent="0.25"/>
  <cols>
    <col min="1" max="1" width="28.5703125" style="27" bestFit="1" customWidth="1"/>
    <col min="2" max="2" width="19.5703125" style="27" customWidth="1"/>
    <col min="3" max="3" width="22.42578125" style="27" bestFit="1" customWidth="1"/>
    <col min="4" max="4" width="19.5703125" style="27" customWidth="1"/>
    <col min="5" max="5" width="22.42578125" style="27" bestFit="1" customWidth="1"/>
    <col min="6" max="6" width="23" style="27" bestFit="1" customWidth="1"/>
    <col min="7" max="7" width="22.42578125" style="27" customWidth="1"/>
    <col min="8" max="8" width="19.5703125" style="27" bestFit="1" customWidth="1"/>
    <col min="9" max="10" width="22.42578125" style="27" bestFit="1" customWidth="1"/>
    <col min="11" max="11" width="18.7109375" style="27" bestFit="1" customWidth="1"/>
    <col min="12" max="12" width="19.5703125" style="27" bestFit="1" customWidth="1"/>
    <col min="13" max="13" width="22.42578125" style="27" customWidth="1"/>
    <col min="14" max="14" width="17.85546875" style="27" bestFit="1" customWidth="1"/>
    <col min="15" max="15" width="19.5703125" style="27" bestFit="1" customWidth="1"/>
    <col min="16" max="16" width="22.42578125" style="27" customWidth="1"/>
    <col min="17" max="17" width="15.140625" style="27" bestFit="1" customWidth="1"/>
    <col min="18" max="18" width="19.5703125" style="27" bestFit="1" customWidth="1"/>
    <col min="19" max="19" width="22.42578125" style="27" customWidth="1"/>
    <col min="20" max="20" width="18.42578125" style="27" bestFit="1" customWidth="1"/>
    <col min="21" max="21" width="18.5703125" style="27" bestFit="1" customWidth="1"/>
    <col min="22" max="22" width="17.85546875" style="27" customWidth="1"/>
    <col min="23" max="23" width="18.42578125" style="27" bestFit="1" customWidth="1"/>
    <col min="24" max="24" width="18.5703125" style="27" bestFit="1" customWidth="1"/>
    <col min="25" max="25" width="17.85546875" style="27" bestFit="1" customWidth="1"/>
    <col min="26" max="40" width="83.140625" style="27" customWidth="1"/>
    <col min="41" max="16384" width="9.140625" style="27"/>
  </cols>
  <sheetData>
    <row r="1" spans="1:14" ht="18" customHeight="1" x14ac:dyDescent="0.25">
      <c r="A1" s="790" t="s">
        <v>1192</v>
      </c>
      <c r="B1" s="779"/>
      <c r="C1" s="779"/>
      <c r="D1" s="779"/>
      <c r="E1" s="779"/>
      <c r="F1" s="779"/>
      <c r="G1" s="779"/>
      <c r="H1" s="779"/>
      <c r="I1" s="779"/>
      <c r="J1" s="779"/>
      <c r="K1" s="779"/>
    </row>
    <row r="3" spans="1:14" ht="18" x14ac:dyDescent="0.25">
      <c r="A3" s="777" t="s">
        <v>1193</v>
      </c>
      <c r="B3" s="777"/>
      <c r="C3" s="777"/>
      <c r="D3" s="777"/>
      <c r="E3" s="777"/>
      <c r="F3" s="777"/>
      <c r="G3" s="777"/>
      <c r="H3" s="6"/>
      <c r="I3" s="6"/>
      <c r="J3" s="6"/>
      <c r="K3" s="6"/>
      <c r="L3" s="6"/>
      <c r="M3" s="6"/>
      <c r="N3" s="6"/>
    </row>
    <row r="4" spans="1:14" ht="15.75" x14ac:dyDescent="0.25">
      <c r="A4" s="780" t="s">
        <v>1135</v>
      </c>
      <c r="B4" s="780"/>
      <c r="C4" s="780"/>
      <c r="D4" s="780"/>
      <c r="E4" s="780"/>
      <c r="F4" s="780"/>
      <c r="G4" s="780"/>
      <c r="H4" s="780"/>
      <c r="I4" s="780"/>
      <c r="J4" s="780"/>
      <c r="K4" s="780"/>
      <c r="L4" s="780"/>
      <c r="M4" s="780"/>
      <c r="N4" s="780"/>
    </row>
    <row r="5" spans="1:14" x14ac:dyDescent="0.25">
      <c r="A5" s="145"/>
      <c r="B5" s="772" t="s">
        <v>1194</v>
      </c>
      <c r="C5" s="773"/>
      <c r="D5" s="772" t="s">
        <v>1141</v>
      </c>
      <c r="E5" s="773"/>
      <c r="F5" s="772" t="s">
        <v>1142</v>
      </c>
      <c r="G5" s="773"/>
      <c r="H5" s="772" t="s">
        <v>1195</v>
      </c>
      <c r="I5" s="773"/>
    </row>
    <row r="6" spans="1:14" ht="71.25" x14ac:dyDescent="0.25">
      <c r="A6" s="658" t="s">
        <v>1979</v>
      </c>
      <c r="B6" s="147" t="s">
        <v>1196</v>
      </c>
      <c r="C6" s="126" t="s">
        <v>1154</v>
      </c>
      <c r="D6" s="147" t="s">
        <v>1196</v>
      </c>
      <c r="E6" s="126" t="s">
        <v>1154</v>
      </c>
      <c r="F6" s="147" t="s">
        <v>1196</v>
      </c>
      <c r="G6" s="126" t="s">
        <v>1154</v>
      </c>
      <c r="H6" s="147" t="s">
        <v>1196</v>
      </c>
      <c r="I6" s="126" t="s">
        <v>1154</v>
      </c>
    </row>
    <row r="7" spans="1:14" s="142" customFormat="1" ht="15.75" customHeight="1" x14ac:dyDescent="0.25">
      <c r="A7" s="148" t="s">
        <v>45</v>
      </c>
      <c r="B7" s="148">
        <v>1</v>
      </c>
      <c r="C7" s="766"/>
      <c r="D7" s="148">
        <v>2</v>
      </c>
      <c r="E7" s="766"/>
      <c r="F7" s="148">
        <v>3</v>
      </c>
      <c r="G7" s="766"/>
      <c r="H7" s="148">
        <v>4</v>
      </c>
      <c r="I7" s="766"/>
    </row>
    <row r="8" spans="1:14" s="142" customFormat="1" ht="15.75" customHeight="1" x14ac:dyDescent="0.25">
      <c r="A8" s="148" t="s">
        <v>41</v>
      </c>
      <c r="B8" s="148">
        <v>16</v>
      </c>
      <c r="C8" s="767"/>
      <c r="D8" s="148">
        <v>35</v>
      </c>
      <c r="E8" s="767"/>
      <c r="F8" s="148">
        <v>38</v>
      </c>
      <c r="G8" s="767"/>
      <c r="H8" s="148">
        <v>0</v>
      </c>
      <c r="I8" s="767"/>
    </row>
    <row r="9" spans="1:14" s="142" customFormat="1" ht="15.75" customHeight="1" x14ac:dyDescent="0.25">
      <c r="A9" s="148" t="s">
        <v>42</v>
      </c>
      <c r="B9" s="148">
        <v>0</v>
      </c>
      <c r="C9" s="767"/>
      <c r="D9" s="148">
        <v>22</v>
      </c>
      <c r="E9" s="767"/>
      <c r="F9" s="148">
        <v>4</v>
      </c>
      <c r="G9" s="767"/>
      <c r="H9" s="148">
        <v>0</v>
      </c>
      <c r="I9" s="767"/>
    </row>
    <row r="10" spans="1:14" s="142" customFormat="1" ht="15.75" customHeight="1" x14ac:dyDescent="0.25">
      <c r="A10" s="148" t="s">
        <v>43</v>
      </c>
      <c r="B10" s="148">
        <v>0</v>
      </c>
      <c r="C10" s="767"/>
      <c r="D10" s="148">
        <v>0</v>
      </c>
      <c r="E10" s="767"/>
      <c r="F10" s="148">
        <v>0</v>
      </c>
      <c r="G10" s="767"/>
      <c r="H10" s="148">
        <v>30478241</v>
      </c>
      <c r="I10" s="767"/>
    </row>
    <row r="11" spans="1:14" s="142" customFormat="1" ht="15.75" customHeight="1" x14ac:dyDescent="0.25">
      <c r="A11" s="148" t="s">
        <v>44</v>
      </c>
      <c r="B11" s="148">
        <v>0</v>
      </c>
      <c r="C11" s="767"/>
      <c r="D11" s="148">
        <v>0</v>
      </c>
      <c r="E11" s="767"/>
      <c r="F11" s="148">
        <v>4008</v>
      </c>
      <c r="G11" s="767"/>
      <c r="H11" s="148">
        <v>0</v>
      </c>
      <c r="I11" s="767"/>
    </row>
    <row r="12" spans="1:14" ht="15.75" customHeight="1" x14ac:dyDescent="0.25">
      <c r="A12" s="116" t="s">
        <v>1975</v>
      </c>
      <c r="B12" s="135" t="s">
        <v>149</v>
      </c>
      <c r="C12" s="767"/>
      <c r="D12" s="135" t="s">
        <v>149</v>
      </c>
      <c r="E12" s="767"/>
      <c r="F12" s="135" t="s">
        <v>149</v>
      </c>
      <c r="G12" s="767"/>
      <c r="H12" s="135" t="s">
        <v>149</v>
      </c>
      <c r="I12" s="767"/>
    </row>
    <row r="13" spans="1:14" ht="15.75" customHeight="1" x14ac:dyDescent="0.25">
      <c r="A13" s="116" t="s">
        <v>1976</v>
      </c>
      <c r="B13" s="135" t="s">
        <v>491</v>
      </c>
      <c r="C13" s="767"/>
      <c r="D13" s="135" t="s">
        <v>489</v>
      </c>
      <c r="E13" s="767"/>
      <c r="F13" s="135" t="s">
        <v>491</v>
      </c>
      <c r="G13" s="767"/>
      <c r="H13" s="135" t="s">
        <v>493</v>
      </c>
      <c r="I13" s="767"/>
    </row>
    <row r="14" spans="1:14" ht="15.75" customHeight="1" x14ac:dyDescent="0.25">
      <c r="A14" s="116" t="s">
        <v>1977</v>
      </c>
      <c r="B14" s="135" t="s">
        <v>116</v>
      </c>
      <c r="C14" s="767"/>
      <c r="D14" s="135" t="s">
        <v>116</v>
      </c>
      <c r="E14" s="767"/>
      <c r="F14" s="135" t="s">
        <v>116</v>
      </c>
      <c r="G14" s="767"/>
      <c r="H14" s="135" t="s">
        <v>116</v>
      </c>
      <c r="I14" s="767"/>
    </row>
    <row r="15" spans="1:14" ht="15.75" customHeight="1" x14ac:dyDescent="0.25">
      <c r="A15" s="116" t="s">
        <v>1978</v>
      </c>
      <c r="B15" s="135" t="s">
        <v>116</v>
      </c>
      <c r="C15" s="767"/>
      <c r="D15" s="135" t="s">
        <v>116</v>
      </c>
      <c r="E15" s="767"/>
      <c r="F15" s="135" t="s">
        <v>116</v>
      </c>
      <c r="G15" s="767"/>
      <c r="H15" s="135" t="s">
        <v>116</v>
      </c>
      <c r="I15" s="767"/>
    </row>
    <row r="16" spans="1:14" ht="15.75" customHeight="1" x14ac:dyDescent="0.25">
      <c r="A16" s="116" t="s">
        <v>1201</v>
      </c>
      <c r="B16" s="135">
        <v>0</v>
      </c>
      <c r="C16" s="767"/>
      <c r="D16" s="135">
        <v>0</v>
      </c>
      <c r="E16" s="767"/>
      <c r="F16" s="135">
        <v>0</v>
      </c>
      <c r="G16" s="767"/>
      <c r="H16" s="135">
        <v>0</v>
      </c>
      <c r="I16" s="767"/>
    </row>
    <row r="17" spans="1:19" ht="15.75" customHeight="1" x14ac:dyDescent="0.25">
      <c r="A17" s="116" t="s">
        <v>46</v>
      </c>
      <c r="B17" s="135">
        <v>15</v>
      </c>
      <c r="C17" s="767"/>
      <c r="D17" s="135">
        <v>2</v>
      </c>
      <c r="E17" s="767"/>
      <c r="F17" s="135">
        <v>15</v>
      </c>
      <c r="G17" s="767"/>
      <c r="H17" s="135">
        <v>28</v>
      </c>
      <c r="I17" s="767"/>
    </row>
    <row r="18" spans="1:19" ht="15.75" customHeight="1" x14ac:dyDescent="0.25">
      <c r="A18" s="116" t="s">
        <v>47</v>
      </c>
      <c r="B18" s="135">
        <v>10</v>
      </c>
      <c r="C18" s="768"/>
      <c r="D18" s="135">
        <v>115</v>
      </c>
      <c r="E18" s="768"/>
      <c r="F18" s="135">
        <v>10</v>
      </c>
      <c r="G18" s="768"/>
      <c r="H18" s="135">
        <v>35</v>
      </c>
      <c r="I18" s="768"/>
    </row>
    <row r="20" spans="1:19" ht="18" x14ac:dyDescent="0.25">
      <c r="A20" s="789" t="s">
        <v>1202</v>
      </c>
      <c r="B20" s="789"/>
      <c r="C20" s="789"/>
      <c r="D20" s="789"/>
      <c r="E20" s="789"/>
      <c r="F20" s="789"/>
      <c r="G20" s="789"/>
    </row>
    <row r="21" spans="1:19" ht="15.75" x14ac:dyDescent="0.25">
      <c r="A21" s="769" t="s">
        <v>1203</v>
      </c>
      <c r="B21" s="769"/>
      <c r="C21" s="769"/>
      <c r="D21" s="769"/>
      <c r="E21" s="769"/>
      <c r="F21" s="769"/>
      <c r="G21" s="769"/>
      <c r="H21" s="769"/>
      <c r="I21" s="769"/>
      <c r="J21" s="769"/>
      <c r="K21" s="9"/>
      <c r="L21" s="9"/>
      <c r="M21" s="9"/>
      <c r="N21" s="9"/>
      <c r="O21" s="9"/>
      <c r="P21" s="9"/>
      <c r="Q21" s="9"/>
      <c r="R21" s="9"/>
    </row>
    <row r="22" spans="1:19" ht="15" x14ac:dyDescent="0.25">
      <c r="A22" s="149"/>
      <c r="B22" s="783" t="s">
        <v>1144</v>
      </c>
      <c r="C22" s="784"/>
      <c r="D22" s="785"/>
      <c r="E22" s="783" t="s">
        <v>1145</v>
      </c>
      <c r="F22" s="784"/>
      <c r="G22" s="785"/>
      <c r="H22" s="783" t="s">
        <v>1146</v>
      </c>
      <c r="I22" s="784"/>
      <c r="J22" s="785"/>
      <c r="K22" s="783" t="s">
        <v>1147</v>
      </c>
      <c r="L22" s="784"/>
      <c r="M22" s="785"/>
      <c r="N22" s="783" t="s">
        <v>1148</v>
      </c>
      <c r="O22" s="784"/>
      <c r="P22" s="785"/>
      <c r="Q22" s="783" t="s">
        <v>1204</v>
      </c>
      <c r="R22" s="784"/>
      <c r="S22" s="785"/>
    </row>
    <row r="23" spans="1:19" ht="71.25" x14ac:dyDescent="0.25">
      <c r="A23" s="658" t="s">
        <v>1979</v>
      </c>
      <c r="B23" s="151" t="s">
        <v>1206</v>
      </c>
      <c r="C23" s="149" t="s">
        <v>1196</v>
      </c>
      <c r="D23" s="126" t="s">
        <v>1154</v>
      </c>
      <c r="E23" s="151" t="s">
        <v>1206</v>
      </c>
      <c r="F23" s="149" t="s">
        <v>1196</v>
      </c>
      <c r="G23" s="126" t="s">
        <v>1154</v>
      </c>
      <c r="H23" s="151" t="s">
        <v>1206</v>
      </c>
      <c r="I23" s="149" t="s">
        <v>1196</v>
      </c>
      <c r="J23" s="126" t="s">
        <v>1154</v>
      </c>
      <c r="K23" s="151" t="s">
        <v>1206</v>
      </c>
      <c r="L23" s="149" t="s">
        <v>1196</v>
      </c>
      <c r="M23" s="126" t="s">
        <v>1154</v>
      </c>
      <c r="N23" s="151" t="s">
        <v>1206</v>
      </c>
      <c r="O23" s="149" t="s">
        <v>1196</v>
      </c>
      <c r="P23" s="126" t="s">
        <v>1154</v>
      </c>
      <c r="Q23" s="151" t="s">
        <v>1206</v>
      </c>
      <c r="R23" s="149" t="s">
        <v>1196</v>
      </c>
      <c r="S23" s="126" t="s">
        <v>1154</v>
      </c>
    </row>
    <row r="24" spans="1:19" s="142" customFormat="1" ht="15.75" x14ac:dyDescent="0.25">
      <c r="A24" s="152" t="s">
        <v>1207</v>
      </c>
      <c r="C24" s="153">
        <v>10897</v>
      </c>
      <c r="D24" s="766"/>
      <c r="F24" s="153">
        <v>10898</v>
      </c>
      <c r="G24" s="766"/>
      <c r="H24" s="786"/>
      <c r="I24" s="154">
        <v>10891</v>
      </c>
      <c r="J24" s="766"/>
      <c r="K24" s="786"/>
      <c r="L24" s="154">
        <v>11036</v>
      </c>
      <c r="M24" s="766"/>
      <c r="O24" s="154">
        <v>11050</v>
      </c>
      <c r="P24" s="766"/>
      <c r="R24" s="154">
        <v>11101</v>
      </c>
      <c r="S24" s="766"/>
    </row>
    <row r="25" spans="1:19" ht="15" x14ac:dyDescent="0.25">
      <c r="A25" s="149" t="s">
        <v>45</v>
      </c>
      <c r="C25" s="155">
        <v>4</v>
      </c>
      <c r="D25" s="767"/>
      <c r="F25" s="155">
        <v>4</v>
      </c>
      <c r="G25" s="767"/>
      <c r="H25" s="787"/>
      <c r="I25" s="155">
        <v>2</v>
      </c>
      <c r="J25" s="767"/>
      <c r="K25" s="787"/>
      <c r="L25" s="155">
        <v>4</v>
      </c>
      <c r="M25" s="767"/>
      <c r="O25" s="155">
        <v>2</v>
      </c>
      <c r="P25" s="767"/>
      <c r="R25" s="155">
        <v>4</v>
      </c>
      <c r="S25" s="767"/>
    </row>
    <row r="26" spans="1:19" ht="15" x14ac:dyDescent="0.25">
      <c r="A26" s="149" t="s">
        <v>41</v>
      </c>
      <c r="C26" s="155">
        <v>0</v>
      </c>
      <c r="D26" s="767"/>
      <c r="F26" s="155">
        <v>0</v>
      </c>
      <c r="G26" s="767"/>
      <c r="H26" s="787"/>
      <c r="I26" s="155">
        <v>16</v>
      </c>
      <c r="J26" s="767"/>
      <c r="K26" s="787"/>
      <c r="L26" s="155">
        <v>0</v>
      </c>
      <c r="M26" s="767"/>
      <c r="O26" s="155">
        <v>16</v>
      </c>
      <c r="P26" s="767"/>
      <c r="R26" s="155">
        <v>0</v>
      </c>
      <c r="S26" s="767"/>
    </row>
    <row r="27" spans="1:19" ht="15" x14ac:dyDescent="0.25">
      <c r="A27" s="149" t="s">
        <v>42</v>
      </c>
      <c r="C27" s="155">
        <v>0</v>
      </c>
      <c r="D27" s="767"/>
      <c r="F27" s="155">
        <v>0</v>
      </c>
      <c r="G27" s="767"/>
      <c r="H27" s="787"/>
      <c r="I27" s="155">
        <v>4</v>
      </c>
      <c r="J27" s="767"/>
      <c r="K27" s="787"/>
      <c r="L27" s="155">
        <v>0</v>
      </c>
      <c r="M27" s="767"/>
      <c r="O27" s="155">
        <v>4</v>
      </c>
      <c r="P27" s="767"/>
      <c r="R27" s="155">
        <v>0</v>
      </c>
      <c r="S27" s="767"/>
    </row>
    <row r="28" spans="1:19" ht="15" x14ac:dyDescent="0.25">
      <c r="A28" s="149" t="s">
        <v>1208</v>
      </c>
      <c r="C28" s="155">
        <v>216731554</v>
      </c>
      <c r="D28" s="767"/>
      <c r="F28" s="155">
        <v>216731554</v>
      </c>
      <c r="G28" s="767"/>
      <c r="H28" s="787"/>
      <c r="I28" s="155">
        <v>0</v>
      </c>
      <c r="J28" s="767"/>
      <c r="K28" s="787"/>
      <c r="L28" s="155">
        <v>200612</v>
      </c>
      <c r="M28" s="767"/>
      <c r="O28" s="155">
        <v>0</v>
      </c>
      <c r="P28" s="767"/>
      <c r="R28" s="155">
        <v>200612</v>
      </c>
      <c r="S28" s="767"/>
    </row>
    <row r="29" spans="1:19" ht="15" x14ac:dyDescent="0.25">
      <c r="A29" s="149" t="s">
        <v>44</v>
      </c>
      <c r="C29" s="155">
        <v>0</v>
      </c>
      <c r="D29" s="767"/>
      <c r="F29" s="155">
        <v>0</v>
      </c>
      <c r="G29" s="767"/>
      <c r="H29" s="787"/>
      <c r="I29" s="155">
        <v>0</v>
      </c>
      <c r="J29" s="767"/>
      <c r="K29" s="787"/>
      <c r="L29" s="155">
        <v>0</v>
      </c>
      <c r="M29" s="767"/>
      <c r="O29" s="155">
        <v>0</v>
      </c>
      <c r="P29" s="767"/>
      <c r="R29" s="155">
        <v>0</v>
      </c>
      <c r="S29" s="767"/>
    </row>
    <row r="30" spans="1:19" ht="15" x14ac:dyDescent="0.25">
      <c r="A30" s="149" t="s">
        <v>1975</v>
      </c>
      <c r="C30" s="155" t="s">
        <v>149</v>
      </c>
      <c r="D30" s="767"/>
      <c r="F30" s="155" t="s">
        <v>149</v>
      </c>
      <c r="G30" s="767"/>
      <c r="H30" s="787"/>
      <c r="I30" s="155" t="s">
        <v>149</v>
      </c>
      <c r="J30" s="767"/>
      <c r="K30" s="787"/>
      <c r="L30" s="155" t="s">
        <v>149</v>
      </c>
      <c r="M30" s="767"/>
      <c r="O30" s="155" t="s">
        <v>149</v>
      </c>
      <c r="P30" s="767"/>
      <c r="R30" s="155" t="s">
        <v>149</v>
      </c>
      <c r="S30" s="767"/>
    </row>
    <row r="31" spans="1:19" ht="15" x14ac:dyDescent="0.25">
      <c r="A31" s="149" t="s">
        <v>1976</v>
      </c>
      <c r="C31" s="155" t="s">
        <v>166</v>
      </c>
      <c r="D31" s="767"/>
      <c r="F31" s="155" t="s">
        <v>167</v>
      </c>
      <c r="G31" s="767"/>
      <c r="H31" s="787"/>
      <c r="I31" s="155" t="s">
        <v>158</v>
      </c>
      <c r="J31" s="767"/>
      <c r="K31" s="787"/>
      <c r="L31" s="155" t="s">
        <v>476</v>
      </c>
      <c r="M31" s="767"/>
      <c r="O31" s="155" t="s">
        <v>475</v>
      </c>
      <c r="P31" s="767"/>
      <c r="R31" s="155" t="s">
        <v>477</v>
      </c>
      <c r="S31" s="767"/>
    </row>
    <row r="32" spans="1:19" ht="15" x14ac:dyDescent="0.25">
      <c r="A32" s="149" t="s">
        <v>1977</v>
      </c>
      <c r="C32" s="155" t="s">
        <v>149</v>
      </c>
      <c r="D32" s="767"/>
      <c r="F32" s="155" t="s">
        <v>116</v>
      </c>
      <c r="G32" s="767"/>
      <c r="H32" s="787"/>
      <c r="I32" s="155" t="s">
        <v>116</v>
      </c>
      <c r="J32" s="767"/>
      <c r="K32" s="787"/>
      <c r="L32" s="155" t="s">
        <v>149</v>
      </c>
      <c r="M32" s="767"/>
      <c r="O32" s="155" t="s">
        <v>116</v>
      </c>
      <c r="P32" s="767"/>
      <c r="R32" s="155" t="s">
        <v>116</v>
      </c>
      <c r="S32" s="767"/>
    </row>
    <row r="33" spans="1:19" ht="15" x14ac:dyDescent="0.25">
      <c r="A33" s="149" t="s">
        <v>1978</v>
      </c>
      <c r="C33" s="155" t="s">
        <v>167</v>
      </c>
      <c r="D33" s="767"/>
      <c r="F33" s="155" t="s">
        <v>116</v>
      </c>
      <c r="G33" s="767"/>
      <c r="H33" s="787"/>
      <c r="I33" s="155" t="s">
        <v>116</v>
      </c>
      <c r="J33" s="767"/>
      <c r="K33" s="787"/>
      <c r="L33" s="155" t="s">
        <v>477</v>
      </c>
      <c r="M33" s="767"/>
      <c r="O33" s="155" t="s">
        <v>116</v>
      </c>
      <c r="P33" s="767"/>
      <c r="R33" s="155" t="s">
        <v>116</v>
      </c>
      <c r="S33" s="767"/>
    </row>
    <row r="34" spans="1:19" ht="15" x14ac:dyDescent="0.25">
      <c r="A34" s="149" t="s">
        <v>1201</v>
      </c>
      <c r="C34" s="155">
        <v>0</v>
      </c>
      <c r="D34" s="767"/>
      <c r="F34" s="155">
        <v>0</v>
      </c>
      <c r="G34" s="767"/>
      <c r="H34" s="787"/>
      <c r="I34" s="155">
        <v>0</v>
      </c>
      <c r="J34" s="767"/>
      <c r="K34" s="787"/>
      <c r="L34" s="155">
        <v>0</v>
      </c>
      <c r="M34" s="767"/>
      <c r="O34" s="155">
        <v>0</v>
      </c>
      <c r="P34" s="767"/>
      <c r="R34" s="155">
        <v>0</v>
      </c>
      <c r="S34" s="767"/>
    </row>
    <row r="35" spans="1:19" ht="15" x14ac:dyDescent="0.25">
      <c r="A35" s="149" t="s">
        <v>1209</v>
      </c>
      <c r="C35" s="155">
        <v>25</v>
      </c>
      <c r="D35" s="767"/>
      <c r="F35" s="155">
        <v>0</v>
      </c>
      <c r="G35" s="767"/>
      <c r="H35" s="787"/>
      <c r="I35" s="155">
        <v>23</v>
      </c>
      <c r="J35" s="767"/>
      <c r="K35" s="787"/>
      <c r="L35" s="155">
        <v>25</v>
      </c>
      <c r="M35" s="767"/>
      <c r="O35" s="155">
        <v>6</v>
      </c>
      <c r="P35" s="767"/>
      <c r="R35" s="155">
        <v>0</v>
      </c>
      <c r="S35" s="767"/>
    </row>
    <row r="36" spans="1:19" ht="15" x14ac:dyDescent="0.25">
      <c r="A36" s="149" t="s">
        <v>47</v>
      </c>
      <c r="C36" s="155">
        <v>30</v>
      </c>
      <c r="D36" s="768"/>
      <c r="F36" s="155">
        <v>0</v>
      </c>
      <c r="G36" s="768"/>
      <c r="H36" s="788"/>
      <c r="I36" s="155">
        <v>10</v>
      </c>
      <c r="J36" s="768"/>
      <c r="K36" s="788"/>
      <c r="L36" s="155">
        <v>30</v>
      </c>
      <c r="M36" s="768"/>
      <c r="O36" s="155">
        <v>100</v>
      </c>
      <c r="P36" s="768"/>
      <c r="R36" s="155">
        <v>0</v>
      </c>
      <c r="S36" s="768"/>
    </row>
    <row r="37" spans="1:19" ht="71.25" x14ac:dyDescent="0.25">
      <c r="A37" s="781" t="s">
        <v>1210</v>
      </c>
      <c r="B37" s="118" t="s">
        <v>1208</v>
      </c>
      <c r="C37" s="118" t="s">
        <v>1209</v>
      </c>
      <c r="D37" s="126" t="s">
        <v>1154</v>
      </c>
      <c r="E37" s="118" t="s">
        <v>1208</v>
      </c>
      <c r="F37" s="118" t="s">
        <v>1209</v>
      </c>
      <c r="G37" s="126" t="s">
        <v>1154</v>
      </c>
      <c r="H37" s="118" t="s">
        <v>1208</v>
      </c>
      <c r="I37" s="118" t="s">
        <v>1209</v>
      </c>
      <c r="J37" s="126" t="s">
        <v>1154</v>
      </c>
      <c r="K37" s="118" t="s">
        <v>1208</v>
      </c>
      <c r="L37" s="118" t="s">
        <v>1209</v>
      </c>
      <c r="M37" s="126" t="s">
        <v>1154</v>
      </c>
      <c r="N37" s="118" t="s">
        <v>1208</v>
      </c>
      <c r="O37" s="118" t="s">
        <v>1209</v>
      </c>
      <c r="P37" s="126" t="s">
        <v>1154</v>
      </c>
      <c r="Q37" s="118" t="s">
        <v>1208</v>
      </c>
      <c r="R37" s="118" t="s">
        <v>1209</v>
      </c>
      <c r="S37" s="126" t="s">
        <v>1154</v>
      </c>
    </row>
    <row r="38" spans="1:19" ht="15" x14ac:dyDescent="0.25">
      <c r="A38" s="782"/>
      <c r="B38" s="150">
        <v>216731554</v>
      </c>
      <c r="C38" s="156" t="s">
        <v>1211</v>
      </c>
      <c r="D38" s="157"/>
      <c r="E38" s="150">
        <v>216731554</v>
      </c>
      <c r="F38" s="156">
        <v>23</v>
      </c>
      <c r="G38" s="157"/>
      <c r="H38" s="150">
        <v>200612</v>
      </c>
      <c r="I38" s="156">
        <v>23</v>
      </c>
      <c r="J38" s="157"/>
      <c r="K38" s="150">
        <v>200612</v>
      </c>
      <c r="L38" s="156">
        <v>25</v>
      </c>
      <c r="M38" s="157"/>
      <c r="N38" s="150">
        <v>200612</v>
      </c>
      <c r="O38" s="156">
        <v>6</v>
      </c>
      <c r="P38" s="157"/>
      <c r="Q38" s="150">
        <v>200612</v>
      </c>
      <c r="R38" s="156">
        <v>6</v>
      </c>
      <c r="S38" s="157"/>
    </row>
    <row r="40" spans="1:19" ht="15" x14ac:dyDescent="0.25">
      <c r="A40" s="149"/>
      <c r="B40" s="783" t="s">
        <v>1212</v>
      </c>
      <c r="C40" s="784"/>
      <c r="D40" s="785"/>
      <c r="E40" s="783" t="s">
        <v>1213</v>
      </c>
      <c r="F40" s="784"/>
      <c r="G40" s="785"/>
      <c r="H40" s="783" t="s">
        <v>1214</v>
      </c>
      <c r="I40" s="784"/>
      <c r="J40" s="785"/>
      <c r="K40" s="783" t="s">
        <v>1215</v>
      </c>
      <c r="L40" s="784"/>
      <c r="M40" s="785"/>
      <c r="N40" s="783" t="s">
        <v>1215</v>
      </c>
      <c r="O40" s="784"/>
      <c r="P40" s="785"/>
    </row>
    <row r="41" spans="1:19" ht="71.25" x14ac:dyDescent="0.25">
      <c r="A41" s="658" t="s">
        <v>1979</v>
      </c>
      <c r="B41" s="151" t="s">
        <v>1206</v>
      </c>
      <c r="C41" s="150" t="s">
        <v>1196</v>
      </c>
      <c r="D41" s="126" t="s">
        <v>1154</v>
      </c>
      <c r="E41" s="151" t="s">
        <v>1206</v>
      </c>
      <c r="F41" s="150" t="s">
        <v>1196</v>
      </c>
      <c r="G41" s="126" t="s">
        <v>1154</v>
      </c>
      <c r="H41" s="151" t="s">
        <v>1206</v>
      </c>
      <c r="I41" s="150" t="s">
        <v>1196</v>
      </c>
      <c r="J41" s="126" t="s">
        <v>1154</v>
      </c>
      <c r="K41" s="151" t="s">
        <v>1206</v>
      </c>
      <c r="L41" s="150" t="s">
        <v>1196</v>
      </c>
      <c r="M41" s="126" t="s">
        <v>1154</v>
      </c>
      <c r="N41" s="151" t="s">
        <v>1206</v>
      </c>
      <c r="O41" s="150" t="s">
        <v>1196</v>
      </c>
      <c r="P41" s="126" t="s">
        <v>1154</v>
      </c>
    </row>
    <row r="42" spans="1:19" s="142" customFormat="1" ht="15.75" x14ac:dyDescent="0.25">
      <c r="A42" s="152" t="s">
        <v>1207</v>
      </c>
      <c r="C42" s="154">
        <v>12369</v>
      </c>
      <c r="D42" s="766"/>
      <c r="F42" s="154">
        <v>12423</v>
      </c>
      <c r="G42" s="766"/>
      <c r="I42" s="154">
        <v>12480</v>
      </c>
      <c r="J42" s="766"/>
      <c r="L42" s="154">
        <v>12540</v>
      </c>
      <c r="M42" s="766"/>
      <c r="O42" s="154">
        <v>14203</v>
      </c>
      <c r="P42" s="766"/>
    </row>
    <row r="43" spans="1:19" ht="15" x14ac:dyDescent="0.25">
      <c r="A43" s="149" t="s">
        <v>45</v>
      </c>
      <c r="C43" s="155">
        <v>2</v>
      </c>
      <c r="D43" s="767"/>
      <c r="F43" s="155">
        <v>2</v>
      </c>
      <c r="G43" s="767"/>
      <c r="I43" s="155">
        <v>2</v>
      </c>
      <c r="J43" s="767"/>
      <c r="L43" s="155">
        <v>2</v>
      </c>
      <c r="M43" s="767"/>
      <c r="O43" s="155">
        <v>4</v>
      </c>
      <c r="P43" s="767"/>
    </row>
    <row r="44" spans="1:19" ht="15" x14ac:dyDescent="0.25">
      <c r="A44" s="149" t="s">
        <v>41</v>
      </c>
      <c r="C44" s="155">
        <v>87</v>
      </c>
      <c r="D44" s="767"/>
      <c r="F44" s="155">
        <v>87</v>
      </c>
      <c r="G44" s="767"/>
      <c r="I44" s="155">
        <v>87</v>
      </c>
      <c r="J44" s="767"/>
      <c r="L44" s="155">
        <v>87</v>
      </c>
      <c r="M44" s="767"/>
      <c r="O44" s="155">
        <v>0</v>
      </c>
      <c r="P44" s="767"/>
    </row>
    <row r="45" spans="1:19" ht="15" x14ac:dyDescent="0.25">
      <c r="A45" s="149" t="s">
        <v>42</v>
      </c>
      <c r="C45" s="155">
        <v>23</v>
      </c>
      <c r="D45" s="767"/>
      <c r="F45" s="155">
        <v>23</v>
      </c>
      <c r="G45" s="767"/>
      <c r="I45" s="155">
        <v>23</v>
      </c>
      <c r="J45" s="767"/>
      <c r="L45" s="155">
        <v>23</v>
      </c>
      <c r="M45" s="767"/>
      <c r="O45" s="155">
        <v>0</v>
      </c>
      <c r="P45" s="767"/>
    </row>
    <row r="46" spans="1:19" ht="15" x14ac:dyDescent="0.25">
      <c r="A46" s="149" t="s">
        <v>1208</v>
      </c>
      <c r="C46" s="155">
        <v>0</v>
      </c>
      <c r="D46" s="767"/>
      <c r="F46" s="155">
        <v>0</v>
      </c>
      <c r="G46" s="767"/>
      <c r="I46" s="155">
        <v>0</v>
      </c>
      <c r="J46" s="767"/>
      <c r="L46" s="155">
        <v>0</v>
      </c>
      <c r="M46" s="767"/>
      <c r="O46" s="155">
        <v>54595489</v>
      </c>
      <c r="P46" s="767"/>
    </row>
    <row r="47" spans="1:19" ht="15" x14ac:dyDescent="0.25">
      <c r="A47" s="149" t="s">
        <v>44</v>
      </c>
      <c r="C47" s="155">
        <v>0</v>
      </c>
      <c r="D47" s="767"/>
      <c r="F47" s="155">
        <v>0</v>
      </c>
      <c r="G47" s="767"/>
      <c r="I47" s="155">
        <v>0</v>
      </c>
      <c r="J47" s="767"/>
      <c r="L47" s="155">
        <v>0</v>
      </c>
      <c r="M47" s="767"/>
      <c r="O47" s="155">
        <v>0</v>
      </c>
      <c r="P47" s="767"/>
    </row>
    <row r="48" spans="1:19" ht="15" x14ac:dyDescent="0.25">
      <c r="A48" s="149" t="s">
        <v>1975</v>
      </c>
      <c r="C48" s="155" t="s">
        <v>149</v>
      </c>
      <c r="D48" s="767"/>
      <c r="F48" s="155" t="s">
        <v>116</v>
      </c>
      <c r="G48" s="767"/>
      <c r="I48" s="155" t="s">
        <v>149</v>
      </c>
      <c r="J48" s="767"/>
      <c r="L48" s="155" t="s">
        <v>149</v>
      </c>
      <c r="M48" s="767"/>
      <c r="O48" s="155" t="s">
        <v>149</v>
      </c>
      <c r="P48" s="767"/>
    </row>
    <row r="49" spans="1:19" ht="15" x14ac:dyDescent="0.25">
      <c r="A49" s="149" t="s">
        <v>1976</v>
      </c>
      <c r="C49" s="155" t="s">
        <v>490</v>
      </c>
      <c r="D49" s="767"/>
      <c r="F49" s="155" t="s">
        <v>116</v>
      </c>
      <c r="G49" s="767"/>
      <c r="I49" s="155" t="s">
        <v>492</v>
      </c>
      <c r="J49" s="767"/>
      <c r="L49" s="155" t="s">
        <v>491</v>
      </c>
      <c r="M49" s="767"/>
      <c r="O49" s="155" t="s">
        <v>493</v>
      </c>
      <c r="P49" s="767"/>
    </row>
    <row r="50" spans="1:19" ht="15" x14ac:dyDescent="0.25">
      <c r="A50" s="149" t="s">
        <v>1977</v>
      </c>
      <c r="C50" s="155" t="s">
        <v>116</v>
      </c>
      <c r="D50" s="767"/>
      <c r="F50" s="155" t="s">
        <v>149</v>
      </c>
      <c r="G50" s="767"/>
      <c r="I50" s="155" t="s">
        <v>116</v>
      </c>
      <c r="J50" s="767"/>
      <c r="L50" s="155" t="s">
        <v>116</v>
      </c>
      <c r="M50" s="767"/>
      <c r="O50" s="155" t="s">
        <v>116</v>
      </c>
      <c r="P50" s="767"/>
    </row>
    <row r="51" spans="1:19" ht="15" x14ac:dyDescent="0.25">
      <c r="A51" s="149" t="s">
        <v>1978</v>
      </c>
      <c r="C51" s="155" t="s">
        <v>116</v>
      </c>
      <c r="D51" s="767"/>
      <c r="F51" s="155" t="s">
        <v>491</v>
      </c>
      <c r="G51" s="767"/>
      <c r="I51" s="155" t="s">
        <v>116</v>
      </c>
      <c r="J51" s="767"/>
      <c r="L51" s="155" t="s">
        <v>116</v>
      </c>
      <c r="M51" s="767"/>
      <c r="O51" s="155" t="s">
        <v>116</v>
      </c>
      <c r="P51" s="767"/>
    </row>
    <row r="52" spans="1:19" ht="15" x14ac:dyDescent="0.25">
      <c r="A52" s="149" t="s">
        <v>1201</v>
      </c>
      <c r="C52" s="155">
        <v>0</v>
      </c>
      <c r="D52" s="767"/>
      <c r="F52" s="155">
        <v>60</v>
      </c>
      <c r="G52" s="767"/>
      <c r="I52" s="155">
        <v>0</v>
      </c>
      <c r="J52" s="767"/>
      <c r="L52" s="155">
        <v>0</v>
      </c>
      <c r="M52" s="767"/>
      <c r="O52" s="155">
        <v>0</v>
      </c>
      <c r="P52" s="767"/>
    </row>
    <row r="53" spans="1:19" ht="15" x14ac:dyDescent="0.25">
      <c r="A53" s="149" t="s">
        <v>1209</v>
      </c>
      <c r="C53" s="155">
        <v>16</v>
      </c>
      <c r="D53" s="767"/>
      <c r="F53" s="155">
        <v>14</v>
      </c>
      <c r="G53" s="767"/>
      <c r="I53" s="155">
        <v>13</v>
      </c>
      <c r="J53" s="767"/>
      <c r="L53" s="155">
        <v>14</v>
      </c>
      <c r="M53" s="767"/>
      <c r="O53" s="155">
        <v>28</v>
      </c>
      <c r="P53" s="767"/>
    </row>
    <row r="54" spans="1:19" ht="15" x14ac:dyDescent="0.25">
      <c r="A54" s="149" t="s">
        <v>47</v>
      </c>
      <c r="C54" s="155">
        <v>50</v>
      </c>
      <c r="D54" s="768"/>
      <c r="F54" s="155">
        <v>1</v>
      </c>
      <c r="G54" s="768"/>
      <c r="I54" s="155">
        <v>70</v>
      </c>
      <c r="J54" s="768"/>
      <c r="L54" s="155">
        <v>1</v>
      </c>
      <c r="M54" s="768"/>
      <c r="O54" s="155">
        <v>35</v>
      </c>
      <c r="P54" s="768"/>
    </row>
    <row r="55" spans="1:19" ht="71.25" x14ac:dyDescent="0.25">
      <c r="A55" s="781" t="s">
        <v>1210</v>
      </c>
      <c r="B55" s="118" t="s">
        <v>1208</v>
      </c>
      <c r="C55" s="118" t="s">
        <v>1209</v>
      </c>
      <c r="D55" s="126" t="s">
        <v>1154</v>
      </c>
      <c r="E55" s="127" t="s">
        <v>1208</v>
      </c>
      <c r="F55" s="118" t="s">
        <v>1209</v>
      </c>
      <c r="G55" s="126" t="s">
        <v>1154</v>
      </c>
      <c r="H55" s="127" t="s">
        <v>1208</v>
      </c>
      <c r="I55" s="118" t="s">
        <v>1209</v>
      </c>
      <c r="J55" s="126" t="s">
        <v>1154</v>
      </c>
      <c r="K55" s="127" t="s">
        <v>1208</v>
      </c>
      <c r="L55" s="118" t="s">
        <v>1209</v>
      </c>
      <c r="M55" s="126" t="s">
        <v>1154</v>
      </c>
      <c r="N55" s="127" t="s">
        <v>1208</v>
      </c>
      <c r="O55" s="118" t="s">
        <v>1209</v>
      </c>
      <c r="P55" s="126" t="s">
        <v>1154</v>
      </c>
    </row>
    <row r="56" spans="1:19" ht="15" x14ac:dyDescent="0.25">
      <c r="A56" s="782"/>
      <c r="B56" s="150">
        <v>54595489</v>
      </c>
      <c r="C56" s="156">
        <v>16</v>
      </c>
      <c r="D56" s="157"/>
      <c r="E56" s="150">
        <v>54595489</v>
      </c>
      <c r="F56" s="158">
        <v>16</v>
      </c>
      <c r="G56" s="157"/>
      <c r="H56" s="158">
        <v>54595489</v>
      </c>
      <c r="I56" s="158">
        <v>13</v>
      </c>
      <c r="J56" s="157"/>
      <c r="K56" s="158">
        <v>54595489</v>
      </c>
      <c r="L56" s="158">
        <v>14</v>
      </c>
      <c r="M56" s="157"/>
      <c r="N56" s="158">
        <v>54595489</v>
      </c>
      <c r="O56" s="158">
        <v>28</v>
      </c>
      <c r="P56" s="157"/>
    </row>
    <row r="57" spans="1:19" ht="15" x14ac:dyDescent="0.25">
      <c r="A57" s="159"/>
      <c r="B57" s="160"/>
      <c r="C57" s="160"/>
      <c r="D57" s="9"/>
      <c r="E57" s="160"/>
      <c r="F57" s="160"/>
      <c r="G57" s="9"/>
      <c r="H57" s="160"/>
      <c r="I57" s="160"/>
      <c r="J57" s="9"/>
      <c r="K57" s="160"/>
      <c r="L57" s="160"/>
      <c r="M57" s="9"/>
      <c r="N57" s="160"/>
      <c r="O57" s="160"/>
      <c r="P57" s="9"/>
      <c r="Q57" s="160"/>
      <c r="R57" s="160"/>
      <c r="S57" s="9"/>
    </row>
    <row r="60" spans="1:19" ht="18" x14ac:dyDescent="0.25">
      <c r="A60" s="777" t="s">
        <v>1216</v>
      </c>
      <c r="B60" s="777"/>
      <c r="C60" s="777"/>
      <c r="D60" s="777"/>
      <c r="E60" s="777"/>
      <c r="F60" s="777"/>
      <c r="G60" s="777"/>
    </row>
    <row r="61" spans="1:19" ht="15.75" x14ac:dyDescent="0.25">
      <c r="A61" s="769" t="s">
        <v>1203</v>
      </c>
      <c r="B61" s="769"/>
      <c r="C61" s="769"/>
      <c r="D61" s="769"/>
      <c r="E61" s="769"/>
      <c r="F61" s="769"/>
      <c r="G61" s="769"/>
      <c r="H61" s="769"/>
      <c r="I61" s="769"/>
      <c r="J61" s="769"/>
      <c r="K61" s="9"/>
      <c r="L61" s="9"/>
      <c r="M61" s="9"/>
      <c r="N61" s="9"/>
      <c r="O61" s="9"/>
      <c r="P61" s="9"/>
      <c r="Q61" s="9"/>
      <c r="R61" s="9"/>
    </row>
    <row r="62" spans="1:19" ht="15" x14ac:dyDescent="0.25">
      <c r="A62" s="149"/>
      <c r="B62" s="783" t="s">
        <v>1217</v>
      </c>
      <c r="C62" s="784"/>
      <c r="D62" s="785"/>
      <c r="E62" s="783" t="s">
        <v>1186</v>
      </c>
      <c r="F62" s="784"/>
      <c r="G62" s="785"/>
      <c r="H62" s="783" t="s">
        <v>1218</v>
      </c>
      <c r="I62" s="784"/>
      <c r="J62" s="785"/>
    </row>
    <row r="63" spans="1:19" ht="71.25" x14ac:dyDescent="0.25">
      <c r="A63" s="658" t="s">
        <v>1979</v>
      </c>
      <c r="B63" s="151" t="s">
        <v>1219</v>
      </c>
      <c r="C63" s="150" t="s">
        <v>1196</v>
      </c>
      <c r="D63" s="126" t="s">
        <v>1154</v>
      </c>
      <c r="E63" s="151" t="s">
        <v>1219</v>
      </c>
      <c r="F63" s="150" t="s">
        <v>1196</v>
      </c>
      <c r="G63" s="126" t="s">
        <v>1154</v>
      </c>
      <c r="H63" s="151" t="s">
        <v>1219</v>
      </c>
      <c r="I63" s="150" t="s">
        <v>1196</v>
      </c>
      <c r="J63" s="126" t="s">
        <v>1154</v>
      </c>
    </row>
    <row r="64" spans="1:19" s="142" customFormat="1" ht="15.75" x14ac:dyDescent="0.25">
      <c r="A64" s="152" t="s">
        <v>1207</v>
      </c>
      <c r="C64" s="154">
        <v>3855</v>
      </c>
      <c r="D64" s="766"/>
      <c r="F64" s="154">
        <v>3539</v>
      </c>
      <c r="G64" s="766"/>
      <c r="I64" s="154">
        <v>6916</v>
      </c>
      <c r="J64" s="766"/>
    </row>
    <row r="65" spans="1:10" ht="15" x14ac:dyDescent="0.25">
      <c r="A65" s="149" t="s">
        <v>45</v>
      </c>
      <c r="C65" s="155">
        <v>1</v>
      </c>
      <c r="D65" s="767"/>
      <c r="F65" s="155">
        <v>1</v>
      </c>
      <c r="G65" s="767"/>
      <c r="I65" s="155">
        <v>1</v>
      </c>
      <c r="J65" s="767"/>
    </row>
    <row r="66" spans="1:10" ht="15" x14ac:dyDescent="0.25">
      <c r="A66" s="149" t="s">
        <v>41</v>
      </c>
      <c r="C66" s="155">
        <v>20</v>
      </c>
      <c r="D66" s="767"/>
      <c r="F66" s="155">
        <v>20</v>
      </c>
      <c r="G66" s="767"/>
      <c r="I66" s="155">
        <v>20</v>
      </c>
      <c r="J66" s="767"/>
    </row>
    <row r="67" spans="1:10" ht="15" x14ac:dyDescent="0.25">
      <c r="A67" s="149" t="s">
        <v>42</v>
      </c>
      <c r="C67" s="155">
        <v>0</v>
      </c>
      <c r="D67" s="767"/>
      <c r="F67" s="155">
        <v>0</v>
      </c>
      <c r="G67" s="767"/>
      <c r="I67" s="155">
        <v>0</v>
      </c>
      <c r="J67" s="767"/>
    </row>
    <row r="68" spans="1:10" ht="15" x14ac:dyDescent="0.25">
      <c r="A68" s="149" t="s">
        <v>1208</v>
      </c>
      <c r="C68" s="155">
        <v>0</v>
      </c>
      <c r="D68" s="767"/>
      <c r="F68" s="155">
        <v>0</v>
      </c>
      <c r="G68" s="767"/>
      <c r="I68" s="155">
        <v>0</v>
      </c>
      <c r="J68" s="767"/>
    </row>
    <row r="69" spans="1:10" ht="15" x14ac:dyDescent="0.25">
      <c r="A69" s="149" t="s">
        <v>44</v>
      </c>
      <c r="C69" s="155">
        <v>0</v>
      </c>
      <c r="D69" s="767"/>
      <c r="F69" s="155">
        <v>0</v>
      </c>
      <c r="G69" s="767"/>
      <c r="I69" s="155">
        <v>0</v>
      </c>
      <c r="J69" s="767"/>
    </row>
    <row r="70" spans="1:10" ht="15" x14ac:dyDescent="0.25">
      <c r="A70" s="149" t="s">
        <v>1975</v>
      </c>
      <c r="C70" s="155" t="s">
        <v>149</v>
      </c>
      <c r="D70" s="767"/>
      <c r="F70" s="155" t="s">
        <v>116</v>
      </c>
      <c r="G70" s="767"/>
      <c r="I70" s="155" t="s">
        <v>116</v>
      </c>
      <c r="J70" s="767"/>
    </row>
    <row r="71" spans="1:10" ht="15" x14ac:dyDescent="0.25">
      <c r="A71" s="149" t="s">
        <v>1976</v>
      </c>
      <c r="C71" s="155" t="s">
        <v>478</v>
      </c>
      <c r="D71" s="767"/>
      <c r="F71" s="155" t="s">
        <v>116</v>
      </c>
      <c r="G71" s="767"/>
      <c r="I71" s="155" t="s">
        <v>116</v>
      </c>
      <c r="J71" s="767"/>
    </row>
    <row r="72" spans="1:10" ht="15" x14ac:dyDescent="0.25">
      <c r="A72" s="149" t="s">
        <v>1977</v>
      </c>
      <c r="C72" s="155" t="s">
        <v>116</v>
      </c>
      <c r="D72" s="767"/>
      <c r="F72" s="155" t="s">
        <v>149</v>
      </c>
      <c r="G72" s="767"/>
      <c r="I72" s="155" t="s">
        <v>149</v>
      </c>
      <c r="J72" s="767"/>
    </row>
    <row r="73" spans="1:10" ht="15" x14ac:dyDescent="0.25">
      <c r="A73" s="149" t="s">
        <v>1978</v>
      </c>
      <c r="C73" s="155" t="s">
        <v>116</v>
      </c>
      <c r="D73" s="767"/>
      <c r="F73" s="155" t="s">
        <v>475</v>
      </c>
      <c r="G73" s="767"/>
      <c r="I73" s="155" t="s">
        <v>494</v>
      </c>
      <c r="J73" s="767"/>
    </row>
    <row r="74" spans="1:10" ht="15" x14ac:dyDescent="0.25">
      <c r="A74" s="149" t="s">
        <v>1201</v>
      </c>
      <c r="C74" s="155">
        <v>0</v>
      </c>
      <c r="D74" s="767"/>
      <c r="F74" s="155">
        <v>600</v>
      </c>
      <c r="G74" s="767"/>
      <c r="I74" s="155">
        <v>300</v>
      </c>
      <c r="J74" s="767"/>
    </row>
    <row r="75" spans="1:10" ht="15" x14ac:dyDescent="0.25">
      <c r="A75" s="149" t="s">
        <v>1209</v>
      </c>
      <c r="C75" s="155">
        <v>7</v>
      </c>
      <c r="D75" s="767"/>
      <c r="F75" s="155">
        <v>6</v>
      </c>
      <c r="G75" s="767"/>
      <c r="I75" s="155">
        <v>9</v>
      </c>
      <c r="J75" s="767"/>
    </row>
    <row r="76" spans="1:10" ht="15" x14ac:dyDescent="0.25">
      <c r="A76" s="149" t="s">
        <v>47</v>
      </c>
      <c r="C76" s="155">
        <v>50</v>
      </c>
      <c r="D76" s="768"/>
      <c r="F76" s="155">
        <v>100</v>
      </c>
      <c r="G76" s="768"/>
      <c r="I76" s="155">
        <v>120</v>
      </c>
      <c r="J76" s="768"/>
    </row>
    <row r="77" spans="1:10" ht="71.25" x14ac:dyDescent="0.25">
      <c r="A77" s="781" t="s">
        <v>1210</v>
      </c>
      <c r="B77" s="118" t="s">
        <v>1208</v>
      </c>
      <c r="C77" s="118" t="s">
        <v>1209</v>
      </c>
      <c r="D77" s="126" t="s">
        <v>1154</v>
      </c>
      <c r="E77" s="118" t="s">
        <v>1208</v>
      </c>
      <c r="F77" s="118" t="s">
        <v>1209</v>
      </c>
      <c r="G77" s="126" t="s">
        <v>1154</v>
      </c>
      <c r="H77" s="118" t="s">
        <v>1208</v>
      </c>
      <c r="I77" s="118" t="s">
        <v>1209</v>
      </c>
      <c r="J77" s="126" t="s">
        <v>1154</v>
      </c>
    </row>
    <row r="78" spans="1:10" ht="15" x14ac:dyDescent="0.25">
      <c r="A78" s="782"/>
      <c r="B78" s="161">
        <v>2820436</v>
      </c>
      <c r="C78" s="161">
        <v>7</v>
      </c>
      <c r="D78" s="157"/>
      <c r="E78" s="161">
        <v>2820436</v>
      </c>
      <c r="F78" s="161">
        <v>3</v>
      </c>
      <c r="G78" s="157"/>
      <c r="H78" s="161">
        <v>2820436</v>
      </c>
      <c r="I78" s="161">
        <v>2</v>
      </c>
      <c r="J78" s="157"/>
    </row>
  </sheetData>
  <sheetProtection algorithmName="SHA-512" hashValue="Z49rgteAetE0Y/ObV3fcz575VEQl5M6/Jx4QU7qzzlJcNuc9yZDp6d8eifW6Vrgfq2kI8Ly5f+jwgSCvlrvJoQ==" saltValue="OM7BFZcxesUAB/fT7Rnilw==" spinCount="100000" sheet="1" objects="1" scenarios="1"/>
  <protectedRanges>
    <protectedRange sqref="J64 J78 G78 D78" name="Range2"/>
    <protectedRange sqref="C7:C18 E7:E18 G7:G18 I7:I18 D24:D36 G24:G36 J24:J36 M24:M36 P24:P36 S24:S36 S38 P38 M38 J38 G38 D38 D42:D54 G42:G54 J42:J54 M42:M54 D56 D64:D76 G64:G76 G56 J56 M56 P42:P54 P56" name="Range1"/>
  </protectedRanges>
  <mergeCells count="48">
    <mergeCell ref="A1:K1"/>
    <mergeCell ref="A3:G3"/>
    <mergeCell ref="A4:N4"/>
    <mergeCell ref="B5:C5"/>
    <mergeCell ref="D5:E5"/>
    <mergeCell ref="F5:G5"/>
    <mergeCell ref="H5:I5"/>
    <mergeCell ref="Q22:S22"/>
    <mergeCell ref="C7:C18"/>
    <mergeCell ref="E7:E18"/>
    <mergeCell ref="G7:G18"/>
    <mergeCell ref="I7:I18"/>
    <mergeCell ref="A20:G20"/>
    <mergeCell ref="A21:J21"/>
    <mergeCell ref="B22:D22"/>
    <mergeCell ref="E22:G22"/>
    <mergeCell ref="H22:J22"/>
    <mergeCell ref="K22:M22"/>
    <mergeCell ref="N22:P22"/>
    <mergeCell ref="P24:P36"/>
    <mergeCell ref="S24:S36"/>
    <mergeCell ref="A37:A38"/>
    <mergeCell ref="B40:D40"/>
    <mergeCell ref="E40:G40"/>
    <mergeCell ref="H40:J40"/>
    <mergeCell ref="K40:M40"/>
    <mergeCell ref="D24:D36"/>
    <mergeCell ref="G24:G36"/>
    <mergeCell ref="H24:H36"/>
    <mergeCell ref="J24:J36"/>
    <mergeCell ref="K24:K36"/>
    <mergeCell ref="M24:M36"/>
    <mergeCell ref="N40:P40"/>
    <mergeCell ref="P42:P54"/>
    <mergeCell ref="J42:J54"/>
    <mergeCell ref="M42:M54"/>
    <mergeCell ref="A55:A56"/>
    <mergeCell ref="A77:A78"/>
    <mergeCell ref="A61:J61"/>
    <mergeCell ref="B62:D62"/>
    <mergeCell ref="E62:G62"/>
    <mergeCell ref="H62:J62"/>
    <mergeCell ref="D64:D76"/>
    <mergeCell ref="G64:G76"/>
    <mergeCell ref="J64:J76"/>
    <mergeCell ref="A60:G60"/>
    <mergeCell ref="D42:D54"/>
    <mergeCell ref="G42:G54"/>
  </mergeCells>
  <conditionalFormatting sqref="A1:Z1048576">
    <cfRule type="expression" dxfId="18" priority="4">
      <formula>A1&lt;&gt;#REF!</formula>
    </cfRule>
  </conditionalFormatting>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0141-3F60-4B27-9980-5A43967D1D25}">
  <sheetPr codeName="Sheet8">
    <tabColor theme="5" tint="0.79998168889431442"/>
  </sheetPr>
  <dimension ref="A1:N16"/>
  <sheetViews>
    <sheetView zoomScaleNormal="100" workbookViewId="0">
      <selection sqref="A1:K1"/>
    </sheetView>
  </sheetViews>
  <sheetFormatPr defaultRowHeight="14.25" x14ac:dyDescent="0.25"/>
  <cols>
    <col min="1" max="1" width="26.7109375" style="27" bestFit="1" customWidth="1"/>
    <col min="2" max="2" width="19.5703125" style="27" bestFit="1" customWidth="1"/>
    <col min="3" max="3" width="21.140625"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x14ac:dyDescent="0.25">
      <c r="A1" s="790" t="s">
        <v>1220</v>
      </c>
      <c r="B1" s="779"/>
      <c r="C1" s="779"/>
      <c r="D1" s="779"/>
      <c r="E1" s="779"/>
      <c r="F1" s="779"/>
      <c r="G1" s="779"/>
      <c r="H1" s="779"/>
      <c r="I1" s="779"/>
      <c r="J1" s="779"/>
      <c r="K1" s="779"/>
    </row>
    <row r="2" spans="1:14" ht="15.75" x14ac:dyDescent="0.25">
      <c r="A2" s="780" t="s">
        <v>1135</v>
      </c>
      <c r="B2" s="780"/>
      <c r="C2" s="780"/>
      <c r="D2" s="780"/>
      <c r="E2" s="780"/>
      <c r="F2" s="780"/>
      <c r="G2" s="780"/>
      <c r="H2" s="780"/>
      <c r="I2" s="780"/>
      <c r="J2" s="780"/>
      <c r="K2" s="780"/>
      <c r="L2" s="780"/>
      <c r="M2" s="780"/>
      <c r="N2" s="780"/>
    </row>
    <row r="3" spans="1:14" ht="15" x14ac:dyDescent="0.25">
      <c r="A3" s="6"/>
      <c r="B3" s="6"/>
      <c r="C3" s="6"/>
      <c r="D3" s="6"/>
      <c r="E3" s="6"/>
      <c r="F3" s="6"/>
      <c r="G3" s="6"/>
      <c r="H3" s="6"/>
      <c r="I3" s="6"/>
      <c r="J3" s="6"/>
      <c r="K3" s="6"/>
      <c r="L3" s="6"/>
      <c r="M3" s="6"/>
      <c r="N3" s="6"/>
    </row>
    <row r="4" spans="1:14" ht="18" x14ac:dyDescent="0.25">
      <c r="A4" s="777" t="s">
        <v>1221</v>
      </c>
      <c r="B4" s="777"/>
      <c r="C4" s="777"/>
      <c r="D4" s="777"/>
      <c r="E4" s="777"/>
      <c r="F4" s="777"/>
      <c r="G4" s="777"/>
    </row>
    <row r="5" spans="1:14" x14ac:dyDescent="0.25">
      <c r="A5" s="145"/>
      <c r="B5" s="792" t="s">
        <v>1194</v>
      </c>
      <c r="C5" s="793"/>
      <c r="D5" s="792" t="s">
        <v>1141</v>
      </c>
      <c r="E5" s="793"/>
      <c r="F5" s="792" t="s">
        <v>1222</v>
      </c>
      <c r="G5" s="793"/>
    </row>
    <row r="6" spans="1:14" ht="71.25" x14ac:dyDescent="0.25">
      <c r="A6" s="162" t="s">
        <v>1139</v>
      </c>
      <c r="B6" s="118" t="s">
        <v>1196</v>
      </c>
      <c r="C6" s="126" t="s">
        <v>1154</v>
      </c>
      <c r="D6" s="118" t="s">
        <v>1196</v>
      </c>
      <c r="E6" s="126" t="s">
        <v>1154</v>
      </c>
      <c r="F6" s="118" t="s">
        <v>1196</v>
      </c>
      <c r="G6" s="126" t="s">
        <v>1154</v>
      </c>
    </row>
    <row r="7" spans="1:14" s="142" customFormat="1" ht="15" x14ac:dyDescent="0.25">
      <c r="A7" s="148" t="s">
        <v>43</v>
      </c>
      <c r="B7" s="131">
        <v>136328</v>
      </c>
      <c r="C7" s="766"/>
      <c r="D7" s="131" t="s">
        <v>137</v>
      </c>
      <c r="E7" s="766"/>
      <c r="F7" s="131">
        <v>149688226</v>
      </c>
      <c r="G7" s="766"/>
    </row>
    <row r="8" spans="1:14" s="142" customFormat="1" ht="15" x14ac:dyDescent="0.25">
      <c r="A8" s="116" t="s">
        <v>1223</v>
      </c>
      <c r="B8" s="135">
        <v>2</v>
      </c>
      <c r="C8" s="767"/>
      <c r="D8" s="135">
        <v>1</v>
      </c>
      <c r="E8" s="767"/>
      <c r="F8" s="135">
        <v>2</v>
      </c>
      <c r="G8" s="767"/>
    </row>
    <row r="9" spans="1:14" ht="15" x14ac:dyDescent="0.25">
      <c r="A9" s="116" t="s">
        <v>1224</v>
      </c>
      <c r="B9" s="135">
        <v>1</v>
      </c>
      <c r="C9" s="768"/>
      <c r="D9" s="135">
        <v>2</v>
      </c>
      <c r="E9" s="768"/>
      <c r="F9" s="135">
        <v>1</v>
      </c>
      <c r="G9" s="768"/>
      <c r="H9" s="142"/>
    </row>
    <row r="10" spans="1:14" ht="15" x14ac:dyDescent="0.25">
      <c r="H10" s="142"/>
    </row>
    <row r="11" spans="1:14" ht="15" x14ac:dyDescent="0.25">
      <c r="A11" s="791" t="s">
        <v>1225</v>
      </c>
      <c r="B11" s="791"/>
      <c r="C11" s="791"/>
      <c r="D11" s="791"/>
      <c r="E11" s="791"/>
      <c r="F11" s="791"/>
      <c r="G11" s="791"/>
      <c r="H11" s="142"/>
    </row>
    <row r="12" spans="1:14" ht="15" x14ac:dyDescent="0.25">
      <c r="A12" s="145"/>
      <c r="B12" s="792" t="s">
        <v>1143</v>
      </c>
      <c r="C12" s="793"/>
      <c r="D12" s="792" t="s">
        <v>1144</v>
      </c>
      <c r="E12" s="793"/>
      <c r="F12" s="792" t="s">
        <v>1145</v>
      </c>
      <c r="G12" s="793"/>
      <c r="H12" s="142"/>
    </row>
    <row r="13" spans="1:14" ht="71.25" x14ac:dyDescent="0.25">
      <c r="A13" s="162" t="s">
        <v>1139</v>
      </c>
      <c r="B13" s="118" t="s">
        <v>1196</v>
      </c>
      <c r="C13" s="126" t="s">
        <v>1154</v>
      </c>
      <c r="D13" s="118" t="s">
        <v>1196</v>
      </c>
      <c r="E13" s="126" t="s">
        <v>1154</v>
      </c>
      <c r="F13" s="118" t="s">
        <v>1196</v>
      </c>
      <c r="G13" s="126" t="s">
        <v>1154</v>
      </c>
    </row>
    <row r="14" spans="1:14" s="142" customFormat="1" ht="15" x14ac:dyDescent="0.25">
      <c r="A14" s="148" t="s">
        <v>43</v>
      </c>
      <c r="B14" s="131" t="s">
        <v>135</v>
      </c>
      <c r="C14" s="766"/>
      <c r="D14" s="131" t="s">
        <v>131</v>
      </c>
      <c r="E14" s="766"/>
      <c r="F14" s="131" t="s">
        <v>129</v>
      </c>
      <c r="G14" s="766"/>
    </row>
    <row r="15" spans="1:14" s="142" customFormat="1" ht="15" x14ac:dyDescent="0.25">
      <c r="A15" s="116" t="s">
        <v>1223</v>
      </c>
      <c r="B15" s="135">
        <v>1</v>
      </c>
      <c r="C15" s="767"/>
      <c r="D15" s="135">
        <v>2</v>
      </c>
      <c r="E15" s="767"/>
      <c r="F15" s="135">
        <v>2</v>
      </c>
      <c r="G15" s="767"/>
    </row>
    <row r="16" spans="1:14" x14ac:dyDescent="0.25">
      <c r="A16" s="116" t="s">
        <v>1224</v>
      </c>
      <c r="B16" s="135">
        <v>2</v>
      </c>
      <c r="C16" s="768"/>
      <c r="D16" s="135">
        <v>1</v>
      </c>
      <c r="E16" s="768"/>
      <c r="F16" s="135">
        <v>1</v>
      </c>
      <c r="G16" s="768"/>
    </row>
  </sheetData>
  <sheetProtection algorithmName="SHA-512" hashValue="tMtX8mILnXZtLsvY/DAbf9BecS8rAo2n3iiYlxHoX7gXXft2wovy8ngUvcLbKrWIHqLsOZ94by6wuIYY6j29yA==" saltValue="sSlpRl6aC48lihcroQpOmg==" spinCount="100000" sheet="1" objects="1" scenarios="1"/>
  <protectedRanges>
    <protectedRange sqref="C1:C1048576 E1:E1048576 G1:G1048576" name="Range2"/>
  </protectedRanges>
  <mergeCells count="16">
    <mergeCell ref="A1:K1"/>
    <mergeCell ref="A2:N2"/>
    <mergeCell ref="A4:G4"/>
    <mergeCell ref="B5:C5"/>
    <mergeCell ref="D5:E5"/>
    <mergeCell ref="F5:G5"/>
    <mergeCell ref="C14:C16"/>
    <mergeCell ref="E14:E16"/>
    <mergeCell ref="G14:G16"/>
    <mergeCell ref="C7:C9"/>
    <mergeCell ref="E7:E9"/>
    <mergeCell ref="G7:G9"/>
    <mergeCell ref="A11:G11"/>
    <mergeCell ref="B12:C12"/>
    <mergeCell ref="D12:E12"/>
    <mergeCell ref="F12:G12"/>
  </mergeCells>
  <conditionalFormatting sqref="A1:Z1048576">
    <cfRule type="expression" dxfId="17"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243A-C9BA-446D-B3CA-108FCDEA46B6}">
  <sheetPr codeName="Sheet9">
    <tabColor theme="5" tint="0.79998168889431442"/>
  </sheetPr>
  <dimension ref="A1:L9"/>
  <sheetViews>
    <sheetView zoomScaleNormal="100" workbookViewId="0">
      <selection sqref="A1:I1"/>
    </sheetView>
  </sheetViews>
  <sheetFormatPr defaultRowHeight="14.25" x14ac:dyDescent="0.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6384" width="9.140625" style="27"/>
  </cols>
  <sheetData>
    <row r="1" spans="1:12" ht="18" customHeight="1" x14ac:dyDescent="0.25">
      <c r="A1" s="790" t="s">
        <v>1226</v>
      </c>
      <c r="B1" s="779"/>
      <c r="C1" s="779"/>
      <c r="D1" s="779"/>
      <c r="E1" s="779"/>
      <c r="F1" s="779"/>
      <c r="G1" s="779"/>
      <c r="H1" s="779"/>
      <c r="I1" s="779"/>
    </row>
    <row r="2" spans="1:12" ht="15.75" x14ac:dyDescent="0.25">
      <c r="A2" s="780" t="s">
        <v>1135</v>
      </c>
      <c r="B2" s="780"/>
      <c r="C2" s="780"/>
      <c r="D2" s="780"/>
      <c r="E2" s="780"/>
      <c r="F2" s="780"/>
      <c r="G2" s="780"/>
      <c r="H2" s="780"/>
      <c r="I2" s="780"/>
      <c r="J2" s="780"/>
      <c r="K2" s="780"/>
      <c r="L2" s="780"/>
    </row>
    <row r="3" spans="1:12" ht="15" x14ac:dyDescent="0.25">
      <c r="A3" s="6"/>
      <c r="B3" s="6"/>
      <c r="C3" s="6"/>
      <c r="D3" s="6"/>
      <c r="E3" s="6"/>
      <c r="F3" s="6"/>
      <c r="G3" s="6"/>
      <c r="H3" s="6"/>
      <c r="I3" s="6"/>
      <c r="J3" s="6"/>
      <c r="K3" s="6"/>
      <c r="L3" s="6"/>
    </row>
    <row r="4" spans="1:12" ht="18" x14ac:dyDescent="0.25">
      <c r="A4" s="777" t="s">
        <v>1227</v>
      </c>
      <c r="B4" s="777"/>
      <c r="C4" s="777"/>
      <c r="D4" s="777"/>
      <c r="E4" s="777"/>
    </row>
    <row r="5" spans="1:12" x14ac:dyDescent="0.25">
      <c r="A5" s="145"/>
      <c r="B5" s="792" t="s">
        <v>1140</v>
      </c>
      <c r="C5" s="793"/>
      <c r="D5" s="792" t="s">
        <v>1228</v>
      </c>
      <c r="E5" s="793"/>
      <c r="F5" s="792" t="s">
        <v>1222</v>
      </c>
      <c r="G5" s="793"/>
      <c r="H5" s="794"/>
      <c r="I5" s="794"/>
    </row>
    <row r="6" spans="1:12" ht="71.25" x14ac:dyDescent="0.25">
      <c r="A6" s="162" t="s">
        <v>1139</v>
      </c>
      <c r="B6" s="118" t="s">
        <v>1196</v>
      </c>
      <c r="C6" s="126" t="s">
        <v>1154</v>
      </c>
      <c r="D6" s="118" t="s">
        <v>1196</v>
      </c>
      <c r="E6" s="126" t="s">
        <v>1154</v>
      </c>
      <c r="F6" s="118" t="s">
        <v>1196</v>
      </c>
      <c r="G6" s="126" t="s">
        <v>1154</v>
      </c>
      <c r="H6" s="91"/>
      <c r="I6" s="163"/>
    </row>
    <row r="7" spans="1:12" s="142" customFormat="1" ht="15" x14ac:dyDescent="0.25">
      <c r="A7" s="148" t="s">
        <v>1229</v>
      </c>
      <c r="B7" s="131">
        <v>4103</v>
      </c>
      <c r="C7" s="766"/>
      <c r="D7" s="131">
        <v>5256</v>
      </c>
      <c r="E7" s="766"/>
      <c r="F7" s="131">
        <v>2038</v>
      </c>
      <c r="G7" s="766"/>
      <c r="H7" s="164"/>
      <c r="I7" s="794"/>
    </row>
    <row r="8" spans="1:12" s="142" customFormat="1" ht="15" x14ac:dyDescent="0.25">
      <c r="A8" s="116" t="s">
        <v>48</v>
      </c>
      <c r="B8" s="135" t="s">
        <v>17</v>
      </c>
      <c r="C8" s="767"/>
      <c r="D8" s="135" t="s">
        <v>17</v>
      </c>
      <c r="E8" s="767"/>
      <c r="F8" s="135" t="s">
        <v>34</v>
      </c>
      <c r="G8" s="767"/>
      <c r="H8" s="165"/>
      <c r="I8" s="794"/>
    </row>
    <row r="9" spans="1:12" x14ac:dyDescent="0.25">
      <c r="A9" s="116" t="s">
        <v>1230</v>
      </c>
      <c r="B9" s="135">
        <v>2</v>
      </c>
      <c r="C9" s="768"/>
      <c r="D9" s="135">
        <v>2</v>
      </c>
      <c r="E9" s="768"/>
      <c r="F9" s="135">
        <v>1</v>
      </c>
      <c r="G9" s="768"/>
      <c r="H9" s="165"/>
      <c r="I9" s="794"/>
    </row>
  </sheetData>
  <sheetProtection algorithmName="SHA-512" hashValue="Tg0IAQE0/dYPLeY0jiKHXmY2J13MQ1SC6eO5KhNU0Som7SmKps5ljFHjX2MuCo5eoLpjQXjuWcK8bgTKfxwAYg==" saltValue="UP9a24D3VQgokt7jpbwWEQ==" spinCount="100000" sheet="1" objects="1" scenarios="1"/>
  <protectedRanges>
    <protectedRange sqref="C1:C1048576 E1:E1048576 G1:G1048576" name="Range1"/>
  </protectedRanges>
  <mergeCells count="11">
    <mergeCell ref="C7:C9"/>
    <mergeCell ref="E7:E9"/>
    <mergeCell ref="G7:G9"/>
    <mergeCell ref="I7:I9"/>
    <mergeCell ref="A1:I1"/>
    <mergeCell ref="A2:L2"/>
    <mergeCell ref="A4:E4"/>
    <mergeCell ref="B5:C5"/>
    <mergeCell ref="D5:E5"/>
    <mergeCell ref="F5:G5"/>
    <mergeCell ref="H5:I5"/>
  </mergeCells>
  <conditionalFormatting sqref="A1:Z1048576">
    <cfRule type="expression" dxfId="16" priority="3">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Revision List</vt:lpstr>
      <vt:lpstr>Purposes</vt:lpstr>
      <vt:lpstr>Overview</vt:lpstr>
      <vt:lpstr>Test Conditions</vt:lpstr>
      <vt:lpstr>Verification Instructions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2-1</vt:lpstr>
      <vt:lpstr>2-2</vt:lpstr>
      <vt:lpstr>2-3</vt:lpstr>
      <vt:lpstr>2-4</vt:lpstr>
      <vt:lpstr>3-1</vt:lpstr>
      <vt:lpstr>3-2</vt:lpstr>
      <vt:lpstr>4-1</vt:lpstr>
      <vt:lpstr>4-2</vt:lpstr>
      <vt:lpstr>5A-1</vt:lpstr>
      <vt:lpstr>5B&amp;C-1</vt:lpstr>
      <vt:lpstr>5B&amp;C-2</vt:lpstr>
      <vt:lpstr>5B&amp;C-3</vt:lpstr>
      <vt:lpstr>5B&amp;C-4</vt:lpstr>
      <vt:lpstr>5B&amp;C-5a</vt:lpstr>
      <vt:lpstr>5B&amp;C-5b</vt:lpstr>
      <vt:lpstr>5B&amp;C-6a</vt:lpstr>
      <vt:lpstr>5B&amp;C-6b</vt:lpstr>
      <vt:lpstr>5D-1</vt:lpstr>
      <vt:lpstr>5D-2</vt:lpstr>
      <vt:lpstr>5D-3</vt:lpstr>
      <vt:lpstr>5D-4a</vt:lpstr>
      <vt:lpstr>5D-4b</vt:lpstr>
      <vt:lpstr>5D-5a</vt:lpstr>
      <vt:lpstr>5D-5b</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Tang</dc:creator>
  <cp:lastModifiedBy>Tony Tang</cp:lastModifiedBy>
  <dcterms:created xsi:type="dcterms:W3CDTF">2026-02-11T03:38:49Z</dcterms:created>
  <dcterms:modified xsi:type="dcterms:W3CDTF">2026-05-13T08:23:54Z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2026-02-11T03:43:15Z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99205049-e74b-4b6b-8d11-cbb52d800612</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